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lockStructure="1"/>
  <bookViews>
    <workbookView xWindow="-15" yWindow="885" windowWidth="19320" windowHeight="11130" tabRatio="992"/>
  </bookViews>
  <sheets>
    <sheet name="סכום נכסי הקרן" sheetId="88" r:id="rId1"/>
    <sheet name="מזומנים" sheetId="58" r:id="rId2"/>
    <sheet name="תעודות התחייבות ממשלתיות" sheetId="59" r:id="rId3"/>
    <sheet name="תעודות חוב מסחריות " sheetId="60" r:id="rId4"/>
    <sheet name="אג&quot;ח קונצרני" sheetId="61" r:id="rId5"/>
    <sheet name="מניות" sheetId="62" r:id="rId6"/>
    <sheet name="קרנות סל" sheetId="63" r:id="rId7"/>
    <sheet name="קרנות נאמנות" sheetId="64" r:id="rId8"/>
    <sheet name="כתבי אופציה" sheetId="65" r:id="rId9"/>
    <sheet name="אופציות" sheetId="66" r:id="rId10"/>
    <sheet name="חוזים עתידיים" sheetId="67" r:id="rId11"/>
    <sheet name="מוצרים מובנים" sheetId="68" r:id="rId12"/>
    <sheet name="לא סחיר- תעודות התחייבות ממשלתי" sheetId="69" r:id="rId13"/>
    <sheet name="לא סחיר - תעודות חוב מסחריות" sheetId="70" r:id="rId14"/>
    <sheet name="לא סחיר - אג&quot;ח קונצרני" sheetId="71" r:id="rId15"/>
    <sheet name="לא סחיר - מניות" sheetId="72" r:id="rId16"/>
    <sheet name="לא סחיר - קרנות השקעה" sheetId="73" r:id="rId17"/>
    <sheet name="לא סחיר - כתבי אופציה" sheetId="74" r:id="rId18"/>
    <sheet name="לא סחיר - אופציות" sheetId="75" r:id="rId19"/>
    <sheet name="לא סחיר - חוזים עתידיים" sheetId="76" r:id="rId20"/>
    <sheet name="לא סחיר - מוצרים מובנים" sheetId="77" r:id="rId21"/>
    <sheet name="הלוואות" sheetId="78" r:id="rId22"/>
    <sheet name="פקדונות מעל 3 חודשים" sheetId="79" r:id="rId23"/>
    <sheet name="זכויות מקרקעין" sheetId="80" r:id="rId24"/>
    <sheet name="השקעה בחברות מוחזקות" sheetId="90" r:id="rId25"/>
    <sheet name="השקעות אחרות " sheetId="81" r:id="rId26"/>
    <sheet name="יתרת התחייבות להשקעה" sheetId="84" r:id="rId27"/>
    <sheet name="עלות מתואמת אג&quot;ח קונצרני סחיר" sheetId="91" r:id="rId28"/>
    <sheet name="עלות מתואמת אג&quot;ח קונצרני ל.סחיר" sheetId="92" r:id="rId29"/>
    <sheet name="עלות מתואמת מסגרות אשראי ללווים" sheetId="93" r:id="rId30"/>
  </sheets>
  <externalReferences>
    <externalReference r:id="rId31"/>
    <externalReference r:id="rId32"/>
    <externalReference r:id="rId33"/>
    <externalReference r:id="rId34"/>
  </externalReferences>
  <definedNames>
    <definedName name="_xlnm._FilterDatabase" localSheetId="4" hidden="1">'אג"ח קונצרני'!$B$248:$U$248</definedName>
    <definedName name="_xlnm._FilterDatabase" localSheetId="9" hidden="1">אופציות!$B$8:$L$100</definedName>
    <definedName name="_xlnm._FilterDatabase" localSheetId="21" hidden="1">הלוואות!$B$7:$R$964</definedName>
    <definedName name="_xlnm._FilterDatabase" localSheetId="25" hidden="1">'השקעות אחרות '!$B$7:$K$612</definedName>
    <definedName name="_xlnm._FilterDatabase" localSheetId="23" hidden="1">'זכויות מקרקעין'!$B$7:$I$100</definedName>
    <definedName name="_xlnm._FilterDatabase" localSheetId="10" hidden="1">'חוזים עתידיים'!$B$8:$K$98</definedName>
    <definedName name="_xlnm._FilterDatabase" localSheetId="8" hidden="1">'כתבי אופציה'!$B$8:$L$100</definedName>
    <definedName name="_xlnm._FilterDatabase" localSheetId="12" hidden="1">'לא סחיר- תעודות התחייבות ממשלתי'!$B$8:$P$1000</definedName>
    <definedName name="_xlnm._FilterDatabase" localSheetId="14" hidden="1">'לא סחיר - אג"ח קונצרני'!$B$8:$S$100</definedName>
    <definedName name="_xlnm._FilterDatabase" localSheetId="18" hidden="1">'לא סחיר - אופציות'!$B$8:$L$15</definedName>
    <definedName name="_xlnm._FilterDatabase" localSheetId="19" hidden="1">'לא סחיר - חוזים עתידיים'!$B$8:$K$1246</definedName>
    <definedName name="_xlnm._FilterDatabase" localSheetId="17" hidden="1">'לא סחיר - כתבי אופציה'!$B$8:$L$100</definedName>
    <definedName name="_xlnm._FilterDatabase" localSheetId="15" hidden="1">'לא סחיר - מניות'!$B$8:$M$196</definedName>
    <definedName name="_xlnm._FilterDatabase" localSheetId="16" hidden="1">'לא סחיר - קרנות השקעה'!$B$8:$K$389</definedName>
    <definedName name="_xlnm._FilterDatabase" localSheetId="1" hidden="1">מזומנים!$B$25:$L$69</definedName>
    <definedName name="_xlnm._FilterDatabase" localSheetId="5" hidden="1">מניות!$B$179:$O$207</definedName>
    <definedName name="_xlnm._FilterDatabase" localSheetId="28" hidden="1">'עלות מתואמת אג"ח קונצרני ל.סחיר'!$B$7:$P$13</definedName>
    <definedName name="_xlnm._FilterDatabase" localSheetId="29" hidden="1">'עלות מתואמת מסגרות אשראי ללווים'!$B$7:$P$49</definedName>
    <definedName name="_xlnm._FilterDatabase" localSheetId="22" hidden="1">'פקדונות מעל 3 חודשים'!$B$7:$O$100</definedName>
    <definedName name="_xlnm._FilterDatabase" localSheetId="7" hidden="1">'קרנות נאמנות'!$B$8:$O$200</definedName>
    <definedName name="_xlnm._FilterDatabase" localSheetId="6" hidden="1">'קרנות סל'!$B$8:$N$200</definedName>
    <definedName name="_xlnm._FilterDatabase" localSheetId="2" hidden="1">'תעודות התחייבות ממשלתיות'!$B$8:$R$200</definedName>
    <definedName name="_new1">[1]הערות!$E$55</definedName>
    <definedName name="_new2">[2]הערות!$E$55</definedName>
    <definedName name="a">#REF!</definedName>
    <definedName name="adi_1212" localSheetId="2">'תעודות התחייבות ממשלתיות'!$B$6:$R$27</definedName>
    <definedName name="currency">#REF!</definedName>
    <definedName name="data_colm">#REF!</definedName>
    <definedName name="data_columns">#REF!</definedName>
    <definedName name="data_tocompany" localSheetId="24">#REF!</definedName>
    <definedName name="data_tocompany">#REF!</definedName>
    <definedName name="dates">#REF!</definedName>
    <definedName name="list_dates">#REF!</definedName>
    <definedName name="Market">#REF!</definedName>
    <definedName name="mess28">[3]הערות!$E$53</definedName>
    <definedName name="nomoremess">[4]הערות!$E$55</definedName>
    <definedName name="print_adi" localSheetId="18">'לא סחיר - אופציות'!$B$6:$L$44</definedName>
    <definedName name="Print_Area" localSheetId="4">'אג"ח קונצרני'!$B$6:$U$27</definedName>
    <definedName name="Print_Area" localSheetId="9">אופציות!$B$6:$L$41</definedName>
    <definedName name="Print_Area" localSheetId="21">הלוואות!$B$6:$Q$39</definedName>
    <definedName name="Print_Area" localSheetId="24">'השקעה בחברות מוחזקות'!$B$6:$K$17</definedName>
    <definedName name="Print_Area" localSheetId="25">'השקעות אחרות '!$B$6:$K$16</definedName>
    <definedName name="Print_Area" localSheetId="23">'זכויות מקרקעין'!$B$6:$J$24</definedName>
    <definedName name="Print_Area" localSheetId="10">'חוזים עתידיים'!$B$6:$I$17</definedName>
    <definedName name="Print_Area" localSheetId="26">'יתרת התחייבות להשקעה'!$B$6:$D$16</definedName>
    <definedName name="Print_Area" localSheetId="8">'כתבי אופציה'!$B$6:$L$20</definedName>
    <definedName name="Print_Area" localSheetId="12">'לא סחיר- תעודות התחייבות ממשלתי'!$B$6:$P$24</definedName>
    <definedName name="Print_Area" localSheetId="14">'לא סחיר - אג"ח קונצרני'!$B$6:$S$32</definedName>
    <definedName name="Print_Area" localSheetId="18">'לא סחיר - אופציות'!$B$12:$B$43</definedName>
    <definedName name="Print_Area" localSheetId="19">'לא סחיר - חוזים עתידיים'!$B$6:$K$41</definedName>
    <definedName name="Print_Area" localSheetId="17">'לא סחיר - כתבי אופציה'!$B$6:$L$19</definedName>
    <definedName name="Print_Area" localSheetId="20">'לא סחיר - מוצרים מובנים'!$B$6:$Q$36</definedName>
    <definedName name="Print_Area" localSheetId="15">'לא סחיר - מניות'!$B$6:$M$23</definedName>
    <definedName name="Print_Area" localSheetId="16">'לא סחיר - קרנות השקעה'!$B$6:$K$36</definedName>
    <definedName name="Print_Area" localSheetId="13">'לא סחיר - תעודות חוב מסחריות'!$B$6:$S$32</definedName>
    <definedName name="Print_Area" localSheetId="11">'מוצרים מובנים'!$B$6:$Q$37</definedName>
    <definedName name="Print_Area" localSheetId="1">מזומנים!$B$6:$K$40</definedName>
    <definedName name="Print_Area" localSheetId="5">מניות!$B$6:$O$32</definedName>
    <definedName name="Print_Area" localSheetId="0">'סכום נכסי הקרן'!$B$6:$D$49</definedName>
    <definedName name="Print_Area" localSheetId="22">'פקדונות מעל 3 חודשים'!$B$6:$O$30</definedName>
    <definedName name="Print_Area" localSheetId="7">'קרנות נאמנות'!$B$6:$O$38</definedName>
    <definedName name="Print_Area" localSheetId="6">'קרנות סל'!$B$6:$N$44</definedName>
    <definedName name="Print_Area" localSheetId="2">'תעודות התחייבות ממשלתיות'!$B$8:$R$12</definedName>
    <definedName name="Print_Area" localSheetId="3">'תעודות חוב מסחריות '!$B$6:$T$29</definedName>
    <definedName name="range_data">#REF!</definedName>
    <definedName name="Raters">#REF!</definedName>
    <definedName name="Rating">#REF!</definedName>
    <definedName name="table_company">#REF!</definedName>
    <definedName name="Type_Business">#REF!</definedName>
    <definedName name="value">#REF!</definedName>
  </definedNames>
  <calcPr calcId="145621"/>
</workbook>
</file>

<file path=xl/calcChain.xml><?xml version="1.0" encoding="utf-8"?>
<calcChain xmlns="http://schemas.openxmlformats.org/spreadsheetml/2006/main">
  <c r="I11" i="81" l="1"/>
  <c r="I10" i="81" s="1"/>
  <c r="P12" i="78" l="1"/>
  <c r="C43" i="88" l="1"/>
  <c r="O30" i="78" l="1"/>
  <c r="O15" i="78" l="1"/>
  <c r="P38" i="78" l="1"/>
  <c r="P17" i="78"/>
  <c r="P11" i="78" l="1"/>
  <c r="P10" i="78" s="1"/>
  <c r="C33" i="88" s="1"/>
  <c r="K17" i="74"/>
  <c r="K18" i="74"/>
  <c r="K19" i="74"/>
  <c r="K20" i="74"/>
  <c r="J280" i="73"/>
  <c r="J275" i="73"/>
  <c r="J276" i="73"/>
  <c r="J277" i="73"/>
  <c r="J278" i="73"/>
  <c r="J279" i="73"/>
  <c r="J188" i="73"/>
  <c r="J189" i="73"/>
  <c r="J190" i="73"/>
  <c r="J191" i="73"/>
  <c r="J192" i="73"/>
  <c r="J193" i="73"/>
  <c r="J194" i="73"/>
  <c r="J195" i="73"/>
  <c r="J170" i="73"/>
  <c r="J171" i="73"/>
  <c r="J172" i="73"/>
  <c r="J173" i="73"/>
  <c r="J174" i="73"/>
  <c r="J68" i="73"/>
  <c r="J69" i="73"/>
  <c r="J50" i="73"/>
  <c r="J51" i="73"/>
  <c r="J52" i="73"/>
  <c r="J53" i="73"/>
  <c r="J54" i="73"/>
  <c r="J55" i="73"/>
  <c r="J56" i="73"/>
  <c r="J57" i="73"/>
  <c r="J58" i="73"/>
  <c r="J59" i="73"/>
  <c r="J35" i="72"/>
  <c r="J12" i="72"/>
  <c r="L179" i="62" l="1"/>
  <c r="L209" i="62"/>
  <c r="L45" i="62"/>
  <c r="L105" i="62"/>
  <c r="R231" i="61"/>
  <c r="R222" i="61"/>
  <c r="R159" i="61"/>
  <c r="R13" i="61"/>
  <c r="R12" i="61" s="1"/>
  <c r="R11" i="61" s="1"/>
  <c r="C15" i="88" s="1"/>
  <c r="C37" i="88"/>
  <c r="L12" i="62" l="1"/>
  <c r="L11" i="62" s="1"/>
  <c r="C16" i="88" s="1"/>
  <c r="C12" i="88" s="1"/>
  <c r="O13" i="93" l="1"/>
  <c r="O12" i="93"/>
  <c r="O11" i="93"/>
  <c r="O10" i="93"/>
  <c r="H52" i="80"/>
  <c r="H51" i="80"/>
  <c r="H50" i="80"/>
  <c r="H49" i="80"/>
  <c r="H48" i="80"/>
  <c r="H47" i="80"/>
  <c r="H46" i="80"/>
  <c r="H45" i="80"/>
  <c r="H43" i="80"/>
  <c r="H42" i="80"/>
  <c r="H41" i="80"/>
  <c r="H40" i="80"/>
  <c r="H39" i="80"/>
  <c r="H38" i="80"/>
  <c r="H37" i="80"/>
  <c r="H36" i="80"/>
  <c r="H35" i="80"/>
  <c r="H34" i="80"/>
  <c r="H33" i="80"/>
  <c r="H32" i="80"/>
  <c r="H31" i="80"/>
  <c r="H30" i="80"/>
  <c r="H29" i="80"/>
  <c r="H28" i="80"/>
  <c r="H27" i="80"/>
  <c r="H26" i="80"/>
  <c r="H25" i="80"/>
  <c r="H24" i="80"/>
  <c r="H23" i="80"/>
  <c r="H22" i="80"/>
  <c r="H21" i="80"/>
  <c r="H20" i="80"/>
  <c r="H19" i="80"/>
  <c r="H18" i="80"/>
  <c r="H17" i="80"/>
  <c r="H16" i="80"/>
  <c r="H15" i="80"/>
  <c r="H14" i="80"/>
  <c r="H13" i="80"/>
  <c r="H12" i="80"/>
  <c r="H11" i="80"/>
  <c r="H10" i="80"/>
  <c r="N26" i="79"/>
  <c r="N25" i="79"/>
  <c r="N24" i="79"/>
  <c r="N23" i="79"/>
  <c r="N22" i="79"/>
  <c r="N21" i="79"/>
  <c r="N20" i="79"/>
  <c r="N19" i="79"/>
  <c r="N18" i="79"/>
  <c r="N17" i="79"/>
  <c r="N16" i="79"/>
  <c r="N15" i="79"/>
  <c r="N14" i="79"/>
  <c r="N13" i="79"/>
  <c r="N12" i="79"/>
  <c r="N11" i="79"/>
  <c r="N10" i="79"/>
  <c r="Q400" i="78"/>
  <c r="Q399" i="78"/>
  <c r="Q398" i="78"/>
  <c r="Q397" i="78"/>
  <c r="Q396" i="78"/>
  <c r="Q395" i="78"/>
  <c r="Q394" i="78"/>
  <c r="Q393" i="78"/>
  <c r="Q392" i="78"/>
  <c r="Q391" i="78"/>
  <c r="Q390" i="78"/>
  <c r="Q389" i="78"/>
  <c r="Q388" i="78"/>
  <c r="Q387" i="78"/>
  <c r="Q386" i="78"/>
  <c r="Q385" i="78"/>
  <c r="Q384" i="78"/>
  <c r="Q383" i="78"/>
  <c r="Q382" i="78"/>
  <c r="Q381" i="78"/>
  <c r="Q380" i="78"/>
  <c r="Q379" i="78"/>
  <c r="Q378" i="78"/>
  <c r="Q377" i="78"/>
  <c r="Q376" i="78"/>
  <c r="Q375" i="78"/>
  <c r="Q374" i="78"/>
  <c r="Q373" i="78"/>
  <c r="Q372" i="78"/>
  <c r="Q371" i="78"/>
  <c r="Q370" i="78"/>
  <c r="Q369" i="78"/>
  <c r="Q368" i="78"/>
  <c r="Q367" i="78"/>
  <c r="Q366" i="78"/>
  <c r="Q365" i="78"/>
  <c r="Q364" i="78"/>
  <c r="Q363" i="78"/>
  <c r="Q362" i="78"/>
  <c r="Q361" i="78"/>
  <c r="Q360" i="78"/>
  <c r="Q359" i="78"/>
  <c r="Q358" i="78"/>
  <c r="Q357" i="78"/>
  <c r="Q356" i="78"/>
  <c r="Q355" i="78"/>
  <c r="Q354" i="78"/>
  <c r="Q353" i="78"/>
  <c r="Q352" i="78"/>
  <c r="Q351" i="78"/>
  <c r="Q350" i="78"/>
  <c r="Q349" i="78"/>
  <c r="Q348" i="78"/>
  <c r="Q347" i="78"/>
  <c r="Q346" i="78"/>
  <c r="Q345" i="78"/>
  <c r="Q344" i="78"/>
  <c r="Q343" i="78"/>
  <c r="Q342" i="78"/>
  <c r="Q341" i="78"/>
  <c r="Q340" i="78"/>
  <c r="Q339" i="78"/>
  <c r="Q338" i="78"/>
  <c r="Q337" i="78"/>
  <c r="Q336" i="78"/>
  <c r="Q335" i="78"/>
  <c r="Q334" i="78"/>
  <c r="Q333" i="78"/>
  <c r="Q332" i="78"/>
  <c r="Q331" i="78"/>
  <c r="Q330" i="78"/>
  <c r="Q329" i="78"/>
  <c r="Q328" i="78"/>
  <c r="Q327" i="78"/>
  <c r="Q326" i="78"/>
  <c r="Q325" i="78"/>
  <c r="Q324" i="78"/>
  <c r="Q323" i="78"/>
  <c r="Q322" i="78"/>
  <c r="Q321" i="78"/>
  <c r="Q320" i="78"/>
  <c r="Q319" i="78"/>
  <c r="Q318" i="78"/>
  <c r="Q317" i="78"/>
  <c r="Q316" i="78"/>
  <c r="Q315" i="78"/>
  <c r="Q314" i="78"/>
  <c r="Q313" i="78"/>
  <c r="Q312" i="78"/>
  <c r="Q311" i="78"/>
  <c r="Q310" i="78"/>
  <c r="Q309" i="78"/>
  <c r="Q308" i="78"/>
  <c r="Q307" i="78"/>
  <c r="Q306" i="78"/>
  <c r="Q305" i="78"/>
  <c r="Q304" i="78"/>
  <c r="Q303" i="78"/>
  <c r="Q302" i="78"/>
  <c r="Q301" i="78"/>
  <c r="Q300" i="78"/>
  <c r="Q299" i="78"/>
  <c r="Q298" i="78"/>
  <c r="Q297" i="78"/>
  <c r="Q296" i="78"/>
  <c r="Q295" i="78"/>
  <c r="Q294" i="78"/>
  <c r="Q293" i="78"/>
  <c r="Q292" i="78"/>
  <c r="Q291" i="78"/>
  <c r="Q290" i="78"/>
  <c r="Q289" i="78"/>
  <c r="Q288" i="78"/>
  <c r="Q287" i="78"/>
  <c r="Q286" i="78"/>
  <c r="Q285" i="78"/>
  <c r="Q284" i="78"/>
  <c r="Q283" i="78"/>
  <c r="Q282" i="78"/>
  <c r="Q281" i="78"/>
  <c r="Q280" i="78"/>
  <c r="Q279" i="78"/>
  <c r="Q278" i="78"/>
  <c r="Q277" i="78"/>
  <c r="Q276" i="78"/>
  <c r="Q275" i="78"/>
  <c r="Q274" i="78"/>
  <c r="Q273" i="78"/>
  <c r="Q272" i="78"/>
  <c r="Q271" i="78"/>
  <c r="Q270" i="78"/>
  <c r="Q269" i="78"/>
  <c r="Q268" i="78"/>
  <c r="Q267" i="78"/>
  <c r="Q266" i="78"/>
  <c r="Q265" i="78"/>
  <c r="Q264" i="78"/>
  <c r="Q263" i="78"/>
  <c r="Q262" i="78"/>
  <c r="Q261" i="78"/>
  <c r="Q260" i="78"/>
  <c r="Q259" i="78"/>
  <c r="Q258" i="78"/>
  <c r="Q257" i="78"/>
  <c r="Q256" i="78"/>
  <c r="Q255" i="78"/>
  <c r="Q254" i="78"/>
  <c r="Q253" i="78"/>
  <c r="Q252" i="78"/>
  <c r="Q251" i="78"/>
  <c r="Q250" i="78"/>
  <c r="Q249" i="78"/>
  <c r="Q248" i="78"/>
  <c r="Q246" i="78"/>
  <c r="Q245" i="78"/>
  <c r="Q244" i="78"/>
  <c r="Q243" i="78"/>
  <c r="Q242" i="78"/>
  <c r="Q241" i="78"/>
  <c r="Q240" i="78"/>
  <c r="Q239" i="78"/>
  <c r="Q238" i="78"/>
  <c r="Q237" i="78"/>
  <c r="Q236" i="78"/>
  <c r="Q235" i="78"/>
  <c r="Q234" i="78"/>
  <c r="Q233" i="78"/>
  <c r="Q232" i="78"/>
  <c r="Q231" i="78"/>
  <c r="Q230" i="78"/>
  <c r="Q229" i="78"/>
  <c r="Q228" i="78"/>
  <c r="Q227" i="78"/>
  <c r="Q226" i="78"/>
  <c r="Q225" i="78"/>
  <c r="Q224" i="78"/>
  <c r="Q223" i="78"/>
  <c r="Q222" i="78"/>
  <c r="Q221" i="78"/>
  <c r="Q220" i="78"/>
  <c r="Q219" i="78"/>
  <c r="Q218" i="78"/>
  <c r="Q217" i="78"/>
  <c r="Q216" i="78"/>
  <c r="Q215" i="78"/>
  <c r="Q214" i="78"/>
  <c r="Q213" i="78"/>
  <c r="Q212" i="78"/>
  <c r="Q211" i="78"/>
  <c r="Q210" i="78"/>
  <c r="Q209" i="78"/>
  <c r="Q208" i="78"/>
  <c r="Q207" i="78"/>
  <c r="Q206" i="78"/>
  <c r="Q205" i="78"/>
  <c r="Q204" i="78"/>
  <c r="Q203" i="78"/>
  <c r="Q202" i="78"/>
  <c r="Q201" i="78"/>
  <c r="Q200" i="78"/>
  <c r="Q199" i="78"/>
  <c r="Q198" i="78"/>
  <c r="Q197" i="78"/>
  <c r="Q196" i="78"/>
  <c r="Q195" i="78"/>
  <c r="Q194" i="78"/>
  <c r="Q193" i="78"/>
  <c r="Q192" i="78"/>
  <c r="Q191" i="78"/>
  <c r="Q190" i="78"/>
  <c r="Q189" i="78"/>
  <c r="Q188" i="78"/>
  <c r="Q187" i="78"/>
  <c r="Q186" i="78"/>
  <c r="Q185" i="78"/>
  <c r="Q184" i="78"/>
  <c r="Q183" i="78"/>
  <c r="Q182" i="78"/>
  <c r="Q181" i="78"/>
  <c r="Q180" i="78"/>
  <c r="Q179" i="78"/>
  <c r="Q178" i="78"/>
  <c r="Q177" i="78"/>
  <c r="Q176" i="78"/>
  <c r="Q175" i="78"/>
  <c r="Q174" i="78"/>
  <c r="Q173" i="78"/>
  <c r="Q172" i="78"/>
  <c r="Q171" i="78"/>
  <c r="Q170" i="78"/>
  <c r="Q169" i="78"/>
  <c r="Q168" i="78"/>
  <c r="Q167" i="78"/>
  <c r="Q166" i="78"/>
  <c r="Q165" i="78"/>
  <c r="Q164" i="78"/>
  <c r="Q163" i="78"/>
  <c r="Q162" i="78"/>
  <c r="Q161" i="78"/>
  <c r="Q160" i="78"/>
  <c r="Q159" i="78"/>
  <c r="Q158" i="78"/>
  <c r="Q157" i="78"/>
  <c r="Q156" i="78"/>
  <c r="Q155" i="78"/>
  <c r="Q154" i="78"/>
  <c r="Q153" i="78"/>
  <c r="Q152" i="78"/>
  <c r="Q151" i="78"/>
  <c r="Q150" i="78"/>
  <c r="Q149" i="78"/>
  <c r="Q148" i="78"/>
  <c r="Q147" i="78"/>
  <c r="Q146" i="78"/>
  <c r="Q145" i="78"/>
  <c r="Q144" i="78"/>
  <c r="Q143" i="78"/>
  <c r="Q142" i="78"/>
  <c r="Q141" i="78"/>
  <c r="Q140" i="78"/>
  <c r="Q139" i="78"/>
  <c r="Q138" i="78"/>
  <c r="Q137" i="78"/>
  <c r="Q136" i="78"/>
  <c r="Q135" i="78"/>
  <c r="Q134" i="78"/>
  <c r="Q133" i="78"/>
  <c r="Q132" i="78"/>
  <c r="Q131" i="78"/>
  <c r="Q130" i="78"/>
  <c r="Q129" i="78"/>
  <c r="Q128" i="78"/>
  <c r="Q127" i="78"/>
  <c r="Q126" i="78"/>
  <c r="Q125" i="78"/>
  <c r="Q124" i="78"/>
  <c r="Q123" i="78"/>
  <c r="Q122" i="78"/>
  <c r="Q121" i="78"/>
  <c r="Q120" i="78"/>
  <c r="Q119" i="78"/>
  <c r="Q118" i="78"/>
  <c r="Q117" i="78"/>
  <c r="Q116" i="78"/>
  <c r="Q115" i="78"/>
  <c r="Q114" i="78"/>
  <c r="Q113" i="78"/>
  <c r="Q112" i="78"/>
  <c r="Q111" i="78"/>
  <c r="Q110" i="78"/>
  <c r="Q109" i="78"/>
  <c r="Q108" i="78"/>
  <c r="Q107" i="78"/>
  <c r="Q106" i="78"/>
  <c r="Q105" i="78"/>
  <c r="Q104" i="78"/>
  <c r="Q103" i="78"/>
  <c r="Q102" i="78"/>
  <c r="Q101" i="78"/>
  <c r="Q100" i="78"/>
  <c r="Q99" i="78"/>
  <c r="Q98" i="78"/>
  <c r="Q97" i="78"/>
  <c r="Q96" i="78"/>
  <c r="Q95" i="78"/>
  <c r="Q94" i="78"/>
  <c r="Q93" i="78"/>
  <c r="Q92" i="78"/>
  <c r="Q91" i="78"/>
  <c r="Q90" i="78"/>
  <c r="Q89" i="78"/>
  <c r="Q88" i="78"/>
  <c r="Q87" i="78"/>
  <c r="Q86" i="78"/>
  <c r="Q85" i="78"/>
  <c r="Q84" i="78"/>
  <c r="Q83" i="78"/>
  <c r="Q82" i="78"/>
  <c r="Q81" i="78"/>
  <c r="Q80" i="78"/>
  <c r="Q79" i="78"/>
  <c r="Q78" i="78"/>
  <c r="Q77" i="78"/>
  <c r="Q76" i="78"/>
  <c r="Q75" i="78"/>
  <c r="Q74" i="78"/>
  <c r="Q73" i="78"/>
  <c r="Q72" i="78"/>
  <c r="Q71" i="78"/>
  <c r="Q70" i="78"/>
  <c r="Q69" i="78"/>
  <c r="Q68" i="78"/>
  <c r="Q67" i="78"/>
  <c r="Q66" i="78"/>
  <c r="Q65" i="78"/>
  <c r="Q64" i="78"/>
  <c r="Q63" i="78"/>
  <c r="Q62" i="78"/>
  <c r="Q61" i="78"/>
  <c r="Q60" i="78"/>
  <c r="Q59" i="78"/>
  <c r="Q58" i="78"/>
  <c r="Q57" i="78"/>
  <c r="Q56" i="78"/>
  <c r="Q55" i="78"/>
  <c r="Q54" i="78"/>
  <c r="Q53" i="78"/>
  <c r="Q52" i="78"/>
  <c r="Q51" i="78"/>
  <c r="Q50" i="78"/>
  <c r="Q49" i="78"/>
  <c r="Q48" i="78"/>
  <c r="Q47" i="78"/>
  <c r="Q46" i="78"/>
  <c r="Q45" i="78"/>
  <c r="Q44" i="78"/>
  <c r="Q43" i="78"/>
  <c r="Q42" i="78"/>
  <c r="Q41" i="78"/>
  <c r="Q40" i="78"/>
  <c r="Q39" i="78"/>
  <c r="Q38" i="78"/>
  <c r="Q36" i="78"/>
  <c r="Q35" i="78"/>
  <c r="Q34" i="78"/>
  <c r="Q33" i="78"/>
  <c r="Q32" i="78"/>
  <c r="Q31" i="78"/>
  <c r="Q30" i="78"/>
  <c r="Q29" i="78"/>
  <c r="Q28" i="78"/>
  <c r="Q27" i="78"/>
  <c r="Q26" i="78"/>
  <c r="Q25" i="78"/>
  <c r="Q24" i="78"/>
  <c r="Q23" i="78"/>
  <c r="Q22" i="78"/>
  <c r="Q21" i="78"/>
  <c r="Q20" i="78"/>
  <c r="Q19" i="78"/>
  <c r="Q18" i="78"/>
  <c r="Q17" i="78"/>
  <c r="Q15" i="78"/>
  <c r="Q14" i="78"/>
  <c r="Q13" i="78"/>
  <c r="Q12" i="78"/>
  <c r="Q11" i="78"/>
  <c r="Q10" i="78"/>
  <c r="J986" i="76"/>
  <c r="J985" i="76"/>
  <c r="J984" i="76"/>
  <c r="J983" i="76"/>
  <c r="J982" i="76"/>
  <c r="J981" i="76"/>
  <c r="J980" i="76"/>
  <c r="J979" i="76"/>
  <c r="J978" i="76"/>
  <c r="J977" i="76"/>
  <c r="J976" i="76"/>
  <c r="J975" i="76"/>
  <c r="J974" i="76"/>
  <c r="J973" i="76"/>
  <c r="J972" i="76"/>
  <c r="J971" i="76"/>
  <c r="J970" i="76"/>
  <c r="J969" i="76"/>
  <c r="J968" i="76"/>
  <c r="J967" i="76"/>
  <c r="J966" i="76"/>
  <c r="J965" i="76"/>
  <c r="J964" i="76"/>
  <c r="J963" i="76"/>
  <c r="J962" i="76"/>
  <c r="J961" i="76"/>
  <c r="J960" i="76"/>
  <c r="J959" i="76"/>
  <c r="J958" i="76"/>
  <c r="J957" i="76"/>
  <c r="J956" i="76"/>
  <c r="J955" i="76"/>
  <c r="J954" i="76"/>
  <c r="J953" i="76"/>
  <c r="J952" i="76"/>
  <c r="J951" i="76"/>
  <c r="J950" i="76"/>
  <c r="J949" i="76"/>
  <c r="J948" i="76"/>
  <c r="J947" i="76"/>
  <c r="J946" i="76"/>
  <c r="J945" i="76"/>
  <c r="J944" i="76"/>
  <c r="J943" i="76"/>
  <c r="J942" i="76"/>
  <c r="J941" i="76"/>
  <c r="J940" i="76"/>
  <c r="J939" i="76"/>
  <c r="J938" i="76"/>
  <c r="J937" i="76"/>
  <c r="J936" i="76"/>
  <c r="J935" i="76"/>
  <c r="J934" i="76"/>
  <c r="J933" i="76"/>
  <c r="J932" i="76"/>
  <c r="J931" i="76"/>
  <c r="J930" i="76"/>
  <c r="J929" i="76"/>
  <c r="J928" i="76"/>
  <c r="J927" i="76"/>
  <c r="J926" i="76"/>
  <c r="J925" i="76"/>
  <c r="J924" i="76"/>
  <c r="J923" i="76"/>
  <c r="J922" i="76"/>
  <c r="J921" i="76"/>
  <c r="J920" i="76"/>
  <c r="J919" i="76"/>
  <c r="J918" i="76"/>
  <c r="J917" i="76"/>
  <c r="J916" i="76"/>
  <c r="J915" i="76"/>
  <c r="J914" i="76"/>
  <c r="J913" i="76"/>
  <c r="J912" i="76"/>
  <c r="J911" i="76"/>
  <c r="J910" i="76"/>
  <c r="J909" i="76"/>
  <c r="J908" i="76"/>
  <c r="J907" i="76"/>
  <c r="J906" i="76"/>
  <c r="J905" i="76"/>
  <c r="J904" i="76"/>
  <c r="J903" i="76"/>
  <c r="J902" i="76"/>
  <c r="J901" i="76"/>
  <c r="J900" i="76"/>
  <c r="J899" i="76"/>
  <c r="J898" i="76"/>
  <c r="J897" i="76"/>
  <c r="J896" i="76"/>
  <c r="J895" i="76"/>
  <c r="J894" i="76"/>
  <c r="J893" i="76"/>
  <c r="J892" i="76"/>
  <c r="J891" i="76"/>
  <c r="J890" i="76"/>
  <c r="J889" i="76"/>
  <c r="J888" i="76"/>
  <c r="J887" i="76"/>
  <c r="J886" i="76"/>
  <c r="J885" i="76"/>
  <c r="J884" i="76"/>
  <c r="J883" i="76"/>
  <c r="J882" i="76"/>
  <c r="J881" i="76"/>
  <c r="J880" i="76"/>
  <c r="J879" i="76"/>
  <c r="J878" i="76"/>
  <c r="J877" i="76"/>
  <c r="J876" i="76"/>
  <c r="J875" i="76"/>
  <c r="J874" i="76"/>
  <c r="J873" i="76"/>
  <c r="J872" i="76"/>
  <c r="J871" i="76"/>
  <c r="J870" i="76"/>
  <c r="J869" i="76"/>
  <c r="J868" i="76"/>
  <c r="J867" i="76"/>
  <c r="J866" i="76"/>
  <c r="J865" i="76"/>
  <c r="J864" i="76"/>
  <c r="J863" i="76"/>
  <c r="J862" i="76"/>
  <c r="J861" i="76"/>
  <c r="J860" i="76"/>
  <c r="J859" i="76"/>
  <c r="J858" i="76"/>
  <c r="J857" i="76"/>
  <c r="J856" i="76"/>
  <c r="J855" i="76"/>
  <c r="J854" i="76"/>
  <c r="J853" i="76"/>
  <c r="J852" i="76"/>
  <c r="J851" i="76"/>
  <c r="J849" i="76"/>
  <c r="J848" i="76"/>
  <c r="J847" i="76"/>
  <c r="J846" i="76"/>
  <c r="J845" i="76"/>
  <c r="J844" i="76"/>
  <c r="J843" i="76"/>
  <c r="J842" i="76"/>
  <c r="J841" i="76"/>
  <c r="J840" i="76"/>
  <c r="J839" i="76"/>
  <c r="J838" i="76"/>
  <c r="J837" i="76"/>
  <c r="J836" i="76"/>
  <c r="J835" i="76"/>
  <c r="J834" i="76"/>
  <c r="J833" i="76"/>
  <c r="J832" i="76"/>
  <c r="J831" i="76"/>
  <c r="J830" i="76"/>
  <c r="J829" i="76"/>
  <c r="J828" i="76"/>
  <c r="J827" i="76"/>
  <c r="J826" i="76"/>
  <c r="J825" i="76"/>
  <c r="J824" i="76"/>
  <c r="J823" i="76"/>
  <c r="J822" i="76"/>
  <c r="J821" i="76"/>
  <c r="J820" i="76"/>
  <c r="J819" i="76"/>
  <c r="J818" i="76"/>
  <c r="J817" i="76"/>
  <c r="J816" i="76"/>
  <c r="J815" i="76"/>
  <c r="J814" i="76"/>
  <c r="J813" i="76"/>
  <c r="J812" i="76"/>
  <c r="J811" i="76"/>
  <c r="J810" i="76"/>
  <c r="J809" i="76"/>
  <c r="J808" i="76"/>
  <c r="J807" i="76"/>
  <c r="J806" i="76"/>
  <c r="J805" i="76"/>
  <c r="J804" i="76"/>
  <c r="J803" i="76"/>
  <c r="J802" i="76"/>
  <c r="J801" i="76"/>
  <c r="J800" i="76"/>
  <c r="J799" i="76"/>
  <c r="J798" i="76"/>
  <c r="J797" i="76"/>
  <c r="J796" i="76"/>
  <c r="J795" i="76"/>
  <c r="J794" i="76"/>
  <c r="J793" i="76"/>
  <c r="J792" i="76"/>
  <c r="J791" i="76"/>
  <c r="J790" i="76"/>
  <c r="J789" i="76"/>
  <c r="J788" i="76"/>
  <c r="J787" i="76"/>
  <c r="J786" i="76"/>
  <c r="J785" i="76"/>
  <c r="J784" i="76"/>
  <c r="J783" i="76"/>
  <c r="J782" i="76"/>
  <c r="J781" i="76"/>
  <c r="J780" i="76"/>
  <c r="J779" i="76"/>
  <c r="J778" i="76"/>
  <c r="J777" i="76"/>
  <c r="J776" i="76"/>
  <c r="J775" i="76"/>
  <c r="J774" i="76"/>
  <c r="J773" i="76"/>
  <c r="J772" i="76"/>
  <c r="J771" i="76"/>
  <c r="J770" i="76"/>
  <c r="J769" i="76"/>
  <c r="J768" i="76"/>
  <c r="J767" i="76"/>
  <c r="J766" i="76"/>
  <c r="J765" i="76"/>
  <c r="J764" i="76"/>
  <c r="J763" i="76"/>
  <c r="J762" i="76"/>
  <c r="J761" i="76"/>
  <c r="J760" i="76"/>
  <c r="J759" i="76"/>
  <c r="J758" i="76"/>
  <c r="J757" i="76"/>
  <c r="J756" i="76"/>
  <c r="J755" i="76"/>
  <c r="J754" i="76"/>
  <c r="J753" i="76"/>
  <c r="J752" i="76"/>
  <c r="J751" i="76"/>
  <c r="J750" i="76"/>
  <c r="J749" i="76"/>
  <c r="J748" i="76"/>
  <c r="J747" i="76"/>
  <c r="J746" i="76"/>
  <c r="J745" i="76"/>
  <c r="J744" i="76"/>
  <c r="J743" i="76"/>
  <c r="J742" i="76"/>
  <c r="J741" i="76"/>
  <c r="J740" i="76"/>
  <c r="J739" i="76"/>
  <c r="J738" i="76"/>
  <c r="J737" i="76"/>
  <c r="J736" i="76"/>
  <c r="J735" i="76"/>
  <c r="J734" i="76"/>
  <c r="J733" i="76"/>
  <c r="J732" i="76"/>
  <c r="J731" i="76"/>
  <c r="J730" i="76"/>
  <c r="J729" i="76"/>
  <c r="J728" i="76"/>
  <c r="J727" i="76"/>
  <c r="J726" i="76"/>
  <c r="J725" i="76"/>
  <c r="J724" i="76"/>
  <c r="J723" i="76"/>
  <c r="J722" i="76"/>
  <c r="J721" i="76"/>
  <c r="J720" i="76"/>
  <c r="J719" i="76"/>
  <c r="J718" i="76"/>
  <c r="J717" i="76"/>
  <c r="J716" i="76"/>
  <c r="J715" i="76"/>
  <c r="J714" i="76"/>
  <c r="J713" i="76"/>
  <c r="J712" i="76"/>
  <c r="J711" i="76"/>
  <c r="J710" i="76"/>
  <c r="J709" i="76"/>
  <c r="J708" i="76"/>
  <c r="J707" i="76"/>
  <c r="J706" i="76"/>
  <c r="J705" i="76"/>
  <c r="J704" i="76"/>
  <c r="J703" i="76"/>
  <c r="J702" i="76"/>
  <c r="J701" i="76"/>
  <c r="J700" i="76"/>
  <c r="J699" i="76"/>
  <c r="J698" i="76"/>
  <c r="J697" i="76"/>
  <c r="J696" i="76"/>
  <c r="J695" i="76"/>
  <c r="J694" i="76"/>
  <c r="J693" i="76"/>
  <c r="J692" i="76"/>
  <c r="J691" i="76"/>
  <c r="J690" i="76"/>
  <c r="J689" i="76"/>
  <c r="J688" i="76"/>
  <c r="J687" i="76"/>
  <c r="J686" i="76"/>
  <c r="J685" i="76"/>
  <c r="J684" i="76"/>
  <c r="J683" i="76"/>
  <c r="J682" i="76"/>
  <c r="J681" i="76"/>
  <c r="J680" i="76"/>
  <c r="J679" i="76"/>
  <c r="J678" i="76"/>
  <c r="J677" i="76"/>
  <c r="J676" i="76"/>
  <c r="J675" i="76"/>
  <c r="J674" i="76"/>
  <c r="J673" i="76"/>
  <c r="J672" i="76"/>
  <c r="J671" i="76"/>
  <c r="J670" i="76"/>
  <c r="J669" i="76"/>
  <c r="J668" i="76"/>
  <c r="J667" i="76"/>
  <c r="J666" i="76"/>
  <c r="J665" i="76"/>
  <c r="J664" i="76"/>
  <c r="J663" i="76"/>
  <c r="J662" i="76"/>
  <c r="J661" i="76"/>
  <c r="J660" i="76"/>
  <c r="J659" i="76"/>
  <c r="J658" i="76"/>
  <c r="J657" i="76"/>
  <c r="J656" i="76"/>
  <c r="J655" i="76"/>
  <c r="J654" i="76"/>
  <c r="J653" i="76"/>
  <c r="J652" i="76"/>
  <c r="J651" i="76"/>
  <c r="J650" i="76"/>
  <c r="J649" i="76"/>
  <c r="J648" i="76"/>
  <c r="J647" i="76"/>
  <c r="J646" i="76"/>
  <c r="J645" i="76"/>
  <c r="J644" i="76"/>
  <c r="J643" i="76"/>
  <c r="J642" i="76"/>
  <c r="J641" i="76"/>
  <c r="J640" i="76"/>
  <c r="J639" i="76"/>
  <c r="J638" i="76"/>
  <c r="J637" i="76"/>
  <c r="J636" i="76"/>
  <c r="J635" i="76"/>
  <c r="J634" i="76"/>
  <c r="J633" i="76"/>
  <c r="J632" i="76"/>
  <c r="J631" i="76"/>
  <c r="J630" i="76"/>
  <c r="J629" i="76"/>
  <c r="J628" i="76"/>
  <c r="J627" i="76"/>
  <c r="J626" i="76"/>
  <c r="J625" i="76"/>
  <c r="J624" i="76"/>
  <c r="J623" i="76"/>
  <c r="J622" i="76"/>
  <c r="J621" i="76"/>
  <c r="J620" i="76"/>
  <c r="J619" i="76"/>
  <c r="J618" i="76"/>
  <c r="J617" i="76"/>
  <c r="J616" i="76"/>
  <c r="J615" i="76"/>
  <c r="J614" i="76"/>
  <c r="J613" i="76"/>
  <c r="J612" i="76"/>
  <c r="J611" i="76"/>
  <c r="J610" i="76"/>
  <c r="J609" i="76"/>
  <c r="J608" i="76"/>
  <c r="J607" i="76"/>
  <c r="J606" i="76"/>
  <c r="J605" i="76"/>
  <c r="J604" i="76"/>
  <c r="J603" i="76"/>
  <c r="J602" i="76"/>
  <c r="J601" i="76"/>
  <c r="J600" i="76"/>
  <c r="J599" i="76"/>
  <c r="J598" i="76"/>
  <c r="J597" i="76"/>
  <c r="J596" i="76"/>
  <c r="J595" i="76"/>
  <c r="J594" i="76"/>
  <c r="J593" i="76"/>
  <c r="J592" i="76"/>
  <c r="J591" i="76"/>
  <c r="J590" i="76"/>
  <c r="J589" i="76"/>
  <c r="J588" i="76"/>
  <c r="J587" i="76"/>
  <c r="J586" i="76"/>
  <c r="J585" i="76"/>
  <c r="J584" i="76"/>
  <c r="J583" i="76"/>
  <c r="J582" i="76"/>
  <c r="J581" i="76"/>
  <c r="J580" i="76"/>
  <c r="J579" i="76"/>
  <c r="J578" i="76"/>
  <c r="J577" i="76"/>
  <c r="J576" i="76"/>
  <c r="J575" i="76"/>
  <c r="J574" i="76"/>
  <c r="J573" i="76"/>
  <c r="J572" i="76"/>
  <c r="J571" i="76"/>
  <c r="J570" i="76"/>
  <c r="J569" i="76"/>
  <c r="J568" i="76"/>
  <c r="J567" i="76"/>
  <c r="J566" i="76"/>
  <c r="J565" i="76"/>
  <c r="J564" i="76"/>
  <c r="J563" i="76"/>
  <c r="J562" i="76"/>
  <c r="J561" i="76"/>
  <c r="J560" i="76"/>
  <c r="J559" i="76"/>
  <c r="J558" i="76"/>
  <c r="J557" i="76"/>
  <c r="J556" i="76"/>
  <c r="J555" i="76"/>
  <c r="J554" i="76"/>
  <c r="J553" i="76"/>
  <c r="J552" i="76"/>
  <c r="J551" i="76"/>
  <c r="J550" i="76"/>
  <c r="J549" i="76"/>
  <c r="J548" i="76"/>
  <c r="J547" i="76"/>
  <c r="J546" i="76"/>
  <c r="J545" i="76"/>
  <c r="J544" i="76"/>
  <c r="J543" i="76"/>
  <c r="J542" i="76"/>
  <c r="J541" i="76"/>
  <c r="J540" i="76"/>
  <c r="J539" i="76"/>
  <c r="J538" i="76"/>
  <c r="J537" i="76"/>
  <c r="J536" i="76"/>
  <c r="J535" i="76"/>
  <c r="J534" i="76"/>
  <c r="J533" i="76"/>
  <c r="J532" i="76"/>
  <c r="J531" i="76"/>
  <c r="J530" i="76"/>
  <c r="J529" i="76"/>
  <c r="J528" i="76"/>
  <c r="J527" i="76"/>
  <c r="J526" i="76"/>
  <c r="J525" i="76"/>
  <c r="J524" i="76"/>
  <c r="J523" i="76"/>
  <c r="J522" i="76"/>
  <c r="J521" i="76"/>
  <c r="J520" i="76"/>
  <c r="J519" i="76"/>
  <c r="J518" i="76"/>
  <c r="J517" i="76"/>
  <c r="J516" i="76"/>
  <c r="J515" i="76"/>
  <c r="J514" i="76"/>
  <c r="J513" i="76"/>
  <c r="J512" i="76"/>
  <c r="J511" i="76"/>
  <c r="J510" i="76"/>
  <c r="J509" i="76"/>
  <c r="J508" i="76"/>
  <c r="J507" i="76"/>
  <c r="J506" i="76"/>
  <c r="J505" i="76"/>
  <c r="J504" i="76"/>
  <c r="J503" i="76"/>
  <c r="J502" i="76"/>
  <c r="J501" i="76"/>
  <c r="J500" i="76"/>
  <c r="J499" i="76"/>
  <c r="J498" i="76"/>
  <c r="J497" i="76"/>
  <c r="J496" i="76"/>
  <c r="J495" i="76"/>
  <c r="J494" i="76"/>
  <c r="J493" i="76"/>
  <c r="J492" i="76"/>
  <c r="J491" i="76"/>
  <c r="J490" i="76"/>
  <c r="J489" i="76"/>
  <c r="J488" i="76"/>
  <c r="J487" i="76"/>
  <c r="J486" i="76"/>
  <c r="J485" i="76"/>
  <c r="J484" i="76"/>
  <c r="J483" i="76"/>
  <c r="J482" i="76"/>
  <c r="J481" i="76"/>
  <c r="J480" i="76"/>
  <c r="J479" i="76"/>
  <c r="J478" i="76"/>
  <c r="J477" i="76"/>
  <c r="J476" i="76"/>
  <c r="J475" i="76"/>
  <c r="J474" i="76"/>
  <c r="J473" i="76"/>
  <c r="J472" i="76"/>
  <c r="J471" i="76"/>
  <c r="J470" i="76"/>
  <c r="J469" i="76"/>
  <c r="J468" i="76"/>
  <c r="J467" i="76"/>
  <c r="J466" i="76"/>
  <c r="J465" i="76"/>
  <c r="J464" i="76"/>
  <c r="J463" i="76"/>
  <c r="J462" i="76"/>
  <c r="J461" i="76"/>
  <c r="J460" i="76"/>
  <c r="J459" i="76"/>
  <c r="J458" i="76"/>
  <c r="J457" i="76"/>
  <c r="J456" i="76"/>
  <c r="J455" i="76"/>
  <c r="J454" i="76"/>
  <c r="J453" i="76"/>
  <c r="J452" i="76"/>
  <c r="J451" i="76"/>
  <c r="J450" i="76"/>
  <c r="J449" i="76"/>
  <c r="J448" i="76"/>
  <c r="J447" i="76"/>
  <c r="J446" i="76"/>
  <c r="J445" i="76"/>
  <c r="J444" i="76"/>
  <c r="J443" i="76"/>
  <c r="J442" i="76"/>
  <c r="J441" i="76"/>
  <c r="J440" i="76"/>
  <c r="J439" i="76"/>
  <c r="J438" i="76"/>
  <c r="J437" i="76"/>
  <c r="J436" i="76"/>
  <c r="J435" i="76"/>
  <c r="J434" i="76"/>
  <c r="J433" i="76"/>
  <c r="J432" i="76"/>
  <c r="J431" i="76"/>
  <c r="J430" i="76"/>
  <c r="J429" i="76"/>
  <c r="J428" i="76"/>
  <c r="J427" i="76"/>
  <c r="J426" i="76"/>
  <c r="J425" i="76"/>
  <c r="J424" i="76"/>
  <c r="J423" i="76"/>
  <c r="J422" i="76"/>
  <c r="J421" i="76"/>
  <c r="J420" i="76"/>
  <c r="J419" i="76"/>
  <c r="J418" i="76"/>
  <c r="J417" i="76"/>
  <c r="J416" i="76"/>
  <c r="J415" i="76"/>
  <c r="J414" i="76"/>
  <c r="J413" i="76"/>
  <c r="J412" i="76"/>
  <c r="J411" i="76"/>
  <c r="J410" i="76"/>
  <c r="J409" i="76"/>
  <c r="J408" i="76"/>
  <c r="J407" i="76"/>
  <c r="J406" i="76"/>
  <c r="J405" i="76"/>
  <c r="J404" i="76"/>
  <c r="J403" i="76"/>
  <c r="J402" i="76"/>
  <c r="J401" i="76"/>
  <c r="J400" i="76"/>
  <c r="J399" i="76"/>
  <c r="J398" i="76"/>
  <c r="J397" i="76"/>
  <c r="J396" i="76"/>
  <c r="J395" i="76"/>
  <c r="J394" i="76"/>
  <c r="J393" i="76"/>
  <c r="J392" i="76"/>
  <c r="J391" i="76"/>
  <c r="J390" i="76"/>
  <c r="J389" i="76"/>
  <c r="J388" i="76"/>
  <c r="J387" i="76"/>
  <c r="J386" i="76"/>
  <c r="J385" i="76"/>
  <c r="J384" i="76"/>
  <c r="J383" i="76"/>
  <c r="J382" i="76"/>
  <c r="J381" i="76"/>
  <c r="J380" i="76"/>
  <c r="J379" i="76"/>
  <c r="J378" i="76"/>
  <c r="J377" i="76"/>
  <c r="J376" i="76"/>
  <c r="J375" i="76"/>
  <c r="J374" i="76"/>
  <c r="J373" i="76"/>
  <c r="J372" i="76"/>
  <c r="J371" i="76"/>
  <c r="J370" i="76"/>
  <c r="J369" i="76"/>
  <c r="J368" i="76"/>
  <c r="J367" i="76"/>
  <c r="J366" i="76"/>
  <c r="J365" i="76"/>
  <c r="J364" i="76"/>
  <c r="J363" i="76"/>
  <c r="J362" i="76"/>
  <c r="J361" i="76"/>
  <c r="J360" i="76"/>
  <c r="J359" i="76"/>
  <c r="J358" i="76"/>
  <c r="J357" i="76"/>
  <c r="J356" i="76"/>
  <c r="J355" i="76"/>
  <c r="J354" i="76"/>
  <c r="J353" i="76"/>
  <c r="J352" i="76"/>
  <c r="J351" i="76"/>
  <c r="J350" i="76"/>
  <c r="J349" i="76"/>
  <c r="J348" i="76"/>
  <c r="J347" i="76"/>
  <c r="J346" i="76"/>
  <c r="J345" i="76"/>
  <c r="J344" i="76"/>
  <c r="J343" i="76"/>
  <c r="J342" i="76"/>
  <c r="J341" i="76"/>
  <c r="J340" i="76"/>
  <c r="J339" i="76"/>
  <c r="J338" i="76"/>
  <c r="J337" i="76"/>
  <c r="J336" i="76"/>
  <c r="J335" i="76"/>
  <c r="J334" i="76"/>
  <c r="J333" i="76"/>
  <c r="J332" i="76"/>
  <c r="J331" i="76"/>
  <c r="J330" i="76"/>
  <c r="J329" i="76"/>
  <c r="J328" i="76"/>
  <c r="J327" i="76"/>
  <c r="J326" i="76"/>
  <c r="J325" i="76"/>
  <c r="J324" i="76"/>
  <c r="J323" i="76"/>
  <c r="J322" i="76"/>
  <c r="J321" i="76"/>
  <c r="J320" i="76"/>
  <c r="J319" i="76"/>
  <c r="J318" i="76"/>
  <c r="J317" i="76"/>
  <c r="J316" i="76"/>
  <c r="J315" i="76"/>
  <c r="J314" i="76"/>
  <c r="J313" i="76"/>
  <c r="J312" i="76"/>
  <c r="J311" i="76"/>
  <c r="J310" i="76"/>
  <c r="J309" i="76"/>
  <c r="J308" i="76"/>
  <c r="J307" i="76"/>
  <c r="J306" i="76"/>
  <c r="J305" i="76"/>
  <c r="J304" i="76"/>
  <c r="J303" i="76"/>
  <c r="J302" i="76"/>
  <c r="J301" i="76"/>
  <c r="J300" i="76"/>
  <c r="J299" i="76"/>
  <c r="J298" i="76"/>
  <c r="J297" i="76"/>
  <c r="J296" i="76"/>
  <c r="J295" i="76"/>
  <c r="J294" i="76"/>
  <c r="J293" i="76"/>
  <c r="J292" i="76"/>
  <c r="J291" i="76"/>
  <c r="J290" i="76"/>
  <c r="J289" i="76"/>
  <c r="J288" i="76"/>
  <c r="J287" i="76"/>
  <c r="J286" i="76"/>
  <c r="J285" i="76"/>
  <c r="J284" i="76"/>
  <c r="J283" i="76"/>
  <c r="J282" i="76"/>
  <c r="J281" i="76"/>
  <c r="J280" i="76"/>
  <c r="J279" i="76"/>
  <c r="J278" i="76"/>
  <c r="J277" i="76"/>
  <c r="J276" i="76"/>
  <c r="J275" i="76"/>
  <c r="J274" i="76"/>
  <c r="J273" i="76"/>
  <c r="J272" i="76"/>
  <c r="J271" i="76"/>
  <c r="J270" i="76"/>
  <c r="J269" i="76"/>
  <c r="J268" i="76"/>
  <c r="J267" i="76"/>
  <c r="J266" i="76"/>
  <c r="J265" i="76"/>
  <c r="J264" i="76"/>
  <c r="J263" i="76"/>
  <c r="J262" i="76"/>
  <c r="J261" i="76"/>
  <c r="J260" i="76"/>
  <c r="J259" i="76"/>
  <c r="J258" i="76"/>
  <c r="J257" i="76"/>
  <c r="J256" i="76"/>
  <c r="J255" i="76"/>
  <c r="J254" i="76"/>
  <c r="J253" i="76"/>
  <c r="J252" i="76"/>
  <c r="J251" i="76"/>
  <c r="J250" i="76"/>
  <c r="J249" i="76"/>
  <c r="J248" i="76"/>
  <c r="J247" i="76"/>
  <c r="J246" i="76"/>
  <c r="J245" i="76"/>
  <c r="J244" i="76"/>
  <c r="J243" i="76"/>
  <c r="J242" i="76"/>
  <c r="J241" i="76"/>
  <c r="J240" i="76"/>
  <c r="J239" i="76"/>
  <c r="J238" i="76"/>
  <c r="J237" i="76"/>
  <c r="J236" i="76"/>
  <c r="J235" i="76"/>
  <c r="J234" i="76"/>
  <c r="J233" i="76"/>
  <c r="J232" i="76"/>
  <c r="J231" i="76"/>
  <c r="J230" i="76"/>
  <c r="J229" i="76"/>
  <c r="J228" i="76"/>
  <c r="J227" i="76"/>
  <c r="J226" i="76"/>
  <c r="J225" i="76"/>
  <c r="J224" i="76"/>
  <c r="J223" i="76"/>
  <c r="J222" i="76"/>
  <c r="J221" i="76"/>
  <c r="J220" i="76"/>
  <c r="J219" i="76"/>
  <c r="J218" i="76"/>
  <c r="J217" i="76"/>
  <c r="J216" i="76"/>
  <c r="J215" i="76"/>
  <c r="J214" i="76"/>
  <c r="J213" i="76"/>
  <c r="J212" i="76"/>
  <c r="J211" i="76"/>
  <c r="J210" i="76"/>
  <c r="J209" i="76"/>
  <c r="J208" i="76"/>
  <c r="J207" i="76"/>
  <c r="J206" i="76"/>
  <c r="J205" i="76"/>
  <c r="J204" i="76"/>
  <c r="J203" i="76"/>
  <c r="J202" i="76"/>
  <c r="J201" i="76"/>
  <c r="J200" i="76"/>
  <c r="J199" i="76"/>
  <c r="J198" i="76"/>
  <c r="J197" i="76"/>
  <c r="J196" i="76"/>
  <c r="J195" i="76"/>
  <c r="J194" i="76"/>
  <c r="J193" i="76"/>
  <c r="J192" i="76"/>
  <c r="J191" i="76"/>
  <c r="J190" i="76"/>
  <c r="J189" i="76"/>
  <c r="J188" i="76"/>
  <c r="J187" i="76"/>
  <c r="J186" i="76"/>
  <c r="J185" i="76"/>
  <c r="J184" i="76"/>
  <c r="J183" i="76"/>
  <c r="J182" i="76"/>
  <c r="J181" i="76"/>
  <c r="J180" i="76"/>
  <c r="J179" i="76"/>
  <c r="J178" i="76"/>
  <c r="J177" i="76"/>
  <c r="J176" i="76"/>
  <c r="J175" i="76"/>
  <c r="J174" i="76"/>
  <c r="J173" i="76"/>
  <c r="J172" i="76"/>
  <c r="J171" i="76"/>
  <c r="J170" i="76"/>
  <c r="J169" i="76"/>
  <c r="J168" i="76"/>
  <c r="J167" i="76"/>
  <c r="J166" i="76"/>
  <c r="J165" i="76"/>
  <c r="J164" i="76"/>
  <c r="J163" i="76"/>
  <c r="J162" i="76"/>
  <c r="J161" i="76"/>
  <c r="J160" i="76"/>
  <c r="J159" i="76"/>
  <c r="J158" i="76"/>
  <c r="J157" i="76"/>
  <c r="J156" i="76"/>
  <c r="J155" i="76"/>
  <c r="J154" i="76"/>
  <c r="J153" i="76"/>
  <c r="J152" i="76"/>
  <c r="J151" i="76"/>
  <c r="J150" i="76"/>
  <c r="J149" i="76"/>
  <c r="J148" i="76"/>
  <c r="J147" i="76"/>
  <c r="J146" i="76"/>
  <c r="J145" i="76"/>
  <c r="J144" i="76"/>
  <c r="J143" i="76"/>
  <c r="J142" i="76"/>
  <c r="J141" i="76"/>
  <c r="J140" i="76"/>
  <c r="J139" i="76"/>
  <c r="J138" i="76"/>
  <c r="J137" i="76"/>
  <c r="J136" i="76"/>
  <c r="J135" i="76"/>
  <c r="J134" i="76"/>
  <c r="J133" i="76"/>
  <c r="J132" i="76"/>
  <c r="J131" i="76"/>
  <c r="J130" i="76"/>
  <c r="J129" i="76"/>
  <c r="J128" i="76"/>
  <c r="J127" i="76"/>
  <c r="J126" i="76"/>
  <c r="J125" i="76"/>
  <c r="J124" i="76"/>
  <c r="J123" i="76"/>
  <c r="J122" i="76"/>
  <c r="J121" i="76"/>
  <c r="J120" i="76"/>
  <c r="J119" i="76"/>
  <c r="J118" i="76"/>
  <c r="J117" i="76"/>
  <c r="J116" i="76"/>
  <c r="J115" i="76"/>
  <c r="J114" i="76"/>
  <c r="J113" i="76"/>
  <c r="J112" i="76"/>
  <c r="J111" i="76"/>
  <c r="J110" i="76"/>
  <c r="J109" i="76"/>
  <c r="J108" i="76"/>
  <c r="J107" i="76"/>
  <c r="J106" i="76"/>
  <c r="J105" i="76"/>
  <c r="J104" i="76"/>
  <c r="J103" i="76"/>
  <c r="J102" i="76"/>
  <c r="J101" i="76"/>
  <c r="J100" i="76"/>
  <c r="J99" i="76"/>
  <c r="J98" i="76"/>
  <c r="J97" i="76"/>
  <c r="J96" i="76"/>
  <c r="J95" i="76"/>
  <c r="J94" i="76"/>
  <c r="J93" i="76"/>
  <c r="J92" i="76"/>
  <c r="J91" i="76"/>
  <c r="J90" i="76"/>
  <c r="J89" i="76"/>
  <c r="J88" i="76"/>
  <c r="J87" i="76"/>
  <c r="J86" i="76"/>
  <c r="J85" i="76"/>
  <c r="J84" i="76"/>
  <c r="J83" i="76"/>
  <c r="J82" i="76"/>
  <c r="J81" i="76"/>
  <c r="J80" i="76"/>
  <c r="J79" i="76"/>
  <c r="J78" i="76"/>
  <c r="J77" i="76"/>
  <c r="J76" i="76"/>
  <c r="J75" i="76"/>
  <c r="J74" i="76"/>
  <c r="J73" i="76"/>
  <c r="J72" i="76"/>
  <c r="J71" i="76"/>
  <c r="J70" i="76"/>
  <c r="J69" i="76"/>
  <c r="J68" i="76"/>
  <c r="J67" i="76"/>
  <c r="J66" i="76"/>
  <c r="J65" i="76"/>
  <c r="J64" i="76"/>
  <c r="J63" i="76"/>
  <c r="J62" i="76"/>
  <c r="J61" i="76"/>
  <c r="J60" i="76"/>
  <c r="J59" i="76"/>
  <c r="J58" i="76"/>
  <c r="J57" i="76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41" i="76"/>
  <c r="J40" i="76"/>
  <c r="J39" i="76"/>
  <c r="J38" i="76"/>
  <c r="J37" i="76"/>
  <c r="J36" i="76"/>
  <c r="J35" i="76"/>
  <c r="J34" i="76"/>
  <c r="J33" i="76"/>
  <c r="J32" i="76"/>
  <c r="J31" i="76"/>
  <c r="J30" i="76"/>
  <c r="J29" i="76"/>
  <c r="J28" i="76"/>
  <c r="J27" i="76"/>
  <c r="J26" i="76"/>
  <c r="J25" i="76"/>
  <c r="J24" i="76"/>
  <c r="J22" i="76"/>
  <c r="J21" i="76"/>
  <c r="J20" i="76"/>
  <c r="J19" i="76"/>
  <c r="J18" i="76"/>
  <c r="J17" i="76"/>
  <c r="J16" i="76"/>
  <c r="J15" i="76"/>
  <c r="J14" i="76"/>
  <c r="J13" i="76"/>
  <c r="J12" i="76"/>
  <c r="J11" i="76"/>
  <c r="K16" i="74"/>
  <c r="K15" i="74"/>
  <c r="K14" i="74"/>
  <c r="K13" i="74"/>
  <c r="K12" i="74"/>
  <c r="K11" i="74"/>
  <c r="J302" i="73"/>
  <c r="J301" i="73"/>
  <c r="J300" i="73"/>
  <c r="J299" i="73"/>
  <c r="J298" i="73"/>
  <c r="J297" i="73"/>
  <c r="J296" i="73"/>
  <c r="J295" i="73"/>
  <c r="J294" i="73"/>
  <c r="J293" i="73"/>
  <c r="J292" i="73"/>
  <c r="J291" i="73"/>
  <c r="J290" i="73"/>
  <c r="J289" i="73"/>
  <c r="J288" i="73"/>
  <c r="J287" i="73"/>
  <c r="J286" i="73"/>
  <c r="J285" i="73"/>
  <c r="J284" i="73"/>
  <c r="J283" i="73"/>
  <c r="J282" i="73"/>
  <c r="J281" i="73"/>
  <c r="J274" i="73"/>
  <c r="J273" i="73"/>
  <c r="J272" i="73"/>
  <c r="J271" i="73"/>
  <c r="J270" i="73"/>
  <c r="J269" i="73"/>
  <c r="J268" i="73"/>
  <c r="J267" i="73"/>
  <c r="J266" i="73"/>
  <c r="J265" i="73"/>
  <c r="J264" i="73"/>
  <c r="J263" i="73"/>
  <c r="J262" i="73"/>
  <c r="J261" i="73"/>
  <c r="J260" i="73"/>
  <c r="J259" i="73"/>
  <c r="J258" i="73"/>
  <c r="J257" i="73"/>
  <c r="J256" i="73"/>
  <c r="J255" i="73"/>
  <c r="J254" i="73"/>
  <c r="J253" i="73"/>
  <c r="J252" i="73"/>
  <c r="J251" i="73"/>
  <c r="J250" i="73"/>
  <c r="J249" i="73"/>
  <c r="J248" i="73"/>
  <c r="J247" i="73"/>
  <c r="J246" i="73"/>
  <c r="J245" i="73"/>
  <c r="J244" i="73"/>
  <c r="J243" i="73"/>
  <c r="J242" i="73"/>
  <c r="J241" i="73"/>
  <c r="J240" i="73"/>
  <c r="J239" i="73"/>
  <c r="J238" i="73"/>
  <c r="J237" i="73"/>
  <c r="J236" i="73"/>
  <c r="J235" i="73"/>
  <c r="J234" i="73"/>
  <c r="J233" i="73"/>
  <c r="J232" i="73"/>
  <c r="J231" i="73"/>
  <c r="J230" i="73"/>
  <c r="J229" i="73"/>
  <c r="J228" i="73"/>
  <c r="J227" i="73"/>
  <c r="J226" i="73"/>
  <c r="J225" i="73"/>
  <c r="J224" i="73"/>
  <c r="J223" i="73"/>
  <c r="J222" i="73"/>
  <c r="J221" i="73"/>
  <c r="J220" i="73"/>
  <c r="J219" i="73"/>
  <c r="J218" i="73"/>
  <c r="J217" i="73"/>
  <c r="J216" i="73"/>
  <c r="J215" i="73"/>
  <c r="J214" i="73"/>
  <c r="J213" i="73"/>
  <c r="J212" i="73"/>
  <c r="J211" i="73"/>
  <c r="J210" i="73"/>
  <c r="J209" i="73"/>
  <c r="J208" i="73"/>
  <c r="J207" i="73"/>
  <c r="J206" i="73"/>
  <c r="J205" i="73"/>
  <c r="J204" i="73"/>
  <c r="J203" i="73"/>
  <c r="J202" i="73"/>
  <c r="J201" i="73"/>
  <c r="J200" i="73"/>
  <c r="J199" i="73"/>
  <c r="J198" i="73"/>
  <c r="J197" i="73"/>
  <c r="J196" i="73"/>
  <c r="J187" i="73"/>
  <c r="J186" i="73"/>
  <c r="J185" i="73"/>
  <c r="J184" i="73"/>
  <c r="J183" i="73"/>
  <c r="J182" i="73"/>
  <c r="J181" i="73"/>
  <c r="J180" i="73"/>
  <c r="J179" i="73"/>
  <c r="J178" i="73"/>
  <c r="J177" i="73"/>
  <c r="J176" i="73"/>
  <c r="J175" i="73"/>
  <c r="J169" i="73"/>
  <c r="J168" i="73"/>
  <c r="J167" i="73"/>
  <c r="J166" i="73"/>
  <c r="J165" i="73"/>
  <c r="J164" i="73"/>
  <c r="J163" i="73"/>
  <c r="J162" i="73"/>
  <c r="J161" i="73"/>
  <c r="J160" i="73"/>
  <c r="J159" i="73"/>
  <c r="J158" i="73"/>
  <c r="J157" i="73"/>
  <c r="J156" i="73"/>
  <c r="J155" i="73"/>
  <c r="J154" i="73"/>
  <c r="J153" i="73"/>
  <c r="J152" i="73"/>
  <c r="J151" i="73"/>
  <c r="J150" i="73"/>
  <c r="J149" i="73"/>
  <c r="J148" i="73"/>
  <c r="J147" i="73"/>
  <c r="J146" i="73"/>
  <c r="J145" i="73"/>
  <c r="J144" i="73"/>
  <c r="J143" i="73"/>
  <c r="J142" i="73"/>
  <c r="J141" i="73"/>
  <c r="J140" i="73"/>
  <c r="J139" i="73"/>
  <c r="J138" i="73"/>
  <c r="J137" i="73"/>
  <c r="J136" i="73"/>
  <c r="J135" i="73"/>
  <c r="J134" i="73"/>
  <c r="J133" i="73"/>
  <c r="J132" i="73"/>
  <c r="J131" i="73"/>
  <c r="J130" i="73"/>
  <c r="J129" i="73"/>
  <c r="J128" i="73"/>
  <c r="J126" i="73"/>
  <c r="J125" i="73"/>
  <c r="J124" i="73"/>
  <c r="J123" i="73"/>
  <c r="J122" i="73"/>
  <c r="J121" i="73"/>
  <c r="J120" i="73"/>
  <c r="J119" i="73"/>
  <c r="J118" i="73"/>
  <c r="J117" i="73"/>
  <c r="J116" i="73"/>
  <c r="J115" i="73"/>
  <c r="J114" i="73"/>
  <c r="J112" i="73"/>
  <c r="J111" i="73"/>
  <c r="J110" i="73"/>
  <c r="J108" i="73"/>
  <c r="J107" i="73"/>
  <c r="J106" i="73"/>
  <c r="J105" i="73"/>
  <c r="J104" i="73"/>
  <c r="J103" i="73"/>
  <c r="J102" i="73"/>
  <c r="J101" i="73"/>
  <c r="J100" i="73"/>
  <c r="J99" i="73"/>
  <c r="J98" i="73"/>
  <c r="J97" i="73"/>
  <c r="J96" i="73"/>
  <c r="J95" i="73"/>
  <c r="J94" i="73"/>
  <c r="J93" i="73"/>
  <c r="J92" i="73"/>
  <c r="J91" i="73"/>
  <c r="J90" i="73"/>
  <c r="J89" i="73"/>
  <c r="J88" i="73"/>
  <c r="J87" i="73"/>
  <c r="J86" i="73"/>
  <c r="J85" i="73"/>
  <c r="J84" i="73"/>
  <c r="J83" i="73"/>
  <c r="J82" i="73"/>
  <c r="J81" i="73"/>
  <c r="J80" i="73"/>
  <c r="J78" i="73"/>
  <c r="J77" i="73"/>
  <c r="J76" i="73"/>
  <c r="J75" i="73"/>
  <c r="J74" i="73"/>
  <c r="J73" i="73"/>
  <c r="J72" i="73"/>
  <c r="J71" i="73"/>
  <c r="J70" i="73"/>
  <c r="J67" i="73"/>
  <c r="J66" i="73"/>
  <c r="J65" i="73"/>
  <c r="J64" i="73"/>
  <c r="J63" i="73"/>
  <c r="J62" i="73"/>
  <c r="J61" i="73"/>
  <c r="J60" i="73"/>
  <c r="J49" i="73"/>
  <c r="J48" i="73"/>
  <c r="J47" i="73"/>
  <c r="J46" i="73"/>
  <c r="J45" i="73"/>
  <c r="J44" i="73"/>
  <c r="J43" i="73"/>
  <c r="J42" i="73"/>
  <c r="J41" i="73"/>
  <c r="J39" i="73"/>
  <c r="J38" i="73"/>
  <c r="J37" i="73"/>
  <c r="J36" i="73"/>
  <c r="J34" i="73"/>
  <c r="J33" i="73"/>
  <c r="J32" i="73"/>
  <c r="J31" i="73"/>
  <c r="J30" i="73"/>
  <c r="J29" i="73"/>
  <c r="J28" i="73"/>
  <c r="J27" i="73"/>
  <c r="J26" i="73"/>
  <c r="J25" i="73"/>
  <c r="J24" i="73"/>
  <c r="J23" i="73"/>
  <c r="J22" i="73"/>
  <c r="J21" i="73"/>
  <c r="J20" i="73"/>
  <c r="J19" i="73"/>
  <c r="J18" i="73"/>
  <c r="J17" i="73"/>
  <c r="J16" i="73"/>
  <c r="J15" i="73"/>
  <c r="J14" i="73"/>
  <c r="J13" i="73"/>
  <c r="J12" i="73"/>
  <c r="J11" i="73"/>
  <c r="R38" i="71"/>
  <c r="R37" i="71"/>
  <c r="R36" i="71"/>
  <c r="R35" i="71"/>
  <c r="R34" i="71"/>
  <c r="R32" i="71"/>
  <c r="R31" i="71"/>
  <c r="R29" i="71"/>
  <c r="R28" i="71"/>
  <c r="R27" i="71"/>
  <c r="R26" i="71"/>
  <c r="R25" i="71"/>
  <c r="R24" i="71"/>
  <c r="R22" i="71"/>
  <c r="R21" i="71"/>
  <c r="R20" i="71"/>
  <c r="R19" i="71"/>
  <c r="R18" i="71"/>
  <c r="R17" i="71"/>
  <c r="R16" i="71"/>
  <c r="R15" i="71"/>
  <c r="R14" i="71"/>
  <c r="R13" i="71"/>
  <c r="R12" i="71"/>
  <c r="R11" i="71"/>
  <c r="O175" i="69"/>
  <c r="O174" i="69"/>
  <c r="O173" i="69"/>
  <c r="O172" i="69"/>
  <c r="O171" i="69"/>
  <c r="O170" i="69"/>
  <c r="O169" i="69"/>
  <c r="O168" i="69"/>
  <c r="O167" i="69"/>
  <c r="O166" i="69"/>
  <c r="O165" i="69"/>
  <c r="O164" i="69"/>
  <c r="O162" i="69"/>
  <c r="O161" i="69"/>
  <c r="O160" i="69"/>
  <c r="O159" i="69"/>
  <c r="O158" i="69"/>
  <c r="O157" i="69"/>
  <c r="O156" i="69"/>
  <c r="O155" i="69"/>
  <c r="O154" i="69"/>
  <c r="O153" i="69"/>
  <c r="O152" i="69"/>
  <c r="O151" i="69"/>
  <c r="O150" i="69"/>
  <c r="O149" i="69"/>
  <c r="O148" i="69"/>
  <c r="O147" i="69"/>
  <c r="O146" i="69"/>
  <c r="O145" i="69"/>
  <c r="O144" i="69"/>
  <c r="O143" i="69"/>
  <c r="O142" i="69"/>
  <c r="O141" i="69"/>
  <c r="O140" i="69"/>
  <c r="O139" i="69"/>
  <c r="O138" i="69"/>
  <c r="O137" i="69"/>
  <c r="O136" i="69"/>
  <c r="O135" i="69"/>
  <c r="O134" i="69"/>
  <c r="O133" i="69"/>
  <c r="O132" i="69"/>
  <c r="O131" i="69"/>
  <c r="O130" i="69"/>
  <c r="O129" i="69"/>
  <c r="O128" i="69"/>
  <c r="O127" i="69"/>
  <c r="O126" i="69"/>
  <c r="O125" i="69"/>
  <c r="O124" i="69"/>
  <c r="O123" i="69"/>
  <c r="O122" i="69"/>
  <c r="O121" i="69"/>
  <c r="O120" i="69"/>
  <c r="O119" i="69"/>
  <c r="O118" i="69"/>
  <c r="O117" i="69"/>
  <c r="O116" i="69"/>
  <c r="O115" i="69"/>
  <c r="O114" i="69"/>
  <c r="O113" i="69"/>
  <c r="O112" i="69"/>
  <c r="O111" i="69"/>
  <c r="O110" i="69"/>
  <c r="O109" i="69"/>
  <c r="O108" i="69"/>
  <c r="O107" i="69"/>
  <c r="O106" i="69"/>
  <c r="O105" i="69"/>
  <c r="O104" i="69"/>
  <c r="O103" i="69"/>
  <c r="O102" i="69"/>
  <c r="O101" i="69"/>
  <c r="O100" i="69"/>
  <c r="O99" i="69"/>
  <c r="O98" i="69"/>
  <c r="O97" i="69"/>
  <c r="O96" i="69"/>
  <c r="O95" i="69"/>
  <c r="O94" i="69"/>
  <c r="O93" i="69"/>
  <c r="O92" i="69"/>
  <c r="O91" i="69"/>
  <c r="O90" i="69"/>
  <c r="O89" i="69"/>
  <c r="O88" i="69"/>
  <c r="O87" i="69"/>
  <c r="O86" i="69"/>
  <c r="O85" i="69"/>
  <c r="O84" i="69"/>
  <c r="O83" i="69"/>
  <c r="O82" i="69"/>
  <c r="O81" i="69"/>
  <c r="O80" i="69"/>
  <c r="O79" i="69"/>
  <c r="O78" i="69"/>
  <c r="O77" i="69"/>
  <c r="O76" i="69"/>
  <c r="O75" i="69"/>
  <c r="O74" i="69"/>
  <c r="O73" i="69"/>
  <c r="O72" i="69"/>
  <c r="O71" i="69"/>
  <c r="O70" i="69"/>
  <c r="O69" i="69"/>
  <c r="O68" i="69"/>
  <c r="O67" i="69"/>
  <c r="O66" i="69"/>
  <c r="O65" i="69"/>
  <c r="O64" i="69"/>
  <c r="O63" i="69"/>
  <c r="O62" i="69"/>
  <c r="O61" i="69"/>
  <c r="O60" i="69"/>
  <c r="O59" i="69"/>
  <c r="O58" i="69"/>
  <c r="O57" i="69"/>
  <c r="O56" i="69"/>
  <c r="O55" i="69"/>
  <c r="O54" i="69"/>
  <c r="O53" i="69"/>
  <c r="O52" i="69"/>
  <c r="O51" i="69"/>
  <c r="O50" i="69"/>
  <c r="O49" i="69"/>
  <c r="O48" i="69"/>
  <c r="O47" i="69"/>
  <c r="O46" i="69"/>
  <c r="O45" i="69"/>
  <c r="O44" i="69"/>
  <c r="O43" i="69"/>
  <c r="O42" i="69"/>
  <c r="O41" i="69"/>
  <c r="O40" i="69"/>
  <c r="O39" i="69"/>
  <c r="O38" i="69"/>
  <c r="O37" i="69"/>
  <c r="O36" i="69"/>
  <c r="O35" i="69"/>
  <c r="O34" i="69"/>
  <c r="O33" i="69"/>
  <c r="O32" i="69"/>
  <c r="O31" i="69"/>
  <c r="O30" i="69"/>
  <c r="O29" i="69"/>
  <c r="O28" i="69"/>
  <c r="O27" i="69"/>
  <c r="O26" i="69"/>
  <c r="O25" i="69"/>
  <c r="O24" i="69"/>
  <c r="O23" i="69"/>
  <c r="O22" i="69"/>
  <c r="O21" i="69"/>
  <c r="O20" i="69"/>
  <c r="O19" i="69"/>
  <c r="O18" i="69"/>
  <c r="O17" i="69"/>
  <c r="O16" i="69"/>
  <c r="O15" i="69"/>
  <c r="O14" i="69"/>
  <c r="O13" i="69"/>
  <c r="O12" i="69"/>
  <c r="O11" i="69"/>
  <c r="J17" i="67"/>
  <c r="J16" i="67"/>
  <c r="J15" i="67"/>
  <c r="J14" i="67"/>
  <c r="J13" i="67"/>
  <c r="J12" i="67"/>
  <c r="J11" i="67"/>
  <c r="K17" i="66"/>
  <c r="K16" i="66"/>
  <c r="K15" i="66"/>
  <c r="K14" i="66"/>
  <c r="K13" i="66"/>
  <c r="K12" i="66"/>
  <c r="K11" i="66"/>
  <c r="K23" i="65"/>
  <c r="K22" i="65"/>
  <c r="K21" i="65"/>
  <c r="K20" i="65"/>
  <c r="K18" i="65"/>
  <c r="K17" i="65"/>
  <c r="K16" i="65"/>
  <c r="K15" i="65"/>
  <c r="K14" i="65"/>
  <c r="K13" i="65"/>
  <c r="K12" i="65"/>
  <c r="K11" i="65"/>
  <c r="N26" i="64"/>
  <c r="N25" i="64"/>
  <c r="N24" i="64"/>
  <c r="N23" i="64"/>
  <c r="N22" i="64"/>
  <c r="N20" i="64"/>
  <c r="N19" i="64"/>
  <c r="N18" i="64"/>
  <c r="N17" i="64"/>
  <c r="N16" i="64"/>
  <c r="N15" i="64"/>
  <c r="N14" i="64"/>
  <c r="N13" i="64"/>
  <c r="N12" i="64"/>
  <c r="N11" i="64"/>
  <c r="M114" i="63"/>
  <c r="M113" i="63"/>
  <c r="M112" i="63"/>
  <c r="M111" i="63"/>
  <c r="M110" i="63"/>
  <c r="M109" i="63"/>
  <c r="M108" i="63"/>
  <c r="M107" i="63"/>
  <c r="M106" i="63"/>
  <c r="M105" i="63"/>
  <c r="M103" i="63"/>
  <c r="M102" i="63"/>
  <c r="M101" i="63"/>
  <c r="M100" i="63"/>
  <c r="M99" i="63"/>
  <c r="M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M74" i="63"/>
  <c r="M73" i="63"/>
  <c r="M72" i="63"/>
  <c r="M71" i="63"/>
  <c r="M70" i="63"/>
  <c r="M69" i="63"/>
  <c r="M68" i="63"/>
  <c r="M67" i="63"/>
  <c r="M66" i="63"/>
  <c r="M65" i="63"/>
  <c r="M64" i="63"/>
  <c r="M63" i="63"/>
  <c r="M62" i="63"/>
  <c r="M61" i="63"/>
  <c r="M60" i="63"/>
  <c r="M59" i="63"/>
  <c r="M58" i="63"/>
  <c r="M57" i="63"/>
  <c r="M56" i="63"/>
  <c r="M55" i="63"/>
  <c r="M54" i="63"/>
  <c r="M52" i="63"/>
  <c r="M51" i="63"/>
  <c r="M50" i="63"/>
  <c r="M49" i="63"/>
  <c r="M48" i="63"/>
  <c r="M47" i="63"/>
  <c r="M46" i="63"/>
  <c r="M45" i="63"/>
  <c r="M44" i="63"/>
  <c r="M43" i="63"/>
  <c r="M42" i="63"/>
  <c r="M41" i="63"/>
  <c r="M40" i="63"/>
  <c r="M39" i="63"/>
  <c r="M38" i="63"/>
  <c r="M37" i="63"/>
  <c r="M36" i="63"/>
  <c r="M35" i="63"/>
  <c r="M34" i="63"/>
  <c r="M32" i="63"/>
  <c r="M31" i="63"/>
  <c r="M30" i="63"/>
  <c r="M29" i="63"/>
  <c r="M28" i="63"/>
  <c r="M27" i="63"/>
  <c r="M26" i="63"/>
  <c r="M25" i="63"/>
  <c r="M24" i="63"/>
  <c r="M23" i="63"/>
  <c r="M22" i="63"/>
  <c r="M21" i="63"/>
  <c r="M20" i="63"/>
  <c r="M19" i="63"/>
  <c r="M18" i="63"/>
  <c r="M17" i="63"/>
  <c r="M16" i="63"/>
  <c r="M15" i="63"/>
  <c r="M14" i="63"/>
  <c r="M13" i="63"/>
  <c r="M12" i="63"/>
  <c r="M11" i="63"/>
  <c r="N243" i="62"/>
  <c r="N241" i="62"/>
  <c r="N240" i="62"/>
  <c r="N239" i="62"/>
  <c r="N237" i="62"/>
  <c r="N235" i="62"/>
  <c r="N234" i="62"/>
  <c r="N233" i="62"/>
  <c r="N232" i="62"/>
  <c r="N231" i="62"/>
  <c r="N230" i="62"/>
  <c r="N229" i="62"/>
  <c r="N228" i="62"/>
  <c r="N227" i="62"/>
  <c r="N226" i="62"/>
  <c r="N225" i="62"/>
  <c r="N224" i="62"/>
  <c r="N223" i="62"/>
  <c r="N221" i="62"/>
  <c r="N220" i="62"/>
  <c r="N219" i="62"/>
  <c r="N218" i="62"/>
  <c r="N217" i="62"/>
  <c r="N216" i="62"/>
  <c r="N215" i="62"/>
  <c r="N214" i="62"/>
  <c r="N213" i="62"/>
  <c r="N212" i="62"/>
  <c r="N211" i="62"/>
  <c r="N210" i="62"/>
  <c r="N209" i="62"/>
  <c r="N207" i="62"/>
  <c r="N206" i="62"/>
  <c r="N242" i="62"/>
  <c r="N205" i="62"/>
  <c r="N204" i="62"/>
  <c r="N203" i="62"/>
  <c r="N202" i="62"/>
  <c r="N201" i="62"/>
  <c r="N200" i="62"/>
  <c r="N199" i="62"/>
  <c r="N198" i="62"/>
  <c r="N238" i="62"/>
  <c r="N197" i="62"/>
  <c r="N196" i="62"/>
  <c r="N195" i="62"/>
  <c r="N236" i="62"/>
  <c r="N194" i="62"/>
  <c r="N193" i="62"/>
  <c r="N192" i="62"/>
  <c r="N191" i="62"/>
  <c r="N190" i="62"/>
  <c r="N189" i="62"/>
  <c r="N188" i="62"/>
  <c r="N187" i="62"/>
  <c r="N186" i="62"/>
  <c r="N222" i="62"/>
  <c r="N185" i="62"/>
  <c r="N184" i="62"/>
  <c r="N183" i="62"/>
  <c r="N182" i="62"/>
  <c r="N181" i="62"/>
  <c r="N180" i="62"/>
  <c r="N179" i="62"/>
  <c r="N178" i="62"/>
  <c r="N176" i="62"/>
  <c r="N175" i="62"/>
  <c r="N174" i="62"/>
  <c r="N173" i="62"/>
  <c r="N172" i="62"/>
  <c r="N171" i="62"/>
  <c r="N170" i="62"/>
  <c r="N169" i="62"/>
  <c r="N168" i="62"/>
  <c r="N167" i="62"/>
  <c r="N166" i="62"/>
  <c r="N165" i="62"/>
  <c r="N164" i="62"/>
  <c r="N163" i="62"/>
  <c r="N162" i="62"/>
  <c r="N161" i="62"/>
  <c r="N160" i="62"/>
  <c r="N159" i="62"/>
  <c r="N158" i="62"/>
  <c r="N157" i="62"/>
  <c r="N156" i="62"/>
  <c r="N155" i="62"/>
  <c r="N154" i="62"/>
  <c r="N153" i="62"/>
  <c r="N152" i="62"/>
  <c r="N151" i="62"/>
  <c r="N150" i="62"/>
  <c r="N149" i="62"/>
  <c r="N148" i="62"/>
  <c r="N147" i="62"/>
  <c r="N146" i="62"/>
  <c r="N145" i="62"/>
  <c r="N144" i="62"/>
  <c r="N143" i="62"/>
  <c r="N142" i="62"/>
  <c r="N141" i="62"/>
  <c r="N140" i="62"/>
  <c r="N139" i="62"/>
  <c r="N138" i="62"/>
  <c r="N137" i="62"/>
  <c r="N136" i="62"/>
  <c r="N135" i="62"/>
  <c r="N134" i="62"/>
  <c r="N133" i="62"/>
  <c r="N132" i="62"/>
  <c r="N131" i="62"/>
  <c r="N130" i="62"/>
  <c r="N129" i="62"/>
  <c r="N128" i="62"/>
  <c r="N127" i="62"/>
  <c r="N126" i="62"/>
  <c r="N125" i="62"/>
  <c r="N124" i="62"/>
  <c r="N123" i="62"/>
  <c r="N122" i="62"/>
  <c r="N121" i="62"/>
  <c r="N120" i="62"/>
  <c r="N119" i="62"/>
  <c r="N118" i="62"/>
  <c r="N117" i="62"/>
  <c r="N116" i="62"/>
  <c r="N115" i="62"/>
  <c r="N114" i="62"/>
  <c r="N113" i="62"/>
  <c r="N112" i="62"/>
  <c r="N111" i="62"/>
  <c r="N110" i="62"/>
  <c r="N109" i="62"/>
  <c r="N108" i="62"/>
  <c r="N107" i="62"/>
  <c r="N106" i="62"/>
  <c r="N103" i="62"/>
  <c r="N102" i="62"/>
  <c r="N101" i="62"/>
  <c r="N100" i="62"/>
  <c r="N99" i="62"/>
  <c r="N98" i="62"/>
  <c r="N97" i="62"/>
  <c r="N96" i="62"/>
  <c r="N95" i="62"/>
  <c r="N94" i="62"/>
  <c r="N93" i="62"/>
  <c r="N92" i="62"/>
  <c r="N91" i="62"/>
  <c r="N90" i="62"/>
  <c r="N89" i="62"/>
  <c r="N88" i="62"/>
  <c r="N87" i="62"/>
  <c r="N86" i="62"/>
  <c r="N85" i="62"/>
  <c r="N84" i="62"/>
  <c r="N83" i="62"/>
  <c r="N82" i="62"/>
  <c r="N81" i="62"/>
  <c r="N80" i="62"/>
  <c r="N79" i="62"/>
  <c r="N78" i="62"/>
  <c r="N77" i="62"/>
  <c r="N76" i="62"/>
  <c r="N75" i="62"/>
  <c r="N74" i="62"/>
  <c r="N73" i="62"/>
  <c r="N72" i="62"/>
  <c r="N71" i="62"/>
  <c r="N70" i="62"/>
  <c r="N69" i="62"/>
  <c r="N68" i="62"/>
  <c r="N67" i="62"/>
  <c r="N66" i="62"/>
  <c r="N65" i="62"/>
  <c r="N64" i="62"/>
  <c r="N63" i="62"/>
  <c r="N62" i="62"/>
  <c r="N61" i="62"/>
  <c r="N60" i="62"/>
  <c r="N59" i="62"/>
  <c r="N58" i="62"/>
  <c r="N57" i="62"/>
  <c r="N56" i="62"/>
  <c r="N55" i="62"/>
  <c r="N54" i="62"/>
  <c r="N53" i="62"/>
  <c r="N52" i="62"/>
  <c r="N51" i="62"/>
  <c r="N50" i="62"/>
  <c r="N49" i="62"/>
  <c r="N48" i="62"/>
  <c r="N47" i="62"/>
  <c r="N46" i="62"/>
  <c r="N43" i="62"/>
  <c r="N42" i="62"/>
  <c r="N41" i="62"/>
  <c r="N40" i="62"/>
  <c r="N39" i="62"/>
  <c r="N38" i="62"/>
  <c r="N37" i="62"/>
  <c r="N36" i="62"/>
  <c r="N35" i="62"/>
  <c r="N34" i="62"/>
  <c r="N33" i="62"/>
  <c r="N32" i="62"/>
  <c r="N31" i="62"/>
  <c r="N30" i="62"/>
  <c r="N29" i="62"/>
  <c r="N28" i="62"/>
  <c r="N27" i="62"/>
  <c r="N26" i="62"/>
  <c r="N25" i="62"/>
  <c r="N24" i="62"/>
  <c r="N23" i="62"/>
  <c r="N22" i="62"/>
  <c r="N21" i="62"/>
  <c r="N20" i="62"/>
  <c r="N19" i="62"/>
  <c r="N18" i="62"/>
  <c r="N17" i="62"/>
  <c r="N16" i="62"/>
  <c r="N15" i="62"/>
  <c r="N14" i="62"/>
  <c r="N13" i="62"/>
  <c r="N12" i="62"/>
  <c r="N11" i="62"/>
  <c r="T362" i="61"/>
  <c r="T361" i="61"/>
  <c r="T360" i="61"/>
  <c r="T359" i="61"/>
  <c r="T358" i="61"/>
  <c r="T357" i="61"/>
  <c r="T356" i="61"/>
  <c r="T355" i="61"/>
  <c r="T354" i="61"/>
  <c r="T353" i="61"/>
  <c r="T352" i="61"/>
  <c r="T351" i="61"/>
  <c r="T350" i="61"/>
  <c r="T349" i="61"/>
  <c r="T348" i="61"/>
  <c r="T347" i="61"/>
  <c r="T346" i="61"/>
  <c r="T345" i="61"/>
  <c r="T344" i="61"/>
  <c r="T343" i="61"/>
  <c r="T342" i="61"/>
  <c r="T341" i="61"/>
  <c r="T340" i="61"/>
  <c r="T339" i="61"/>
  <c r="T338" i="61"/>
  <c r="T337" i="61"/>
  <c r="T336" i="61"/>
  <c r="T335" i="61"/>
  <c r="T334" i="61"/>
  <c r="T333" i="61"/>
  <c r="T332" i="61"/>
  <c r="T331" i="61"/>
  <c r="T330" i="61"/>
  <c r="T329" i="61"/>
  <c r="T328" i="61"/>
  <c r="T327" i="61"/>
  <c r="T326" i="61"/>
  <c r="T325" i="61"/>
  <c r="T324" i="61"/>
  <c r="T323" i="61"/>
  <c r="T322" i="61"/>
  <c r="T321" i="61"/>
  <c r="T320" i="61"/>
  <c r="T319" i="61"/>
  <c r="T318" i="61"/>
  <c r="T317" i="61"/>
  <c r="T316" i="61"/>
  <c r="T315" i="61"/>
  <c r="T314" i="61"/>
  <c r="T313" i="61"/>
  <c r="T312" i="61"/>
  <c r="T311" i="61"/>
  <c r="T310" i="61"/>
  <c r="T309" i="61"/>
  <c r="T308" i="61"/>
  <c r="T307" i="61"/>
  <c r="T306" i="61"/>
  <c r="T305" i="61"/>
  <c r="T304" i="61"/>
  <c r="T303" i="61"/>
  <c r="T302" i="61"/>
  <c r="T301" i="61"/>
  <c r="T300" i="61"/>
  <c r="T299" i="61"/>
  <c r="T298" i="61"/>
  <c r="T297" i="61"/>
  <c r="T296" i="61"/>
  <c r="T295" i="61"/>
  <c r="T294" i="61"/>
  <c r="T293" i="61"/>
  <c r="T292" i="61"/>
  <c r="T291" i="61"/>
  <c r="T290" i="61"/>
  <c r="T289" i="61"/>
  <c r="T288" i="61"/>
  <c r="T287" i="61"/>
  <c r="T286" i="61"/>
  <c r="T285" i="61"/>
  <c r="T284" i="61"/>
  <c r="T283" i="61"/>
  <c r="T282" i="61"/>
  <c r="T281" i="61"/>
  <c r="T280" i="61"/>
  <c r="T279" i="61"/>
  <c r="T278" i="61"/>
  <c r="T277" i="61"/>
  <c r="T276" i="61"/>
  <c r="T275" i="61"/>
  <c r="T274" i="61"/>
  <c r="T273" i="61"/>
  <c r="T272" i="61"/>
  <c r="T271" i="61"/>
  <c r="T270" i="61"/>
  <c r="T269" i="61"/>
  <c r="T268" i="61"/>
  <c r="T267" i="61"/>
  <c r="T266" i="61"/>
  <c r="T265" i="61"/>
  <c r="T264" i="61"/>
  <c r="T263" i="61"/>
  <c r="T262" i="61"/>
  <c r="T261" i="61"/>
  <c r="T260" i="61"/>
  <c r="T259" i="61"/>
  <c r="T258" i="61"/>
  <c r="T257" i="61"/>
  <c r="T256" i="61"/>
  <c r="T255" i="61"/>
  <c r="T254" i="61"/>
  <c r="T253" i="61"/>
  <c r="T252" i="61"/>
  <c r="T251" i="61"/>
  <c r="T250" i="61"/>
  <c r="T249" i="61"/>
  <c r="T248" i="61"/>
  <c r="T246" i="61"/>
  <c r="T245" i="61"/>
  <c r="T244" i="61"/>
  <c r="T243" i="61"/>
  <c r="T242" i="61"/>
  <c r="T241" i="61"/>
  <c r="T240" i="61"/>
  <c r="T239" i="61"/>
  <c r="T238" i="61"/>
  <c r="T237" i="61"/>
  <c r="T236" i="61"/>
  <c r="T235" i="61"/>
  <c r="T234" i="61"/>
  <c r="T233" i="61"/>
  <c r="T232" i="61"/>
  <c r="T231" i="61"/>
  <c r="T230" i="61"/>
  <c r="T228" i="61"/>
  <c r="T227" i="61"/>
  <c r="T226" i="61"/>
  <c r="T225" i="61"/>
  <c r="T224" i="61"/>
  <c r="T223" i="61"/>
  <c r="T222" i="61"/>
  <c r="T220" i="61"/>
  <c r="T219" i="61"/>
  <c r="T218" i="61"/>
  <c r="T217" i="61"/>
  <c r="T216" i="61"/>
  <c r="T215" i="61"/>
  <c r="T214" i="61"/>
  <c r="T213" i="61"/>
  <c r="T212" i="61"/>
  <c r="T211" i="61"/>
  <c r="T210" i="61"/>
  <c r="T209" i="61"/>
  <c r="T208" i="61"/>
  <c r="T207" i="61"/>
  <c r="T206" i="61"/>
  <c r="T205" i="61"/>
  <c r="T204" i="61"/>
  <c r="T203" i="61"/>
  <c r="T202" i="61"/>
  <c r="T201" i="61"/>
  <c r="T200" i="61"/>
  <c r="T199" i="61"/>
  <c r="T198" i="61"/>
  <c r="T197" i="61"/>
  <c r="T196" i="61"/>
  <c r="T195" i="61"/>
  <c r="T194" i="61"/>
  <c r="T193" i="61"/>
  <c r="T192" i="61"/>
  <c r="T191" i="61"/>
  <c r="T190" i="61"/>
  <c r="T189" i="61"/>
  <c r="T188" i="61"/>
  <c r="T187" i="61"/>
  <c r="T186" i="61"/>
  <c r="T185" i="61"/>
  <c r="T184" i="61"/>
  <c r="T183" i="61"/>
  <c r="T182" i="61"/>
  <c r="T181" i="61"/>
  <c r="T180" i="61"/>
  <c r="T179" i="61"/>
  <c r="T178" i="61"/>
  <c r="T177" i="61"/>
  <c r="T176" i="61"/>
  <c r="T175" i="61"/>
  <c r="T174" i="61"/>
  <c r="T173" i="61"/>
  <c r="T172" i="61"/>
  <c r="T171" i="61"/>
  <c r="T170" i="61"/>
  <c r="T169" i="61"/>
  <c r="T168" i="61"/>
  <c r="T167" i="61"/>
  <c r="T166" i="61"/>
  <c r="T165" i="61"/>
  <c r="T164" i="61"/>
  <c r="T163" i="61"/>
  <c r="T162" i="61"/>
  <c r="T161" i="61"/>
  <c r="T160" i="61"/>
  <c r="T159" i="61"/>
  <c r="T157" i="61"/>
  <c r="T156" i="61"/>
  <c r="T155" i="61"/>
  <c r="T154" i="61"/>
  <c r="T153" i="61"/>
  <c r="T152" i="61"/>
  <c r="T151" i="61"/>
  <c r="T150" i="61"/>
  <c r="T149" i="61"/>
  <c r="T148" i="61"/>
  <c r="T147" i="61"/>
  <c r="T146" i="61"/>
  <c r="T145" i="61"/>
  <c r="T144" i="61"/>
  <c r="T143" i="61"/>
  <c r="T142" i="61"/>
  <c r="T141" i="61"/>
  <c r="T140" i="61"/>
  <c r="T139" i="61"/>
  <c r="T138" i="61"/>
  <c r="T137" i="61"/>
  <c r="T136" i="61"/>
  <c r="T135" i="61"/>
  <c r="T134" i="61"/>
  <c r="T133" i="61"/>
  <c r="T132" i="61"/>
  <c r="T131" i="61"/>
  <c r="T130" i="61"/>
  <c r="T129" i="61"/>
  <c r="T128" i="61"/>
  <c r="T127" i="61"/>
  <c r="T126" i="61"/>
  <c r="T125" i="61"/>
  <c r="T124" i="61"/>
  <c r="T123" i="61"/>
  <c r="T122" i="61"/>
  <c r="T121" i="61"/>
  <c r="T120" i="61"/>
  <c r="T119" i="61"/>
  <c r="T118" i="61"/>
  <c r="T117" i="61"/>
  <c r="T116" i="61"/>
  <c r="T115" i="61"/>
  <c r="T114" i="61"/>
  <c r="T113" i="61"/>
  <c r="T112" i="61"/>
  <c r="T111" i="61"/>
  <c r="T110" i="61"/>
  <c r="T109" i="61"/>
  <c r="T108" i="61"/>
  <c r="T107" i="61"/>
  <c r="T106" i="61"/>
  <c r="T105" i="61"/>
  <c r="T104" i="61"/>
  <c r="T103" i="61"/>
  <c r="T102" i="61"/>
  <c r="T101" i="61"/>
  <c r="T100" i="61"/>
  <c r="T99" i="61"/>
  <c r="T98" i="61"/>
  <c r="T97" i="61"/>
  <c r="T96" i="61"/>
  <c r="T95" i="61"/>
  <c r="T94" i="61"/>
  <c r="T93" i="61"/>
  <c r="T92" i="61"/>
  <c r="T91" i="61"/>
  <c r="T90" i="61"/>
  <c r="T89" i="61"/>
  <c r="T88" i="61"/>
  <c r="T87" i="61"/>
  <c r="T86" i="61"/>
  <c r="T85" i="61"/>
  <c r="T84" i="61"/>
  <c r="T83" i="61"/>
  <c r="T82" i="61"/>
  <c r="T81" i="61"/>
  <c r="T80" i="61"/>
  <c r="T79" i="61"/>
  <c r="T78" i="61"/>
  <c r="T77" i="61"/>
  <c r="T76" i="61"/>
  <c r="T75" i="61"/>
  <c r="T74" i="61"/>
  <c r="T73" i="61"/>
  <c r="T72" i="61"/>
  <c r="T71" i="61"/>
  <c r="T70" i="61"/>
  <c r="T69" i="61"/>
  <c r="T68" i="61"/>
  <c r="T67" i="61"/>
  <c r="T66" i="61"/>
  <c r="T65" i="61"/>
  <c r="T64" i="61"/>
  <c r="T63" i="61"/>
  <c r="T62" i="61"/>
  <c r="T61" i="61"/>
  <c r="T60" i="61"/>
  <c r="T59" i="61"/>
  <c r="T58" i="61"/>
  <c r="T57" i="61"/>
  <c r="T56" i="61"/>
  <c r="T55" i="61"/>
  <c r="T54" i="61"/>
  <c r="T53" i="61"/>
  <c r="T52" i="61"/>
  <c r="T51" i="61"/>
  <c r="T50" i="61"/>
  <c r="T49" i="61"/>
  <c r="T48" i="61"/>
  <c r="T47" i="61"/>
  <c r="T46" i="61"/>
  <c r="T45" i="61"/>
  <c r="T44" i="61"/>
  <c r="T43" i="61"/>
  <c r="T42" i="61"/>
  <c r="T41" i="61"/>
  <c r="T40" i="61"/>
  <c r="T39" i="61"/>
  <c r="T38" i="61"/>
  <c r="T37" i="61"/>
  <c r="T36" i="61"/>
  <c r="T35" i="61"/>
  <c r="T34" i="61"/>
  <c r="T33" i="61"/>
  <c r="T32" i="61"/>
  <c r="T31" i="61"/>
  <c r="T30" i="61"/>
  <c r="T29" i="61"/>
  <c r="T28" i="61"/>
  <c r="T27" i="61"/>
  <c r="T26" i="61"/>
  <c r="T25" i="61"/>
  <c r="T24" i="61"/>
  <c r="T23" i="61"/>
  <c r="T22" i="61"/>
  <c r="T21" i="61"/>
  <c r="T20" i="61"/>
  <c r="T19" i="61"/>
  <c r="T18" i="61"/>
  <c r="T17" i="61"/>
  <c r="T16" i="61"/>
  <c r="T15" i="61"/>
  <c r="T14" i="61"/>
  <c r="T13" i="61"/>
  <c r="T12" i="61"/>
  <c r="T11" i="61"/>
  <c r="Q65" i="59"/>
  <c r="Q64" i="59"/>
  <c r="Q62" i="59"/>
  <c r="Q61" i="59"/>
  <c r="Q60" i="59"/>
  <c r="Q58" i="59"/>
  <c r="Q57" i="59"/>
  <c r="Q55" i="59"/>
  <c r="Q54" i="59"/>
  <c r="Q53" i="59"/>
  <c r="Q52" i="59"/>
  <c r="Q51" i="59"/>
  <c r="Q50" i="59"/>
  <c r="Q49" i="59"/>
  <c r="Q48" i="59"/>
  <c r="Q47" i="59"/>
  <c r="Q46" i="59"/>
  <c r="Q45" i="59"/>
  <c r="Q44" i="59"/>
  <c r="Q43" i="59"/>
  <c r="Q42" i="59"/>
  <c r="Q41" i="59"/>
  <c r="Q40" i="59"/>
  <c r="Q39" i="59"/>
  <c r="Q38" i="59"/>
  <c r="Q37" i="59"/>
  <c r="Q35" i="59"/>
  <c r="Q34" i="59"/>
  <c r="Q33" i="59"/>
  <c r="Q32" i="59"/>
  <c r="Q31" i="59"/>
  <c r="Q30" i="59"/>
  <c r="Q29" i="59"/>
  <c r="Q28" i="59"/>
  <c r="Q27" i="59"/>
  <c r="Q25" i="59"/>
  <c r="Q24" i="59"/>
  <c r="Q23" i="59"/>
  <c r="Q22" i="59"/>
  <c r="Q21" i="59"/>
  <c r="Q20" i="59"/>
  <c r="Q19" i="59"/>
  <c r="Q18" i="59"/>
  <c r="Q17" i="59"/>
  <c r="Q16" i="59"/>
  <c r="Q15" i="59"/>
  <c r="Q14" i="59"/>
  <c r="Q13" i="59"/>
  <c r="Q12" i="59"/>
  <c r="Q11" i="59"/>
  <c r="J12" i="58" l="1"/>
  <c r="J25" i="58"/>
  <c r="J11" i="58" l="1"/>
  <c r="J10" i="58" l="1"/>
  <c r="K68" i="58" l="1"/>
  <c r="K66" i="58"/>
  <c r="K64" i="58"/>
  <c r="K62" i="58"/>
  <c r="K60" i="58"/>
  <c r="K58" i="58"/>
  <c r="K56" i="58"/>
  <c r="K54" i="58"/>
  <c r="K52" i="58"/>
  <c r="K50" i="58"/>
  <c r="K48" i="58"/>
  <c r="K46" i="58"/>
  <c r="K44" i="58"/>
  <c r="K42" i="58"/>
  <c r="K40" i="58"/>
  <c r="K38" i="58"/>
  <c r="K36" i="58"/>
  <c r="K67" i="58"/>
  <c r="K59" i="58"/>
  <c r="K51" i="58"/>
  <c r="K43" i="58"/>
  <c r="K35" i="58"/>
  <c r="K33" i="58"/>
  <c r="K31" i="58"/>
  <c r="K29" i="58"/>
  <c r="K27" i="58"/>
  <c r="K23" i="58"/>
  <c r="K21" i="58"/>
  <c r="K19" i="58"/>
  <c r="K17" i="58"/>
  <c r="K15" i="58"/>
  <c r="K13" i="58"/>
  <c r="K10" i="58"/>
  <c r="K69" i="58"/>
  <c r="K61" i="58"/>
  <c r="K53" i="58"/>
  <c r="K45" i="58"/>
  <c r="K37" i="58"/>
  <c r="K63" i="58"/>
  <c r="K55" i="58"/>
  <c r="K47" i="58"/>
  <c r="K39" i="58"/>
  <c r="K34" i="58"/>
  <c r="K32" i="58"/>
  <c r="K30" i="58"/>
  <c r="K28" i="58"/>
  <c r="K26" i="58"/>
  <c r="K22" i="58"/>
  <c r="K20" i="58"/>
  <c r="K18" i="58"/>
  <c r="K16" i="58"/>
  <c r="K14" i="58"/>
  <c r="K65" i="58"/>
  <c r="K57" i="58"/>
  <c r="K49" i="58"/>
  <c r="K41" i="58"/>
  <c r="C11" i="88"/>
  <c r="K12" i="58"/>
  <c r="K25" i="58"/>
  <c r="K11" i="58"/>
  <c r="N105" i="62" l="1"/>
  <c r="N45" i="62"/>
  <c r="J34" i="72"/>
  <c r="J11" i="72" l="1"/>
  <c r="L34" i="72" s="1"/>
  <c r="L44" i="72" l="1"/>
  <c r="L48" i="72"/>
  <c r="C27" i="88"/>
  <c r="L42" i="72"/>
  <c r="L46" i="72"/>
  <c r="L43" i="72"/>
  <c r="L47" i="72"/>
  <c r="L41" i="72"/>
  <c r="L45" i="72"/>
  <c r="L83" i="72"/>
  <c r="L82" i="72"/>
  <c r="L78" i="72"/>
  <c r="L74" i="72"/>
  <c r="L70" i="72"/>
  <c r="L66" i="72"/>
  <c r="L62" i="72"/>
  <c r="L58" i="72"/>
  <c r="L54" i="72"/>
  <c r="L50" i="72"/>
  <c r="L38" i="72"/>
  <c r="L20" i="72"/>
  <c r="L30" i="72"/>
  <c r="L25" i="72"/>
  <c r="L21" i="72"/>
  <c r="L16" i="72"/>
  <c r="L11" i="72"/>
  <c r="L81" i="72"/>
  <c r="L73" i="72"/>
  <c r="L69" i="72"/>
  <c r="L65" i="72"/>
  <c r="L61" i="72"/>
  <c r="L57" i="72"/>
  <c r="L53" i="72"/>
  <c r="L49" i="72"/>
  <c r="L13" i="72"/>
  <c r="L29" i="72"/>
  <c r="L19" i="72"/>
  <c r="L15" i="72"/>
  <c r="L80" i="72"/>
  <c r="L72" i="72"/>
  <c r="L68" i="72"/>
  <c r="L60" i="72"/>
  <c r="L52" i="72"/>
  <c r="L32" i="72"/>
  <c r="L23" i="72"/>
  <c r="L14" i="72"/>
  <c r="L84" i="72"/>
  <c r="L79" i="72"/>
  <c r="L75" i="72"/>
  <c r="L71" i="72"/>
  <c r="L67" i="72"/>
  <c r="L63" i="72"/>
  <c r="L59" i="72"/>
  <c r="L55" i="72"/>
  <c r="L51" i="72"/>
  <c r="L39" i="72"/>
  <c r="L27" i="72"/>
  <c r="L31" i="72"/>
  <c r="L26" i="72"/>
  <c r="L22" i="72"/>
  <c r="L17" i="72"/>
  <c r="L12" i="72"/>
  <c r="L77" i="72"/>
  <c r="L37" i="72"/>
  <c r="L24" i="72"/>
  <c r="L85" i="72"/>
  <c r="L76" i="72"/>
  <c r="L64" i="72"/>
  <c r="L56" i="72"/>
  <c r="L40" i="72"/>
  <c r="L36" i="72"/>
  <c r="L28" i="72"/>
  <c r="L18" i="72"/>
  <c r="L35" i="72"/>
  <c r="C23" i="88" l="1"/>
  <c r="C10" i="88" l="1"/>
  <c r="C42" i="88" l="1"/>
  <c r="D10" i="88" s="1"/>
  <c r="K188" i="73" l="1"/>
  <c r="K170" i="73"/>
  <c r="K51" i="73"/>
  <c r="K59" i="73"/>
  <c r="M47" i="72"/>
  <c r="L19" i="74"/>
  <c r="M42" i="72"/>
  <c r="K189" i="73"/>
  <c r="K171" i="73"/>
  <c r="K52" i="73"/>
  <c r="M44" i="72"/>
  <c r="D17" i="88"/>
  <c r="D33" i="88"/>
  <c r="D28" i="88"/>
  <c r="D15" i="88"/>
  <c r="P13" i="93"/>
  <c r="I48" i="80"/>
  <c r="I39" i="80"/>
  <c r="I31" i="80"/>
  <c r="I23" i="80"/>
  <c r="I15" i="80"/>
  <c r="O24" i="79"/>
  <c r="O16" i="79"/>
  <c r="R399" i="78"/>
  <c r="R391" i="78"/>
  <c r="R383" i="78"/>
  <c r="R375" i="78"/>
  <c r="R367" i="78"/>
  <c r="R359" i="78"/>
  <c r="R351" i="78"/>
  <c r="R343" i="78"/>
  <c r="R335" i="78"/>
  <c r="R327" i="78"/>
  <c r="R319" i="78"/>
  <c r="R311" i="78"/>
  <c r="R303" i="78"/>
  <c r="R295" i="78"/>
  <c r="I28" i="80"/>
  <c r="O13" i="79"/>
  <c r="R372" i="78"/>
  <c r="R340" i="78"/>
  <c r="R308" i="78"/>
  <c r="I34" i="80"/>
  <c r="O19" i="79"/>
  <c r="R378" i="78"/>
  <c r="R346" i="78"/>
  <c r="R314" i="78"/>
  <c r="R291" i="78"/>
  <c r="R283" i="78"/>
  <c r="R275" i="78"/>
  <c r="R267" i="78"/>
  <c r="R259" i="78"/>
  <c r="R251" i="78"/>
  <c r="R242" i="78"/>
  <c r="R234" i="78"/>
  <c r="R226" i="78"/>
  <c r="R218" i="78"/>
  <c r="R210" i="78"/>
  <c r="R202" i="78"/>
  <c r="R194" i="78"/>
  <c r="I49" i="80"/>
  <c r="R392" i="78"/>
  <c r="R328" i="78"/>
  <c r="R280" i="78"/>
  <c r="R250" i="78"/>
  <c r="R221" i="78"/>
  <c r="R189" i="78"/>
  <c r="O15" i="79"/>
  <c r="R342" i="78"/>
  <c r="R286" i="78"/>
  <c r="R256" i="78"/>
  <c r="R227" i="78"/>
  <c r="R195" i="78"/>
  <c r="R181" i="78"/>
  <c r="R173" i="78"/>
  <c r="R165" i="78"/>
  <c r="R157" i="78"/>
  <c r="R149" i="78"/>
  <c r="R141" i="78"/>
  <c r="R133" i="78"/>
  <c r="R125" i="78"/>
  <c r="R117" i="78"/>
  <c r="R109" i="78"/>
  <c r="K190" i="73"/>
  <c r="K172" i="73"/>
  <c r="K53" i="73"/>
  <c r="M41" i="72"/>
  <c r="M83" i="72"/>
  <c r="K275" i="73"/>
  <c r="M46" i="72"/>
  <c r="K191" i="73"/>
  <c r="K173" i="73"/>
  <c r="K54" i="73"/>
  <c r="M48" i="72"/>
  <c r="D37" i="88"/>
  <c r="D21" i="88"/>
  <c r="D16" i="88"/>
  <c r="D19" i="88"/>
  <c r="D13" i="88"/>
  <c r="P11" i="93"/>
  <c r="I46" i="80"/>
  <c r="I37" i="80"/>
  <c r="I29" i="80"/>
  <c r="I21" i="80"/>
  <c r="I13" i="80"/>
  <c r="O22" i="79"/>
  <c r="O14" i="79"/>
  <c r="R397" i="78"/>
  <c r="R389" i="78"/>
  <c r="R381" i="78"/>
  <c r="R373" i="78"/>
  <c r="R365" i="78"/>
  <c r="R357" i="78"/>
  <c r="R349" i="78"/>
  <c r="R341" i="78"/>
  <c r="R333" i="78"/>
  <c r="R325" i="78"/>
  <c r="R317" i="78"/>
  <c r="R309" i="78"/>
  <c r="R301" i="78"/>
  <c r="P10" i="93"/>
  <c r="I20" i="80"/>
  <c r="R396" i="78"/>
  <c r="R364" i="78"/>
  <c r="R332" i="78"/>
  <c r="R300" i="78"/>
  <c r="I26" i="80"/>
  <c r="O11" i="79"/>
  <c r="R370" i="78"/>
  <c r="R338" i="78"/>
  <c r="R306" i="78"/>
  <c r="R289" i="78"/>
  <c r="R281" i="78"/>
  <c r="R273" i="78"/>
  <c r="R265" i="78"/>
  <c r="R257" i="78"/>
  <c r="R249" i="78"/>
  <c r="R240" i="78"/>
  <c r="R232" i="78"/>
  <c r="R224" i="78"/>
  <c r="R216" i="78"/>
  <c r="R208" i="78"/>
  <c r="R200" i="78"/>
  <c r="R192" i="78"/>
  <c r="I32" i="80"/>
  <c r="R376" i="78"/>
  <c r="R312" i="78"/>
  <c r="R274" i="78"/>
  <c r="R245" i="78"/>
  <c r="R213" i="78"/>
  <c r="I47" i="80"/>
  <c r="R390" i="78"/>
  <c r="R326" i="78"/>
  <c r="R279" i="78"/>
  <c r="R248" i="78"/>
  <c r="R219" i="78"/>
  <c r="R187" i="78"/>
  <c r="R179" i="78"/>
  <c r="R171" i="78"/>
  <c r="R163" i="78"/>
  <c r="R155" i="78"/>
  <c r="R147" i="78"/>
  <c r="R139" i="78"/>
  <c r="R131" i="78"/>
  <c r="R123" i="78"/>
  <c r="R115" i="78"/>
  <c r="R107" i="78"/>
  <c r="K192" i="73"/>
  <c r="K55" i="73"/>
  <c r="K278" i="73"/>
  <c r="L18" i="74"/>
  <c r="K68" i="73"/>
  <c r="L20" i="74"/>
  <c r="D20" i="88"/>
  <c r="D24" i="88"/>
  <c r="D26" i="88"/>
  <c r="I43" i="80"/>
  <c r="I27" i="80"/>
  <c r="I11" i="80"/>
  <c r="O12" i="79"/>
  <c r="R387" i="78"/>
  <c r="R371" i="78"/>
  <c r="R355" i="78"/>
  <c r="R339" i="78"/>
  <c r="R323" i="78"/>
  <c r="R307" i="78"/>
  <c r="I45" i="80"/>
  <c r="R388" i="78"/>
  <c r="R324" i="78"/>
  <c r="I18" i="80"/>
  <c r="R362" i="78"/>
  <c r="R298" i="78"/>
  <c r="R278" i="78"/>
  <c r="R263" i="78"/>
  <c r="R246" i="78"/>
  <c r="R230" i="78"/>
  <c r="R214" i="78"/>
  <c r="R198" i="78"/>
  <c r="I16" i="80"/>
  <c r="R296" i="78"/>
  <c r="R237" i="78"/>
  <c r="I30" i="80"/>
  <c r="R310" i="78"/>
  <c r="R243" i="78"/>
  <c r="R185" i="78"/>
  <c r="R169" i="78"/>
  <c r="K194" i="73"/>
  <c r="K57" i="73"/>
  <c r="L17" i="74"/>
  <c r="K280" i="73"/>
  <c r="K50" i="73"/>
  <c r="K276" i="73"/>
  <c r="D18" i="88"/>
  <c r="D29" i="88"/>
  <c r="D38" i="88"/>
  <c r="I41" i="80"/>
  <c r="I25" i="80"/>
  <c r="O26" i="79"/>
  <c r="O10" i="79"/>
  <c r="R385" i="78"/>
  <c r="R369" i="78"/>
  <c r="R353" i="78"/>
  <c r="R337" i="78"/>
  <c r="R321" i="78"/>
  <c r="R305" i="78"/>
  <c r="I36" i="80"/>
  <c r="R380" i="78"/>
  <c r="R316" i="78"/>
  <c r="I10" i="80"/>
  <c r="R354" i="78"/>
  <c r="R293" i="78"/>
  <c r="R277" i="78"/>
  <c r="R261" i="78"/>
  <c r="R244" i="78"/>
  <c r="R228" i="78"/>
  <c r="R212" i="78"/>
  <c r="R196" i="78"/>
  <c r="O17" i="79"/>
  <c r="R288" i="78"/>
  <c r="R229" i="78"/>
  <c r="I14" i="80"/>
  <c r="R294" i="78"/>
  <c r="R235" i="78"/>
  <c r="R183" i="78"/>
  <c r="R167" i="78"/>
  <c r="R151" i="78"/>
  <c r="R135" i="78"/>
  <c r="R119" i="78"/>
  <c r="R103" i="78"/>
  <c r="R95" i="78"/>
  <c r="R87" i="78"/>
  <c r="R79" i="78"/>
  <c r="R71" i="78"/>
  <c r="R63" i="78"/>
  <c r="R55" i="78"/>
  <c r="R47" i="78"/>
  <c r="R39" i="78"/>
  <c r="R30" i="78"/>
  <c r="R22" i="78"/>
  <c r="R14" i="78"/>
  <c r="K982" i="76"/>
  <c r="K974" i="76"/>
  <c r="K966" i="76"/>
  <c r="K958" i="76"/>
  <c r="K950" i="76"/>
  <c r="K942" i="76"/>
  <c r="K934" i="76"/>
  <c r="K926" i="76"/>
  <c r="K918" i="76"/>
  <c r="K910" i="76"/>
  <c r="K902" i="76"/>
  <c r="K894" i="76"/>
  <c r="O25" i="79"/>
  <c r="R292" i="78"/>
  <c r="R201" i="78"/>
  <c r="R156" i="78"/>
  <c r="R124" i="78"/>
  <c r="R92" i="78"/>
  <c r="R60" i="78"/>
  <c r="R27" i="78"/>
  <c r="K969" i="76"/>
  <c r="K937" i="76"/>
  <c r="K905" i="76"/>
  <c r="K885" i="76"/>
  <c r="K877" i="76"/>
  <c r="K869" i="76"/>
  <c r="K861" i="76"/>
  <c r="K853" i="76"/>
  <c r="K844" i="76"/>
  <c r="K836" i="76"/>
  <c r="K828" i="76"/>
  <c r="K174" i="73"/>
  <c r="K277" i="73"/>
  <c r="K56" i="73"/>
  <c r="D31" i="88"/>
  <c r="I52" i="80"/>
  <c r="I19" i="80"/>
  <c r="R395" i="78"/>
  <c r="R363" i="78"/>
  <c r="R331" i="78"/>
  <c r="R299" i="78"/>
  <c r="R356" i="78"/>
  <c r="R394" i="78"/>
  <c r="R287" i="78"/>
  <c r="R255" i="78"/>
  <c r="R222" i="78"/>
  <c r="R190" i="78"/>
  <c r="R266" i="78"/>
  <c r="R374" i="78"/>
  <c r="R211" i="78"/>
  <c r="R161" i="78"/>
  <c r="R143" i="78"/>
  <c r="R121" i="78"/>
  <c r="R101" i="78"/>
  <c r="R91" i="78"/>
  <c r="R81" i="78"/>
  <c r="R69" i="78"/>
  <c r="R59" i="78"/>
  <c r="R49" i="78"/>
  <c r="R36" i="78"/>
  <c r="R26" i="78"/>
  <c r="R15" i="78"/>
  <c r="K980" i="76"/>
  <c r="K970" i="76"/>
  <c r="K960" i="76"/>
  <c r="K948" i="76"/>
  <c r="K938" i="76"/>
  <c r="K928" i="76"/>
  <c r="K916" i="76"/>
  <c r="K906" i="76"/>
  <c r="K896" i="76"/>
  <c r="R384" i="78"/>
  <c r="R233" i="78"/>
  <c r="R164" i="78"/>
  <c r="R116" i="78"/>
  <c r="R76" i="78"/>
  <c r="R35" i="78"/>
  <c r="K961" i="76"/>
  <c r="K921" i="76"/>
  <c r="K887" i="76"/>
  <c r="K875" i="76"/>
  <c r="K865" i="76"/>
  <c r="K855" i="76"/>
  <c r="K842" i="76"/>
  <c r="K832" i="76"/>
  <c r="K822" i="76"/>
  <c r="K814" i="76"/>
  <c r="K806" i="76"/>
  <c r="K798" i="76"/>
  <c r="K790" i="76"/>
  <c r="K69" i="73"/>
  <c r="K279" i="73"/>
  <c r="K58" i="73"/>
  <c r="D35" i="88"/>
  <c r="I50" i="80"/>
  <c r="I17" i="80"/>
  <c r="R393" i="78"/>
  <c r="R361" i="78"/>
  <c r="R329" i="78"/>
  <c r="R297" i="78"/>
  <c r="R348" i="78"/>
  <c r="R386" i="78"/>
  <c r="R285" i="78"/>
  <c r="R253" i="78"/>
  <c r="R220" i="78"/>
  <c r="R188" i="78"/>
  <c r="R258" i="78"/>
  <c r="R358" i="78"/>
  <c r="R203" i="78"/>
  <c r="R159" i="78"/>
  <c r="R137" i="78"/>
  <c r="R113" i="78"/>
  <c r="R99" i="78"/>
  <c r="R89" i="78"/>
  <c r="R77" i="78"/>
  <c r="R67" i="78"/>
  <c r="R57" i="78"/>
  <c r="R45" i="78"/>
  <c r="R34" i="78"/>
  <c r="R24" i="78"/>
  <c r="R11" i="78"/>
  <c r="K978" i="76"/>
  <c r="K968" i="76"/>
  <c r="K956" i="76"/>
  <c r="K946" i="76"/>
  <c r="K936" i="76"/>
  <c r="K924" i="76"/>
  <c r="K914" i="76"/>
  <c r="K904" i="76"/>
  <c r="K892" i="76"/>
  <c r="R352" i="78"/>
  <c r="R217" i="78"/>
  <c r="R148" i="78"/>
  <c r="R108" i="78"/>
  <c r="R68" i="78"/>
  <c r="R19" i="78"/>
  <c r="K953" i="76"/>
  <c r="K913" i="76"/>
  <c r="K883" i="76"/>
  <c r="K873" i="76"/>
  <c r="K863" i="76"/>
  <c r="K851" i="76"/>
  <c r="K840" i="76"/>
  <c r="K830" i="76"/>
  <c r="K820" i="76"/>
  <c r="K812" i="76"/>
  <c r="K804" i="76"/>
  <c r="K796" i="76"/>
  <c r="K788" i="76"/>
  <c r="K780" i="76"/>
  <c r="K772" i="76"/>
  <c r="K764" i="76"/>
  <c r="K756" i="76"/>
  <c r="K748" i="76"/>
  <c r="K740" i="76"/>
  <c r="K732" i="76"/>
  <c r="K724" i="76"/>
  <c r="K716" i="76"/>
  <c r="K708" i="76"/>
  <c r="K700" i="76"/>
  <c r="K692" i="76"/>
  <c r="K684" i="76"/>
  <c r="K676" i="76"/>
  <c r="K668" i="76"/>
  <c r="K660" i="76"/>
  <c r="K652" i="76"/>
  <c r="I38" i="80"/>
  <c r="R318" i="78"/>
  <c r="R231" i="78"/>
  <c r="R178" i="78"/>
  <c r="R146" i="78"/>
  <c r="R114" i="78"/>
  <c r="R82" i="78"/>
  <c r="R50" i="78"/>
  <c r="R17" i="78"/>
  <c r="K959" i="76"/>
  <c r="K927" i="76"/>
  <c r="K895" i="76"/>
  <c r="R270" i="78"/>
  <c r="R158" i="78"/>
  <c r="R94" i="78"/>
  <c r="R29" i="78"/>
  <c r="K939" i="76"/>
  <c r="K888" i="76"/>
  <c r="K856" i="76"/>
  <c r="K823" i="76"/>
  <c r="K791" i="76"/>
  <c r="K759" i="76"/>
  <c r="K727" i="76"/>
  <c r="K695" i="76"/>
  <c r="K663" i="76"/>
  <c r="L64" i="58"/>
  <c r="R268" i="78"/>
  <c r="R168" i="78"/>
  <c r="R104" i="78"/>
  <c r="R40" i="78"/>
  <c r="K965" i="76"/>
  <c r="K901" i="76"/>
  <c r="K862" i="76"/>
  <c r="K829" i="76"/>
  <c r="K797" i="76"/>
  <c r="K765" i="76"/>
  <c r="K733" i="76"/>
  <c r="K701" i="76"/>
  <c r="K669" i="76"/>
  <c r="K643" i="76"/>
  <c r="K635" i="76"/>
  <c r="K627" i="76"/>
  <c r="K619" i="76"/>
  <c r="K611" i="76"/>
  <c r="K603" i="76"/>
  <c r="K595" i="76"/>
  <c r="K587" i="76"/>
  <c r="K579" i="76"/>
  <c r="K571" i="76"/>
  <c r="K563" i="76"/>
  <c r="K555" i="76"/>
  <c r="K547" i="76"/>
  <c r="K539" i="76"/>
  <c r="K531" i="76"/>
  <c r="K523" i="76"/>
  <c r="K515" i="76"/>
  <c r="K507" i="76"/>
  <c r="K499" i="76"/>
  <c r="K491" i="76"/>
  <c r="K483" i="76"/>
  <c r="K475" i="76"/>
  <c r="K467" i="76"/>
  <c r="K459" i="76"/>
  <c r="K451" i="76"/>
  <c r="K443" i="76"/>
  <c r="K435" i="76"/>
  <c r="K427" i="76"/>
  <c r="K419" i="76"/>
  <c r="K411" i="76"/>
  <c r="K403" i="76"/>
  <c r="K395" i="76"/>
  <c r="K387" i="76"/>
  <c r="K379" i="76"/>
  <c r="K371" i="76"/>
  <c r="K363" i="76"/>
  <c r="K355" i="76"/>
  <c r="K347" i="76"/>
  <c r="K339" i="76"/>
  <c r="K331" i="76"/>
  <c r="K323" i="76"/>
  <c r="K315" i="76"/>
  <c r="K307" i="76"/>
  <c r="K299" i="76"/>
  <c r="K291" i="76"/>
  <c r="K283" i="76"/>
  <c r="K275" i="76"/>
  <c r="K267" i="76"/>
  <c r="K259" i="76"/>
  <c r="K251" i="76"/>
  <c r="K243" i="76"/>
  <c r="K235" i="76"/>
  <c r="K227" i="76"/>
  <c r="K219" i="76"/>
  <c r="K211" i="76"/>
  <c r="M43" i="72"/>
  <c r="D42" i="88"/>
  <c r="I35" i="80"/>
  <c r="R379" i="78"/>
  <c r="R315" i="78"/>
  <c r="I51" i="80"/>
  <c r="R271" i="78"/>
  <c r="R206" i="78"/>
  <c r="R205" i="78"/>
  <c r="R177" i="78"/>
  <c r="R129" i="78"/>
  <c r="R97" i="78"/>
  <c r="R75" i="78"/>
  <c r="R53" i="78"/>
  <c r="R32" i="78"/>
  <c r="K986" i="76"/>
  <c r="K964" i="76"/>
  <c r="K944" i="76"/>
  <c r="K922" i="76"/>
  <c r="K900" i="76"/>
  <c r="R320" i="78"/>
  <c r="R140" i="78"/>
  <c r="R52" i="78"/>
  <c r="K945" i="76"/>
  <c r="K881" i="76"/>
  <c r="K859" i="76"/>
  <c r="K838" i="76"/>
  <c r="K818" i="76"/>
  <c r="K802" i="76"/>
  <c r="K786" i="76"/>
  <c r="K776" i="76"/>
  <c r="K766" i="76"/>
  <c r="K754" i="76"/>
  <c r="K744" i="76"/>
  <c r="K734" i="76"/>
  <c r="K722" i="76"/>
  <c r="K712" i="76"/>
  <c r="K702" i="76"/>
  <c r="K690" i="76"/>
  <c r="K680" i="76"/>
  <c r="K670" i="76"/>
  <c r="K658" i="76"/>
  <c r="K648" i="76"/>
  <c r="R350" i="78"/>
  <c r="R215" i="78"/>
  <c r="R162" i="78"/>
  <c r="R122" i="78"/>
  <c r="R74" i="78"/>
  <c r="R33" i="78"/>
  <c r="K967" i="76"/>
  <c r="K919" i="76"/>
  <c r="R368" i="78"/>
  <c r="R174" i="78"/>
  <c r="R78" i="78"/>
  <c r="K971" i="76"/>
  <c r="K891" i="76"/>
  <c r="K847" i="76"/>
  <c r="K807" i="76"/>
  <c r="K767" i="76"/>
  <c r="K719" i="76"/>
  <c r="K679" i="76"/>
  <c r="L68" i="58"/>
  <c r="R223" i="78"/>
  <c r="R136" i="78"/>
  <c r="R56" i="78"/>
  <c r="K949" i="76"/>
  <c r="K878" i="76"/>
  <c r="K837" i="76"/>
  <c r="K789" i="76"/>
  <c r="K749" i="76"/>
  <c r="K709" i="76"/>
  <c r="K661" i="76"/>
  <c r="K639" i="76"/>
  <c r="K629" i="76"/>
  <c r="K617" i="76"/>
  <c r="K607" i="76"/>
  <c r="K597" i="76"/>
  <c r="K585" i="76"/>
  <c r="K575" i="76"/>
  <c r="K565" i="76"/>
  <c r="K553" i="76"/>
  <c r="K543" i="76"/>
  <c r="K533" i="76"/>
  <c r="K521" i="76"/>
  <c r="K511" i="76"/>
  <c r="K501" i="76"/>
  <c r="K489" i="76"/>
  <c r="K479" i="76"/>
  <c r="K469" i="76"/>
  <c r="K457" i="76"/>
  <c r="K447" i="76"/>
  <c r="K437" i="76"/>
  <c r="K425" i="76"/>
  <c r="K415" i="76"/>
  <c r="K405" i="76"/>
  <c r="K393" i="76"/>
  <c r="K383" i="76"/>
  <c r="K373" i="76"/>
  <c r="K361" i="76"/>
  <c r="K351" i="76"/>
  <c r="K341" i="76"/>
  <c r="K329" i="76"/>
  <c r="K319" i="76"/>
  <c r="K309" i="76"/>
  <c r="K297" i="76"/>
  <c r="K287" i="76"/>
  <c r="K277" i="76"/>
  <c r="K265" i="76"/>
  <c r="K255" i="76"/>
  <c r="K245" i="76"/>
  <c r="K233" i="76"/>
  <c r="K223" i="76"/>
  <c r="K213" i="76"/>
  <c r="K203" i="76"/>
  <c r="K195" i="76"/>
  <c r="K187" i="76"/>
  <c r="K179" i="76"/>
  <c r="K171" i="76"/>
  <c r="K163" i="76"/>
  <c r="K155" i="76"/>
  <c r="K147" i="76"/>
  <c r="K139" i="76"/>
  <c r="K131" i="76"/>
  <c r="K123" i="76"/>
  <c r="K115" i="76"/>
  <c r="K107" i="76"/>
  <c r="K99" i="76"/>
  <c r="K91" i="76"/>
  <c r="K83" i="76"/>
  <c r="K75" i="76"/>
  <c r="R160" i="78"/>
  <c r="R31" i="78"/>
  <c r="K893" i="76"/>
  <c r="K827" i="76"/>
  <c r="K763" i="76"/>
  <c r="K699" i="76"/>
  <c r="K642" i="76"/>
  <c r="K610" i="76"/>
  <c r="K578" i="76"/>
  <c r="K546" i="76"/>
  <c r="K514" i="76"/>
  <c r="K482" i="76"/>
  <c r="K450" i="76"/>
  <c r="K418" i="76"/>
  <c r="K386" i="76"/>
  <c r="K354" i="76"/>
  <c r="K322" i="76"/>
  <c r="K290" i="76"/>
  <c r="K258" i="76"/>
  <c r="K226" i="76"/>
  <c r="K194" i="76"/>
  <c r="K162" i="76"/>
  <c r="K130" i="76"/>
  <c r="K98" i="76"/>
  <c r="K72" i="76"/>
  <c r="K64" i="76"/>
  <c r="K56" i="76"/>
  <c r="K48" i="76"/>
  <c r="K40" i="76"/>
  <c r="K32" i="76"/>
  <c r="K24" i="76"/>
  <c r="K15" i="76"/>
  <c r="L14" i="74"/>
  <c r="K298" i="73"/>
  <c r="K290" i="73"/>
  <c r="K282" i="73"/>
  <c r="K267" i="73"/>
  <c r="K259" i="73"/>
  <c r="K251" i="73"/>
  <c r="K243" i="73"/>
  <c r="M45" i="72"/>
  <c r="D12" i="88"/>
  <c r="I33" i="80"/>
  <c r="R377" i="78"/>
  <c r="R313" i="78"/>
  <c r="I42" i="80"/>
  <c r="R269" i="78"/>
  <c r="R204" i="78"/>
  <c r="R197" i="78"/>
  <c r="R175" i="78"/>
  <c r="R127" i="78"/>
  <c r="R93" i="78"/>
  <c r="R73" i="78"/>
  <c r="R51" i="78"/>
  <c r="R28" i="78"/>
  <c r="K984" i="76"/>
  <c r="K962" i="76"/>
  <c r="K940" i="76"/>
  <c r="K920" i="76"/>
  <c r="K898" i="76"/>
  <c r="R262" i="78"/>
  <c r="R132" i="78"/>
  <c r="R44" i="78"/>
  <c r="K929" i="76"/>
  <c r="K879" i="76"/>
  <c r="K857" i="76"/>
  <c r="K834" i="76"/>
  <c r="K816" i="76"/>
  <c r="K800" i="76"/>
  <c r="K784" i="76"/>
  <c r="K774" i="76"/>
  <c r="K762" i="76"/>
  <c r="K752" i="76"/>
  <c r="K742" i="76"/>
  <c r="K730" i="76"/>
  <c r="K720" i="76"/>
  <c r="K710" i="76"/>
  <c r="K698" i="76"/>
  <c r="K688" i="76"/>
  <c r="K678" i="76"/>
  <c r="K666" i="76"/>
  <c r="K656" i="76"/>
  <c r="K646" i="76"/>
  <c r="R290" i="78"/>
  <c r="R199" i="78"/>
  <c r="R154" i="78"/>
  <c r="R106" i="78"/>
  <c r="R66" i="78"/>
  <c r="R25" i="78"/>
  <c r="K951" i="76"/>
  <c r="K911" i="76"/>
  <c r="R304" i="78"/>
  <c r="R142" i="78"/>
  <c r="R62" i="78"/>
  <c r="K955" i="76"/>
  <c r="K880" i="76"/>
  <c r="K839" i="76"/>
  <c r="K799" i="76"/>
  <c r="K751" i="76"/>
  <c r="K711" i="76"/>
  <c r="K671" i="76"/>
  <c r="I22" i="80"/>
  <c r="R191" i="78"/>
  <c r="R120" i="78"/>
  <c r="R23" i="78"/>
  <c r="K933" i="76"/>
  <c r="K870" i="76"/>
  <c r="K821" i="76"/>
  <c r="K781" i="76"/>
  <c r="K741" i="76"/>
  <c r="K693" i="76"/>
  <c r="K653" i="76"/>
  <c r="K637" i="76"/>
  <c r="K625" i="76"/>
  <c r="K615" i="76"/>
  <c r="K605" i="76"/>
  <c r="K593" i="76"/>
  <c r="K583" i="76"/>
  <c r="K573" i="76"/>
  <c r="K561" i="76"/>
  <c r="K551" i="76"/>
  <c r="K541" i="76"/>
  <c r="K529" i="76"/>
  <c r="K519" i="76"/>
  <c r="K509" i="76"/>
  <c r="K497" i="76"/>
  <c r="K487" i="76"/>
  <c r="K477" i="76"/>
  <c r="K465" i="76"/>
  <c r="K455" i="76"/>
  <c r="K445" i="76"/>
  <c r="K433" i="76"/>
  <c r="K423" i="76"/>
  <c r="K413" i="76"/>
  <c r="K401" i="76"/>
  <c r="K391" i="76"/>
  <c r="K381" i="76"/>
  <c r="K369" i="76"/>
  <c r="K359" i="76"/>
  <c r="K349" i="76"/>
  <c r="K337" i="76"/>
  <c r="K327" i="76"/>
  <c r="K317" i="76"/>
  <c r="K305" i="76"/>
  <c r="K295" i="76"/>
  <c r="K285" i="76"/>
  <c r="K273" i="76"/>
  <c r="K263" i="76"/>
  <c r="K253" i="76"/>
  <c r="K241" i="76"/>
  <c r="K231" i="76"/>
  <c r="K221" i="76"/>
  <c r="K209" i="76"/>
  <c r="K201" i="76"/>
  <c r="K193" i="76"/>
  <c r="K185" i="76"/>
  <c r="K177" i="76"/>
  <c r="K169" i="76"/>
  <c r="K161" i="76"/>
  <c r="K153" i="76"/>
  <c r="K145" i="76"/>
  <c r="K137" i="76"/>
  <c r="K129" i="76"/>
  <c r="K121" i="76"/>
  <c r="K113" i="76"/>
  <c r="K105" i="76"/>
  <c r="K97" i="76"/>
  <c r="K89" i="76"/>
  <c r="K81" i="76"/>
  <c r="R400" i="78"/>
  <c r="R128" i="78"/>
  <c r="R12" i="78"/>
  <c r="K876" i="76"/>
  <c r="K811" i="76"/>
  <c r="K747" i="76"/>
  <c r="K683" i="76"/>
  <c r="K634" i="76"/>
  <c r="K602" i="76"/>
  <c r="K570" i="76"/>
  <c r="K538" i="76"/>
  <c r="K506" i="76"/>
  <c r="K474" i="76"/>
  <c r="K442" i="76"/>
  <c r="K410" i="76"/>
  <c r="K378" i="76"/>
  <c r="K346" i="76"/>
  <c r="K314" i="76"/>
  <c r="K282" i="76"/>
  <c r="K250" i="76"/>
  <c r="K218" i="76"/>
  <c r="K186" i="76"/>
  <c r="K154" i="76"/>
  <c r="K122" i="76"/>
  <c r="K90" i="76"/>
  <c r="K70" i="76"/>
  <c r="K62" i="76"/>
  <c r="K54" i="76"/>
  <c r="K46" i="76"/>
  <c r="K38" i="76"/>
  <c r="K30" i="76"/>
  <c r="K21" i="76"/>
  <c r="K13" i="76"/>
  <c r="L12" i="74"/>
  <c r="K296" i="73"/>
  <c r="K288" i="73"/>
  <c r="K273" i="73"/>
  <c r="K265" i="73"/>
  <c r="K257" i="73"/>
  <c r="K249" i="73"/>
  <c r="K242" i="73"/>
  <c r="K235" i="73"/>
  <c r="K227" i="73"/>
  <c r="K217" i="73"/>
  <c r="K209" i="73"/>
  <c r="K200" i="73"/>
  <c r="K185" i="73"/>
  <c r="K177" i="73"/>
  <c r="K164" i="73"/>
  <c r="K156" i="73"/>
  <c r="K148" i="73"/>
  <c r="K138" i="73"/>
  <c r="K125" i="73"/>
  <c r="K193" i="73"/>
  <c r="O20" i="79"/>
  <c r="I12" i="80"/>
  <c r="R238" i="78"/>
  <c r="R272" i="78"/>
  <c r="R111" i="78"/>
  <c r="R65" i="78"/>
  <c r="R20" i="78"/>
  <c r="K954" i="76"/>
  <c r="K912" i="76"/>
  <c r="R180" i="78"/>
  <c r="K985" i="76"/>
  <c r="K871" i="76"/>
  <c r="K826" i="76"/>
  <c r="K794" i="76"/>
  <c r="K770" i="76"/>
  <c r="K750" i="76"/>
  <c r="K728" i="76"/>
  <c r="K706" i="76"/>
  <c r="K686" i="76"/>
  <c r="K664" i="76"/>
  <c r="O23" i="79"/>
  <c r="R186" i="78"/>
  <c r="R98" i="78"/>
  <c r="K983" i="76"/>
  <c r="K903" i="76"/>
  <c r="R126" i="78"/>
  <c r="K923" i="76"/>
  <c r="K831" i="76"/>
  <c r="K743" i="76"/>
  <c r="K655" i="76"/>
  <c r="R184" i="78"/>
  <c r="R13" i="78"/>
  <c r="K854" i="76"/>
  <c r="K773" i="76"/>
  <c r="K685" i="76"/>
  <c r="K633" i="76"/>
  <c r="K613" i="76"/>
  <c r="K591" i="76"/>
  <c r="K569" i="76"/>
  <c r="K549" i="76"/>
  <c r="K527" i="76"/>
  <c r="K505" i="76"/>
  <c r="K485" i="76"/>
  <c r="K463" i="76"/>
  <c r="K441" i="76"/>
  <c r="K421" i="76"/>
  <c r="K399" i="76"/>
  <c r="K377" i="76"/>
  <c r="K357" i="76"/>
  <c r="K335" i="76"/>
  <c r="K313" i="76"/>
  <c r="K293" i="76"/>
  <c r="K271" i="76"/>
  <c r="K249" i="76"/>
  <c r="K229" i="76"/>
  <c r="K207" i="76"/>
  <c r="K191" i="76"/>
  <c r="K175" i="76"/>
  <c r="K159" i="76"/>
  <c r="K143" i="76"/>
  <c r="K127" i="76"/>
  <c r="K111" i="76"/>
  <c r="K95" i="76"/>
  <c r="K79" i="76"/>
  <c r="R96" i="78"/>
  <c r="K860" i="76"/>
  <c r="K731" i="76"/>
  <c r="K626" i="76"/>
  <c r="K562" i="76"/>
  <c r="K498" i="76"/>
  <c r="K434" i="76"/>
  <c r="K370" i="76"/>
  <c r="K306" i="76"/>
  <c r="K242" i="76"/>
  <c r="K178" i="76"/>
  <c r="K114" i="76"/>
  <c r="K68" i="76"/>
  <c r="K52" i="76"/>
  <c r="K36" i="76"/>
  <c r="K19" i="76"/>
  <c r="K302" i="73"/>
  <c r="K286" i="73"/>
  <c r="K263" i="73"/>
  <c r="K247" i="73"/>
  <c r="K237" i="73"/>
  <c r="K223" i="73"/>
  <c r="K213" i="73"/>
  <c r="K202" i="73"/>
  <c r="K183" i="73"/>
  <c r="K168" i="73"/>
  <c r="K158" i="73"/>
  <c r="K146" i="73"/>
  <c r="K134" i="73"/>
  <c r="K112" i="73"/>
  <c r="K96" i="73"/>
  <c r="K75" i="73"/>
  <c r="K48" i="73"/>
  <c r="K30" i="73"/>
  <c r="M81" i="72"/>
  <c r="M59" i="72"/>
  <c r="M20" i="72"/>
  <c r="M14" i="72"/>
  <c r="S13" i="71"/>
  <c r="P159" i="69"/>
  <c r="P141" i="69"/>
  <c r="P125" i="69"/>
  <c r="P105" i="69"/>
  <c r="P87" i="69"/>
  <c r="P69" i="69"/>
  <c r="P45" i="69"/>
  <c r="P27" i="69"/>
  <c r="K16" i="67"/>
  <c r="L15" i="65"/>
  <c r="N114" i="63"/>
  <c r="N95" i="63"/>
  <c r="N79" i="63"/>
  <c r="N57" i="63"/>
  <c r="N34" i="63"/>
  <c r="N15" i="63"/>
  <c r="O225" i="62"/>
  <c r="O204" i="62"/>
  <c r="O190" i="62"/>
  <c r="R398" i="78"/>
  <c r="R150" i="78"/>
  <c r="R21" i="78"/>
  <c r="K874" i="76"/>
  <c r="K809" i="76"/>
  <c r="K745" i="76"/>
  <c r="K681" i="76"/>
  <c r="K632" i="76"/>
  <c r="K600" i="76"/>
  <c r="K568" i="76"/>
  <c r="K536" i="76"/>
  <c r="K504" i="76"/>
  <c r="K472" i="76"/>
  <c r="K440" i="76"/>
  <c r="K408" i="76"/>
  <c r="K376" i="76"/>
  <c r="K344" i="76"/>
  <c r="K312" i="76"/>
  <c r="K280" i="76"/>
  <c r="K248" i="76"/>
  <c r="K216" i="76"/>
  <c r="K184" i="76"/>
  <c r="K152" i="76"/>
  <c r="K120" i="76"/>
  <c r="K88" i="76"/>
  <c r="L58" i="58"/>
  <c r="L42" i="58"/>
  <c r="L26" i="58"/>
  <c r="K142" i="73"/>
  <c r="K119" i="73"/>
  <c r="K102" i="73"/>
  <c r="K86" i="73"/>
  <c r="K73" i="73"/>
  <c r="K42" i="73"/>
  <c r="K26" i="73"/>
  <c r="K13" i="73"/>
  <c r="M75" i="72"/>
  <c r="M61" i="72"/>
  <c r="M39" i="72"/>
  <c r="M18" i="72"/>
  <c r="S31" i="71"/>
  <c r="S19" i="71"/>
  <c r="P168" i="69"/>
  <c r="P153" i="69"/>
  <c r="P139" i="69"/>
  <c r="P123" i="69"/>
  <c r="P111" i="69"/>
  <c r="P97" i="69"/>
  <c r="P81" i="69"/>
  <c r="P67" i="69"/>
  <c r="P53" i="69"/>
  <c r="P43" i="69"/>
  <c r="P29" i="69"/>
  <c r="P15" i="69"/>
  <c r="L13" i="66"/>
  <c r="L13" i="65"/>
  <c r="O16" i="64"/>
  <c r="N106" i="63"/>
  <c r="N89" i="63"/>
  <c r="N73" i="63"/>
  <c r="N61" i="63"/>
  <c r="N48" i="63"/>
  <c r="N36" i="63"/>
  <c r="N21" i="63"/>
  <c r="O241" i="62"/>
  <c r="O223" i="62"/>
  <c r="O210" i="62"/>
  <c r="O194" i="62"/>
  <c r="O181" i="62"/>
  <c r="R134" i="78"/>
  <c r="K835" i="76"/>
  <c r="K707" i="76"/>
  <c r="K598" i="76"/>
  <c r="K534" i="76"/>
  <c r="K470" i="76"/>
  <c r="K406" i="76"/>
  <c r="K342" i="76"/>
  <c r="K278" i="76"/>
  <c r="K214" i="76"/>
  <c r="K150" i="76"/>
  <c r="K86" i="76"/>
  <c r="K47" i="76"/>
  <c r="K14" i="76"/>
  <c r="K283" i="73"/>
  <c r="K250" i="73"/>
  <c r="K212" i="73"/>
  <c r="K163" i="73"/>
  <c r="K133" i="73"/>
  <c r="K101" i="73"/>
  <c r="K67" i="73"/>
  <c r="K18" i="73"/>
  <c r="M60" i="72"/>
  <c r="M26" i="72"/>
  <c r="S18" i="71"/>
  <c r="P150" i="69"/>
  <c r="P118" i="69"/>
  <c r="P86" i="69"/>
  <c r="P54" i="69"/>
  <c r="P22" i="69"/>
  <c r="L16" i="65"/>
  <c r="N102" i="63"/>
  <c r="N70" i="63"/>
  <c r="N37" i="63"/>
  <c r="O234" i="62"/>
  <c r="O201" i="62"/>
  <c r="O174" i="62"/>
  <c r="O164" i="62"/>
  <c r="O156" i="62"/>
  <c r="O148" i="62"/>
  <c r="O141" i="62"/>
  <c r="O133" i="62"/>
  <c r="O121" i="62"/>
  <c r="O100" i="62"/>
  <c r="O84" i="62"/>
  <c r="O66" i="62"/>
  <c r="O46" i="62"/>
  <c r="O31" i="62"/>
  <c r="U361" i="61"/>
  <c r="U343" i="61"/>
  <c r="U325" i="61"/>
  <c r="U311" i="61"/>
  <c r="U287" i="61"/>
  <c r="U269" i="61"/>
  <c r="U246" i="61"/>
  <c r="U225" i="61"/>
  <c r="U202" i="61"/>
  <c r="U182" i="61"/>
  <c r="U164" i="61"/>
  <c r="U141" i="61"/>
  <c r="U117" i="61"/>
  <c r="U97" i="61"/>
  <c r="U73" i="61"/>
  <c r="U51" i="61"/>
  <c r="U39" i="61"/>
  <c r="U21" i="61"/>
  <c r="R51" i="59"/>
  <c r="R34" i="59"/>
  <c r="R17" i="59"/>
  <c r="L19" i="58"/>
  <c r="K657" i="76"/>
  <c r="K508" i="76"/>
  <c r="K380" i="76"/>
  <c r="K236" i="76"/>
  <c r="K92" i="76"/>
  <c r="K25" i="76"/>
  <c r="K230" i="73"/>
  <c r="K182" i="73"/>
  <c r="K108" i="73"/>
  <c r="K45" i="73"/>
  <c r="M54" i="72"/>
  <c r="P169" i="69"/>
  <c r="P104" i="69"/>
  <c r="P40" i="69"/>
  <c r="O26" i="64"/>
  <c r="N47" i="63"/>
  <c r="O219" i="62"/>
  <c r="L63" i="58"/>
  <c r="L18" i="58"/>
  <c r="K884" i="76"/>
  <c r="K659" i="76"/>
  <c r="K510" i="76"/>
  <c r="K382" i="76"/>
  <c r="K270" i="76"/>
  <c r="K126" i="76"/>
  <c r="K35" i="76"/>
  <c r="K254" i="73"/>
  <c r="K167" i="73"/>
  <c r="K120" i="73"/>
  <c r="K29" i="73"/>
  <c r="S32" i="71"/>
  <c r="P138" i="69"/>
  <c r="P50" i="69"/>
  <c r="L12" i="65"/>
  <c r="N58" i="63"/>
  <c r="O240" i="62"/>
  <c r="O175" i="62"/>
  <c r="O161" i="62"/>
  <c r="O140" i="62"/>
  <c r="O124" i="62"/>
  <c r="O108" i="62"/>
  <c r="O95" i="62"/>
  <c r="O79" i="62"/>
  <c r="O63" i="62"/>
  <c r="O49" i="62"/>
  <c r="O28" i="62"/>
  <c r="U362" i="61"/>
  <c r="U350" i="61"/>
  <c r="U336" i="61"/>
  <c r="U320" i="61"/>
  <c r="U304" i="61"/>
  <c r="U292" i="61"/>
  <c r="U278" i="61"/>
  <c r="U262" i="61"/>
  <c r="U243" i="61"/>
  <c r="U228" i="61"/>
  <c r="U215" i="61"/>
  <c r="U201" i="61"/>
  <c r="U185" i="61"/>
  <c r="U165" i="61"/>
  <c r="U148" i="61"/>
  <c r="K195" i="73"/>
  <c r="O18" i="79"/>
  <c r="O21" i="79"/>
  <c r="R236" i="78"/>
  <c r="R264" i="78"/>
  <c r="R105" i="78"/>
  <c r="R61" i="78"/>
  <c r="R18" i="78"/>
  <c r="K952" i="76"/>
  <c r="K908" i="76"/>
  <c r="R172" i="78"/>
  <c r="K977" i="76"/>
  <c r="K867" i="76"/>
  <c r="K824" i="76"/>
  <c r="K792" i="76"/>
  <c r="K768" i="76"/>
  <c r="K746" i="76"/>
  <c r="K726" i="76"/>
  <c r="K704" i="76"/>
  <c r="K682" i="76"/>
  <c r="K662" i="76"/>
  <c r="R382" i="78"/>
  <c r="R170" i="78"/>
  <c r="R90" i="78"/>
  <c r="K975" i="76"/>
  <c r="I24" i="80"/>
  <c r="R110" i="78"/>
  <c r="K907" i="76"/>
  <c r="K815" i="76"/>
  <c r="K735" i="76"/>
  <c r="K647" i="76"/>
  <c r="R152" i="78"/>
  <c r="K981" i="76"/>
  <c r="K845" i="76"/>
  <c r="K757" i="76"/>
  <c r="K677" i="76"/>
  <c r="K631" i="76"/>
  <c r="K609" i="76"/>
  <c r="K589" i="76"/>
  <c r="K567" i="76"/>
  <c r="K545" i="76"/>
  <c r="K525" i="76"/>
  <c r="K503" i="76"/>
  <c r="K481" i="76"/>
  <c r="K461" i="76"/>
  <c r="K439" i="76"/>
  <c r="K417" i="76"/>
  <c r="K397" i="76"/>
  <c r="K375" i="76"/>
  <c r="K353" i="76"/>
  <c r="K333" i="76"/>
  <c r="K311" i="76"/>
  <c r="K289" i="76"/>
  <c r="K269" i="76"/>
  <c r="K247" i="76"/>
  <c r="K225" i="76"/>
  <c r="K205" i="76"/>
  <c r="K189" i="76"/>
  <c r="K173" i="76"/>
  <c r="K157" i="76"/>
  <c r="K141" i="76"/>
  <c r="K125" i="76"/>
  <c r="K109" i="76"/>
  <c r="K93" i="76"/>
  <c r="K77" i="76"/>
  <c r="R64" i="78"/>
  <c r="K843" i="76"/>
  <c r="K715" i="76"/>
  <c r="K618" i="76"/>
  <c r="K554" i="76"/>
  <c r="K490" i="76"/>
  <c r="K426" i="76"/>
  <c r="K362" i="76"/>
  <c r="K298" i="76"/>
  <c r="K234" i="76"/>
  <c r="K170" i="76"/>
  <c r="K106" i="76"/>
  <c r="K66" i="76"/>
  <c r="K50" i="76"/>
  <c r="K34" i="76"/>
  <c r="K17" i="76"/>
  <c r="K300" i="73"/>
  <c r="K284" i="73"/>
  <c r="K261" i="73"/>
  <c r="K245" i="73"/>
  <c r="K233" i="73"/>
  <c r="K221" i="73"/>
  <c r="K211" i="73"/>
  <c r="K198" i="73"/>
  <c r="K181" i="73"/>
  <c r="K166" i="73"/>
  <c r="K154" i="73"/>
  <c r="K144" i="73"/>
  <c r="K130" i="73"/>
  <c r="K107" i="73"/>
  <c r="K92" i="73"/>
  <c r="K71" i="73"/>
  <c r="K44" i="73"/>
  <c r="K22" i="73"/>
  <c r="M73" i="72"/>
  <c r="M53" i="72"/>
  <c r="M32" i="72"/>
  <c r="S36" i="71"/>
  <c r="P174" i="69"/>
  <c r="P155" i="69"/>
  <c r="P137" i="69"/>
  <c r="P121" i="69"/>
  <c r="P99" i="69"/>
  <c r="P83" i="69"/>
  <c r="P63" i="69"/>
  <c r="P39" i="69"/>
  <c r="P21" i="69"/>
  <c r="K12" i="67"/>
  <c r="O25" i="64"/>
  <c r="N108" i="63"/>
  <c r="N91" i="63"/>
  <c r="N75" i="63"/>
  <c r="N50" i="63"/>
  <c r="N29" i="63"/>
  <c r="O239" i="62"/>
  <c r="O218" i="62"/>
  <c r="O200" i="62"/>
  <c r="O186" i="62"/>
  <c r="R282" i="78"/>
  <c r="R118" i="78"/>
  <c r="K979" i="76"/>
  <c r="K858" i="76"/>
  <c r="K793" i="76"/>
  <c r="K729" i="76"/>
  <c r="K665" i="76"/>
  <c r="K624" i="76"/>
  <c r="K592" i="76"/>
  <c r="K560" i="76"/>
  <c r="K528" i="76"/>
  <c r="K496" i="76"/>
  <c r="K464" i="76"/>
  <c r="K432" i="76"/>
  <c r="K400" i="76"/>
  <c r="K368" i="76"/>
  <c r="K336" i="76"/>
  <c r="K304" i="76"/>
  <c r="K272" i="76"/>
  <c r="K240" i="76"/>
  <c r="K208" i="76"/>
  <c r="K176" i="76"/>
  <c r="K144" i="76"/>
  <c r="K112" i="76"/>
  <c r="K80" i="76"/>
  <c r="L54" i="58"/>
  <c r="L38" i="58"/>
  <c r="L20" i="58"/>
  <c r="K132" i="73"/>
  <c r="K115" i="73"/>
  <c r="K98" i="73"/>
  <c r="K84" i="73"/>
  <c r="K64" i="73"/>
  <c r="K37" i="73"/>
  <c r="K24" i="73"/>
  <c r="M84" i="72"/>
  <c r="M71" i="72"/>
  <c r="M57" i="72"/>
  <c r="M30" i="72"/>
  <c r="M16" i="72"/>
  <c r="S28" i="71"/>
  <c r="S15" i="71"/>
  <c r="P166" i="69"/>
  <c r="P151" i="69"/>
  <c r="P135" i="69"/>
  <c r="P119" i="69"/>
  <c r="P107" i="69"/>
  <c r="P95" i="69"/>
  <c r="P79" i="69"/>
  <c r="P65" i="69"/>
  <c r="P51" i="69"/>
  <c r="P41" i="69"/>
  <c r="P25" i="69"/>
  <c r="P11" i="69"/>
  <c r="L11" i="66"/>
  <c r="L11" i="65"/>
  <c r="O12" i="64"/>
  <c r="N101" i="63"/>
  <c r="N85" i="63"/>
  <c r="N71" i="63"/>
  <c r="N59" i="63"/>
  <c r="N44" i="63"/>
  <c r="N31" i="63"/>
  <c r="N17" i="63"/>
  <c r="O235" i="62"/>
  <c r="O220" i="62"/>
  <c r="O242" i="62"/>
  <c r="O192" i="62"/>
  <c r="O176" i="62"/>
  <c r="R70" i="78"/>
  <c r="K803" i="76"/>
  <c r="K675" i="76"/>
  <c r="K582" i="76"/>
  <c r="K518" i="76"/>
  <c r="K454" i="76"/>
  <c r="K390" i="76"/>
  <c r="K326" i="76"/>
  <c r="K262" i="76"/>
  <c r="K198" i="76"/>
  <c r="K134" i="76"/>
  <c r="K71" i="76"/>
  <c r="K39" i="76"/>
  <c r="L15" i="74"/>
  <c r="K274" i="73"/>
  <c r="K236" i="73"/>
  <c r="K205" i="73"/>
  <c r="K155" i="73"/>
  <c r="K124" i="73"/>
  <c r="K93" i="73"/>
  <c r="K43" i="73"/>
  <c r="M85" i="72"/>
  <c r="M52" i="72"/>
  <c r="M17" i="72"/>
  <c r="P175" i="69"/>
  <c r="P142" i="69"/>
  <c r="P110" i="69"/>
  <c r="P78" i="69"/>
  <c r="P46" i="69"/>
  <c r="P14" i="69"/>
  <c r="O24" i="64"/>
  <c r="N94" i="63"/>
  <c r="N62" i="63"/>
  <c r="N28" i="63"/>
  <c r="O226" i="62"/>
  <c r="O236" i="62"/>
  <c r="O172" i="62"/>
  <c r="O162" i="62"/>
  <c r="O154" i="62"/>
  <c r="O147" i="62"/>
  <c r="O139" i="62"/>
  <c r="O131" i="62"/>
  <c r="O117" i="62"/>
  <c r="O94" i="62"/>
  <c r="O80" i="62"/>
  <c r="O62" i="62"/>
  <c r="O41" i="62"/>
  <c r="O25" i="62"/>
  <c r="U357" i="61"/>
  <c r="U339" i="61"/>
  <c r="U321" i="61"/>
  <c r="U303" i="61"/>
  <c r="U283" i="61"/>
  <c r="U263" i="61"/>
  <c r="U240" i="61"/>
  <c r="U218" i="61"/>
  <c r="U196" i="61"/>
  <c r="U176" i="61"/>
  <c r="U160" i="61"/>
  <c r="U133" i="61"/>
  <c r="U111" i="61"/>
  <c r="U93" i="61"/>
  <c r="U65" i="61"/>
  <c r="U49" i="61"/>
  <c r="U35" i="61"/>
  <c r="U15" i="61"/>
  <c r="R47" i="59"/>
  <c r="R30" i="59"/>
  <c r="R13" i="59"/>
  <c r="K882" i="76"/>
  <c r="K636" i="76"/>
  <c r="K476" i="76"/>
  <c r="K348" i="76"/>
  <c r="K204" i="76"/>
  <c r="K76" i="76"/>
  <c r="K293" i="73"/>
  <c r="K214" i="73"/>
  <c r="K165" i="73"/>
  <c r="K95" i="73"/>
  <c r="K27" i="73"/>
  <c r="M29" i="72"/>
  <c r="P152" i="69"/>
  <c r="P88" i="69"/>
  <c r="P24" i="69"/>
  <c r="N105" i="63"/>
  <c r="N30" i="63"/>
  <c r="O203" i="62"/>
  <c r="L52" i="58"/>
  <c r="R254" i="78"/>
  <c r="K819" i="76"/>
  <c r="K638" i="76"/>
  <c r="K478" i="76"/>
  <c r="K350" i="76"/>
  <c r="K238" i="76"/>
  <c r="K110" i="76"/>
  <c r="K27" i="76"/>
  <c r="K240" i="73"/>
  <c r="K159" i="73"/>
  <c r="K89" i="73"/>
  <c r="K14" i="73"/>
  <c r="S14" i="71"/>
  <c r="P114" i="69"/>
  <c r="P34" i="69"/>
  <c r="O11" i="64"/>
  <c r="N49" i="63"/>
  <c r="O221" i="62"/>
  <c r="O171" i="62"/>
  <c r="O155" i="62"/>
  <c r="O138" i="62"/>
  <c r="O120" i="62"/>
  <c r="O106" i="62"/>
  <c r="O91" i="62"/>
  <c r="O75" i="62"/>
  <c r="O59" i="62"/>
  <c r="O40" i="62"/>
  <c r="O24" i="62"/>
  <c r="U358" i="61"/>
  <c r="U348" i="61"/>
  <c r="U332" i="61"/>
  <c r="U316" i="61"/>
  <c r="U300" i="61"/>
  <c r="U290" i="61"/>
  <c r="U274" i="61"/>
  <c r="U258" i="61"/>
  <c r="U239" i="61"/>
  <c r="U224" i="61"/>
  <c r="U211" i="61"/>
  <c r="U197" i="61"/>
  <c r="U177" i="61"/>
  <c r="U161" i="61"/>
  <c r="U144" i="61"/>
  <c r="U130" i="61"/>
  <c r="U112" i="61"/>
  <c r="U92" i="61"/>
  <c r="U78" i="61"/>
  <c r="U62" i="61"/>
  <c r="U42" i="61"/>
  <c r="U26" i="61"/>
  <c r="U12" i="61"/>
  <c r="R48" i="59"/>
  <c r="R29" i="59"/>
  <c r="R12" i="59"/>
  <c r="L17" i="58"/>
  <c r="R112" i="78"/>
  <c r="K866" i="76"/>
  <c r="K737" i="76"/>
  <c r="K628" i="76"/>
  <c r="K564" i="76"/>
  <c r="K500" i="76"/>
  <c r="D34" i="88"/>
  <c r="R330" i="78"/>
  <c r="R153" i="78"/>
  <c r="R43" i="78"/>
  <c r="K932" i="76"/>
  <c r="R100" i="78"/>
  <c r="K848" i="76"/>
  <c r="K782" i="76"/>
  <c r="K738" i="76"/>
  <c r="K696" i="76"/>
  <c r="K654" i="76"/>
  <c r="R138" i="78"/>
  <c r="K943" i="76"/>
  <c r="R46" i="78"/>
  <c r="K783" i="76"/>
  <c r="R366" i="78"/>
  <c r="K917" i="76"/>
  <c r="K725" i="76"/>
  <c r="K623" i="76"/>
  <c r="K581" i="76"/>
  <c r="K537" i="76"/>
  <c r="K495" i="76"/>
  <c r="K453" i="76"/>
  <c r="K409" i="76"/>
  <c r="K367" i="76"/>
  <c r="K325" i="76"/>
  <c r="K281" i="76"/>
  <c r="K239" i="76"/>
  <c r="K199" i="76"/>
  <c r="K167" i="76"/>
  <c r="K135" i="76"/>
  <c r="K103" i="76"/>
  <c r="R284" i="78"/>
  <c r="K795" i="76"/>
  <c r="K594" i="76"/>
  <c r="K466" i="76"/>
  <c r="K338" i="76"/>
  <c r="K210" i="76"/>
  <c r="K82" i="76"/>
  <c r="K44" i="76"/>
  <c r="K11" i="76"/>
  <c r="K271" i="73"/>
  <c r="K241" i="73"/>
  <c r="K219" i="73"/>
  <c r="K196" i="73"/>
  <c r="K162" i="73"/>
  <c r="K140" i="73"/>
  <c r="K103" i="73"/>
  <c r="K66" i="73"/>
  <c r="K17" i="73"/>
  <c r="M49" i="72"/>
  <c r="S24" i="71"/>
  <c r="P149" i="69"/>
  <c r="P113" i="69"/>
  <c r="P77" i="69"/>
  <c r="P35" i="69"/>
  <c r="L15" i="66"/>
  <c r="N103" i="63"/>
  <c r="N67" i="63"/>
  <c r="N25" i="63"/>
  <c r="O214" i="62"/>
  <c r="O183" i="62"/>
  <c r="R86" i="78"/>
  <c r="K841" i="76"/>
  <c r="K713" i="76"/>
  <c r="K616" i="76"/>
  <c r="K552" i="76"/>
  <c r="K488" i="76"/>
  <c r="K424" i="76"/>
  <c r="K360" i="76"/>
  <c r="K296" i="76"/>
  <c r="K232" i="76"/>
  <c r="K168" i="76"/>
  <c r="K104" i="76"/>
  <c r="L50" i="58"/>
  <c r="L16" i="58"/>
  <c r="K110" i="73"/>
  <c r="K82" i="73"/>
  <c r="K32" i="73"/>
  <c r="M79" i="72"/>
  <c r="M55" i="72"/>
  <c r="S38" i="71"/>
  <c r="S11" i="71"/>
  <c r="P145" i="69"/>
  <c r="P117" i="69"/>
  <c r="P91" i="69"/>
  <c r="P61" i="69"/>
  <c r="P37" i="69"/>
  <c r="K14" i="67"/>
  <c r="O23" i="64"/>
  <c r="N97" i="63"/>
  <c r="N69" i="63"/>
  <c r="N42" i="63"/>
  <c r="N13" i="63"/>
  <c r="O216" i="62"/>
  <c r="O188" i="62"/>
  <c r="K931" i="76"/>
  <c r="K630" i="76"/>
  <c r="K502" i="76"/>
  <c r="K374" i="76"/>
  <c r="K246" i="76"/>
  <c r="K118" i="76"/>
  <c r="K31" i="76"/>
  <c r="K266" i="73"/>
  <c r="K197" i="73"/>
  <c r="K116" i="73"/>
  <c r="K33" i="73"/>
  <c r="M40" i="72"/>
  <c r="P167" i="69"/>
  <c r="P102" i="69"/>
  <c r="P38" i="69"/>
  <c r="O15" i="64"/>
  <c r="N54" i="63"/>
  <c r="O217" i="62"/>
  <c r="O170" i="62"/>
  <c r="O152" i="62"/>
  <c r="O137" i="62"/>
  <c r="O113" i="62"/>
  <c r="O74" i="62"/>
  <c r="O37" i="62"/>
  <c r="U353" i="61"/>
  <c r="U317" i="61"/>
  <c r="U277" i="61"/>
  <c r="U236" i="61"/>
  <c r="U190" i="61"/>
  <c r="U153" i="61"/>
  <c r="U105" i="61"/>
  <c r="U61" i="61"/>
  <c r="U29" i="61"/>
  <c r="R43" i="59"/>
  <c r="L59" i="58"/>
  <c r="K588" i="76"/>
  <c r="K300" i="76"/>
  <c r="K65" i="76"/>
  <c r="K206" i="73"/>
  <c r="K78" i="73"/>
  <c r="P72" i="69"/>
  <c r="N88" i="63"/>
  <c r="O189" i="62"/>
  <c r="R166" i="78"/>
  <c r="K590" i="76"/>
  <c r="K334" i="76"/>
  <c r="K67" i="76"/>
  <c r="K216" i="73"/>
  <c r="K63" i="73"/>
  <c r="P171" i="69"/>
  <c r="K17" i="67"/>
  <c r="N32" i="63"/>
  <c r="O167" i="62"/>
  <c r="O132" i="62"/>
  <c r="O101" i="62"/>
  <c r="O71" i="62"/>
  <c r="O36" i="62"/>
  <c r="U356" i="61"/>
  <c r="U328" i="61"/>
  <c r="U298" i="61"/>
  <c r="U270" i="61"/>
  <c r="U235" i="61"/>
  <c r="U209" i="61"/>
  <c r="U173" i="61"/>
  <c r="U140" i="61"/>
  <c r="U118" i="61"/>
  <c r="U98" i="61"/>
  <c r="U74" i="61"/>
  <c r="U52" i="61"/>
  <c r="U30" i="61"/>
  <c r="R62" i="59"/>
  <c r="R38" i="59"/>
  <c r="R16" i="59"/>
  <c r="R334" i="78"/>
  <c r="K973" i="76"/>
  <c r="K769" i="76"/>
  <c r="K612" i="76"/>
  <c r="K532" i="76"/>
  <c r="K452" i="76"/>
  <c r="K388" i="76"/>
  <c r="K324" i="76"/>
  <c r="K260" i="76"/>
  <c r="K196" i="76"/>
  <c r="K132" i="76"/>
  <c r="K69" i="76"/>
  <c r="K37" i="76"/>
  <c r="L13" i="74"/>
  <c r="K272" i="73"/>
  <c r="K234" i="73"/>
  <c r="K203" i="73"/>
  <c r="K161" i="73"/>
  <c r="K122" i="73"/>
  <c r="K91" i="73"/>
  <c r="K49" i="73"/>
  <c r="K16" i="73"/>
  <c r="M58" i="72"/>
  <c r="M15" i="72"/>
  <c r="P173" i="69"/>
  <c r="P140" i="69"/>
  <c r="P108" i="69"/>
  <c r="P76" i="69"/>
  <c r="P44" i="69"/>
  <c r="P12" i="69"/>
  <c r="O22" i="64"/>
  <c r="N92" i="63"/>
  <c r="N60" i="63"/>
  <c r="N26" i="63"/>
  <c r="O224" i="62"/>
  <c r="O193" i="62"/>
  <c r="L60" i="58"/>
  <c r="L39" i="58"/>
  <c r="L15" i="58"/>
  <c r="O119" i="62"/>
  <c r="O102" i="62"/>
  <c r="O86" i="62"/>
  <c r="O72" i="62"/>
  <c r="O58" i="62"/>
  <c r="O43" i="62"/>
  <c r="O27" i="62"/>
  <c r="O13" i="62"/>
  <c r="U351" i="61"/>
  <c r="U337" i="61"/>
  <c r="U323" i="61"/>
  <c r="U307" i="61"/>
  <c r="U295" i="61"/>
  <c r="U281" i="61"/>
  <c r="U267" i="61"/>
  <c r="U253" i="61"/>
  <c r="U242" i="61"/>
  <c r="U227" i="61"/>
  <c r="U214" i="61"/>
  <c r="U200" i="61"/>
  <c r="U188" i="61"/>
  <c r="U174" i="61"/>
  <c r="U157" i="61"/>
  <c r="U145" i="61"/>
  <c r="U135" i="61"/>
  <c r="U121" i="61"/>
  <c r="U109" i="61"/>
  <c r="U95" i="61"/>
  <c r="U81" i="61"/>
  <c r="U71" i="61"/>
  <c r="U59" i="61"/>
  <c r="U41" i="61"/>
  <c r="U27" i="61"/>
  <c r="U13" i="61"/>
  <c r="R53" i="59"/>
  <c r="R37" i="59"/>
  <c r="R19" i="59"/>
  <c r="L53" i="58"/>
  <c r="L27" i="58"/>
  <c r="R144" i="78"/>
  <c r="K785" i="76"/>
  <c r="K604" i="76"/>
  <c r="K492" i="76"/>
  <c r="K364" i="76"/>
  <c r="K268" i="76"/>
  <c r="K124" i="76"/>
  <c r="K41" i="76"/>
  <c r="K285" i="73"/>
  <c r="K222" i="73"/>
  <c r="K118" i="73"/>
  <c r="K20" i="73"/>
  <c r="M19" i="72"/>
  <c r="P144" i="69"/>
  <c r="P80" i="69"/>
  <c r="P16" i="69"/>
  <c r="N96" i="63"/>
  <c r="N39" i="63"/>
  <c r="O196" i="62"/>
  <c r="L23" i="58"/>
  <c r="K899" i="76"/>
  <c r="K622" i="76"/>
  <c r="K526" i="76"/>
  <c r="K398" i="76"/>
  <c r="K254" i="76"/>
  <c r="K142" i="76"/>
  <c r="K43" i="76"/>
  <c r="K270" i="73"/>
  <c r="K208" i="73"/>
  <c r="K137" i="73"/>
  <c r="K72" i="73"/>
  <c r="M64" i="72"/>
  <c r="M12" i="72"/>
  <c r="P130" i="69"/>
  <c r="P82" i="69"/>
  <c r="P26" i="69"/>
  <c r="N107" i="63"/>
  <c r="N41" i="63"/>
  <c r="O238" i="62"/>
  <c r="O165" i="62"/>
  <c r="O149" i="62"/>
  <c r="O134" i="62"/>
  <c r="O118" i="62"/>
  <c r="O99" i="62"/>
  <c r="O81" i="62"/>
  <c r="O65" i="62"/>
  <c r="O47" i="62"/>
  <c r="O30" i="62"/>
  <c r="O16" i="62"/>
  <c r="U346" i="61"/>
  <c r="U330" i="61"/>
  <c r="U314" i="61"/>
  <c r="U294" i="61"/>
  <c r="U276" i="61"/>
  <c r="U260" i="61"/>
  <c r="U245" i="61"/>
  <c r="U226" i="61"/>
  <c r="U203" i="61"/>
  <c r="U187" i="61"/>
  <c r="U175" i="61"/>
  <c r="U159" i="61"/>
  <c r="U142" i="61"/>
  <c r="U126" i="61"/>
  <c r="U110" i="61"/>
  <c r="U96" i="61"/>
  <c r="U82" i="61"/>
  <c r="U64" i="61"/>
  <c r="U50" i="61"/>
  <c r="U36" i="61"/>
  <c r="U18" i="61"/>
  <c r="R52" i="59"/>
  <c r="R40" i="59"/>
  <c r="R22" i="59"/>
  <c r="L61" i="58"/>
  <c r="L22" i="58"/>
  <c r="L10" i="58"/>
  <c r="O45" i="62"/>
  <c r="R58" i="78"/>
  <c r="P133" i="69"/>
  <c r="O20" i="64"/>
  <c r="N46" i="63"/>
  <c r="O198" i="62"/>
  <c r="K947" i="76"/>
  <c r="K777" i="76"/>
  <c r="K584" i="76"/>
  <c r="K520" i="76"/>
  <c r="K392" i="76"/>
  <c r="K264" i="76"/>
  <c r="K136" i="76"/>
  <c r="L34" i="58"/>
  <c r="K128" i="73"/>
  <c r="K62" i="73"/>
  <c r="D41" i="88"/>
  <c r="R322" i="78"/>
  <c r="R145" i="78"/>
  <c r="R41" i="78"/>
  <c r="K930" i="76"/>
  <c r="R84" i="78"/>
  <c r="K846" i="76"/>
  <c r="K778" i="76"/>
  <c r="K736" i="76"/>
  <c r="K694" i="76"/>
  <c r="K650" i="76"/>
  <c r="R130" i="78"/>
  <c r="K935" i="76"/>
  <c r="R10" i="78"/>
  <c r="K775" i="76"/>
  <c r="R302" i="78"/>
  <c r="K886" i="76"/>
  <c r="K717" i="76"/>
  <c r="K621" i="76"/>
  <c r="K577" i="76"/>
  <c r="K535" i="76"/>
  <c r="K493" i="76"/>
  <c r="K449" i="76"/>
  <c r="K407" i="76"/>
  <c r="K365" i="76"/>
  <c r="K321" i="76"/>
  <c r="K279" i="76"/>
  <c r="K237" i="76"/>
  <c r="K197" i="76"/>
  <c r="K165" i="76"/>
  <c r="K133" i="76"/>
  <c r="K101" i="76"/>
  <c r="R241" i="78"/>
  <c r="K779" i="76"/>
  <c r="K586" i="76"/>
  <c r="K458" i="76"/>
  <c r="K330" i="76"/>
  <c r="K202" i="76"/>
  <c r="K74" i="76"/>
  <c r="K42" i="76"/>
  <c r="L16" i="74"/>
  <c r="K269" i="73"/>
  <c r="K239" i="73"/>
  <c r="K215" i="73"/>
  <c r="K187" i="73"/>
  <c r="K160" i="73"/>
  <c r="K136" i="73"/>
  <c r="K100" i="73"/>
  <c r="K60" i="73"/>
  <c r="K11" i="73"/>
  <c r="M37" i="72"/>
  <c r="S17" i="71"/>
  <c r="P147" i="69"/>
  <c r="P109" i="69"/>
  <c r="P73" i="69"/>
  <c r="P31" i="69"/>
  <c r="L20" i="65"/>
  <c r="N99" i="63"/>
  <c r="N63" i="63"/>
  <c r="N19" i="63"/>
  <c r="O207" i="62"/>
  <c r="O179" i="62"/>
  <c r="R54" i="78"/>
  <c r="K825" i="76"/>
  <c r="K697" i="76"/>
  <c r="K608" i="76"/>
  <c r="K544" i="76"/>
  <c r="K480" i="76"/>
  <c r="K416" i="76"/>
  <c r="K352" i="76"/>
  <c r="K288" i="76"/>
  <c r="K224" i="76"/>
  <c r="K160" i="76"/>
  <c r="K96" i="76"/>
  <c r="L46" i="58"/>
  <c r="K225" i="73"/>
  <c r="K105" i="73"/>
  <c r="K77" i="73"/>
  <c r="K28" i="73"/>
  <c r="M77" i="72"/>
  <c r="M51" i="72"/>
  <c r="S34" i="71"/>
  <c r="P172" i="69"/>
  <c r="P143" i="69"/>
  <c r="P115" i="69"/>
  <c r="P85" i="69"/>
  <c r="P57" i="69"/>
  <c r="P33" i="69"/>
  <c r="L17" i="66"/>
  <c r="O18" i="64"/>
  <c r="N93" i="63"/>
  <c r="N65" i="63"/>
  <c r="N38" i="63"/>
  <c r="N11" i="63"/>
  <c r="O212" i="62"/>
  <c r="O185" i="62"/>
  <c r="K868" i="76"/>
  <c r="K614" i="76"/>
  <c r="K486" i="76"/>
  <c r="K358" i="76"/>
  <c r="K230" i="76"/>
  <c r="K102" i="76"/>
  <c r="K22" i="76"/>
  <c r="K258" i="73"/>
  <c r="K180" i="73"/>
  <c r="K106" i="73"/>
  <c r="K25" i="73"/>
  <c r="M13" i="72"/>
  <c r="P158" i="69"/>
  <c r="P94" i="69"/>
  <c r="P30" i="69"/>
  <c r="N111" i="63"/>
  <c r="N45" i="63"/>
  <c r="O209" i="62"/>
  <c r="O168" i="62"/>
  <c r="O150" i="62"/>
  <c r="O135" i="62"/>
  <c r="O109" i="62"/>
  <c r="O70" i="62"/>
  <c r="O35" i="62"/>
  <c r="U349" i="61"/>
  <c r="U315" i="61"/>
  <c r="U273" i="61"/>
  <c r="U230" i="61"/>
  <c r="U186" i="61"/>
  <c r="U147" i="61"/>
  <c r="U101" i="61"/>
  <c r="U55" i="61"/>
  <c r="U25" i="61"/>
  <c r="R39" i="59"/>
  <c r="L43" i="58"/>
  <c r="K556" i="76"/>
  <c r="K252" i="76"/>
  <c r="K49" i="76"/>
  <c r="K199" i="73"/>
  <c r="K61" i="73"/>
  <c r="S20" i="71"/>
  <c r="P56" i="69"/>
  <c r="N64" i="63"/>
  <c r="O182" i="62"/>
  <c r="R38" i="78"/>
  <c r="K542" i="76"/>
  <c r="K302" i="76"/>
  <c r="K59" i="76"/>
  <c r="K201" i="73"/>
  <c r="K47" i="73"/>
  <c r="P154" i="69"/>
  <c r="L16" i="66"/>
  <c r="N16" i="63"/>
  <c r="O163" i="62"/>
  <c r="O128" i="62"/>
  <c r="O97" i="62"/>
  <c r="O67" i="62"/>
  <c r="O32" i="62"/>
  <c r="U352" i="61"/>
  <c r="U324" i="61"/>
  <c r="U296" i="61"/>
  <c r="U266" i="61"/>
  <c r="U231" i="61"/>
  <c r="U205" i="61"/>
  <c r="U169" i="61"/>
  <c r="U136" i="61"/>
  <c r="U114" i="61"/>
  <c r="U88" i="61"/>
  <c r="U70" i="61"/>
  <c r="U48" i="61"/>
  <c r="U24" i="61"/>
  <c r="R57" i="59"/>
  <c r="R33" i="59"/>
  <c r="L56" i="58"/>
  <c r="R207" i="78"/>
  <c r="K909" i="76"/>
  <c r="K705" i="76"/>
  <c r="K596" i="76"/>
  <c r="K516" i="76"/>
  <c r="K436" i="76"/>
  <c r="K372" i="76"/>
  <c r="K308" i="76"/>
  <c r="K244" i="76"/>
  <c r="K180" i="76"/>
  <c r="K116" i="76"/>
  <c r="K61" i="76"/>
  <c r="K29" i="76"/>
  <c r="K297" i="73"/>
  <c r="K264" i="73"/>
  <c r="K226" i="73"/>
  <c r="K186" i="73"/>
  <c r="K153" i="73"/>
  <c r="K114" i="73"/>
  <c r="K83" i="73"/>
  <c r="K41" i="73"/>
  <c r="M82" i="72"/>
  <c r="M50" i="72"/>
  <c r="S35" i="71"/>
  <c r="P165" i="69"/>
  <c r="P132" i="69"/>
  <c r="P100" i="69"/>
  <c r="P68" i="69"/>
  <c r="P36" i="69"/>
  <c r="K11" i="67"/>
  <c r="O13" i="64"/>
  <c r="N84" i="63"/>
  <c r="N51" i="63"/>
  <c r="N18" i="63"/>
  <c r="O215" i="62"/>
  <c r="O222" i="62"/>
  <c r="L55" i="58"/>
  <c r="L33" i="58"/>
  <c r="O166" i="62"/>
  <c r="O115" i="62"/>
  <c r="O98" i="62"/>
  <c r="O82" i="62"/>
  <c r="O68" i="62"/>
  <c r="O54" i="62"/>
  <c r="O39" i="62"/>
  <c r="O23" i="62"/>
  <c r="O11" i="62"/>
  <c r="U347" i="61"/>
  <c r="U333" i="61"/>
  <c r="U319" i="61"/>
  <c r="U305" i="61"/>
  <c r="U291" i="61"/>
  <c r="U279" i="61"/>
  <c r="U265" i="61"/>
  <c r="U251" i="61"/>
  <c r="U238" i="61"/>
  <c r="U223" i="61"/>
  <c r="U210" i="61"/>
  <c r="U198" i="61"/>
  <c r="U184" i="61"/>
  <c r="U170" i="61"/>
  <c r="U155" i="61"/>
  <c r="U143" i="61"/>
  <c r="U131" i="61"/>
  <c r="U119" i="61"/>
  <c r="U107" i="61"/>
  <c r="U91" i="61"/>
  <c r="U79" i="61"/>
  <c r="U69" i="61"/>
  <c r="U57" i="61"/>
  <c r="U37" i="61"/>
  <c r="U23" i="61"/>
  <c r="R64" i="59"/>
  <c r="R49" i="59"/>
  <c r="R32" i="59"/>
  <c r="R15" i="59"/>
  <c r="L48" i="58"/>
  <c r="L14" i="58"/>
  <c r="R80" i="78"/>
  <c r="K753" i="76"/>
  <c r="K572" i="76"/>
  <c r="K460" i="76"/>
  <c r="K332" i="76"/>
  <c r="K220" i="76"/>
  <c r="K108" i="76"/>
  <c r="K33" i="76"/>
  <c r="K268" i="73"/>
  <c r="K157" i="73"/>
  <c r="K87" i="73"/>
  <c r="M78" i="72"/>
  <c r="S29" i="71"/>
  <c r="P128" i="69"/>
  <c r="P64" i="69"/>
  <c r="L14" i="66"/>
  <c r="N80" i="63"/>
  <c r="N14" i="63"/>
  <c r="L57" i="58"/>
  <c r="L13" i="58"/>
  <c r="K852" i="76"/>
  <c r="K606" i="76"/>
  <c r="K494" i="76"/>
  <c r="K366" i="76"/>
  <c r="K222" i="76"/>
  <c r="K94" i="76"/>
  <c r="K18" i="76"/>
  <c r="K246" i="73"/>
  <c r="K184" i="73"/>
  <c r="K111" i="73"/>
  <c r="K38" i="73"/>
  <c r="M56" i="72"/>
  <c r="S22" i="71"/>
  <c r="P122" i="69"/>
  <c r="P74" i="69"/>
  <c r="P18" i="69"/>
  <c r="N90" i="63"/>
  <c r="N24" i="63"/>
  <c r="O184" i="62"/>
  <c r="O159" i="62"/>
  <c r="O146" i="62"/>
  <c r="O130" i="62"/>
  <c r="O114" i="62"/>
  <c r="O93" i="62"/>
  <c r="O77" i="62"/>
  <c r="O61" i="62"/>
  <c r="O42" i="62"/>
  <c r="O26" i="62"/>
  <c r="O12" i="62"/>
  <c r="U342" i="61"/>
  <c r="U326" i="61"/>
  <c r="U312" i="61"/>
  <c r="U288" i="61"/>
  <c r="U272" i="61"/>
  <c r="U256" i="61"/>
  <c r="U241" i="61"/>
  <c r="U219" i="61"/>
  <c r="U199" i="61"/>
  <c r="U183" i="61"/>
  <c r="U171" i="61"/>
  <c r="U154" i="61"/>
  <c r="U138" i="61"/>
  <c r="U122" i="61"/>
  <c r="U106" i="61"/>
  <c r="U94" i="61"/>
  <c r="U76" i="61"/>
  <c r="U60" i="61"/>
  <c r="U46" i="61"/>
  <c r="U32" i="61"/>
  <c r="U14" i="61"/>
  <c r="R50" i="59"/>
  <c r="R35" i="59"/>
  <c r="R18" i="59"/>
  <c r="L51" i="58"/>
  <c r="L25" i="58"/>
  <c r="D11" i="88"/>
  <c r="R347" i="78"/>
  <c r="R360" i="78"/>
  <c r="R85" i="78"/>
  <c r="K976" i="76"/>
  <c r="K890" i="76"/>
  <c r="K897" i="76"/>
  <c r="K810" i="76"/>
  <c r="K760" i="76"/>
  <c r="K718" i="76"/>
  <c r="K674" i="76"/>
  <c r="R276" i="78"/>
  <c r="R225" i="78"/>
  <c r="K872" i="76"/>
  <c r="K703" i="76"/>
  <c r="R88" i="78"/>
  <c r="K813" i="76"/>
  <c r="K645" i="76"/>
  <c r="K601" i="76"/>
  <c r="K559" i="76"/>
  <c r="K517" i="76"/>
  <c r="K473" i="76"/>
  <c r="K431" i="76"/>
  <c r="K389" i="76"/>
  <c r="K345" i="76"/>
  <c r="K303" i="76"/>
  <c r="K261" i="76"/>
  <c r="K217" i="76"/>
  <c r="K183" i="76"/>
  <c r="K151" i="76"/>
  <c r="K119" i="76"/>
  <c r="K87" i="76"/>
  <c r="K957" i="76"/>
  <c r="K667" i="76"/>
  <c r="K530" i="76"/>
  <c r="K402" i="76"/>
  <c r="K274" i="76"/>
  <c r="K146" i="76"/>
  <c r="K60" i="76"/>
  <c r="K28" i="76"/>
  <c r="K294" i="73"/>
  <c r="K255" i="73"/>
  <c r="K231" i="73"/>
  <c r="K207" i="73"/>
  <c r="K179" i="73"/>
  <c r="K152" i="73"/>
  <c r="K121" i="73"/>
  <c r="K88" i="73"/>
  <c r="K39" i="73"/>
  <c r="M67" i="72"/>
  <c r="M28" i="72"/>
  <c r="P170" i="69"/>
  <c r="P93" i="69"/>
  <c r="P59" i="69"/>
  <c r="P17" i="69"/>
  <c r="N87" i="63"/>
  <c r="O233" i="62"/>
  <c r="R239" i="78"/>
  <c r="K649" i="76"/>
  <c r="K456" i="76"/>
  <c r="K328" i="76"/>
  <c r="K200" i="76"/>
  <c r="L67" i="58"/>
  <c r="K94" i="73"/>
  <c r="K19" i="73"/>
  <c r="R345" i="78"/>
  <c r="I40" i="80"/>
  <c r="K714" i="76"/>
  <c r="R193" i="78"/>
  <c r="K805" i="76"/>
  <c r="K513" i="76"/>
  <c r="K343" i="76"/>
  <c r="K181" i="76"/>
  <c r="K925" i="76"/>
  <c r="K266" i="76"/>
  <c r="K292" i="73"/>
  <c r="K175" i="73"/>
  <c r="K34" i="73"/>
  <c r="P129" i="69"/>
  <c r="O14" i="64"/>
  <c r="O195" i="62"/>
  <c r="K640" i="76"/>
  <c r="K384" i="76"/>
  <c r="K128" i="76"/>
  <c r="K90" i="73"/>
  <c r="M65" i="72"/>
  <c r="S21" i="71"/>
  <c r="P127" i="69"/>
  <c r="P71" i="69"/>
  <c r="P19" i="69"/>
  <c r="N110" i="63"/>
  <c r="N52" i="63"/>
  <c r="O227" i="62"/>
  <c r="R209" i="78"/>
  <c r="K550" i="76"/>
  <c r="K294" i="76"/>
  <c r="K55" i="76"/>
  <c r="K220" i="73"/>
  <c r="K76" i="73"/>
  <c r="S27" i="71"/>
  <c r="P62" i="69"/>
  <c r="N78" i="63"/>
  <c r="O180" i="62"/>
  <c r="O143" i="62"/>
  <c r="O88" i="62"/>
  <c r="O15" i="62"/>
  <c r="U293" i="61"/>
  <c r="U208" i="61"/>
  <c r="U123" i="61"/>
  <c r="U43" i="61"/>
  <c r="R21" i="59"/>
  <c r="K428" i="76"/>
  <c r="K244" i="73"/>
  <c r="M70" i="72"/>
  <c r="L18" i="65"/>
  <c r="L31" i="58"/>
  <c r="K414" i="76"/>
  <c r="K262" i="73"/>
  <c r="K972" i="76"/>
  <c r="K758" i="76"/>
  <c r="R42" i="78"/>
  <c r="R72" i="78"/>
  <c r="K557" i="76"/>
  <c r="K385" i="76"/>
  <c r="K215" i="76"/>
  <c r="K85" i="76"/>
  <c r="K394" i="76"/>
  <c r="K26" i="76"/>
  <c r="K204" i="73"/>
  <c r="K80" i="73"/>
  <c r="P164" i="69"/>
  <c r="P13" i="69"/>
  <c r="O229" i="62"/>
  <c r="K761" i="76"/>
  <c r="K448" i="76"/>
  <c r="K192" i="76"/>
  <c r="K123" i="73"/>
  <c r="M69" i="72"/>
  <c r="S26" i="71"/>
  <c r="P131" i="69"/>
  <c r="P75" i="69"/>
  <c r="P23" i="69"/>
  <c r="N112" i="63"/>
  <c r="N55" i="63"/>
  <c r="O231" i="62"/>
  <c r="R336" i="78"/>
  <c r="K566" i="76"/>
  <c r="K310" i="76"/>
  <c r="K63" i="76"/>
  <c r="K228" i="73"/>
  <c r="K85" i="73"/>
  <c r="S37" i="71"/>
  <c r="P70" i="69"/>
  <c r="N86" i="63"/>
  <c r="O187" i="62"/>
  <c r="O145" i="62"/>
  <c r="O90" i="62"/>
  <c r="O19" i="62"/>
  <c r="U299" i="61"/>
  <c r="U212" i="61"/>
  <c r="U127" i="61"/>
  <c r="U45" i="61"/>
  <c r="R23" i="59"/>
  <c r="K444" i="76"/>
  <c r="K260" i="73"/>
  <c r="K12" i="73"/>
  <c r="K15" i="67"/>
  <c r="L41" i="58"/>
  <c r="K446" i="76"/>
  <c r="K295" i="73"/>
  <c r="M72" i="72"/>
  <c r="N98" i="63"/>
  <c r="O151" i="62"/>
  <c r="O87" i="62"/>
  <c r="O18" i="62"/>
  <c r="U310" i="61"/>
  <c r="U252" i="61"/>
  <c r="U193" i="61"/>
  <c r="U132" i="61"/>
  <c r="U84" i="61"/>
  <c r="U38" i="61"/>
  <c r="R54" i="59"/>
  <c r="L40" i="58"/>
  <c r="K833" i="76"/>
  <c r="K580" i="76"/>
  <c r="K420" i="76"/>
  <c r="K292" i="76"/>
  <c r="K164" i="76"/>
  <c r="K53" i="76"/>
  <c r="K289" i="73"/>
  <c r="K218" i="73"/>
  <c r="K139" i="73"/>
  <c r="K74" i="73"/>
  <c r="M74" i="72"/>
  <c r="S25" i="71"/>
  <c r="P124" i="69"/>
  <c r="P60" i="69"/>
  <c r="L23" i="65"/>
  <c r="N76" i="63"/>
  <c r="O243" i="62"/>
  <c r="O178" i="62"/>
  <c r="L28" i="58"/>
  <c r="O111" i="62"/>
  <c r="R344" i="78"/>
  <c r="K672" i="76"/>
  <c r="K641" i="76"/>
  <c r="K301" i="76"/>
  <c r="K651" i="76"/>
  <c r="K253" i="73"/>
  <c r="M63" i="72"/>
  <c r="N83" i="63"/>
  <c r="K576" i="76"/>
  <c r="L62" i="58"/>
  <c r="M25" i="72"/>
  <c r="P103" i="69"/>
  <c r="L22" i="65"/>
  <c r="N27" i="63"/>
  <c r="K771" i="76"/>
  <c r="K182" i="76"/>
  <c r="K147" i="73"/>
  <c r="P134" i="69"/>
  <c r="N20" i="63"/>
  <c r="O127" i="62"/>
  <c r="U335" i="61"/>
  <c r="U172" i="61"/>
  <c r="U11" i="61"/>
  <c r="K172" i="76"/>
  <c r="P136" i="69"/>
  <c r="K755" i="76"/>
  <c r="K145" i="73"/>
  <c r="P66" i="69"/>
  <c r="O144" i="62"/>
  <c r="O55" i="62"/>
  <c r="U340" i="61"/>
  <c r="U248" i="61"/>
  <c r="U156" i="61"/>
  <c r="U102" i="61"/>
  <c r="U34" i="61"/>
  <c r="R24" i="59"/>
  <c r="R48" i="78"/>
  <c r="K548" i="76"/>
  <c r="K356" i="76"/>
  <c r="K212" i="76"/>
  <c r="K45" i="76"/>
  <c r="K256" i="73"/>
  <c r="K169" i="73"/>
  <c r="K65" i="73"/>
  <c r="M38" i="72"/>
  <c r="P148" i="69"/>
  <c r="P52" i="69"/>
  <c r="N109" i="63"/>
  <c r="N35" i="63"/>
  <c r="L66" i="58"/>
  <c r="O129" i="62"/>
  <c r="O92" i="62"/>
  <c r="O60" i="62"/>
  <c r="O29" i="62"/>
  <c r="U355" i="61"/>
  <c r="U327" i="61"/>
  <c r="U297" i="61"/>
  <c r="U271" i="61"/>
  <c r="U244" i="61"/>
  <c r="U216" i="61"/>
  <c r="U192" i="61"/>
  <c r="U162" i="61"/>
  <c r="U137" i="61"/>
  <c r="U113" i="61"/>
  <c r="U85" i="61"/>
  <c r="U63" i="61"/>
  <c r="U31" i="61"/>
  <c r="R55" i="59"/>
  <c r="R25" i="59"/>
  <c r="L32" i="58"/>
  <c r="K849" i="76"/>
  <c r="K524" i="76"/>
  <c r="K284" i="76"/>
  <c r="K57" i="76"/>
  <c r="K238" i="73"/>
  <c r="K36" i="73"/>
  <c r="P160" i="69"/>
  <c r="P32" i="69"/>
  <c r="N56" i="63"/>
  <c r="K691" i="76"/>
  <c r="K430" i="76"/>
  <c r="M80" i="72"/>
  <c r="N66" i="63"/>
  <c r="O69" i="62"/>
  <c r="U280" i="61"/>
  <c r="U146" i="61"/>
  <c r="U22" i="61"/>
  <c r="M35" i="72"/>
  <c r="R260" i="78"/>
  <c r="M23" i="72"/>
  <c r="K512" i="76"/>
  <c r="L30" i="58"/>
  <c r="P101" i="69"/>
  <c r="N23" i="63"/>
  <c r="K739" i="76"/>
  <c r="K141" i="73"/>
  <c r="N12" i="63"/>
  <c r="U329" i="61"/>
  <c r="R61" i="59"/>
  <c r="K723" i="76"/>
  <c r="N74" i="63"/>
  <c r="O51" i="62"/>
  <c r="U222" i="61"/>
  <c r="U80" i="61"/>
  <c r="R20" i="59"/>
  <c r="K484" i="76"/>
  <c r="K148" i="76"/>
  <c r="K248" i="73"/>
  <c r="K31" i="73"/>
  <c r="P116" i="69"/>
  <c r="N100" i="63"/>
  <c r="L49" i="58"/>
  <c r="O125" i="62"/>
  <c r="O21" i="62"/>
  <c r="U313" i="61"/>
  <c r="U261" i="61"/>
  <c r="U206" i="61"/>
  <c r="U151" i="61"/>
  <c r="U103" i="61"/>
  <c r="U53" i="61"/>
  <c r="R45" i="59"/>
  <c r="P12" i="93"/>
  <c r="K188" i="76"/>
  <c r="K149" i="73"/>
  <c r="O17" i="64"/>
  <c r="K808" i="76"/>
  <c r="K687" i="76"/>
  <c r="K429" i="76"/>
  <c r="K117" i="76"/>
  <c r="K58" i="76"/>
  <c r="K117" i="73"/>
  <c r="P55" i="69"/>
  <c r="K915" i="76"/>
  <c r="K256" i="76"/>
  <c r="K15" i="73"/>
  <c r="P157" i="69"/>
  <c r="P47" i="69"/>
  <c r="N77" i="63"/>
  <c r="O197" i="62"/>
  <c r="K422" i="76"/>
  <c r="K291" i="73"/>
  <c r="M68" i="72"/>
  <c r="L12" i="66"/>
  <c r="O158" i="62"/>
  <c r="O52" i="62"/>
  <c r="U255" i="61"/>
  <c r="U83" i="61"/>
  <c r="K721" i="76"/>
  <c r="K126" i="73"/>
  <c r="O237" i="62"/>
  <c r="K174" i="76"/>
  <c r="P98" i="69"/>
  <c r="O191" i="62"/>
  <c r="O83" i="62"/>
  <c r="U344" i="61"/>
  <c r="U282" i="61"/>
  <c r="U189" i="61"/>
  <c r="U108" i="61"/>
  <c r="U56" i="61"/>
  <c r="R42" i="59"/>
  <c r="R176" i="78"/>
  <c r="K644" i="76"/>
  <c r="K404" i="76"/>
  <c r="K228" i="76"/>
  <c r="K84" i="76"/>
  <c r="K281" i="73"/>
  <c r="K178" i="73"/>
  <c r="K99" i="73"/>
  <c r="M66" i="72"/>
  <c r="P156" i="69"/>
  <c r="P84" i="69"/>
  <c r="L14" i="65"/>
  <c r="N43" i="63"/>
  <c r="O199" i="62"/>
  <c r="L21" i="58"/>
  <c r="O96" i="62"/>
  <c r="O64" i="62"/>
  <c r="O33" i="62"/>
  <c r="U359" i="61"/>
  <c r="U331" i="61"/>
  <c r="U301" i="61"/>
  <c r="U275" i="61"/>
  <c r="U249" i="61"/>
  <c r="U220" i="61"/>
  <c r="U194" i="61"/>
  <c r="U168" i="61"/>
  <c r="U139" i="61"/>
  <c r="U115" i="61"/>
  <c r="U89" i="61"/>
  <c r="U67" i="61"/>
  <c r="U33" i="61"/>
  <c r="R58" i="59"/>
  <c r="R28" i="59"/>
  <c r="L37" i="58"/>
  <c r="K941" i="76"/>
  <c r="K540" i="76"/>
  <c r="K316" i="76"/>
  <c r="K73" i="76"/>
  <c r="K252" i="73"/>
  <c r="K70" i="73"/>
  <c r="S12" i="71"/>
  <c r="P48" i="69"/>
  <c r="N72" i="63"/>
  <c r="L47" i="58"/>
  <c r="K787" i="76"/>
  <c r="K462" i="76"/>
  <c r="K190" i="76"/>
  <c r="L11" i="74"/>
  <c r="K176" i="73"/>
  <c r="K21" i="73"/>
  <c r="P162" i="69"/>
  <c r="P58" i="69"/>
  <c r="N82" i="63"/>
  <c r="O173" i="62"/>
  <c r="O142" i="62"/>
  <c r="O110" i="62"/>
  <c r="O73" i="62"/>
  <c r="O38" i="62"/>
  <c r="U360" i="61"/>
  <c r="U322" i="61"/>
  <c r="U284" i="61"/>
  <c r="U254" i="61"/>
  <c r="U213" i="61"/>
  <c r="U181" i="61"/>
  <c r="U150" i="61"/>
  <c r="U120" i="61"/>
  <c r="U90" i="61"/>
  <c r="U58" i="61"/>
  <c r="U28" i="61"/>
  <c r="R46" i="59"/>
  <c r="R14" i="59"/>
  <c r="L12" i="58"/>
  <c r="L36" i="58"/>
  <c r="K158" i="76"/>
  <c r="K287" i="73"/>
  <c r="K151" i="73"/>
  <c r="P146" i="69"/>
  <c r="P42" i="69"/>
  <c r="O169" i="62"/>
  <c r="O136" i="62"/>
  <c r="O103" i="62"/>
  <c r="O34" i="62"/>
  <c r="U354" i="61"/>
  <c r="U318" i="61"/>
  <c r="U250" i="61"/>
  <c r="U207" i="61"/>
  <c r="U179" i="61"/>
  <c r="U116" i="61"/>
  <c r="U86" i="61"/>
  <c r="U54" i="61"/>
  <c r="R44" i="59"/>
  <c r="L69" i="58"/>
  <c r="L11" i="58"/>
  <c r="R83" i="78"/>
  <c r="K599" i="76"/>
  <c r="K257" i="76"/>
  <c r="K522" i="76"/>
  <c r="K229" i="73"/>
  <c r="N40" i="63"/>
  <c r="M21" i="72"/>
  <c r="L17" i="65"/>
  <c r="K166" i="76"/>
  <c r="P126" i="69"/>
  <c r="O123" i="62"/>
  <c r="U166" i="61"/>
  <c r="K140" i="76"/>
  <c r="P112" i="69"/>
  <c r="K129" i="73"/>
  <c r="O116" i="62"/>
  <c r="U308" i="61"/>
  <c r="U152" i="61"/>
  <c r="U20" i="61"/>
  <c r="K801" i="76"/>
  <c r="K340" i="76"/>
  <c r="K20" i="76"/>
  <c r="K131" i="73"/>
  <c r="M24" i="72"/>
  <c r="P28" i="69"/>
  <c r="O232" i="62"/>
  <c r="O78" i="62"/>
  <c r="O50" i="62"/>
  <c r="U345" i="61"/>
  <c r="U289" i="61"/>
  <c r="U234" i="61"/>
  <c r="U180" i="61"/>
  <c r="U129" i="61"/>
  <c r="U77" i="61"/>
  <c r="U19" i="61"/>
  <c r="R11" i="59"/>
  <c r="K689" i="76"/>
  <c r="K412" i="76"/>
  <c r="K16" i="76"/>
  <c r="M62" i="72"/>
  <c r="P120" i="69"/>
  <c r="O228" i="62"/>
  <c r="K889" i="76"/>
  <c r="K138" i="76"/>
  <c r="K320" i="76"/>
  <c r="N81" i="63"/>
  <c r="M76" i="72"/>
  <c r="U259" i="61"/>
  <c r="N22" i="63"/>
  <c r="O112" i="62"/>
  <c r="U124" i="61"/>
  <c r="K673" i="76"/>
  <c r="K12" i="76"/>
  <c r="S16" i="71"/>
  <c r="O206" i="62"/>
  <c r="O48" i="62"/>
  <c r="U285" i="61"/>
  <c r="U178" i="61"/>
  <c r="U75" i="61"/>
  <c r="L65" i="58"/>
  <c r="K156" i="76"/>
  <c r="P96" i="69"/>
  <c r="K963" i="76"/>
  <c r="K286" i="76"/>
  <c r="K224" i="73"/>
  <c r="M22" i="72"/>
  <c r="O19" i="64"/>
  <c r="O153" i="62"/>
  <c r="O85" i="62"/>
  <c r="O20" i="62"/>
  <c r="U302" i="61"/>
  <c r="U233" i="61"/>
  <c r="U163" i="61"/>
  <c r="U100" i="61"/>
  <c r="U40" i="61"/>
  <c r="R27" i="59"/>
  <c r="O105" i="62"/>
  <c r="U17" i="61"/>
  <c r="O211" i="62"/>
  <c r="K81" i="73"/>
  <c r="O213" i="62"/>
  <c r="O53" i="62"/>
  <c r="U264" i="61"/>
  <c r="U191" i="61"/>
  <c r="U68" i="61"/>
  <c r="L35" i="58"/>
  <c r="K149" i="76"/>
  <c r="P49" i="69"/>
  <c r="O56" i="62"/>
  <c r="O205" i="62"/>
  <c r="L29" i="58"/>
  <c r="K23" i="73"/>
  <c r="O76" i="62"/>
  <c r="U309" i="61"/>
  <c r="U99" i="61"/>
  <c r="K396" i="76"/>
  <c r="R102" i="78"/>
  <c r="K232" i="73"/>
  <c r="L21" i="65"/>
  <c r="O22" i="62"/>
  <c r="U237" i="61"/>
  <c r="U104" i="61"/>
  <c r="U44" i="61"/>
  <c r="K864" i="76"/>
  <c r="K150" i="73"/>
  <c r="K46" i="73"/>
  <c r="O202" i="62"/>
  <c r="K13" i="67"/>
  <c r="U87" i="61"/>
  <c r="K206" i="76"/>
  <c r="O14" i="62"/>
  <c r="U66" i="61"/>
  <c r="K468" i="76"/>
  <c r="K210" i="73"/>
  <c r="P92" i="69"/>
  <c r="L44" i="58"/>
  <c r="O17" i="62"/>
  <c r="U257" i="61"/>
  <c r="U149" i="61"/>
  <c r="U47" i="61"/>
  <c r="R252" i="78"/>
  <c r="K301" i="73"/>
  <c r="N113" i="63"/>
  <c r="K574" i="76"/>
  <c r="K78" i="76"/>
  <c r="K97" i="73"/>
  <c r="P106" i="69"/>
  <c r="O230" i="62"/>
  <c r="O126" i="62"/>
  <c r="O57" i="62"/>
  <c r="U338" i="61"/>
  <c r="U268" i="61"/>
  <c r="U195" i="61"/>
  <c r="U134" i="61"/>
  <c r="U72" i="61"/>
  <c r="R65" i="59"/>
  <c r="L45" i="58"/>
  <c r="K471" i="76"/>
  <c r="P89" i="69"/>
  <c r="P161" i="69"/>
  <c r="K438" i="76"/>
  <c r="O160" i="62"/>
  <c r="K817" i="76"/>
  <c r="M31" i="72"/>
  <c r="U286" i="61"/>
  <c r="U16" i="61"/>
  <c r="K276" i="76"/>
  <c r="K104" i="73"/>
  <c r="P20" i="69"/>
  <c r="O107" i="62"/>
  <c r="U341" i="61"/>
  <c r="U232" i="61"/>
  <c r="U125" i="61"/>
  <c r="K620" i="76"/>
  <c r="K135" i="73"/>
  <c r="K558" i="76"/>
  <c r="K51" i="76"/>
  <c r="P90" i="69"/>
  <c r="O122" i="62"/>
  <c r="U334" i="61"/>
  <c r="U128" i="61"/>
  <c r="R60" i="59"/>
  <c r="R182" i="78"/>
  <c r="K299" i="73"/>
  <c r="K143" i="73"/>
  <c r="U217" i="61"/>
  <c r="K100" i="76"/>
  <c r="N68" i="63"/>
  <c r="U204" i="61"/>
  <c r="R41" i="59"/>
  <c r="M27" i="72"/>
  <c r="K318" i="76"/>
  <c r="M36" i="72"/>
  <c r="O157" i="62"/>
  <c r="O89" i="62"/>
  <c r="U306" i="61"/>
  <c r="U167" i="61"/>
  <c r="R31" i="59"/>
  <c r="M34" i="72"/>
  <c r="M11" i="72"/>
  <c r="D27" i="88"/>
  <c r="D23" i="8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4">
    <s v="Migdal Hashkaot Neches Boded"/>
    <s v="{[Time].[Hie Time].[Yom].&amp;[20220930]}"/>
    <s v="{[Medida].[Medida].&amp;[2]}"/>
    <s v="{[Keren].[Keren].[All]}"/>
    <s v="{[Cheshbon KM].[Hie Peilut].[Peilut 4].&amp;[Kod_Peilut_L4_304]&amp;[Kod_Peilut_L3_303]&amp;[Kod_Peilut_L2_159]&amp;[Kod_Peilut_L1_182]}"/>
    <s v="{[Salim Maslulim].[Salim Maslulim].[אחזקה ישירה + מסלים]}"/>
    <s v="[Measures].[c_Shovi_Keren]"/>
    <s v="#,0.00"/>
    <s v="[Measures].[c_NB_Achuz_Me_Tik]"/>
    <s v="[Neches].[Hie Neches Boded].[Neches Boded L3].&amp;[NechesBoded_L3_104]&amp;[NechesBoded_L2_102]&amp;[NechesBoded_L1_101]"/>
    <s v="[Neches].[Hie Neches Boded].[Neches Boded L3].&amp;[NechesBoded_L3_105]&amp;[NechesBoded_L2_102]&amp;[NechesBoded_L1_101]"/>
    <s v="[Neches].[Hie Neches Boded].[Neches Boded L3].&amp;[NechesBoded_L3_108]&amp;[NechesBoded_L2_102]&amp;[NechesBoded_L1_101]"/>
    <s v="[Neches].[Hie Neches Boded].[Neches Boded L3].&amp;[NechesBoded_L3_109]&amp;[NechesBoded_L2_102]&amp;[NechesBoded_L1_101]"/>
    <s v="[Neches].[Hie Neches Boded].[Neches Boded L3].&amp;[NechesBoded_L3_110]&amp;[NechesBoded_L2_102]&amp;[NechesBoded_L1_101]"/>
    <s v="[Neches].[Hie Neches Boded].[Neches Boded L3].&amp;[NechesBoded_L3_111]&amp;[NechesBoded_L2_102]&amp;[NechesBoded_L1_101]"/>
    <s v="[Neches].[Hie Neches Boded].[Neches Boded L3].&amp;[NechesBoded_L3_112]&amp;[NechesBoded_L2_102]&amp;[NechesBoded_L1_101]"/>
    <s v="[Neches].[Hie Neches Boded].[Neches Boded L3].&amp;[NechesBoded_L3_113]&amp;[NechesBoded_L2_102]&amp;[NechesBoded_L1_101]"/>
    <s v="[Neches].[Hie Neches Boded].[Neches Boded L3].&amp;[NechesBoded_L3_114]&amp;[NechesBoded_L2_103]&amp;[NechesBoded_L1_101]"/>
    <s v="[Neches].[Hie Neches Boded].[Neches Boded L3].&amp;[NechesBoded_L3_115]&amp;[NechesBoded_L2_103]&amp;[NechesBoded_L1_101]"/>
    <s v="[Neches].[Hie Neches Boded].[Neches Boded L3].&amp;[NechesBoded_L3_116]&amp;[NechesBoded_L2_103]&amp;[NechesBoded_L1_101]"/>
    <s v="[Neches].[Hie Neches Boded].[Neches Boded L3].&amp;[NechesBoded_L3_118]&amp;[NechesBoded_L2_103]&amp;[NechesBoded_L1_101]"/>
    <s v="[Neches].[Hie Neches Boded].[Neches Boded L3].&amp;[NechesBoded_L3_119]&amp;[NechesBoded_L2_103]&amp;[NechesBoded_L1_101]"/>
    <s v="[Neches].[Hie Neches Boded].[Neches Boded L3].&amp;[NechesBoded_L3_120]&amp;[NechesBoded_L2_103]&amp;[NechesBoded_L1_101]"/>
    <s v="[Neches].[Hie Neches Boded].[Neches Boded L3].&amp;[NechesBoded_L3_121]&amp;[NechesBoded_L2_103]&amp;[NechesBoded_L1_101]"/>
    <s v="[Neches].[Hie Neches Boded].[Neches Boded L3].&amp;[NechesBoded_L3_122]&amp;[NechesBoded_L2_103]&amp;[NechesBoded_L1_101]"/>
    <s v="[Neches].[Hie Neches Boded].[Neches Boded L2].&amp;[NechesBoded_L2_105]&amp;[NechesBoded_L1_101]"/>
    <s v="[Neches].[Hie Neches Boded].[Neches Boded L2].&amp;[NechesBoded_L2_106]&amp;[NechesBoded_L1_101]"/>
    <s v="[Neches].[Hie Neches Boded].[Neches Boded L2].&amp;[NechesBoded_L2_107]&amp;[NechesBoded_L1_101]"/>
    <s v="[Neches].[Hie Neches Boded].[Neches Boded L2].&amp;[NechesBoded_L2_110]&amp;[NechesBoded_L1_101]"/>
    <s v="[Neches].[Hie Neches Boded].[Neches Boded L3].&amp;[NechesBoded_L3_135]&amp;[NechesBoded_L2_110]&amp;[NechesBoded_L1_101]"/>
    <s v="[Neches].[Hie Neches Boded].[Neches Boded L3].&amp;[NechesBoded_L3_136]&amp;[NechesBoded_L2_110]&amp;[NechesBoded_L1_101]"/>
    <s v="[Neches].[Hie Neches Boded].[Neches Boded L3].&amp;[NechesBoded_L3_137]&amp;[NechesBoded_L2_110]&amp;[NechesBoded_L1_101]"/>
    <s v="[Neches].[Neches].&amp;[9999939]&amp;[-1]"/>
    <s v="[Measures].[c_Shaar_Acharon]"/>
    <s v="#,#.0000"/>
    <s v="[Neches].[Neches].&amp;[9999871]&amp;[-1]"/>
    <s v="[Neches].[Neches].&amp;[9999814]&amp;[-1]"/>
    <s v="[Neches].[Neches].&amp;[9999889]&amp;[-1]"/>
    <s v="[Neches].[Neches].&amp;[9999848]&amp;[-1]"/>
    <s v="[Neches].[Neches].&amp;[9999756]&amp;[-1]"/>
    <s v="[Neches].[Neches].&amp;[9999921]&amp;[-1]"/>
    <s v="[Neches].[Neches].&amp;[9999806]&amp;[-1]"/>
    <s v="[Neches].[Neches].&amp;[9999715]&amp;[-1]"/>
    <s v="[Neches].[Neches].&amp;[9999749]&amp;[-1]"/>
  </metadataStrings>
  <mdxMetadata count="41">
    <mdx n="0" f="s">
      <ms ns="1" c="0"/>
    </mdx>
    <mdx n="0" f="v">
      <t c="7" si="7">
        <n x="1" s="1"/>
        <n x="2" s="1"/>
        <n x="3" s="1"/>
        <n x="4" s="1"/>
        <n x="5" s="1"/>
        <n x="9"/>
        <n x="6"/>
      </t>
    </mdx>
    <mdx n="0" f="v">
      <t c="7">
        <n x="1" s="1"/>
        <n x="2" s="1"/>
        <n x="3" s="1"/>
        <n x="4" s="1"/>
        <n x="5" s="1"/>
        <n x="10"/>
        <n x="6"/>
      </t>
    </mdx>
    <mdx n="0" f="v">
      <t c="7">
        <n x="1" s="1"/>
        <n x="2" s="1"/>
        <n x="3" s="1"/>
        <n x="4" s="1"/>
        <n x="5" s="1"/>
        <n x="10"/>
        <n x="8"/>
      </t>
    </mdx>
    <mdx n="0" f="v">
      <t c="7" si="7">
        <n x="1" s="1"/>
        <n x="2" s="1"/>
        <n x="3" s="1"/>
        <n x="4" s="1"/>
        <n x="5" s="1"/>
        <n x="11"/>
        <n x="6"/>
      </t>
    </mdx>
    <mdx n="0" f="v">
      <t c="7" si="7">
        <n x="1" s="1"/>
        <n x="2" s="1"/>
        <n x="3" s="1"/>
        <n x="4" s="1"/>
        <n x="5" s="1"/>
        <n x="12"/>
        <n x="6"/>
      </t>
    </mdx>
    <mdx n="0" f="v">
      <t c="7" si="7">
        <n x="1" s="1"/>
        <n x="2" s="1"/>
        <n x="3" s="1"/>
        <n x="4" s="1"/>
        <n x="5" s="1"/>
        <n x="13"/>
        <n x="6"/>
      </t>
    </mdx>
    <mdx n="0" f="v">
      <t c="7" si="7">
        <n x="1" s="1"/>
        <n x="2" s="1"/>
        <n x="3" s="1"/>
        <n x="4" s="1"/>
        <n x="5" s="1"/>
        <n x="14"/>
        <n x="6"/>
      </t>
    </mdx>
    <mdx n="0" f="v">
      <t c="7" si="7">
        <n x="1" s="1"/>
        <n x="2" s="1"/>
        <n x="3" s="1"/>
        <n x="4" s="1"/>
        <n x="5" s="1"/>
        <n x="15"/>
        <n x="6"/>
      </t>
    </mdx>
    <mdx n="0" f="v">
      <t c="7">
        <n x="1" s="1"/>
        <n x="2" s="1"/>
        <n x="3" s="1"/>
        <n x="4" s="1"/>
        <n x="5" s="1"/>
        <n x="16"/>
        <n x="6"/>
      </t>
    </mdx>
    <mdx n="0" f="v">
      <t c="7">
        <n x="1" s="1"/>
        <n x="2" s="1"/>
        <n x="3" s="1"/>
        <n x="4" s="1"/>
        <n x="5" s="1"/>
        <n x="16"/>
        <n x="8"/>
      </t>
    </mdx>
    <mdx n="0" f="v">
      <t c="7" si="7">
        <n x="1" s="1"/>
        <n x="2" s="1"/>
        <n x="3" s="1"/>
        <n x="4" s="1"/>
        <n x="5" s="1"/>
        <n x="17"/>
        <n x="6"/>
      </t>
    </mdx>
    <mdx n="0" f="v">
      <t c="7">
        <n x="1" s="1"/>
        <n x="2" s="1"/>
        <n x="3" s="1"/>
        <n x="4" s="1"/>
        <n x="5" s="1"/>
        <n x="18"/>
        <n x="6"/>
      </t>
    </mdx>
    <mdx n="0" f="v">
      <t c="7">
        <n x="1" s="1"/>
        <n x="2" s="1"/>
        <n x="3" s="1"/>
        <n x="4" s="1"/>
        <n x="5" s="1"/>
        <n x="18"/>
        <n x="8"/>
      </t>
    </mdx>
    <mdx n="0" f="v">
      <t c="7" si="7">
        <n x="1" s="1"/>
        <n x="2" s="1"/>
        <n x="3" s="1"/>
        <n x="4" s="1"/>
        <n x="5" s="1"/>
        <n x="19"/>
        <n x="6"/>
      </t>
    </mdx>
    <mdx n="0" f="v">
      <t c="7" si="7">
        <n x="1" s="1"/>
        <n x="2" s="1"/>
        <n x="3" s="1"/>
        <n x="4" s="1"/>
        <n x="5" s="1"/>
        <n x="20"/>
        <n x="6"/>
      </t>
    </mdx>
    <mdx n="0" f="v">
      <t c="7" si="7">
        <n x="1" s="1"/>
        <n x="2" s="1"/>
        <n x="3" s="1"/>
        <n x="4" s="1"/>
        <n x="5" s="1"/>
        <n x="21"/>
        <n x="6"/>
      </t>
    </mdx>
    <mdx n="0" f="v">
      <t c="7">
        <n x="1" s="1"/>
        <n x="2" s="1"/>
        <n x="3" s="1"/>
        <n x="4" s="1"/>
        <n x="5" s="1"/>
        <n x="22"/>
        <n x="6"/>
      </t>
    </mdx>
    <mdx n="0" f="v">
      <t c="7">
        <n x="1" s="1"/>
        <n x="2" s="1"/>
        <n x="3" s="1"/>
        <n x="4" s="1"/>
        <n x="5" s="1"/>
        <n x="22"/>
        <n x="8"/>
      </t>
    </mdx>
    <mdx n="0" f="v">
      <t c="7" si="7">
        <n x="1" s="1"/>
        <n x="2" s="1"/>
        <n x="3" s="1"/>
        <n x="4" s="1"/>
        <n x="5" s="1"/>
        <n x="23"/>
        <n x="6"/>
      </t>
    </mdx>
    <mdx n="0" f="v">
      <t c="7">
        <n x="1" s="1"/>
        <n x="2" s="1"/>
        <n x="3" s="1"/>
        <n x="4" s="1"/>
        <n x="5" s="1"/>
        <n x="24"/>
        <n x="6"/>
      </t>
    </mdx>
    <mdx n="0" f="v">
      <t c="7">
        <n x="1" s="1"/>
        <n x="2" s="1"/>
        <n x="3" s="1"/>
        <n x="4" s="1"/>
        <n x="5" s="1"/>
        <n x="24"/>
        <n x="8"/>
      </t>
    </mdx>
    <mdx n="0" f="v">
      <t c="7" si="7">
        <n x="1" s="1"/>
        <n x="2" s="1"/>
        <n x="3" s="1"/>
        <n x="4" s="1"/>
        <n x="5" s="1"/>
        <n x="25"/>
        <n x="6"/>
      </t>
    </mdx>
    <mdx n="0" f="v">
      <t c="7" si="7">
        <n x="1" s="1"/>
        <n x="2" s="1"/>
        <n x="3" s="1"/>
        <n x="4" s="1"/>
        <n x="5" s="1"/>
        <n x="26"/>
        <n x="6"/>
      </t>
    </mdx>
    <mdx n="0" f="v">
      <t c="7">
        <n x="1" s="1"/>
        <n x="2" s="1"/>
        <n x="3" s="1"/>
        <n x="4" s="1"/>
        <n x="5" s="1"/>
        <n x="27"/>
        <n x="8"/>
      </t>
    </mdx>
    <mdx n="0" f="v">
      <t c="7" si="7">
        <n x="1" s="1"/>
        <n x="2" s="1"/>
        <n x="3" s="1"/>
        <n x="4" s="1"/>
        <n x="5" s="1"/>
        <n x="28"/>
        <n x="6"/>
      </t>
    </mdx>
    <mdx n="0" f="v">
      <t c="7">
        <n x="1" s="1"/>
        <n x="2" s="1"/>
        <n x="3" s="1"/>
        <n x="4" s="1"/>
        <n x="5" s="1"/>
        <n x="29"/>
        <n x="6"/>
      </t>
    </mdx>
    <mdx n="0" f="v">
      <t c="7">
        <n x="1" s="1"/>
        <n x="2" s="1"/>
        <n x="3" s="1"/>
        <n x="4" s="1"/>
        <n x="5" s="1"/>
        <n x="29"/>
        <n x="8"/>
      </t>
    </mdx>
    <mdx n="0" f="v">
      <t c="7">
        <n x="1" s="1"/>
        <n x="2" s="1"/>
        <n x="3" s="1"/>
        <n x="4" s="1"/>
        <n x="5" s="1"/>
        <n x="30"/>
        <n x="6"/>
      </t>
    </mdx>
    <mdx n="0" f="v">
      <t c="7">
        <n x="1" s="1"/>
        <n x="2" s="1"/>
        <n x="3" s="1"/>
        <n x="4" s="1"/>
        <n x="5" s="1"/>
        <n x="30"/>
        <n x="8"/>
      </t>
    </mdx>
    <mdx n="0" f="v">
      <t c="7" si="7">
        <n x="1" s="1"/>
        <n x="2" s="1"/>
        <n x="3" s="1"/>
        <n x="4" s="1"/>
        <n x="5" s="1"/>
        <n x="31"/>
        <n x="6"/>
      </t>
    </mdx>
    <mdx n="0" f="v">
      <t c="3" si="34">
        <n x="1" s="1"/>
        <n x="32"/>
        <n x="33"/>
      </t>
    </mdx>
    <mdx n="0" f="v">
      <t c="3" si="34">
        <n x="1" s="1"/>
        <n x="35"/>
        <n x="33"/>
      </t>
    </mdx>
    <mdx n="0" f="v">
      <t c="3" si="34">
        <n x="1" s="1"/>
        <n x="36"/>
        <n x="33"/>
      </t>
    </mdx>
    <mdx n="0" f="v">
      <t c="3" si="34">
        <n x="1" s="1"/>
        <n x="37"/>
        <n x="33"/>
      </t>
    </mdx>
    <mdx n="0" f="v">
      <t c="3" si="34">
        <n x="1" s="1"/>
        <n x="38"/>
        <n x="33"/>
      </t>
    </mdx>
    <mdx n="0" f="v">
      <t c="3" si="34">
        <n x="1" s="1"/>
        <n x="39"/>
        <n x="33"/>
      </t>
    </mdx>
    <mdx n="0" f="v">
      <t c="3" si="34">
        <n x="1" s="1"/>
        <n x="40"/>
        <n x="33"/>
      </t>
    </mdx>
    <mdx n="0" f="v">
      <t c="3" si="34">
        <n x="1" s="1"/>
        <n x="41"/>
        <n x="33"/>
      </t>
    </mdx>
    <mdx n="0" f="v">
      <t c="3" si="34">
        <n x="1" s="1"/>
        <n x="42"/>
        <n x="33"/>
      </t>
    </mdx>
    <mdx n="0" f="v">
      <t c="3" si="34">
        <n x="1" s="1"/>
        <n x="43"/>
        <n x="33"/>
      </t>
    </mdx>
  </mdxMetadata>
  <valueMetadata count="4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</valueMetadata>
</metadata>
</file>

<file path=xl/sharedStrings.xml><?xml version="1.0" encoding="utf-8"?>
<sst xmlns="http://schemas.openxmlformats.org/spreadsheetml/2006/main" count="16479" uniqueCount="5012">
  <si>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</si>
  <si>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</si>
  <si>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</si>
  <si>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</si>
  <si>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</si>
  <si>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</si>
  <si>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</si>
  <si>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</si>
  <si>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</si>
  <si>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</si>
  <si>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</si>
  <si>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</si>
  <si>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</si>
  <si>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</si>
  <si>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</si>
  <si>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</si>
  <si>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</si>
  <si>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</si>
  <si>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</si>
  <si>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</si>
  <si>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</si>
  <si>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תאריך</t>
  </si>
  <si>
    <t>מלווה קצר מועד (מק"מ)</t>
  </si>
  <si>
    <t>שחר</t>
  </si>
  <si>
    <t>גילון</t>
  </si>
  <si>
    <t>גליל</t>
  </si>
  <si>
    <t>סה"כ צמודות מדד</t>
  </si>
  <si>
    <t>סה"כ בישראל</t>
  </si>
  <si>
    <t>סה"כ תעודות התחייבות ממשלתיות</t>
  </si>
  <si>
    <t>אחר</t>
  </si>
  <si>
    <t>סה"כ מניות היתר</t>
  </si>
  <si>
    <t>סה"כ מניות</t>
  </si>
  <si>
    <t>בישראל:</t>
  </si>
  <si>
    <t>סה"כ תעודות השתתפות בקרנות נאמנות</t>
  </si>
  <si>
    <t>סה"כ צמודות</t>
  </si>
  <si>
    <t>סה"כ אגרות חוב קונצרניות</t>
  </si>
  <si>
    <t>סה"כ חוזים עתידיים בישראל</t>
  </si>
  <si>
    <t>שיעור ריבית ממוצע</t>
  </si>
  <si>
    <t>סה"כ מובטחות במשכנתא או תיקי משכנתאות</t>
  </si>
  <si>
    <t>סה"כ מובטחות בבטחונות אחרים</t>
  </si>
  <si>
    <t>סה"כ הלוואות בישראל</t>
  </si>
  <si>
    <t>סה"כ הלוואות בחו"ל</t>
  </si>
  <si>
    <t>סה"כ הלוואות</t>
  </si>
  <si>
    <t>סה"כ  פקדונות מעל 3 חודשים</t>
  </si>
  <si>
    <t>סה"כ בחו"ל</t>
  </si>
  <si>
    <t>סה"כ מקרקעין</t>
  </si>
  <si>
    <t>יתרות מזומנים ועו"ש בש"ח</t>
  </si>
  <si>
    <t>יתרות מזומנים ועו"ש נקובים במט"ח</t>
  </si>
  <si>
    <t>סה"כ מזומנים ושווי מזומנים</t>
  </si>
  <si>
    <t>מספר ני"ע</t>
  </si>
  <si>
    <t>סה"כ לא צמודות</t>
  </si>
  <si>
    <t>סה"כ צמודות למט"ח</t>
  </si>
  <si>
    <t>סה"כ כתבי אופציה</t>
  </si>
  <si>
    <t>סה"כ חוזים עתידיים</t>
  </si>
  <si>
    <t>סה"כ אופציות</t>
  </si>
  <si>
    <t>נכס הבסיס</t>
  </si>
  <si>
    <t>מירון</t>
  </si>
  <si>
    <t>סה"כ אג"ח קונצרני</t>
  </si>
  <si>
    <t>תנאי ושיעור ריבית</t>
  </si>
  <si>
    <t>תשואה לפדיון</t>
  </si>
  <si>
    <t>תאריך שערוך אחרון</t>
  </si>
  <si>
    <t>שעור תשואה במהלך התקופה</t>
  </si>
  <si>
    <t>שעור הריבית</t>
  </si>
  <si>
    <t>שעור מערך נקוב מונפק</t>
  </si>
  <si>
    <t>סה"כ צמוד מדד</t>
  </si>
  <si>
    <t>סה"כ לא צמוד</t>
  </si>
  <si>
    <t>שווי שוק</t>
  </si>
  <si>
    <t>סה"כ אג"ח של ממשלת ישראל שהונפקו בחו"ל</t>
  </si>
  <si>
    <t>סה"כ אג"ח שהנפיקו ממשלות זרות בחו"ל</t>
  </si>
  <si>
    <t>סה"כ חברות זרות בחו"ל</t>
  </si>
  <si>
    <t>סה"כ חברות ישראליות בחו"ל</t>
  </si>
  <si>
    <t>ענף מסחר</t>
  </si>
  <si>
    <t>שם מדרג</t>
  </si>
  <si>
    <t>ערד</t>
  </si>
  <si>
    <t>סה"כ אג"ח קונצרני של חברות זרות</t>
  </si>
  <si>
    <t>(1) תעודות התחייבות ממשלתיות</t>
  </si>
  <si>
    <t>(2) תעודות חוב מסחריות</t>
  </si>
  <si>
    <t>(3) אג"ח קונצרני</t>
  </si>
  <si>
    <t>(4) מניות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</si>
  <si>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</si>
  <si>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</si>
  <si>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</si>
  <si>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</si>
  <si>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</si>
  <si>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</si>
  <si>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</si>
  <si>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</si>
  <si>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</si>
  <si>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</si>
  <si>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</si>
  <si>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</si>
  <si>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סה"כ כנגד חסכון עמיתים/מבוטחים</t>
  </si>
  <si>
    <t>אופי הנכס</t>
  </si>
  <si>
    <t>סה"כ מניב</t>
  </si>
  <si>
    <t>סה"כ לא מניב</t>
  </si>
  <si>
    <t>1. תעודות התחייבות ממשלתיות</t>
  </si>
  <si>
    <t>2. תעודות חוב מסחריות</t>
  </si>
  <si>
    <t>3. אג"ח קונצרני</t>
  </si>
  <si>
    <t>4. מניות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</si>
  <si>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</si>
  <si>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</si>
  <si>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</si>
  <si>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</si>
  <si>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</si>
  <si>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</si>
  <si>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</si>
  <si>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</si>
  <si>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</si>
  <si>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</si>
  <si>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</si>
  <si>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</si>
  <si>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</si>
  <si>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</si>
  <si>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</si>
  <si>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</si>
  <si>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</si>
  <si>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</si>
  <si>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</si>
  <si>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** בהתאם לשיטה שיושמה בדוח הכספי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</si>
  <si>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</si>
  <si>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</si>
  <si>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</si>
  <si>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</si>
  <si>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</si>
  <si>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</si>
  <si>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זירת מסחר</t>
  </si>
  <si>
    <t>TASE</t>
  </si>
  <si>
    <t>LSE</t>
  </si>
  <si>
    <t>TSE</t>
  </si>
  <si>
    <t>ASX</t>
  </si>
  <si>
    <t>ISE</t>
  </si>
  <si>
    <t>SIX</t>
  </si>
  <si>
    <t>◄</t>
  </si>
  <si>
    <t>חיפושי נפט וגז</t>
  </si>
  <si>
    <t>מסחר</t>
  </si>
  <si>
    <t>שירותים</t>
  </si>
  <si>
    <t>שירותים פיננסיים</t>
  </si>
  <si>
    <t>מידרוג</t>
  </si>
  <si>
    <t>דולר אמריקאי</t>
  </si>
  <si>
    <t>שקל חדש</t>
  </si>
  <si>
    <t>אירו</t>
  </si>
  <si>
    <t>לירה שטרלינג</t>
  </si>
  <si>
    <t>דולר אוסטרלי</t>
  </si>
  <si>
    <t>דולר הונג קונג</t>
  </si>
  <si>
    <t>כתר שבדי</t>
  </si>
  <si>
    <t>כתר דני</t>
  </si>
  <si>
    <t>דולר קנדי</t>
  </si>
  <si>
    <t>יין יפני</t>
  </si>
  <si>
    <t>מקסיקו פזו</t>
  </si>
  <si>
    <t>ריאל ברזילאי</t>
  </si>
  <si>
    <t>ראנד דרום אפריקאי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</si>
  <si>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</si>
  <si>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</si>
  <si>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</si>
  <si>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</si>
  <si>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</si>
  <si>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</si>
  <si>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</si>
  <si>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</si>
  <si>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</si>
  <si>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</si>
  <si>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השקעות במדעי החיים</t>
  </si>
  <si>
    <t>קלינטק</t>
  </si>
  <si>
    <t>תקשורת ומדיה</t>
  </si>
  <si>
    <t>תוכנה ואינטרנט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</si>
  <si>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</si>
  <si>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</si>
  <si>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</si>
  <si>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</si>
  <si>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</si>
  <si>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</si>
  <si>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</si>
  <si>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</si>
  <si>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</si>
  <si>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</si>
  <si>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ט. יתרות התחייבות להשקעה:</t>
  </si>
  <si>
    <t>2. נכסים המוצגים לפי עלות מתואמת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</si>
  <si>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</si>
  <si>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</si>
  <si>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</si>
  <si>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</si>
  <si>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</si>
  <si>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</si>
  <si>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</si>
  <si>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</si>
  <si>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</si>
  <si>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</si>
  <si>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</si>
  <si>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</si>
  <si>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</si>
  <si>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</si>
  <si>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</si>
  <si>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>(7) אופציות</t>
  </si>
  <si>
    <t>סה"כ מסגרת אשראי מנוצלות ללווים</t>
  </si>
  <si>
    <t>2.ג. מסגרות אשראי מנוצלות ללווים</t>
  </si>
  <si>
    <t>קונסורציום כן/לא</t>
  </si>
  <si>
    <t>שווי משוערך</t>
  </si>
  <si>
    <t>ספק מידע</t>
  </si>
  <si>
    <t>(18)</t>
  </si>
  <si>
    <t>סה"כ מדדים כולל מניות</t>
  </si>
  <si>
    <t>סה"כ ריבית</t>
  </si>
  <si>
    <t>סה"כ קרנות הון סיכון</t>
  </si>
  <si>
    <t>סה"כ מט"ח/ מט"ח</t>
  </si>
  <si>
    <t>סה"כ צמוד למדד</t>
  </si>
  <si>
    <t>סה"כ קרנות נדל"ן</t>
  </si>
  <si>
    <t>סה"כ קרנות השקעה אחרות</t>
  </si>
  <si>
    <t>סה"כ בחו"ל:</t>
  </si>
  <si>
    <t>סה"כ בישראל:</t>
  </si>
  <si>
    <t>סה"כ כתבי אופציה בחו"ל</t>
  </si>
  <si>
    <t>סה"כ חו"ל:</t>
  </si>
  <si>
    <t>סה"כ חוזים עתידיים בחו"ל:</t>
  </si>
  <si>
    <t>סה"כ מקרקעין בישראל:</t>
  </si>
  <si>
    <t>***שער-יוצג במאית המטבע המקומי, קרי /סנט וכ'ו</t>
  </si>
  <si>
    <t>שער***</t>
  </si>
  <si>
    <t>ערך נקוב****</t>
  </si>
  <si>
    <t>ב. אג"ח קונצרני לא סחיר</t>
  </si>
  <si>
    <t>שעור מערך נקוב**** מונפק</t>
  </si>
  <si>
    <t>אלפי ש"ח</t>
  </si>
  <si>
    <t xml:space="preserve">ש"ח אלפי </t>
  </si>
  <si>
    <t>ערך נקוב ****</t>
  </si>
  <si>
    <t>****ערך נקוב-יוצג היחידות במטבע בו בוצעה העסקה במקור</t>
  </si>
  <si>
    <t>יחידות</t>
  </si>
  <si>
    <t>אלפי יחידות</t>
  </si>
  <si>
    <t>(19)</t>
  </si>
  <si>
    <t>כתובת הנכס</t>
  </si>
  <si>
    <t>*****כאשר טרם חלף מועד תשלום הריבית/ פדיון קרן/ דיבידנד, יצוין סכום פדיון/ ריבית/ דיבידנד שעתיד להתקבל</t>
  </si>
  <si>
    <t xml:space="preserve">*****כאשר טרם חלף מועד תשלום הריבית/ פדיון קרן/ דיבידנד, יצוין סכום פדיון/ ריבית/ דיבידנד שעתיד להתקבל </t>
  </si>
  <si>
    <t xml:space="preserve">****כאשר טרם חלף מועד תשלום הריבית/ פדיון קרן/ דיבידנד, יצוין סכום פדיון/ ריבית/ דיבידנד שעתיד להתקבל </t>
  </si>
  <si>
    <t xml:space="preserve">פדיון/ ריבית/ דיבידנד לקבל*****  </t>
  </si>
  <si>
    <t>* בעל ענין/צד קשור</t>
  </si>
  <si>
    <t>(5) קרנות סל</t>
  </si>
  <si>
    <t>סה"כ קרנות סל</t>
  </si>
  <si>
    <t>סה"כ שעוקבות אחר מדדי מניות בישראל</t>
  </si>
  <si>
    <t>סה"כ שעוקבות אחר מדדים אחרים בישראל</t>
  </si>
  <si>
    <t>סה"כ שעוקבות אחר מדדי מניות</t>
  </si>
  <si>
    <t>סה"כ שעוקבות אחר מדדים אחרים</t>
  </si>
  <si>
    <t>5. קרנות סל</t>
  </si>
  <si>
    <t>ענף משק</t>
  </si>
  <si>
    <t>30/09/2022</t>
  </si>
  <si>
    <t>מגדל מקפת קרנות פנסיה וקופות גמל בע"מ</t>
  </si>
  <si>
    <t>מגדל מקפת מרכז</t>
  </si>
  <si>
    <t>מגדל מקפת - מרכז</t>
  </si>
  <si>
    <t>גליל 5904</t>
  </si>
  <si>
    <t>9590431</t>
  </si>
  <si>
    <t>RF</t>
  </si>
  <si>
    <t>ממשל צמודה 0527</t>
  </si>
  <si>
    <t>1140847</t>
  </si>
  <si>
    <t>ממשל צמודה 0529</t>
  </si>
  <si>
    <t>1157023</t>
  </si>
  <si>
    <t>ממשל צמודה 0536</t>
  </si>
  <si>
    <t>1097708</t>
  </si>
  <si>
    <t>ממשל צמודה 0545</t>
  </si>
  <si>
    <t>1134865</t>
  </si>
  <si>
    <t>ממשל צמודה 0726</t>
  </si>
  <si>
    <t>1169564</t>
  </si>
  <si>
    <t>ממשל צמודה 0841</t>
  </si>
  <si>
    <t>1120583</t>
  </si>
  <si>
    <t>ממשל צמודה 0923</t>
  </si>
  <si>
    <t>1128081</t>
  </si>
  <si>
    <t>ממשל צמודה 1025</t>
  </si>
  <si>
    <t>1135912</t>
  </si>
  <si>
    <t>ממשל צמודה 1131</t>
  </si>
  <si>
    <t>1172220</t>
  </si>
  <si>
    <t>ממשל צמודה 1151</t>
  </si>
  <si>
    <t>1168301</t>
  </si>
  <si>
    <t>מ.ק.מ. 1012</t>
  </si>
  <si>
    <t>8221012</t>
  </si>
  <si>
    <t>מ.ק.מ. 1112</t>
  </si>
  <si>
    <t>8221111</t>
  </si>
  <si>
    <t>מ.ק.מ. 113</t>
  </si>
  <si>
    <t>8230112</t>
  </si>
  <si>
    <t>מ.ק.מ. 1212</t>
  </si>
  <si>
    <t>8221210</t>
  </si>
  <si>
    <t>מ.ק.מ. 313</t>
  </si>
  <si>
    <t>8230310</t>
  </si>
  <si>
    <t>מ.ק.מ. 413</t>
  </si>
  <si>
    <t>8230419</t>
  </si>
  <si>
    <t>מ.ק.מ. 513</t>
  </si>
  <si>
    <t>8230518</t>
  </si>
  <si>
    <t>ממשל שקלית 0142</t>
  </si>
  <si>
    <t>1125400</t>
  </si>
  <si>
    <t>ממשל שקלית 0226</t>
  </si>
  <si>
    <t>1174697</t>
  </si>
  <si>
    <t>ממשל שקלית 0323</t>
  </si>
  <si>
    <t>1126747</t>
  </si>
  <si>
    <t>ממשל שקלית 0324</t>
  </si>
  <si>
    <t>1130848</t>
  </si>
  <si>
    <t>ממשל שקלית 0327</t>
  </si>
  <si>
    <t>1139344</t>
  </si>
  <si>
    <t>ממשל שקלית 0330</t>
  </si>
  <si>
    <t>1160985</t>
  </si>
  <si>
    <t>ממשל שקלית 0347</t>
  </si>
  <si>
    <t>1140193</t>
  </si>
  <si>
    <t>ממשל שקלית 0425</t>
  </si>
  <si>
    <t>1162668</t>
  </si>
  <si>
    <t>ממשל שקלית 0432</t>
  </si>
  <si>
    <t>1180660</t>
  </si>
  <si>
    <t>ממשל שקלית 0537</t>
  </si>
  <si>
    <t>1166180</t>
  </si>
  <si>
    <t>ממשל שקלית 0723</t>
  </si>
  <si>
    <t>1167105</t>
  </si>
  <si>
    <t>ממשל שקלית 0825</t>
  </si>
  <si>
    <t>1135557</t>
  </si>
  <si>
    <t>ממשל שקלית 0928</t>
  </si>
  <si>
    <t>1150879</t>
  </si>
  <si>
    <t>ממשל שקלית 1024</t>
  </si>
  <si>
    <t>1175777</t>
  </si>
  <si>
    <t>ממשל שקלית 1026</t>
  </si>
  <si>
    <t>1099456</t>
  </si>
  <si>
    <t>ממשל שקלית 1122</t>
  </si>
  <si>
    <t>1141225</t>
  </si>
  <si>
    <t>ממשל שקלית 1123</t>
  </si>
  <si>
    <t>1155068</t>
  </si>
  <si>
    <t>ממשל שקלית 1152</t>
  </si>
  <si>
    <t>1184076</t>
  </si>
  <si>
    <t>ממשל משתנה 0526</t>
  </si>
  <si>
    <t>1141795</t>
  </si>
  <si>
    <t>ISRAEL 4.5 2120</t>
  </si>
  <si>
    <t>US46513JB593</t>
  </si>
  <si>
    <t>A+</t>
  </si>
  <si>
    <t>FITCH</t>
  </si>
  <si>
    <t>T 1.875 02/32</t>
  </si>
  <si>
    <t>US91282CDY49</t>
  </si>
  <si>
    <t>AAA</t>
  </si>
  <si>
    <t>אלה פקדון אגח ב</t>
  </si>
  <si>
    <t>1142215</t>
  </si>
  <si>
    <t>מגמה</t>
  </si>
  <si>
    <t>515666881</t>
  </si>
  <si>
    <t>אג"ח מובנות</t>
  </si>
  <si>
    <t>ilAAA</t>
  </si>
  <si>
    <t>מעלות S&amp;P</t>
  </si>
  <si>
    <t>בינל הנפק אגח י</t>
  </si>
  <si>
    <t>1160290</t>
  </si>
  <si>
    <t>513141879</t>
  </si>
  <si>
    <t>בנקים</t>
  </si>
  <si>
    <t>Aaa.il</t>
  </si>
  <si>
    <t>דיסק מנ אגח טו</t>
  </si>
  <si>
    <t>7480304</t>
  </si>
  <si>
    <t>520029935</t>
  </si>
  <si>
    <t>520018078</t>
  </si>
  <si>
    <t>מז טפ הנפק 45</t>
  </si>
  <si>
    <t>2310217</t>
  </si>
  <si>
    <t>520032046</t>
  </si>
  <si>
    <t>מז טפ הנפק 49</t>
  </si>
  <si>
    <t>2310282</t>
  </si>
  <si>
    <t>מז טפ הנפק 52</t>
  </si>
  <si>
    <t>2310381</t>
  </si>
  <si>
    <t>מקורות אגח 11</t>
  </si>
  <si>
    <t>1158476</t>
  </si>
  <si>
    <t>520010869</t>
  </si>
  <si>
    <t>מרכנתיל הנ אגחג</t>
  </si>
  <si>
    <t>1171297</t>
  </si>
  <si>
    <t>513686154</t>
  </si>
  <si>
    <t>פועלים אגח 200</t>
  </si>
  <si>
    <t>6620496</t>
  </si>
  <si>
    <t>520000118</t>
  </si>
  <si>
    <t>520032640</t>
  </si>
  <si>
    <t>פועלים הנ אגח35</t>
  </si>
  <si>
    <t>1940618</t>
  </si>
  <si>
    <t>פועלים הנ אגח36</t>
  </si>
  <si>
    <t>1940659</t>
  </si>
  <si>
    <t>חשמל אגח 27</t>
  </si>
  <si>
    <t>6000210</t>
  </si>
  <si>
    <t>520000472</t>
  </si>
  <si>
    <t>אנרגיה</t>
  </si>
  <si>
    <t>Aa1.il</t>
  </si>
  <si>
    <t>חשמל אגח 29</t>
  </si>
  <si>
    <t>6000236</t>
  </si>
  <si>
    <t>חשמל אגח 31</t>
  </si>
  <si>
    <t>6000285</t>
  </si>
  <si>
    <t>חשמל אגח 32</t>
  </si>
  <si>
    <t>6000384</t>
  </si>
  <si>
    <t>חשמל אגח 33</t>
  </si>
  <si>
    <t>6000392</t>
  </si>
  <si>
    <t>נמלי ישראל אגחא</t>
  </si>
  <si>
    <t>1145564</t>
  </si>
  <si>
    <t>513569780</t>
  </si>
  <si>
    <t>נדל"ן מניב בישראל</t>
  </si>
  <si>
    <t>נמלי ישראל אגחב</t>
  </si>
  <si>
    <t>1145572</t>
  </si>
  <si>
    <t>נתיבי גז אגח ד</t>
  </si>
  <si>
    <t>1147503</t>
  </si>
  <si>
    <t>513436394</t>
  </si>
  <si>
    <t>עזריאלי אגח ב</t>
  </si>
  <si>
    <t>1134436</t>
  </si>
  <si>
    <t>510960719</t>
  </si>
  <si>
    <t>ilAA+</t>
  </si>
  <si>
    <t>עזריאלי אגח ד</t>
  </si>
  <si>
    <t>1138650</t>
  </si>
  <si>
    <t>עזריאלי אגח ה</t>
  </si>
  <si>
    <t>1156603</t>
  </si>
  <si>
    <t>עזריאלי אגח ו</t>
  </si>
  <si>
    <t>1156611</t>
  </si>
  <si>
    <t>עזריאלי אגח ז</t>
  </si>
  <si>
    <t>1178672</t>
  </si>
  <si>
    <t>עזריאלי אגח ח</t>
  </si>
  <si>
    <t>1178680</t>
  </si>
  <si>
    <t>פועלים הנ הת טו</t>
  </si>
  <si>
    <t>1940543</t>
  </si>
  <si>
    <t>פועלים הנ הת יד</t>
  </si>
  <si>
    <t>1940501</t>
  </si>
  <si>
    <t>אמות אגח ד*</t>
  </si>
  <si>
    <t>1133149</t>
  </si>
  <si>
    <t>520026683</t>
  </si>
  <si>
    <t>Aa2.il</t>
  </si>
  <si>
    <t>אמות אגח ו*</t>
  </si>
  <si>
    <t>1158609</t>
  </si>
  <si>
    <t>אמות אגח ח*</t>
  </si>
  <si>
    <t>1172782</t>
  </si>
  <si>
    <t>ארפורט אגח ה</t>
  </si>
  <si>
    <t>1133487</t>
  </si>
  <si>
    <t>511659401</t>
  </si>
  <si>
    <t>ilAA</t>
  </si>
  <si>
    <t>ארפורט אגח ט</t>
  </si>
  <si>
    <t>1160944</t>
  </si>
  <si>
    <t>ביג אגח ח</t>
  </si>
  <si>
    <t>1138924</t>
  </si>
  <si>
    <t>513623314</t>
  </si>
  <si>
    <t>ביג אגח יא</t>
  </si>
  <si>
    <t>1151117</t>
  </si>
  <si>
    <t>ביג אגח יד</t>
  </si>
  <si>
    <t>1161512</t>
  </si>
  <si>
    <t>גב ים אגח ו</t>
  </si>
  <si>
    <t>7590128</t>
  </si>
  <si>
    <t>520001736</t>
  </si>
  <si>
    <t>גב ים אגח ט</t>
  </si>
  <si>
    <t>7590219</t>
  </si>
  <si>
    <t>גב ים אגח י</t>
  </si>
  <si>
    <t>7590284</t>
  </si>
  <si>
    <t>ישרס אגח טו</t>
  </si>
  <si>
    <t>6130207</t>
  </si>
  <si>
    <t>520017807</t>
  </si>
  <si>
    <t>ישרס אגח יח</t>
  </si>
  <si>
    <t>6130280</t>
  </si>
  <si>
    <t>לאומי התח נד401</t>
  </si>
  <si>
    <t>6040380</t>
  </si>
  <si>
    <t>לאומי התח נד402</t>
  </si>
  <si>
    <t>6040398</t>
  </si>
  <si>
    <t>לאומי התח נד403</t>
  </si>
  <si>
    <t>6040430</t>
  </si>
  <si>
    <t>לאומי התח נד404</t>
  </si>
  <si>
    <t>6040471</t>
  </si>
  <si>
    <t>לאומי התח נד405</t>
  </si>
  <si>
    <t>6040620</t>
  </si>
  <si>
    <t>מבנה אגח יז*</t>
  </si>
  <si>
    <t>2260446</t>
  </si>
  <si>
    <t>520024126</t>
  </si>
  <si>
    <t>מבנה אגח יח*</t>
  </si>
  <si>
    <t>2260479</t>
  </si>
  <si>
    <t>מבנה אגח כ*</t>
  </si>
  <si>
    <t>2260495</t>
  </si>
  <si>
    <t>מבנה אגח כג*</t>
  </si>
  <si>
    <t>2260545</t>
  </si>
  <si>
    <t>מבנה אגח כד*</t>
  </si>
  <si>
    <t>2260552</t>
  </si>
  <si>
    <t>מבנה אגח כה*</t>
  </si>
  <si>
    <t>2260636</t>
  </si>
  <si>
    <t>מליסרון אגח ו*</t>
  </si>
  <si>
    <t>3230125</t>
  </si>
  <si>
    <t>520037789</t>
  </si>
  <si>
    <t>מליסרון אגח טז*</t>
  </si>
  <si>
    <t>3230265</t>
  </si>
  <si>
    <t>מליסרון אגח י*</t>
  </si>
  <si>
    <t>3230190</t>
  </si>
  <si>
    <t>מליסרון אגח יד*</t>
  </si>
  <si>
    <t>3230232</t>
  </si>
  <si>
    <t>מליסרון אגח יז*</t>
  </si>
  <si>
    <t>3230273</t>
  </si>
  <si>
    <t>מליסרון אגח יח*</t>
  </si>
  <si>
    <t>3230372</t>
  </si>
  <si>
    <t>מליסרון אגח יט*</t>
  </si>
  <si>
    <t>3230398</t>
  </si>
  <si>
    <t>מליסרון אגח כ*</t>
  </si>
  <si>
    <t>3230422</t>
  </si>
  <si>
    <t>פועלים הנ הת יח</t>
  </si>
  <si>
    <t>1940600</t>
  </si>
  <si>
    <t>פועלים הנ הת יט</t>
  </si>
  <si>
    <t>1940626</t>
  </si>
  <si>
    <t>פועלים הנ הת כא</t>
  </si>
  <si>
    <t>1940725</t>
  </si>
  <si>
    <t>פועלים הנפ הת כ</t>
  </si>
  <si>
    <t>1940691</t>
  </si>
  <si>
    <t>פועלים התח נד ה</t>
  </si>
  <si>
    <t>6620462</t>
  </si>
  <si>
    <t>פועלים התח נד ו</t>
  </si>
  <si>
    <t>6620553</t>
  </si>
  <si>
    <t>רבוע נדלן אגח ח*</t>
  </si>
  <si>
    <t>1157569</t>
  </si>
  <si>
    <t>513765859</t>
  </si>
  <si>
    <t>ריט 1 אגח ד*</t>
  </si>
  <si>
    <t>1129899</t>
  </si>
  <si>
    <t>513821488</t>
  </si>
  <si>
    <t>ריט 1 אגח ה*</t>
  </si>
  <si>
    <t>1136753</t>
  </si>
  <si>
    <t>ריט 1 אגח ו*</t>
  </si>
  <si>
    <t>1138544</t>
  </si>
  <si>
    <t>ריט 1 אגח ז*</t>
  </si>
  <si>
    <t>1171271</t>
  </si>
  <si>
    <t>520022732</t>
  </si>
  <si>
    <t>רשתות שיווק</t>
  </si>
  <si>
    <t>שלמה החז אגח טז</t>
  </si>
  <si>
    <t>1410281</t>
  </si>
  <si>
    <t>520034372</t>
  </si>
  <si>
    <t>שלמה החז אגח יח</t>
  </si>
  <si>
    <t>1410307</t>
  </si>
  <si>
    <t>אדמה אגח ב</t>
  </si>
  <si>
    <t>1110915</t>
  </si>
  <si>
    <t>520043605</t>
  </si>
  <si>
    <t>כימיה, גומי ופלסטיק</t>
  </si>
  <si>
    <t>ilAA-</t>
  </si>
  <si>
    <t>בזק אגח 10</t>
  </si>
  <si>
    <t>2300184</t>
  </si>
  <si>
    <t>520031931</t>
  </si>
  <si>
    <t>Aa3.il</t>
  </si>
  <si>
    <t>בזק אגח 12</t>
  </si>
  <si>
    <t>2300242</t>
  </si>
  <si>
    <t>בזק אגח 6</t>
  </si>
  <si>
    <t>2300143</t>
  </si>
  <si>
    <t>ביג אגח ז</t>
  </si>
  <si>
    <t>1136084</t>
  </si>
  <si>
    <t>ביג אגח ט</t>
  </si>
  <si>
    <t>1141050</t>
  </si>
  <si>
    <t>ביג אגח יב</t>
  </si>
  <si>
    <t>1156231</t>
  </si>
  <si>
    <t>ביג אגח יח</t>
  </si>
  <si>
    <t>1174226</t>
  </si>
  <si>
    <t>ביג אגח כ</t>
  </si>
  <si>
    <t>1186188</t>
  </si>
  <si>
    <t>בינל הנפ התח כו</t>
  </si>
  <si>
    <t>1185537</t>
  </si>
  <si>
    <t>בינל הנפק התחכג</t>
  </si>
  <si>
    <t>1142058</t>
  </si>
  <si>
    <t>בינל הנפק התחכד</t>
  </si>
  <si>
    <t>1151000</t>
  </si>
  <si>
    <t>בינל הנפק התחכה</t>
  </si>
  <si>
    <t>1167030</t>
  </si>
  <si>
    <t>בינל הנפקות כז</t>
  </si>
  <si>
    <t>1189497</t>
  </si>
  <si>
    <t>ג'י סיטי אגח טו</t>
  </si>
  <si>
    <t>1260769</t>
  </si>
  <si>
    <t>520033234</t>
  </si>
  <si>
    <t>נדל"ן מניב בחו"ל</t>
  </si>
  <si>
    <t>דיסקונט מנ נד ו</t>
  </si>
  <si>
    <t>7480197</t>
  </si>
  <si>
    <t>דיסקונט מנ נד ז</t>
  </si>
  <si>
    <t>7480247</t>
  </si>
  <si>
    <t>דיסקונט מנ נד ח</t>
  </si>
  <si>
    <t>7480312</t>
  </si>
  <si>
    <t>הפניקס אגח 5</t>
  </si>
  <si>
    <t>7670284</t>
  </si>
  <si>
    <t>520017450</t>
  </si>
  <si>
    <t>ביטוח</t>
  </si>
  <si>
    <t>הראל הנפק אגח ו</t>
  </si>
  <si>
    <t>1126069</t>
  </si>
  <si>
    <t>513834200</t>
  </si>
  <si>
    <t>הראל הנפק אגח ז</t>
  </si>
  <si>
    <t>1126077</t>
  </si>
  <si>
    <t>ישרס אגח טז</t>
  </si>
  <si>
    <t>6130223</t>
  </si>
  <si>
    <t>ישרס אגח יג</t>
  </si>
  <si>
    <t>6130181</t>
  </si>
  <si>
    <t>ישרס אגח יט</t>
  </si>
  <si>
    <t>6130348</t>
  </si>
  <si>
    <t>כללביט אגח ט</t>
  </si>
  <si>
    <t>1136050</t>
  </si>
  <si>
    <t>513754069</t>
  </si>
  <si>
    <t>מגה אור אגח ח*</t>
  </si>
  <si>
    <t>1147602</t>
  </si>
  <si>
    <t>513257873</t>
  </si>
  <si>
    <t>מז טפ הנפ הת 53</t>
  </si>
  <si>
    <t>2310399</t>
  </si>
  <si>
    <t>מז טפ הנפק הת47</t>
  </si>
  <si>
    <t>2310233</t>
  </si>
  <si>
    <t>מז טפ הנפק הת48</t>
  </si>
  <si>
    <t>2310266</t>
  </si>
  <si>
    <t>מז טפ הנפק הת50</t>
  </si>
  <si>
    <t>2310290</t>
  </si>
  <si>
    <t>סלע נדלן אגח ב</t>
  </si>
  <si>
    <t>1132927</t>
  </si>
  <si>
    <t>513992529</t>
  </si>
  <si>
    <t>סלע נדלן אגח ג</t>
  </si>
  <si>
    <t>1138973</t>
  </si>
  <si>
    <t>סלע נדלן אגח ד</t>
  </si>
  <si>
    <t>1167147</t>
  </si>
  <si>
    <t>פניקס הון אגח ה</t>
  </si>
  <si>
    <t>1135417</t>
  </si>
  <si>
    <t>514290345</t>
  </si>
  <si>
    <t>רבוע נדלן אגח ו*</t>
  </si>
  <si>
    <t>1140607</t>
  </si>
  <si>
    <t>רבוע נדלן אגח ט*</t>
  </si>
  <si>
    <t>1174556</t>
  </si>
  <si>
    <t>ג'י סיטי אגח יב</t>
  </si>
  <si>
    <t>1260603</t>
  </si>
  <si>
    <t>A1.il</t>
  </si>
  <si>
    <t>ג'י סיטי אגח יג</t>
  </si>
  <si>
    <t>1260652</t>
  </si>
  <si>
    <t>ג'י סיטי אגח יד</t>
  </si>
  <si>
    <t>1260736</t>
  </si>
  <si>
    <t>גירון אגח ו</t>
  </si>
  <si>
    <t>1139849</t>
  </si>
  <si>
    <t>520044520</t>
  </si>
  <si>
    <t>גירון אגח ז</t>
  </si>
  <si>
    <t>1142629</t>
  </si>
  <si>
    <t>גירון אגח ח</t>
  </si>
  <si>
    <t>1183151</t>
  </si>
  <si>
    <t>ג'נרישן קפ אגחב*</t>
  </si>
  <si>
    <t>1177526</t>
  </si>
  <si>
    <t>515846558</t>
  </si>
  <si>
    <t>השקעה ואחזקות</t>
  </si>
  <si>
    <t>ilA+</t>
  </si>
  <si>
    <t>ג'נרישן קפ אגחג*</t>
  </si>
  <si>
    <t>1184555</t>
  </si>
  <si>
    <t>מגה אור אגח ד*</t>
  </si>
  <si>
    <t>1130632</t>
  </si>
  <si>
    <t>מגה אור אגח ז*</t>
  </si>
  <si>
    <t>1141696</t>
  </si>
  <si>
    <t>מגה אור אגח ט*</t>
  </si>
  <si>
    <t>1165141</t>
  </si>
  <si>
    <t>מגה אור אגח יא*</t>
  </si>
  <si>
    <t>1178375</t>
  </si>
  <si>
    <t>מימון ישיר אגחג</t>
  </si>
  <si>
    <t>1171214</t>
  </si>
  <si>
    <t>513893123</t>
  </si>
  <si>
    <t>אשראי חוץ בנקאי</t>
  </si>
  <si>
    <t>מימון ישיר אגחד</t>
  </si>
  <si>
    <t>1175660</t>
  </si>
  <si>
    <t>מימון ישיר אגחה</t>
  </si>
  <si>
    <t>1182831</t>
  </si>
  <si>
    <t>פז נפט אגח ו*</t>
  </si>
  <si>
    <t>1139542</t>
  </si>
  <si>
    <t>510216054</t>
  </si>
  <si>
    <t>פז נפט אגח ז*</t>
  </si>
  <si>
    <t>1142595</t>
  </si>
  <si>
    <t>520035171</t>
  </si>
  <si>
    <t>A2.il</t>
  </si>
  <si>
    <t>אלדן תחבו אגח ד</t>
  </si>
  <si>
    <t>1140821</t>
  </si>
  <si>
    <t>510454333</t>
  </si>
  <si>
    <t>ilA</t>
  </si>
  <si>
    <t>אלדן תחבו אגח ה</t>
  </si>
  <si>
    <t>1155357</t>
  </si>
  <si>
    <t>אלדן תחבו אגח ז</t>
  </si>
  <si>
    <t>1184779</t>
  </si>
  <si>
    <t>אפי נכסים אגחיד</t>
  </si>
  <si>
    <t>1184530</t>
  </si>
  <si>
    <t>510560188</t>
  </si>
  <si>
    <t>הכשרת ישוב אג21</t>
  </si>
  <si>
    <t>6120224</t>
  </si>
  <si>
    <t>520020116</t>
  </si>
  <si>
    <t>סלקום אגח ח*</t>
  </si>
  <si>
    <t>1132828</t>
  </si>
  <si>
    <t>511930125</t>
  </si>
  <si>
    <t>או פי סי אגח ב*</t>
  </si>
  <si>
    <t>1166057</t>
  </si>
  <si>
    <t>514401702</t>
  </si>
  <si>
    <t>ilA-</t>
  </si>
  <si>
    <t>הכשרת ישוב אג23</t>
  </si>
  <si>
    <t>6120323</t>
  </si>
  <si>
    <t>מגוריט אגח ב</t>
  </si>
  <si>
    <t>1168350</t>
  </si>
  <si>
    <t>515434074</t>
  </si>
  <si>
    <t>מגוריט אגח ג</t>
  </si>
  <si>
    <t>1175975</t>
  </si>
  <si>
    <t>מגוריט אגח ד</t>
  </si>
  <si>
    <t>1185834</t>
  </si>
  <si>
    <t>פתאל החזקות אגח ד*</t>
  </si>
  <si>
    <t>1188192</t>
  </si>
  <si>
    <t>512607888</t>
  </si>
  <si>
    <t>מלונאות ותיירות</t>
  </si>
  <si>
    <t>A3.il</t>
  </si>
  <si>
    <t>אגח הפחתת שווי ניירות חסומים</t>
  </si>
  <si>
    <t>259026600</t>
  </si>
  <si>
    <t>ל.ר.</t>
  </si>
  <si>
    <t>NR</t>
  </si>
  <si>
    <t>ארי נדלן אגח א</t>
  </si>
  <si>
    <t>3660156</t>
  </si>
  <si>
    <t>520038332</t>
  </si>
  <si>
    <t>מניבים ריט אגחא*</t>
  </si>
  <si>
    <t>1140581</t>
  </si>
  <si>
    <t>515327120</t>
  </si>
  <si>
    <t>מניבים ריט אגחב*</t>
  </si>
  <si>
    <t>1155928</t>
  </si>
  <si>
    <t>מניבים ריט אגחג*</t>
  </si>
  <si>
    <t>1177658</t>
  </si>
  <si>
    <t>משק אנרג אגח א</t>
  </si>
  <si>
    <t>1169531</t>
  </si>
  <si>
    <t>516167343</t>
  </si>
  <si>
    <t>נופר אנרג אגח א*</t>
  </si>
  <si>
    <t>1179340</t>
  </si>
  <si>
    <t>514599943</t>
  </si>
  <si>
    <t>אנרגיה מתחדשת</t>
  </si>
  <si>
    <t>קרדן אןוי אגח ב*</t>
  </si>
  <si>
    <t>1113034</t>
  </si>
  <si>
    <t>NV1239114</t>
  </si>
  <si>
    <t>פועלים אגח 100</t>
  </si>
  <si>
    <t>6620488</t>
  </si>
  <si>
    <t>520003781</t>
  </si>
  <si>
    <t>מזון</t>
  </si>
  <si>
    <t>תעש אוירית אגחד</t>
  </si>
  <si>
    <t>1133131</t>
  </si>
  <si>
    <t>520027194</t>
  </si>
  <si>
    <t>ביטחוניות</t>
  </si>
  <si>
    <t>אייסיאל אגח ז*</t>
  </si>
  <si>
    <t>2810372</t>
  </si>
  <si>
    <t>520027830</t>
  </si>
  <si>
    <t>אמות אגח ז*</t>
  </si>
  <si>
    <t>1162866</t>
  </si>
  <si>
    <t>ביג אגח ו</t>
  </si>
  <si>
    <t>1132521</t>
  </si>
  <si>
    <t>גב ים אגח ח</t>
  </si>
  <si>
    <t>7590151</t>
  </si>
  <si>
    <t>וילאר אגח ח</t>
  </si>
  <si>
    <t>4160156</t>
  </si>
  <si>
    <t>520038910</t>
  </si>
  <si>
    <t>ישראמקו אגח ג*</t>
  </si>
  <si>
    <t>2320232</t>
  </si>
  <si>
    <t>550010003</t>
  </si>
  <si>
    <t>מבנה אגח טו*</t>
  </si>
  <si>
    <t>2260420</t>
  </si>
  <si>
    <t>מנורה הון התח ד</t>
  </si>
  <si>
    <t>1135920</t>
  </si>
  <si>
    <t>513937714</t>
  </si>
  <si>
    <t>שלמה החז אגח יז</t>
  </si>
  <si>
    <t>1410299</t>
  </si>
  <si>
    <t>בזק אגח 9</t>
  </si>
  <si>
    <t>2300176</t>
  </si>
  <si>
    <t>הראל הנפ אגח טו</t>
  </si>
  <si>
    <t>1143130</t>
  </si>
  <si>
    <t>הראל הנפ אגח טז</t>
  </si>
  <si>
    <t>1157601</t>
  </si>
  <si>
    <t>הראל הנפ אגח יב</t>
  </si>
  <si>
    <t>1138163</t>
  </si>
  <si>
    <t>הראל הנפ אגח יד</t>
  </si>
  <si>
    <t>1143122</t>
  </si>
  <si>
    <t>הראל הנפ אגח יח</t>
  </si>
  <si>
    <t>1182666</t>
  </si>
  <si>
    <t>יוניברסל אגח ב</t>
  </si>
  <si>
    <t>1141647</t>
  </si>
  <si>
    <t>511809071</t>
  </si>
  <si>
    <t>כללביט אגח י</t>
  </si>
  <si>
    <t>1136068</t>
  </si>
  <si>
    <t>כללביט אגח יא</t>
  </si>
  <si>
    <t>1160647</t>
  </si>
  <si>
    <t>כללביט אגח יב</t>
  </si>
  <si>
    <t>1179928</t>
  </si>
  <si>
    <t>מנורה הון התח ה</t>
  </si>
  <si>
    <t>1143411</t>
  </si>
  <si>
    <t>מנורה הון התח ז</t>
  </si>
  <si>
    <t>1184191</t>
  </si>
  <si>
    <t>פניקס הון אגח ח</t>
  </si>
  <si>
    <t>1139815</t>
  </si>
  <si>
    <t>פניקס הון אגח ט</t>
  </si>
  <si>
    <t>1155522</t>
  </si>
  <si>
    <t>פניקס הון אגחיא</t>
  </si>
  <si>
    <t>1159359</t>
  </si>
  <si>
    <t>קרסו אגח א</t>
  </si>
  <si>
    <t>1136464</t>
  </si>
  <si>
    <t>514065283</t>
  </si>
  <si>
    <t>קרסו אגח ב</t>
  </si>
  <si>
    <t>1139591</t>
  </si>
  <si>
    <t>קרסו אגח ג</t>
  </si>
  <si>
    <t>1141829</t>
  </si>
  <si>
    <t>קרסו אגח ד</t>
  </si>
  <si>
    <t>1173566</t>
  </si>
  <si>
    <t>אלקטרה אגח ד*</t>
  </si>
  <si>
    <t>7390149</t>
  </si>
  <si>
    <t>520028911</t>
  </si>
  <si>
    <t>אלקטרה אגח ה*</t>
  </si>
  <si>
    <t>7390222</t>
  </si>
  <si>
    <t>דמרי אגח ז*</t>
  </si>
  <si>
    <t>1141191</t>
  </si>
  <si>
    <t>511399388</t>
  </si>
  <si>
    <t>בנייה</t>
  </si>
  <si>
    <t>דמרי אגח ט*</t>
  </si>
  <si>
    <t>1168368</t>
  </si>
  <si>
    <t>ממן אגח ב</t>
  </si>
  <si>
    <t>2380046</t>
  </si>
  <si>
    <t>520036435</t>
  </si>
  <si>
    <t>פז נפט אגח ח*</t>
  </si>
  <si>
    <t>1162817</t>
  </si>
  <si>
    <t>פרטנר אגח ו*</t>
  </si>
  <si>
    <t>1141415</t>
  </si>
  <si>
    <t>520044314</t>
  </si>
  <si>
    <t>פרטנר אגח ז*</t>
  </si>
  <si>
    <t>1156397</t>
  </si>
  <si>
    <t>514892801</t>
  </si>
  <si>
    <t>מתכת ומוצרי בניה</t>
  </si>
  <si>
    <t>520025990</t>
  </si>
  <si>
    <t>איידיאייהנ הת ה</t>
  </si>
  <si>
    <t>1155878</t>
  </si>
  <si>
    <t>514486042</t>
  </si>
  <si>
    <t>אלדן תחבו אגח ג</t>
  </si>
  <si>
    <t>1140813</t>
  </si>
  <si>
    <t>אלדן תחבו אגח ו</t>
  </si>
  <si>
    <t>1161678</t>
  </si>
  <si>
    <t>אנלייט אנר אג ג*</t>
  </si>
  <si>
    <t>7200249</t>
  </si>
  <si>
    <t>520041146</t>
  </si>
  <si>
    <t>אנלייט אנר אגחו*</t>
  </si>
  <si>
    <t>7200173</t>
  </si>
  <si>
    <t>אנרג'יקס אג ב*</t>
  </si>
  <si>
    <t>1168483</t>
  </si>
  <si>
    <t>513901371</t>
  </si>
  <si>
    <t>אפריקה מג אגח ה*</t>
  </si>
  <si>
    <t>1162825</t>
  </si>
  <si>
    <t>520034760</t>
  </si>
  <si>
    <t>בזן אגח ה</t>
  </si>
  <si>
    <t>2590388</t>
  </si>
  <si>
    <t>520036658</t>
  </si>
  <si>
    <t>בזן אגח י</t>
  </si>
  <si>
    <t>2590511</t>
  </si>
  <si>
    <t>סלקום אגח ט*</t>
  </si>
  <si>
    <t>1132836</t>
  </si>
  <si>
    <t>סלקום אגח יא*</t>
  </si>
  <si>
    <t>1139252</t>
  </si>
  <si>
    <t>סלקום אגח יב*</t>
  </si>
  <si>
    <t>1143080</t>
  </si>
  <si>
    <t>סלקום אגח יג*</t>
  </si>
  <si>
    <t>1189190</t>
  </si>
  <si>
    <t>פתאל אירו אגח ד</t>
  </si>
  <si>
    <t>1168038</t>
  </si>
  <si>
    <t>515328250</t>
  </si>
  <si>
    <t xml:space="preserve"> אקרו אגח א</t>
  </si>
  <si>
    <t>1188572</t>
  </si>
  <si>
    <t>511996803</t>
  </si>
  <si>
    <t>פתאל החז אגח ב*</t>
  </si>
  <si>
    <t>1150812</t>
  </si>
  <si>
    <t>פתאל החז אגח ג*</t>
  </si>
  <si>
    <t>1161785</t>
  </si>
  <si>
    <t>פתאל החזק אג 1*</t>
  </si>
  <si>
    <t>1169721</t>
  </si>
  <si>
    <t>קרסו נדלן אגח א</t>
  </si>
  <si>
    <t>1190008</t>
  </si>
  <si>
    <t>510488190</t>
  </si>
  <si>
    <t>אול יר אגח ג</t>
  </si>
  <si>
    <t>1140136</t>
  </si>
  <si>
    <t>1841580</t>
  </si>
  <si>
    <t>אול יר אגח ה</t>
  </si>
  <si>
    <t>1143304</t>
  </si>
  <si>
    <t>אנלייט אנר אגחה*</t>
  </si>
  <si>
    <t>7200116</t>
  </si>
  <si>
    <t>ריט אזורים אג ב*</t>
  </si>
  <si>
    <t>1183581</t>
  </si>
  <si>
    <t>516117181</t>
  </si>
  <si>
    <t>אלביט מע' אגח ג</t>
  </si>
  <si>
    <t>1178250</t>
  </si>
  <si>
    <t>520043027</t>
  </si>
  <si>
    <t>אלביט מע' אגח ד</t>
  </si>
  <si>
    <t>1178268</t>
  </si>
  <si>
    <t>ישראמקו אגח א*</t>
  </si>
  <si>
    <t>2320174</t>
  </si>
  <si>
    <t>ישראמקו אגח ב*</t>
  </si>
  <si>
    <t>2320224</t>
  </si>
  <si>
    <t>תמר פטרו אגח א*</t>
  </si>
  <si>
    <t>1141332</t>
  </si>
  <si>
    <t>515334662</t>
  </si>
  <si>
    <t>תמר פטרו אגח ב*</t>
  </si>
  <si>
    <t>1143593</t>
  </si>
  <si>
    <t>ISRELE 3.75 02/32</t>
  </si>
  <si>
    <t>IL0060004004</t>
  </si>
  <si>
    <t>בלומברג</t>
  </si>
  <si>
    <t>BBB+</t>
  </si>
  <si>
    <t>S&amp;P</t>
  </si>
  <si>
    <t>HAPOAL 3.255 01/32</t>
  </si>
  <si>
    <t>IL0066204707</t>
  </si>
  <si>
    <t>BBB</t>
  </si>
  <si>
    <t>LUMIIT 3.275 01/31 01/26</t>
  </si>
  <si>
    <t>IL0060404899</t>
  </si>
  <si>
    <t>ISRAEL CHEMICALS 6.375 31/05/38*</t>
  </si>
  <si>
    <t>IL0028103310</t>
  </si>
  <si>
    <t>BBB-</t>
  </si>
  <si>
    <t>MZRHIT 3.077 04/31</t>
  </si>
  <si>
    <t>IL0069508369</t>
  </si>
  <si>
    <t>520000522</t>
  </si>
  <si>
    <t>TEVA 4.375 2030</t>
  </si>
  <si>
    <t>XS2406607171</t>
  </si>
  <si>
    <t>520013954</t>
  </si>
  <si>
    <t>פארמה</t>
  </si>
  <si>
    <t>BB-</t>
  </si>
  <si>
    <t>TEVA 6 01/25 10/24</t>
  </si>
  <si>
    <t>XS2198213956</t>
  </si>
  <si>
    <t>CAMT 12/01/26*</t>
  </si>
  <si>
    <t>US13469VAA61</t>
  </si>
  <si>
    <t>511235434</t>
  </si>
  <si>
    <t>מוליכים למחצה</t>
  </si>
  <si>
    <t>CYBERARK SOFT 11/15/24</t>
  </si>
  <si>
    <t>US23248VAB18</t>
  </si>
  <si>
    <t>512291642</t>
  </si>
  <si>
    <t>Software &amp; Services</t>
  </si>
  <si>
    <t>FVRR 0 11/01/25</t>
  </si>
  <si>
    <t>US33835LAA35</t>
  </si>
  <si>
    <t>514440874</t>
  </si>
  <si>
    <t>Retailing</t>
  </si>
  <si>
    <t>NICEIT 0 09/25</t>
  </si>
  <si>
    <t>US653656AB42</t>
  </si>
  <si>
    <t>520036872</t>
  </si>
  <si>
    <t>NVMI 0 10/15/2025*</t>
  </si>
  <si>
    <t>US66980MAB28</t>
  </si>
  <si>
    <t>511812463</t>
  </si>
  <si>
    <t>SOLAREDGE TECH 0 09/25</t>
  </si>
  <si>
    <t>US83417MAD65</t>
  </si>
  <si>
    <t>513865329</t>
  </si>
  <si>
    <t>Semiconductors &amp; Semiconductor Equipment</t>
  </si>
  <si>
    <t>VRNT 0.25 04/26</t>
  </si>
  <si>
    <t>US92343XAC48</t>
  </si>
  <si>
    <t>512704867</t>
  </si>
  <si>
    <t>WIX 0 08/25</t>
  </si>
  <si>
    <t>US92940WAD11</t>
  </si>
  <si>
    <t>513881177</t>
  </si>
  <si>
    <t>ALVGR 4.252 07/52</t>
  </si>
  <si>
    <t>DE000A30VJZ6</t>
  </si>
  <si>
    <t>Insurance</t>
  </si>
  <si>
    <t>A2</t>
  </si>
  <si>
    <t>Moodys</t>
  </si>
  <si>
    <t>SRENVX 4.5 24/44</t>
  </si>
  <si>
    <t>XS1108784510</t>
  </si>
  <si>
    <t>A</t>
  </si>
  <si>
    <t>ZURNVX 3 04/51</t>
  </si>
  <si>
    <t>XS2283177561</t>
  </si>
  <si>
    <t>ZURNVX 3.5 05/52</t>
  </si>
  <si>
    <t>XS2416978190</t>
  </si>
  <si>
    <t>ANZNZ 5.548 08/32</t>
  </si>
  <si>
    <t>USQ0426YAV58</t>
  </si>
  <si>
    <t>Banks</t>
  </si>
  <si>
    <t>A3</t>
  </si>
  <si>
    <t>AXASA 4.25 03/43</t>
  </si>
  <si>
    <t>XS2487052487</t>
  </si>
  <si>
    <t>A-</t>
  </si>
  <si>
    <t>IAGLN 4.25 11/32</t>
  </si>
  <si>
    <t>US11044MAA45</t>
  </si>
  <si>
    <t>Transportation</t>
  </si>
  <si>
    <t>SHBASS 4.625 08/32</t>
  </si>
  <si>
    <t>XS2523511165</t>
  </si>
  <si>
    <t>UNITED AIRLINES 5.875 10/27</t>
  </si>
  <si>
    <t>US90931GAA76</t>
  </si>
  <si>
    <t>TELECOMMUNICATION SERVICES</t>
  </si>
  <si>
    <t>ALVGR 3.2 PERP</t>
  </si>
  <si>
    <t>US018820AB64</t>
  </si>
  <si>
    <t>Baa1</t>
  </si>
  <si>
    <t>JPM 5.717 09/33</t>
  </si>
  <si>
    <t>US46647PDK93</t>
  </si>
  <si>
    <t>NAB 3.933 08/2034 08/29</t>
  </si>
  <si>
    <t>USG6S94TAB96</t>
  </si>
  <si>
    <t>SCENTRE GROUP 4.75 09/80</t>
  </si>
  <si>
    <t>USQ8053LAA28</t>
  </si>
  <si>
    <t>Real Estate</t>
  </si>
  <si>
    <t>SCGAU 5.125 09/2080</t>
  </si>
  <si>
    <t>USQ8053LAB01</t>
  </si>
  <si>
    <t>WSTP 5.405 08/33</t>
  </si>
  <si>
    <t>US961214FG36</t>
  </si>
  <si>
    <t>ASSGEN 5.8 07/32</t>
  </si>
  <si>
    <t>XS2468223107</t>
  </si>
  <si>
    <t>AXP 4.989 05/33</t>
  </si>
  <si>
    <t>US025816CX59</t>
  </si>
  <si>
    <t>Diversified Financials</t>
  </si>
  <si>
    <t>BIO 3.7 03/32</t>
  </si>
  <si>
    <t>US090572AQ17</t>
  </si>
  <si>
    <t>Pharmaceuticals &amp; Biotechnology</t>
  </si>
  <si>
    <t>BPLN 4.875 PERP 03/30</t>
  </si>
  <si>
    <t>US05565QDV77</t>
  </si>
  <si>
    <t>ENERGY</t>
  </si>
  <si>
    <t>DOLLAR GENERAL 5 11/32</t>
  </si>
  <si>
    <t>US256677AL96</t>
  </si>
  <si>
    <t>Baa2</t>
  </si>
  <si>
    <t>FIS 5.1 07/32</t>
  </si>
  <si>
    <t>US31620MBY12</t>
  </si>
  <si>
    <t>HPQ 5.5 01/33</t>
  </si>
  <si>
    <t>US40434LAN55</t>
  </si>
  <si>
    <t>Technology Hardware &amp; Equipment</t>
  </si>
  <si>
    <t>PRU 6 09/52</t>
  </si>
  <si>
    <t>US744320BK76</t>
  </si>
  <si>
    <t>STLA 5.625 01/28</t>
  </si>
  <si>
    <t>USU85861AD15</t>
  </si>
  <si>
    <t>Automobiles &amp; Components</t>
  </si>
  <si>
    <t>WHR 4.7 05/32</t>
  </si>
  <si>
    <t>US963320AZ92</t>
  </si>
  <si>
    <t>Consumer Durables &amp; Apparel</t>
  </si>
  <si>
    <t>AER 3.3 01/32</t>
  </si>
  <si>
    <t>US00774MAX39</t>
  </si>
  <si>
    <t>Capital Goods</t>
  </si>
  <si>
    <t>AHTLN 5.5 08/32</t>
  </si>
  <si>
    <t>US04505AAA79</t>
  </si>
  <si>
    <t>ALLE 5.411 07/32</t>
  </si>
  <si>
    <t>US01748TAC53</t>
  </si>
  <si>
    <t>ASHTEAD CAPITAL 4.25 11/29 11/27</t>
  </si>
  <si>
    <t>US045054AL70</t>
  </si>
  <si>
    <t>AVGO 4.15 11/30</t>
  </si>
  <si>
    <t>US11135FAQ46</t>
  </si>
  <si>
    <t>BCRED 2.625 12/26</t>
  </si>
  <si>
    <t>US09261HAD98</t>
  </si>
  <si>
    <t>ENBCN 5.5 07/77</t>
  </si>
  <si>
    <t>US29250NAS45</t>
  </si>
  <si>
    <t>ENBCN 6 01/27 01/77</t>
  </si>
  <si>
    <t>US29250NAN57</t>
  </si>
  <si>
    <t>EPR 3.6 11/31</t>
  </si>
  <si>
    <t>US26884UAG40</t>
  </si>
  <si>
    <t>ETP 5.25 04/29</t>
  </si>
  <si>
    <t>US29278NAG88</t>
  </si>
  <si>
    <t>EXPE 3.25 02/30</t>
  </si>
  <si>
    <t>US30212PAR64</t>
  </si>
  <si>
    <t>Hotels Restaurants &amp; Leisure</t>
  </si>
  <si>
    <t>FLEX 4.875 05/30</t>
  </si>
  <si>
    <t>US33938XAB10</t>
  </si>
  <si>
    <t>FS KKR CAPITAL 4.25 2/25 01/25</t>
  </si>
  <si>
    <t>US30313RAA77</t>
  </si>
  <si>
    <t>FSK 3.125 10/28</t>
  </si>
  <si>
    <t>US302635AK33</t>
  </si>
  <si>
    <t>GM 4.3 04/29</t>
  </si>
  <si>
    <t>US37045XDV55</t>
  </si>
  <si>
    <t>GPN 5.4 08/32</t>
  </si>
  <si>
    <t>US37940XAQ51</t>
  </si>
  <si>
    <t>KD 3.15 10/31</t>
  </si>
  <si>
    <t>US50155QAE08</t>
  </si>
  <si>
    <t>LENOVO 3.421 2030 144A</t>
  </si>
  <si>
    <t>US526250AB16</t>
  </si>
  <si>
    <t>LENOVO 6.536 07/32</t>
  </si>
  <si>
    <t>USY5257YAM94</t>
  </si>
  <si>
    <t>MACQUARIE BANK 3.624 06/30</t>
  </si>
  <si>
    <t>USQ568A9SQ14</t>
  </si>
  <si>
    <t>Baa3</t>
  </si>
  <si>
    <t>MAR 4.625 06/30</t>
  </si>
  <si>
    <t>US571903BE27</t>
  </si>
  <si>
    <t>MARRIOT INTERNATIONAL 5 10/27</t>
  </si>
  <si>
    <t>US571903BJ14</t>
  </si>
  <si>
    <t>MGLLNS 4.279 03/32</t>
  </si>
  <si>
    <t>US55903VAL71</t>
  </si>
  <si>
    <t>Media</t>
  </si>
  <si>
    <t>MSI 5.6 06/32</t>
  </si>
  <si>
    <t>US620076BW88</t>
  </si>
  <si>
    <t>MTZ 4.5 08/28</t>
  </si>
  <si>
    <t>US576323AP42</t>
  </si>
  <si>
    <t>NGLS 4 01/32</t>
  </si>
  <si>
    <t>US87612BBU52</t>
  </si>
  <si>
    <t>NGLS 6.5 07/27</t>
  </si>
  <si>
    <t>US87612BBL53</t>
  </si>
  <si>
    <t>NGLS 6.875 01/29</t>
  </si>
  <si>
    <t>US87612BBN10</t>
  </si>
  <si>
    <t>NXPI 5 01/33</t>
  </si>
  <si>
    <t>US62954HBB33</t>
  </si>
  <si>
    <t>ORCINC 4.7 02/27</t>
  </si>
  <si>
    <t>US69120VAF85</t>
  </si>
  <si>
    <t>Other</t>
  </si>
  <si>
    <t>OWL ROCK 3.4 7/26</t>
  </si>
  <si>
    <t>US69121KAE47</t>
  </si>
  <si>
    <t>OWL ROCK 3.75 07/25</t>
  </si>
  <si>
    <t>US69121KAC80</t>
  </si>
  <si>
    <t>SEB 6.875 PERP</t>
  </si>
  <si>
    <t>XS2479344561</t>
  </si>
  <si>
    <t>SRENVX 5.75 08/15/50 08/25</t>
  </si>
  <si>
    <t>XS1261170515</t>
  </si>
  <si>
    <t>SSELN 4 PERP</t>
  </si>
  <si>
    <t>XS2439704318</t>
  </si>
  <si>
    <t>UTILITIES</t>
  </si>
  <si>
    <t>STZ 4.75 05/32</t>
  </si>
  <si>
    <t>US21036PBL13</t>
  </si>
  <si>
    <t>Food, Beverage &amp; Tobacco</t>
  </si>
  <si>
    <t>TELIAS 4.625 PREP</t>
  </si>
  <si>
    <t>XS2526881532</t>
  </si>
  <si>
    <t>TMUS 3.5 04/2031</t>
  </si>
  <si>
    <t>US87264ABW45</t>
  </si>
  <si>
    <t>TRPCN 5.3 03/77</t>
  </si>
  <si>
    <t>US89356BAC28</t>
  </si>
  <si>
    <t>VW 4.625 PERP 06/28</t>
  </si>
  <si>
    <t>XS1799939027</t>
  </si>
  <si>
    <t>AY 4.125 06/28</t>
  </si>
  <si>
    <t>US04916WAA27</t>
  </si>
  <si>
    <t>BB+</t>
  </si>
  <si>
    <t>BAYNGR 3.125 11/79 11/27</t>
  </si>
  <si>
    <t>XS2077670342</t>
  </si>
  <si>
    <t>BNP 6.875 PERP</t>
  </si>
  <si>
    <t>FR001400BBL2</t>
  </si>
  <si>
    <t>Ba1</t>
  </si>
  <si>
    <t>BNP 7.75 PERP</t>
  </si>
  <si>
    <t>USF1067PAC08</t>
  </si>
  <si>
    <t>CDWC 3.25 02/29</t>
  </si>
  <si>
    <t>US12513GBF54</t>
  </si>
  <si>
    <t>CDWC 4.25 04/28</t>
  </si>
  <si>
    <t>US12513GBD07</t>
  </si>
  <si>
    <t>CQP 3.25 01/32</t>
  </si>
  <si>
    <t>US16411QAN16</t>
  </si>
  <si>
    <t>CQP 4.5 10/29</t>
  </si>
  <si>
    <t>US16411QAG64</t>
  </si>
  <si>
    <t>CREDIT SUISSE 6.5 08/23</t>
  </si>
  <si>
    <t>XS0957135212</t>
  </si>
  <si>
    <t>HCA 5.875 02/29</t>
  </si>
  <si>
    <t>US404119BW86</t>
  </si>
  <si>
    <t>Health Care Equipment &amp; Services</t>
  </si>
  <si>
    <t>MATTEL 3.75 04/29</t>
  </si>
  <si>
    <t>US577081BF84</t>
  </si>
  <si>
    <t>MSCI 3.25 2033</t>
  </si>
  <si>
    <t>US55354GAQ38</t>
  </si>
  <si>
    <t>MSCI 3.625 09/30 03/28</t>
  </si>
  <si>
    <t>US55354GAK67</t>
  </si>
  <si>
    <t>NWSA 5.125 02/32</t>
  </si>
  <si>
    <t>US65249BAB53</t>
  </si>
  <si>
    <t>PARA 6.375 03/62</t>
  </si>
  <si>
    <t>US92556HAE71</t>
  </si>
  <si>
    <t>SEAGATE 4.091 06/29</t>
  </si>
  <si>
    <t>US81180WBC47</t>
  </si>
  <si>
    <t>SEAGATE 4.125 01/31</t>
  </si>
  <si>
    <t>US81180WBD20</t>
  </si>
  <si>
    <t>VODAFONE 4.125 06/81</t>
  </si>
  <si>
    <t>US92857WBW91</t>
  </si>
  <si>
    <t>VODAFONE 6.25 10/78 10/24</t>
  </si>
  <si>
    <t>XS1888180640</t>
  </si>
  <si>
    <t>AER 6.5 06/45</t>
  </si>
  <si>
    <t>US00773HAA59</t>
  </si>
  <si>
    <t>BB</t>
  </si>
  <si>
    <t>ALLISON TRANS 3.75 01/31</t>
  </si>
  <si>
    <t>US019736AG29</t>
  </si>
  <si>
    <t>ALLISON TRANSM 5.875 06/29</t>
  </si>
  <si>
    <t>US019736AF46</t>
  </si>
  <si>
    <t>ATRSAV 2.625 09/27</t>
  </si>
  <si>
    <t>XS2294495838</t>
  </si>
  <si>
    <t>Ba2</t>
  </si>
  <si>
    <t>CHARLES RIVER LAB 4 03/31</t>
  </si>
  <si>
    <t>US159864AJ65</t>
  </si>
  <si>
    <t>F 3.25 02/32</t>
  </si>
  <si>
    <t>US345370DA55</t>
  </si>
  <si>
    <t>F 6.1 08/32</t>
  </si>
  <si>
    <t>US345370DB39</t>
  </si>
  <si>
    <t>FORD MOTOR CR 4.125 08/27</t>
  </si>
  <si>
    <t>US345397A860</t>
  </si>
  <si>
    <t>GPK 3.75 02/30</t>
  </si>
  <si>
    <t>US38869AAD90</t>
  </si>
  <si>
    <t>HESM 5.125 06/28</t>
  </si>
  <si>
    <t>US428104AA14</t>
  </si>
  <si>
    <t>HILTON DOMESTIC 4 05/31</t>
  </si>
  <si>
    <t>US432833AL52</t>
  </si>
  <si>
    <t>UNITED RENTALS 3.875 02/31</t>
  </si>
  <si>
    <t>US911363AM11</t>
  </si>
  <si>
    <t>UNITED RENTALS NORTH 4 07/30</t>
  </si>
  <si>
    <t>US911365BN33</t>
  </si>
  <si>
    <t>ASGN 4.625 15/05/2028</t>
  </si>
  <si>
    <t>US00191UAA07</t>
  </si>
  <si>
    <t>Commercial &amp; Professional Services</t>
  </si>
  <si>
    <t>BOOZ ALLEN HAMILTON INC 07/29</t>
  </si>
  <si>
    <t>US09951LAB99</t>
  </si>
  <si>
    <t>LLOYDS 8.5</t>
  </si>
  <si>
    <t>XS2529511722</t>
  </si>
  <si>
    <t>LVLT 4.25 07/2028</t>
  </si>
  <si>
    <t>US527298BR35</t>
  </si>
  <si>
    <t>Ba3</t>
  </si>
  <si>
    <t>MTCHII 4.125 08/30</t>
  </si>
  <si>
    <t>US57665RAL06</t>
  </si>
  <si>
    <t>SIRIUS XM RADIO 4 07/28</t>
  </si>
  <si>
    <t>US82967NBJ63</t>
  </si>
  <si>
    <t>UAL 4.375 04/26</t>
  </si>
  <si>
    <t>US90932LAG23</t>
  </si>
  <si>
    <t>ATRSAV 3.625 04/2026</t>
  </si>
  <si>
    <t>XS2338530467</t>
  </si>
  <si>
    <t>B1</t>
  </si>
  <si>
    <t>BACR 8.875</t>
  </si>
  <si>
    <t>XS2492482828</t>
  </si>
  <si>
    <t>B+</t>
  </si>
  <si>
    <t>CCO HOLDINGS 4.5 08/30 02/28</t>
  </si>
  <si>
    <t>US1248EPCE15</t>
  </si>
  <si>
    <t>CCO HOLDINGS 4.75 03/30 09/24</t>
  </si>
  <si>
    <t>US1248EPCD32</t>
  </si>
  <si>
    <t>DAN 3 07/2029</t>
  </si>
  <si>
    <t>XS2345050251</t>
  </si>
  <si>
    <t>DAN 4.25 09/30</t>
  </si>
  <si>
    <t>US235825AH97</t>
  </si>
  <si>
    <t>EDF 6 PREP 01/26</t>
  </si>
  <si>
    <t>FR0011401728</t>
  </si>
  <si>
    <t>Electricite De Franc 5 01/26</t>
  </si>
  <si>
    <t>FR0011697028</t>
  </si>
  <si>
    <t>ORGNON 5.125 2031</t>
  </si>
  <si>
    <t>US68622TAB70</t>
  </si>
  <si>
    <t>ORA 2.5 07/27*</t>
  </si>
  <si>
    <t>US686688AA03</t>
  </si>
  <si>
    <t>880326081</t>
  </si>
  <si>
    <t>סה"כ תל אביב 35</t>
  </si>
  <si>
    <t>או פי סי אנרגיה*</t>
  </si>
  <si>
    <t>1141571</t>
  </si>
  <si>
    <t>אורמת טכנו*</t>
  </si>
  <si>
    <t>1134402</t>
  </si>
  <si>
    <t>איי.סי.אל*</t>
  </si>
  <si>
    <t>281014</t>
  </si>
  <si>
    <t>אלביט מערכות</t>
  </si>
  <si>
    <t>1081124</t>
  </si>
  <si>
    <t>אלקטרה*</t>
  </si>
  <si>
    <t>739037</t>
  </si>
  <si>
    <t>אמות*</t>
  </si>
  <si>
    <t>1097278</t>
  </si>
  <si>
    <t>אנרג'יאן</t>
  </si>
  <si>
    <t>1155290</t>
  </si>
  <si>
    <t>10758801</t>
  </si>
  <si>
    <t>אנרג'יקס*</t>
  </si>
  <si>
    <t>1123355</t>
  </si>
  <si>
    <t>ארפורט סיטי</t>
  </si>
  <si>
    <t>1095835</t>
  </si>
  <si>
    <t>אשטרום קבוצה</t>
  </si>
  <si>
    <t>1132315</t>
  </si>
  <si>
    <t>510381601</t>
  </si>
  <si>
    <t>בזק</t>
  </si>
  <si>
    <t>230011</t>
  </si>
  <si>
    <t>בינלאומי</t>
  </si>
  <si>
    <t>593038</t>
  </si>
  <si>
    <t>520029083</t>
  </si>
  <si>
    <t>דיסקונט א</t>
  </si>
  <si>
    <t>691212</t>
  </si>
  <si>
    <t>520007030</t>
  </si>
  <si>
    <t>הפניקס</t>
  </si>
  <si>
    <t>767012</t>
  </si>
  <si>
    <t>הראל השקעות</t>
  </si>
  <si>
    <t>585018</t>
  </si>
  <si>
    <t>520033986</t>
  </si>
  <si>
    <t>חברה לישראל</t>
  </si>
  <si>
    <t>576017</t>
  </si>
  <si>
    <t>520028010</t>
  </si>
  <si>
    <t>טאואר</t>
  </si>
  <si>
    <t>1082379</t>
  </si>
  <si>
    <t>520041997</t>
  </si>
  <si>
    <t>טבע</t>
  </si>
  <si>
    <t>629014</t>
  </si>
  <si>
    <t>לאומי</t>
  </si>
  <si>
    <t>604611</t>
  </si>
  <si>
    <t>מבנה*</t>
  </si>
  <si>
    <t>226019</t>
  </si>
  <si>
    <t>מזרחי טפחות</t>
  </si>
  <si>
    <t>695437</t>
  </si>
  <si>
    <t>מליסרון*</t>
  </si>
  <si>
    <t>323014</t>
  </si>
  <si>
    <t>נובה*</t>
  </si>
  <si>
    <t>1084557</t>
  </si>
  <si>
    <t>ניו מד אנרג יהש</t>
  </si>
  <si>
    <t>475020</t>
  </si>
  <si>
    <t>550013098</t>
  </si>
  <si>
    <t>נייס</t>
  </si>
  <si>
    <t>273011</t>
  </si>
  <si>
    <t>עזריאלי קבוצה</t>
  </si>
  <si>
    <t>1119478</t>
  </si>
  <si>
    <t>פועלים</t>
  </si>
  <si>
    <t>662577</t>
  </si>
  <si>
    <t>שטראוס*</t>
  </si>
  <si>
    <t>746016</t>
  </si>
  <si>
    <t>שיכון ובינוי*</t>
  </si>
  <si>
    <t>1081942</t>
  </si>
  <si>
    <t>520036104</t>
  </si>
  <si>
    <t>שפיר הנדסה*</t>
  </si>
  <si>
    <t>1133875</t>
  </si>
  <si>
    <t>סה"כ תל אביב 90</t>
  </si>
  <si>
    <t>אזורים*</t>
  </si>
  <si>
    <t>715011</t>
  </si>
  <si>
    <t>איידיאיי ביטוח</t>
  </si>
  <si>
    <t>1129501</t>
  </si>
  <si>
    <t>513910703</t>
  </si>
  <si>
    <t>אילקס מדיקל</t>
  </si>
  <si>
    <t>1080753</t>
  </si>
  <si>
    <t>520042219</t>
  </si>
  <si>
    <t>אינרום*</t>
  </si>
  <si>
    <t>1132356</t>
  </si>
  <si>
    <t>515001659</t>
  </si>
  <si>
    <t>אלטשולר שחם פנ</t>
  </si>
  <si>
    <t>1184936</t>
  </si>
  <si>
    <t>516508603</t>
  </si>
  <si>
    <t>אלקטרה צריכה</t>
  </si>
  <si>
    <t>5010129</t>
  </si>
  <si>
    <t>520039967</t>
  </si>
  <si>
    <t>אנלייט אנרגיה*</t>
  </si>
  <si>
    <t>720011</t>
  </si>
  <si>
    <t>אפריקה מגורים*</t>
  </si>
  <si>
    <t>1097948</t>
  </si>
  <si>
    <t>אקויטל</t>
  </si>
  <si>
    <t>755017</t>
  </si>
  <si>
    <t>520030859</t>
  </si>
  <si>
    <t>אקרו</t>
  </si>
  <si>
    <t>1184902</t>
  </si>
  <si>
    <t>ארגו פרופרטיז</t>
  </si>
  <si>
    <t>1175371</t>
  </si>
  <si>
    <t>70252750</t>
  </si>
  <si>
    <t>בזן</t>
  </si>
  <si>
    <t>2590248</t>
  </si>
  <si>
    <t>ג'י סיטי</t>
  </si>
  <si>
    <t>126011</t>
  </si>
  <si>
    <t>ג'נריישן קפיטל*</t>
  </si>
  <si>
    <t>1156926</t>
  </si>
  <si>
    <t>דוראל אנרגיה*</t>
  </si>
  <si>
    <t>1166768</t>
  </si>
  <si>
    <t>515364891</t>
  </si>
  <si>
    <t>דיפלומט אחזקות</t>
  </si>
  <si>
    <t>1173491</t>
  </si>
  <si>
    <t>510400740</t>
  </si>
  <si>
    <t>דלתא</t>
  </si>
  <si>
    <t>627034</t>
  </si>
  <si>
    <t>520025602</t>
  </si>
  <si>
    <t>דמרי*</t>
  </si>
  <si>
    <t>1090315</t>
  </si>
  <si>
    <t>דנאל*</t>
  </si>
  <si>
    <t>314013</t>
  </si>
  <si>
    <t>520037565</t>
  </si>
  <si>
    <t>וואן טכנולוגיות*</t>
  </si>
  <si>
    <t>161018</t>
  </si>
  <si>
    <t>520034695</t>
  </si>
  <si>
    <t>שירותי מידע</t>
  </si>
  <si>
    <t>ורידיס*</t>
  </si>
  <si>
    <t>1176387</t>
  </si>
  <si>
    <t>515935807</t>
  </si>
  <si>
    <t>חילן*</t>
  </si>
  <si>
    <t>1084698</t>
  </si>
  <si>
    <t>520039942</t>
  </si>
  <si>
    <t>יוחננוף*</t>
  </si>
  <si>
    <t>1161264</t>
  </si>
  <si>
    <t>511344186</t>
  </si>
  <si>
    <t>ישראכרט</t>
  </si>
  <si>
    <t>1157403</t>
  </si>
  <si>
    <t>510706153</t>
  </si>
  <si>
    <t>ישראל קנדה*</t>
  </si>
  <si>
    <t>434019</t>
  </si>
  <si>
    <t>520039298</t>
  </si>
  <si>
    <t>ישראמקו יהש*</t>
  </si>
  <si>
    <t>232017</t>
  </si>
  <si>
    <t>ישרס</t>
  </si>
  <si>
    <t>613034</t>
  </si>
  <si>
    <t>כלל עסקי ביטוח</t>
  </si>
  <si>
    <t>224014</t>
  </si>
  <si>
    <t>520036120</t>
  </si>
  <si>
    <t>מגה אור*</t>
  </si>
  <si>
    <t>1104488</t>
  </si>
  <si>
    <t>מטריקס*</t>
  </si>
  <si>
    <t>445015</t>
  </si>
  <si>
    <t>520039413</t>
  </si>
  <si>
    <t>מיטרוניקס*</t>
  </si>
  <si>
    <t>1091065</t>
  </si>
  <si>
    <t>511527202</t>
  </si>
  <si>
    <t>רובוטיקה ותלת מימד</t>
  </si>
  <si>
    <t>מנורה מב החז</t>
  </si>
  <si>
    <t>566018</t>
  </si>
  <si>
    <t>520007469</t>
  </si>
  <si>
    <t>מניבים ריט*</t>
  </si>
  <si>
    <t>1140573</t>
  </si>
  <si>
    <t>מספנות ישראל*</t>
  </si>
  <si>
    <t>1168533</t>
  </si>
  <si>
    <t>516084753</t>
  </si>
  <si>
    <t>נאייקס</t>
  </si>
  <si>
    <t>1175116</t>
  </si>
  <si>
    <t>513639013</t>
  </si>
  <si>
    <t>נובולוג*</t>
  </si>
  <si>
    <t>1140151</t>
  </si>
  <si>
    <t>510475312</t>
  </si>
  <si>
    <t>נופר אנרג'י*</t>
  </si>
  <si>
    <t>1170877</t>
  </si>
  <si>
    <t>נפטא*</t>
  </si>
  <si>
    <t>643015</t>
  </si>
  <si>
    <t>520020942</t>
  </si>
  <si>
    <t>סאפיינס</t>
  </si>
  <si>
    <t>1087659</t>
  </si>
  <si>
    <t>53368</t>
  </si>
  <si>
    <t>סלקום*</t>
  </si>
  <si>
    <t>1101534</t>
  </si>
  <si>
    <t>סקופ*</t>
  </si>
  <si>
    <t>288019</t>
  </si>
  <si>
    <t>520037425</t>
  </si>
  <si>
    <t>ערד*</t>
  </si>
  <si>
    <t>731018</t>
  </si>
  <si>
    <t>520025198</t>
  </si>
  <si>
    <t>פולירם*</t>
  </si>
  <si>
    <t>1170216</t>
  </si>
  <si>
    <t>515251593</t>
  </si>
  <si>
    <t>פוקס</t>
  </si>
  <si>
    <t>1087022</t>
  </si>
  <si>
    <t>512157603</t>
  </si>
  <si>
    <t>פז נפט*</t>
  </si>
  <si>
    <t>1100007</t>
  </si>
  <si>
    <t>פלסאון תעשיות*</t>
  </si>
  <si>
    <t>1081603</t>
  </si>
  <si>
    <t>520042912</t>
  </si>
  <si>
    <t>פרטנר*</t>
  </si>
  <si>
    <t>1083484</t>
  </si>
  <si>
    <t>פריון נטוורק</t>
  </si>
  <si>
    <t>1095819</t>
  </si>
  <si>
    <t>512849498</t>
  </si>
  <si>
    <t>פתאל החזקות*</t>
  </si>
  <si>
    <t>1143429</t>
  </si>
  <si>
    <t>קמטק*</t>
  </si>
  <si>
    <t>1095264</t>
  </si>
  <si>
    <t>רבוע נדלן*</t>
  </si>
  <si>
    <t>1098565</t>
  </si>
  <si>
    <t>ריט 1*</t>
  </si>
  <si>
    <t>1098920</t>
  </si>
  <si>
    <t>ריטיילורס</t>
  </si>
  <si>
    <t>1175488</t>
  </si>
  <si>
    <t>514211457</t>
  </si>
  <si>
    <t>רמי לוי</t>
  </si>
  <si>
    <t>1104249</t>
  </si>
  <si>
    <t>513770669</t>
  </si>
  <si>
    <t>רציו יהש</t>
  </si>
  <si>
    <t>394015</t>
  </si>
  <si>
    <t>550012777</t>
  </si>
  <si>
    <t>שופרסל*</t>
  </si>
  <si>
    <t>777037</t>
  </si>
  <si>
    <t>תדיראן גרופ*</t>
  </si>
  <si>
    <t>258012</t>
  </si>
  <si>
    <t>520036732</t>
  </si>
  <si>
    <t>תורפז</t>
  </si>
  <si>
    <t>1175611</t>
  </si>
  <si>
    <t>514574524</t>
  </si>
  <si>
    <t>אבגול*</t>
  </si>
  <si>
    <t>1100957</t>
  </si>
  <si>
    <t>510119068</t>
  </si>
  <si>
    <t>עץ, נייר ודפוס</t>
  </si>
  <si>
    <t>אדגר*</t>
  </si>
  <si>
    <t>1820083</t>
  </si>
  <si>
    <t>או.אר.טי*</t>
  </si>
  <si>
    <t>1086230</t>
  </si>
  <si>
    <t>513057588</t>
  </si>
  <si>
    <t>השקעות בהייטק</t>
  </si>
  <si>
    <t>אוברסיז*</t>
  </si>
  <si>
    <t>1139617</t>
  </si>
  <si>
    <t>510490071</t>
  </si>
  <si>
    <t>אוריין*</t>
  </si>
  <si>
    <t>1103506</t>
  </si>
  <si>
    <t>511068256</t>
  </si>
  <si>
    <t>איי ספאק 1*</t>
  </si>
  <si>
    <t>1179589</t>
  </si>
  <si>
    <t>516247772</t>
  </si>
  <si>
    <t>אייקון גרופ</t>
  </si>
  <si>
    <t>1182484</t>
  </si>
  <si>
    <t>513955252</t>
  </si>
  <si>
    <t>אלומיי</t>
  </si>
  <si>
    <t>1082635</t>
  </si>
  <si>
    <t>520039868</t>
  </si>
  <si>
    <t>אלספק*</t>
  </si>
  <si>
    <t>1090364</t>
  </si>
  <si>
    <t>511297541</t>
  </si>
  <si>
    <t>חשמל</t>
  </si>
  <si>
    <t>אלקטריאון</t>
  </si>
  <si>
    <t>368019</t>
  </si>
  <si>
    <t>520038126</t>
  </si>
  <si>
    <t>אלרון</t>
  </si>
  <si>
    <t>749077</t>
  </si>
  <si>
    <t>520028036</t>
  </si>
  <si>
    <t>אמיליה פיתוח</t>
  </si>
  <si>
    <t>589010</t>
  </si>
  <si>
    <t>520014846</t>
  </si>
  <si>
    <t>אמנת*</t>
  </si>
  <si>
    <t>654012</t>
  </si>
  <si>
    <t>520040833</t>
  </si>
  <si>
    <t>אפקון החזקות*</t>
  </si>
  <si>
    <t>578013</t>
  </si>
  <si>
    <t>520033473</t>
  </si>
  <si>
    <t>אפריקה תעשיות*</t>
  </si>
  <si>
    <t>800011</t>
  </si>
  <si>
    <t>520026618</t>
  </si>
  <si>
    <t>אקוואריוס מנוע</t>
  </si>
  <si>
    <t>1170240</t>
  </si>
  <si>
    <t>515114429</t>
  </si>
  <si>
    <t>אלקטרוניקה ואופטיקה</t>
  </si>
  <si>
    <t>אקונרג'י</t>
  </si>
  <si>
    <t>1178334</t>
  </si>
  <si>
    <t>516339777</t>
  </si>
  <si>
    <t>אקופיה</t>
  </si>
  <si>
    <t>1169895</t>
  </si>
  <si>
    <t>514856772</t>
  </si>
  <si>
    <t>ארד*</t>
  </si>
  <si>
    <t>1091651</t>
  </si>
  <si>
    <t>510007800</t>
  </si>
  <si>
    <t>בית שמש*</t>
  </si>
  <si>
    <t>1081561</t>
  </si>
  <si>
    <t>520043480</t>
  </si>
  <si>
    <t>בכורי שדה*</t>
  </si>
  <si>
    <t>1172618</t>
  </si>
  <si>
    <t>512402538</t>
  </si>
  <si>
    <t>ברנמילר*</t>
  </si>
  <si>
    <t>1141530</t>
  </si>
  <si>
    <t>514720374</t>
  </si>
  <si>
    <t>ג'י וואן*</t>
  </si>
  <si>
    <t>1156280</t>
  </si>
  <si>
    <t>510095987</t>
  </si>
  <si>
    <t>ג'נסל*</t>
  </si>
  <si>
    <t>1169689</t>
  </si>
  <si>
    <t>514579887</t>
  </si>
  <si>
    <t>גולן פלסטיק*</t>
  </si>
  <si>
    <t>1091933</t>
  </si>
  <si>
    <t>513029975</t>
  </si>
  <si>
    <t>גלאסבוקס*</t>
  </si>
  <si>
    <t>1176288</t>
  </si>
  <si>
    <t>514525260</t>
  </si>
  <si>
    <t>גמא ניהול</t>
  </si>
  <si>
    <t>1177484</t>
  </si>
  <si>
    <t>512711789</t>
  </si>
  <si>
    <t>גניגר*</t>
  </si>
  <si>
    <t>1095892</t>
  </si>
  <si>
    <t>512416991</t>
  </si>
  <si>
    <t>הום ביוגז*</t>
  </si>
  <si>
    <t>1172204</t>
  </si>
  <si>
    <t>514739325</t>
  </si>
  <si>
    <t>הייקון מערכות*</t>
  </si>
  <si>
    <t>1169945</t>
  </si>
  <si>
    <t>514347160</t>
  </si>
  <si>
    <t>המשביר 365</t>
  </si>
  <si>
    <t>1104959</t>
  </si>
  <si>
    <t>513389270</t>
  </si>
  <si>
    <t>זנלכל*</t>
  </si>
  <si>
    <t>130013</t>
  </si>
  <si>
    <t>520034208</t>
  </si>
  <si>
    <t>טופ גאם*</t>
  </si>
  <si>
    <t>1179142</t>
  </si>
  <si>
    <t>513561399</t>
  </si>
  <si>
    <t>פודטק</t>
  </si>
  <si>
    <t>טי.ג'י.איי</t>
  </si>
  <si>
    <t>1090141</t>
  </si>
  <si>
    <t>511870891</t>
  </si>
  <si>
    <t>טראלייט</t>
  </si>
  <si>
    <t>1180173</t>
  </si>
  <si>
    <t>516414679</t>
  </si>
  <si>
    <t>טרמינל איקס</t>
  </si>
  <si>
    <t>1178714</t>
  </si>
  <si>
    <t>515722536</t>
  </si>
  <si>
    <t>ישרוטל</t>
  </si>
  <si>
    <t>1080985</t>
  </si>
  <si>
    <t>520042482</t>
  </si>
  <si>
    <t>לודן*</t>
  </si>
  <si>
    <t>1081439</t>
  </si>
  <si>
    <t>520043381</t>
  </si>
  <si>
    <t>לוינשטין הנדסה*</t>
  </si>
  <si>
    <t>573014</t>
  </si>
  <si>
    <t>520033424</t>
  </si>
  <si>
    <t>מאסיבית*</t>
  </si>
  <si>
    <t>1172972</t>
  </si>
  <si>
    <t>514919810</t>
  </si>
  <si>
    <t>מהדרין</t>
  </si>
  <si>
    <t>686014</t>
  </si>
  <si>
    <t>520018482</t>
  </si>
  <si>
    <t>מנדלסוןתשת*</t>
  </si>
  <si>
    <t>1129444</t>
  </si>
  <si>
    <t>513660373</t>
  </si>
  <si>
    <t>מניות הפחתת שווי ניירות חסומים</t>
  </si>
  <si>
    <t>112239100</t>
  </si>
  <si>
    <t>מקס סטוק</t>
  </si>
  <si>
    <t>1168558</t>
  </si>
  <si>
    <t>513618967</t>
  </si>
  <si>
    <t>משק אנרגיה</t>
  </si>
  <si>
    <t>1166974</t>
  </si>
  <si>
    <t>נוסטרומו*</t>
  </si>
  <si>
    <t>1129451</t>
  </si>
  <si>
    <t>1522277</t>
  </si>
  <si>
    <t>סולגרין*</t>
  </si>
  <si>
    <t>1102235</t>
  </si>
  <si>
    <t>512882747</t>
  </si>
  <si>
    <t>סופרגז*</t>
  </si>
  <si>
    <t>1166917</t>
  </si>
  <si>
    <t>516077989</t>
  </si>
  <si>
    <t>סיפיה וויז'ן*</t>
  </si>
  <si>
    <t>1181932</t>
  </si>
  <si>
    <t>513476010</t>
  </si>
  <si>
    <t>על בד</t>
  </si>
  <si>
    <t>625012</t>
  </si>
  <si>
    <t>520040205</t>
  </si>
  <si>
    <t>פינרג'י*</t>
  </si>
  <si>
    <t>1172360</t>
  </si>
  <si>
    <t>514354786</t>
  </si>
  <si>
    <t>פלאזה סנטר  ס</t>
  </si>
  <si>
    <t>1109917</t>
  </si>
  <si>
    <t>33248324</t>
  </si>
  <si>
    <t>פלסאנמור</t>
  </si>
  <si>
    <t>1176700</t>
  </si>
  <si>
    <t>515139129</t>
  </si>
  <si>
    <t>מכשור רפואי</t>
  </si>
  <si>
    <t>פלסטופיל</t>
  </si>
  <si>
    <t>1092840</t>
  </si>
  <si>
    <t>513681247</t>
  </si>
  <si>
    <t>פלרם*</t>
  </si>
  <si>
    <t>644013</t>
  </si>
  <si>
    <t>520039843</t>
  </si>
  <si>
    <t>פנינסולה*</t>
  </si>
  <si>
    <t>333013</t>
  </si>
  <si>
    <t>520033713</t>
  </si>
  <si>
    <t>קבוצת אקרשטיין</t>
  </si>
  <si>
    <t>1176205</t>
  </si>
  <si>
    <t>512714494</t>
  </si>
  <si>
    <t>קיסטון ריט*</t>
  </si>
  <si>
    <t>1175934</t>
  </si>
  <si>
    <t>515983476</t>
  </si>
  <si>
    <t>קליל*</t>
  </si>
  <si>
    <t>797035</t>
  </si>
  <si>
    <t>520032442</t>
  </si>
  <si>
    <t>קמהדע</t>
  </si>
  <si>
    <t>1094119</t>
  </si>
  <si>
    <t>511524605</t>
  </si>
  <si>
    <t>ביוטכנולוגיה</t>
  </si>
  <si>
    <t>קרדן אן.וי ש*</t>
  </si>
  <si>
    <t>1087949</t>
  </si>
  <si>
    <t>קרור*</t>
  </si>
  <si>
    <t>621011</t>
  </si>
  <si>
    <t>520001546</t>
  </si>
  <si>
    <t>קרסו נדלן</t>
  </si>
  <si>
    <t>1187962</t>
  </si>
  <si>
    <t>רבל*</t>
  </si>
  <si>
    <t>1103878</t>
  </si>
  <si>
    <t>513506329</t>
  </si>
  <si>
    <t>ריט אזורים ליוי*</t>
  </si>
  <si>
    <t>1162775</t>
  </si>
  <si>
    <t>רייזור</t>
  </si>
  <si>
    <t>1172527</t>
  </si>
  <si>
    <t>515369296</t>
  </si>
  <si>
    <t>רימון*</t>
  </si>
  <si>
    <t>1178722</t>
  </si>
  <si>
    <t>512467994</t>
  </si>
  <si>
    <t>רימוני*</t>
  </si>
  <si>
    <t>1080456</t>
  </si>
  <si>
    <t>520041823</t>
  </si>
  <si>
    <t>רם און*</t>
  </si>
  <si>
    <t>1090943</t>
  </si>
  <si>
    <t>512776964</t>
  </si>
  <si>
    <t>שוב אנרגיה</t>
  </si>
  <si>
    <t>1188242</t>
  </si>
  <si>
    <t>510459928</t>
  </si>
  <si>
    <t>תומר אנרגיה*</t>
  </si>
  <si>
    <t>1129493</t>
  </si>
  <si>
    <t>514837111</t>
  </si>
  <si>
    <t>תמר פטרוליום*</t>
  </si>
  <si>
    <t>1141357</t>
  </si>
  <si>
    <t>ARBE ROBOTICS</t>
  </si>
  <si>
    <t>IL0011796625</t>
  </si>
  <si>
    <t>NASDAQ</t>
  </si>
  <si>
    <t>515333128</t>
  </si>
  <si>
    <t>CAESAR STONE SDO</t>
  </si>
  <si>
    <t>IL0011259137</t>
  </si>
  <si>
    <t>511439507</t>
  </si>
  <si>
    <t>CAMTEK*</t>
  </si>
  <si>
    <t>IL0010952641</t>
  </si>
  <si>
    <t>CHECK POINT SOFTWARE TECH</t>
  </si>
  <si>
    <t>IL0010824113</t>
  </si>
  <si>
    <t>520042821</t>
  </si>
  <si>
    <t>CYBERARK SOFTWARE</t>
  </si>
  <si>
    <t>IL0011334468</t>
  </si>
  <si>
    <t>ELBIT SYSTEMS LTD</t>
  </si>
  <si>
    <t>IL0010811243</t>
  </si>
  <si>
    <t>ENERGEAN OIL &amp; GAS</t>
  </si>
  <si>
    <t>GB00BG12Y042</t>
  </si>
  <si>
    <t>FIVERR INTERNATIONAL LTD</t>
  </si>
  <si>
    <t>IL0011582033</t>
  </si>
  <si>
    <t>NYSE</t>
  </si>
  <si>
    <t>GLOBAL E ONLINE LTD</t>
  </si>
  <si>
    <t>IL0011741688</t>
  </si>
  <si>
    <t>514889534</t>
  </si>
  <si>
    <t>INMODE LTD</t>
  </si>
  <si>
    <t>IL0011595993</t>
  </si>
  <si>
    <t>514073618</t>
  </si>
  <si>
    <t>INNOVID CORP</t>
  </si>
  <si>
    <t>US4576791085</t>
  </si>
  <si>
    <t>514001338</t>
  </si>
  <si>
    <t>INNOVIZ TECHNOLOGIES LTD</t>
  </si>
  <si>
    <t>IL0011745804</t>
  </si>
  <si>
    <t>515382422</t>
  </si>
  <si>
    <t>KAMADA LTD</t>
  </si>
  <si>
    <t>IL0010941198</t>
  </si>
  <si>
    <t>KORNIT DIGITAL LTD</t>
  </si>
  <si>
    <t>IL0011216723</t>
  </si>
  <si>
    <t>513195420</t>
  </si>
  <si>
    <t>NICE</t>
  </si>
  <si>
    <t>US6536561086</t>
  </si>
  <si>
    <t>NOVA MEASURING INSTRUMENTS*</t>
  </si>
  <si>
    <t>IL0010845571</t>
  </si>
  <si>
    <t>ORMAT TECHNOLOGIES INC*</t>
  </si>
  <si>
    <t>US6866881021</t>
  </si>
  <si>
    <t>PERION NETWORK LTD</t>
  </si>
  <si>
    <t>IL0010958192</t>
  </si>
  <si>
    <t>RADA ELECTRONIC INDS LTD</t>
  </si>
  <si>
    <t>IL0010826506</t>
  </si>
  <si>
    <t>520035320</t>
  </si>
  <si>
    <t>RISKIFIED</t>
  </si>
  <si>
    <t>IL0011786493</t>
  </si>
  <si>
    <t>514844117</t>
  </si>
  <si>
    <t>SAPIENS INTERNATIONAL CORP</t>
  </si>
  <si>
    <t>KYG7T16G1039</t>
  </si>
  <si>
    <t>SIMILARWEB LTD</t>
  </si>
  <si>
    <t>IL0011751653</t>
  </si>
  <si>
    <t>514244714</t>
  </si>
  <si>
    <t>SOL GEL TECHNOLOGIES LTD</t>
  </si>
  <si>
    <t>IL0011417206</t>
  </si>
  <si>
    <t>512544693</t>
  </si>
  <si>
    <t>SOLAREDGE TECHNOLOGIES</t>
  </si>
  <si>
    <t>US83417M1045</t>
  </si>
  <si>
    <t>SPLITIT PAYMENTS</t>
  </si>
  <si>
    <t>IL0011570806</t>
  </si>
  <si>
    <t>514193291</t>
  </si>
  <si>
    <t>TEVA PHARMACEUTICAL SP ADR</t>
  </si>
  <si>
    <t>US8816242098</t>
  </si>
  <si>
    <t>TOWER SEMICONDUCTOR LTD</t>
  </si>
  <si>
    <t>IL0010823792</t>
  </si>
  <si>
    <t>UROGEN PHARMA</t>
  </si>
  <si>
    <t>IL0011407140</t>
  </si>
  <si>
    <t>513537621</t>
  </si>
  <si>
    <t>Valens Semiconductor Ltd</t>
  </si>
  <si>
    <t>IL0011796880</t>
  </si>
  <si>
    <t>513887042</t>
  </si>
  <si>
    <t>VERINT SYSTEMS</t>
  </si>
  <si>
    <t>US92343X1000</t>
  </si>
  <si>
    <t>WIX.COM LTD</t>
  </si>
  <si>
    <t>IL0011301780</t>
  </si>
  <si>
    <t>ZIM Integrated Shipping Services</t>
  </si>
  <si>
    <t>IL0065100930</t>
  </si>
  <si>
    <t>520015041</t>
  </si>
  <si>
    <t>AIRBUS</t>
  </si>
  <si>
    <t>NL0000235190</t>
  </si>
  <si>
    <t>ALPHABET INC CL C</t>
  </si>
  <si>
    <t>US02079K1079</t>
  </si>
  <si>
    <t>AMAZON.COM INC</t>
  </si>
  <si>
    <t>US0231351067</t>
  </si>
  <si>
    <t>AMERICAN EXPRESS</t>
  </si>
  <si>
    <t>US0258161092</t>
  </si>
  <si>
    <t>APPLE INC</t>
  </si>
  <si>
    <t>US0378331005</t>
  </si>
  <si>
    <t>AROUNDTOWN</t>
  </si>
  <si>
    <t>LU1673108939</t>
  </si>
  <si>
    <t>BAE SYSTEMS</t>
  </si>
  <si>
    <t>GB0002634946</t>
  </si>
  <si>
    <t>BOOKING HOLDINGS INC</t>
  </si>
  <si>
    <t>US09857L1089</t>
  </si>
  <si>
    <t>BROADCOM LTD</t>
  </si>
  <si>
    <t>US11135F1012</t>
  </si>
  <si>
    <t>BYTE ACQUISITION</t>
  </si>
  <si>
    <t>KYG1R25Q1216</t>
  </si>
  <si>
    <t>CATERPILLAR INC</t>
  </si>
  <si>
    <t>US1491231015</t>
  </si>
  <si>
    <t>EIFFAGE</t>
  </si>
  <si>
    <t>FR0000130452</t>
  </si>
  <si>
    <t>EXPEDIA INC</t>
  </si>
  <si>
    <t>US30212P3038</t>
  </si>
  <si>
    <t>FORD MOTOR</t>
  </si>
  <si>
    <t>US3453708600</t>
  </si>
  <si>
    <t>FORTINET</t>
  </si>
  <si>
    <t>US34959E1091</t>
  </si>
  <si>
    <t>GENERAL MOTORS CO</t>
  </si>
  <si>
    <t>US37045V1008</t>
  </si>
  <si>
    <t>GOLDMAN SACHS GROUP INC</t>
  </si>
  <si>
    <t>US38141G1040</t>
  </si>
  <si>
    <t>HIPPO HOLDINGS</t>
  </si>
  <si>
    <t>US4335392027</t>
  </si>
  <si>
    <t>ION ACQUISITION CORP 3 LTD</t>
  </si>
  <si>
    <t>KYG4940J1141</t>
  </si>
  <si>
    <t>LLOYDS BANKING GROUP PLC</t>
  </si>
  <si>
    <t>GB0008706128</t>
  </si>
  <si>
    <t>MCDONALDS</t>
  </si>
  <si>
    <t>US5801351017</t>
  </si>
  <si>
    <t>MICROSOFT CORP</t>
  </si>
  <si>
    <t>US5949181045</t>
  </si>
  <si>
    <t>MORGAN STANLEY</t>
  </si>
  <si>
    <t>US6174464486</t>
  </si>
  <si>
    <t>MOSAIC CO/THE</t>
  </si>
  <si>
    <t>US61945C1036</t>
  </si>
  <si>
    <t>MATERIALS</t>
  </si>
  <si>
    <t>NUTRIEN LTD</t>
  </si>
  <si>
    <t>CA67077M1086</t>
  </si>
  <si>
    <t>PALO ALTO NETWORKS</t>
  </si>
  <si>
    <t>US6974351057</t>
  </si>
  <si>
    <t>Taboola</t>
  </si>
  <si>
    <t>IL0011754137</t>
  </si>
  <si>
    <t>TALKSPACE INC US</t>
  </si>
  <si>
    <t>US87427V1035</t>
  </si>
  <si>
    <t>VARONIS SYSTEMS</t>
  </si>
  <si>
    <t>US9222801022</t>
  </si>
  <si>
    <t>VINCI SA</t>
  </si>
  <si>
    <t>FR0000125486</t>
  </si>
  <si>
    <t>הראל סל כשר תא 90</t>
  </si>
  <si>
    <t>1166172</t>
  </si>
  <si>
    <t>511776783</t>
  </si>
  <si>
    <t>מניות</t>
  </si>
  <si>
    <t>הראל סל כשר תל אביב 125</t>
  </si>
  <si>
    <t>1155340</t>
  </si>
  <si>
    <t>הראל סל תא 125</t>
  </si>
  <si>
    <t>1148899</t>
  </si>
  <si>
    <t>הראל סל תא 90</t>
  </si>
  <si>
    <t>1148931</t>
  </si>
  <si>
    <t>הראל סל תא בנקים</t>
  </si>
  <si>
    <t>1148949</t>
  </si>
  <si>
    <t>פסגות ETF כש תא 125</t>
  </si>
  <si>
    <t>1155324</t>
  </si>
  <si>
    <t>513765339</t>
  </si>
  <si>
    <t>פסגות ETF תא 90</t>
  </si>
  <si>
    <t>1148642</t>
  </si>
  <si>
    <t>פסגות ETF תל אביב 125</t>
  </si>
  <si>
    <t>1148808</t>
  </si>
  <si>
    <t>פסגות סל בנקים סדרה 1</t>
  </si>
  <si>
    <t>1148774</t>
  </si>
  <si>
    <t>קסם ETF כשרה תא 125</t>
  </si>
  <si>
    <t>1155365</t>
  </si>
  <si>
    <t>510938608</t>
  </si>
  <si>
    <t>קסם סל תא 90</t>
  </si>
  <si>
    <t>1146331</t>
  </si>
  <si>
    <t>קסם תא 35</t>
  </si>
  <si>
    <t>1146570</t>
  </si>
  <si>
    <t>קסם תא בנקים</t>
  </si>
  <si>
    <t>1146430</t>
  </si>
  <si>
    <t>קסם תא125</t>
  </si>
  <si>
    <t>1146356</t>
  </si>
  <si>
    <t>תכלית סל כש תא 125</t>
  </si>
  <si>
    <t>1155373</t>
  </si>
  <si>
    <t>513534974</t>
  </si>
  <si>
    <t>תכלית סל תא 90</t>
  </si>
  <si>
    <t>1143783</t>
  </si>
  <si>
    <t>תכלית תא 125</t>
  </si>
  <si>
    <t>1143718</t>
  </si>
  <si>
    <t>תכלית תא 35</t>
  </si>
  <si>
    <t>1143700</t>
  </si>
  <si>
    <t>תכלית תא בנקים</t>
  </si>
  <si>
    <t>1143726</t>
  </si>
  <si>
    <t>הראל סל כשרה תל בונד 60</t>
  </si>
  <si>
    <t>1155092</t>
  </si>
  <si>
    <t>אג"ח</t>
  </si>
  <si>
    <t>הראל סל כשרה תל בונד שקלי</t>
  </si>
  <si>
    <t>1155191</t>
  </si>
  <si>
    <t>הראל סל תלבונד 60</t>
  </si>
  <si>
    <t>1150473</t>
  </si>
  <si>
    <t>פסגות ETF כש תלבונד 60</t>
  </si>
  <si>
    <t>1155076</t>
  </si>
  <si>
    <t>פסגות ETF תל בונד 60</t>
  </si>
  <si>
    <t>1148006</t>
  </si>
  <si>
    <t>פסגות ETF תל בונד שקלי כשר</t>
  </si>
  <si>
    <t>1155175</t>
  </si>
  <si>
    <t>פסגות ETF תלבונד 20</t>
  </si>
  <si>
    <t>1147958</t>
  </si>
  <si>
    <t>פסגות ETF תלבונד שקלי</t>
  </si>
  <si>
    <t>1148261</t>
  </si>
  <si>
    <t>קסם  ETF כשרה תל בונד שקלי</t>
  </si>
  <si>
    <t>1155159</t>
  </si>
  <si>
    <t>קסם ETF כשרה תל בונד 60</t>
  </si>
  <si>
    <t>1155126</t>
  </si>
  <si>
    <t>קסם ETF תלבונד 40</t>
  </si>
  <si>
    <t>1146216</t>
  </si>
  <si>
    <t>קסם ETF תלבונד 60</t>
  </si>
  <si>
    <t>1146232</t>
  </si>
  <si>
    <t>קסם ETF תלבונד שקלי</t>
  </si>
  <si>
    <t>1146414</t>
  </si>
  <si>
    <t>תכלית סל כש תלבונד שקלי</t>
  </si>
  <si>
    <t>1155183</t>
  </si>
  <si>
    <t>תכלית סל צמודות בנקים</t>
  </si>
  <si>
    <t>1144823</t>
  </si>
  <si>
    <t>תכלית סל תלבונד 40</t>
  </si>
  <si>
    <t>1145093</t>
  </si>
  <si>
    <t>תכלית סל תלבונד 60</t>
  </si>
  <si>
    <t>1145101</t>
  </si>
  <si>
    <t>תכלית סל תלבונד שקלי</t>
  </si>
  <si>
    <t>1145184</t>
  </si>
  <si>
    <t>AMUNDI INDEX MSCI EM UCITS</t>
  </si>
  <si>
    <t>LU1437017350</t>
  </si>
  <si>
    <t>AMUNDI S&amp;P 500 UCITS ETF</t>
  </si>
  <si>
    <t>LU1681049018</t>
  </si>
  <si>
    <t>BNP S&amp;P 500 UCITS</t>
  </si>
  <si>
    <t>FR0011550177</t>
  </si>
  <si>
    <t>COMM SERV SELECT SECTOR SPDR</t>
  </si>
  <si>
    <t>US81369Y8527</t>
  </si>
  <si>
    <t>CONSUMER DISCRETIONARY SELT</t>
  </si>
  <si>
    <t>US81369Y4070</t>
  </si>
  <si>
    <t>CONSUMER STAPLES SPDR</t>
  </si>
  <si>
    <t>US81369Y3080</t>
  </si>
  <si>
    <t>DAIWA ETF TOPIX</t>
  </si>
  <si>
    <t>JP3027620008</t>
  </si>
  <si>
    <t>ENERGY SELECT SECTOR SPDR</t>
  </si>
  <si>
    <t>US81369Y5069</t>
  </si>
  <si>
    <t>FINANCIAL SELECT SECTOR SPDR</t>
  </si>
  <si>
    <t>US81369Y6059</t>
  </si>
  <si>
    <t>HEALTH CARE SELECT SECTOR</t>
  </si>
  <si>
    <t>US81369Y2090</t>
  </si>
  <si>
    <t>HORIZONS S&amp;P/TSX 60 INDEX</t>
  </si>
  <si>
    <t>CA44056G1054</t>
  </si>
  <si>
    <t>HSBC MSCI EMERGING MARKETS</t>
  </si>
  <si>
    <t>IE00B5SSQT16</t>
  </si>
  <si>
    <t>INDUSTRIAL SELECT SECT SPDR</t>
  </si>
  <si>
    <t>US81369Y7040</t>
  </si>
  <si>
    <t>INVESCO KBW BANK ETF</t>
  </si>
  <si>
    <t>US46138E6288</t>
  </si>
  <si>
    <t>INVESCO MSCI EMERGING MKTS</t>
  </si>
  <si>
    <t>IE00B3DWVS88</t>
  </si>
  <si>
    <t>INVESCO S&amp;P 500 EQUAL WEIGHT</t>
  </si>
  <si>
    <t>US46137V3814</t>
  </si>
  <si>
    <t>ISH MSCI USA ESG EHNCD USD D</t>
  </si>
  <si>
    <t>IE00BHZPJ890</t>
  </si>
  <si>
    <t>ISHARES CORE MSCI CH IND ETF</t>
  </si>
  <si>
    <t>HK2801040828</t>
  </si>
  <si>
    <t>HKSE</t>
  </si>
  <si>
    <t>ISHARES CORE MSCI EURPOE</t>
  </si>
  <si>
    <t>IE00B1YZSC51</t>
  </si>
  <si>
    <t>ISHARES CRNCY HEDGD MSCI EM</t>
  </si>
  <si>
    <t>US46434G5099</t>
  </si>
  <si>
    <t>ISHARES CURR HEDGED MSCI JAPAN</t>
  </si>
  <si>
    <t>US46434V8862</t>
  </si>
  <si>
    <t>ISHARES DJ CONSRU</t>
  </si>
  <si>
    <t>US4642887529</t>
  </si>
  <si>
    <t>ISHARES MSCI ACWI INDEX FUND</t>
  </si>
  <si>
    <t>US4642882579</t>
  </si>
  <si>
    <t>ISHARES MSCI EM ESG ENHANCED UCITS ETF</t>
  </si>
  <si>
    <t>IE00BHZPJ122</t>
  </si>
  <si>
    <t>ISHARES MSCI EUROPE ESG EHNCD</t>
  </si>
  <si>
    <t>IE00BHZPJ783</t>
  </si>
  <si>
    <t>ISHARES S&amp;P HEALTH CARE</t>
  </si>
  <si>
    <t>IE00B43HR379</t>
  </si>
  <si>
    <t>ISHARES S&amp;P NA TECH SOFT IF</t>
  </si>
  <si>
    <t>US4642875151</t>
  </si>
  <si>
    <t>ISHARES S&amp;P500 SWAP UCITS</t>
  </si>
  <si>
    <t>IE00BMTX1Y45</t>
  </si>
  <si>
    <t>ISHARES U.S. AEROSPACE &amp; DEFENSE ETF</t>
  </si>
  <si>
    <t>US4642887602</t>
  </si>
  <si>
    <t>LYXOR CORE EURSTX 600 DR</t>
  </si>
  <si>
    <t>LU0908500753</t>
  </si>
  <si>
    <t>Lyxor ETF CAC 40</t>
  </si>
  <si>
    <t>FR0007052782</t>
  </si>
  <si>
    <t>LYXOR ETF S&amp;P 500</t>
  </si>
  <si>
    <t>LU0496786657</t>
  </si>
  <si>
    <t>LYXOR ETF STOXX OIL &amp; GAS</t>
  </si>
  <si>
    <t>LU1834988278</t>
  </si>
  <si>
    <t>LYXOR STOXX EUROPE 600 BKS UCITS</t>
  </si>
  <si>
    <t>LU1834983477</t>
  </si>
  <si>
    <t>NOMURA ETF</t>
  </si>
  <si>
    <t>JP3027630007</t>
  </si>
  <si>
    <t>POWERSHARES QQQ NASDAQ 100</t>
  </si>
  <si>
    <t>US46090E1038</t>
  </si>
  <si>
    <t>SOURCE S&amp;P 500 UCITS ETF</t>
  </si>
  <si>
    <t>IE00B3YCGJ38</t>
  </si>
  <si>
    <t>SPDR MSCI EUROPE CONSUMER ST</t>
  </si>
  <si>
    <t>IE00BKWQ0D84</t>
  </si>
  <si>
    <t>SPDR MSCI Europe Health CareSM UCITS</t>
  </si>
  <si>
    <t>IE00BKWQ0H23</t>
  </si>
  <si>
    <t>SPDR S&amp;P 500 ETF TRUST</t>
  </si>
  <si>
    <t>US78462F1030</t>
  </si>
  <si>
    <t>TECHNOLOGY SELECT SECT SPDR</t>
  </si>
  <si>
    <t>US81369Y8030</t>
  </si>
  <si>
    <t>UBS ETF MSCI EMERG.MARKETS</t>
  </si>
  <si>
    <t>LU0480132876</t>
  </si>
  <si>
    <t>UTILITIES SELECT SECTOR SPDR</t>
  </si>
  <si>
    <t>US81369Y8865</t>
  </si>
  <si>
    <t>VANECK SEMICONDUCTOR ETF</t>
  </si>
  <si>
    <t>US92189F6768</t>
  </si>
  <si>
    <t>VANGUARD AUST SHARES IDX ETF</t>
  </si>
  <si>
    <t>AU000000VAS1</t>
  </si>
  <si>
    <t>VANGUARD S&amp;P 500 UCITS ETF</t>
  </si>
  <si>
    <t>IE00B3XXRP09</t>
  </si>
  <si>
    <t>WISDMTREE EMERG MKT EX ST</t>
  </si>
  <si>
    <t>US97717X5784</t>
  </si>
  <si>
    <t>X S&amp;P500 SWAP</t>
  </si>
  <si>
    <t>LU0490618542</t>
  </si>
  <si>
    <t>DB X TR II TRX CROSSOVER 5 Y</t>
  </si>
  <si>
    <t>LU0290359032</t>
  </si>
  <si>
    <t>ISHARES JP MORGAN USD EM CORP</t>
  </si>
  <si>
    <t>IE00B6TLBW47</t>
  </si>
  <si>
    <t>ISHARES MARKIT IBOXX $ HIGH</t>
  </si>
  <si>
    <t>IE00B4PY7Y77</t>
  </si>
  <si>
    <t>ISHARES MARKIT IBOXX EUR HIGH YIELD</t>
  </si>
  <si>
    <t>IE00B66F4759</t>
  </si>
  <si>
    <t>ISHARES USD CORP BND</t>
  </si>
  <si>
    <t>IE0032895942</t>
  </si>
  <si>
    <t>PIMCO INV GRADE CORP BD ETF</t>
  </si>
  <si>
    <t>US72201R8170</t>
  </si>
  <si>
    <t>SPDR EMERGING MKTS LOCAL BD</t>
  </si>
  <si>
    <t>IE00B4613386</t>
  </si>
  <si>
    <t>SPDR HIGH YIELD BOND ETF</t>
  </si>
  <si>
    <t>US78468R6229</t>
  </si>
  <si>
    <t>SPDR PORTFOLIO INTERMEDIATE</t>
  </si>
  <si>
    <t>US78464A3757</t>
  </si>
  <si>
    <t>LION 7 S1</t>
  </si>
  <si>
    <t>IE00B62G6V03</t>
  </si>
  <si>
    <t>AMUNDI PLANET</t>
  </si>
  <si>
    <t>LU1688575437</t>
  </si>
  <si>
    <t>MONEDA LATAM CORP DEBT D</t>
  </si>
  <si>
    <t>KYG620101306</t>
  </si>
  <si>
    <t>B</t>
  </si>
  <si>
    <t>NOMURA US HIGH YLD BD I USD</t>
  </si>
  <si>
    <t>IE00B3RW8498</t>
  </si>
  <si>
    <t>Cheyne Real Estate Debt Fund Class X</t>
  </si>
  <si>
    <t>KYG210181668</t>
  </si>
  <si>
    <t>LION III EUR C3 ACC</t>
  </si>
  <si>
    <t>IE00B804LV55</t>
  </si>
  <si>
    <t>REAL ESTATE CREDIT INV</t>
  </si>
  <si>
    <t>GB00B0HW5366</t>
  </si>
  <si>
    <t>BNP CHINA EQUITY I C</t>
  </si>
  <si>
    <t>LU0823426647</t>
  </si>
  <si>
    <t>ISHARE EMKT IF I AUSD</t>
  </si>
  <si>
    <t>IE00B3D07G23</t>
  </si>
  <si>
    <t>JPM GREATER CHINA C</t>
  </si>
  <si>
    <t>LU0129484258</t>
  </si>
  <si>
    <t>VANGUARD IS EM.MKTS STK.IDX</t>
  </si>
  <si>
    <t>IE00BFPM9H50</t>
  </si>
  <si>
    <t>כתבי אופציה בישראל</t>
  </si>
  <si>
    <t>אייספאק 1 אפ 1*</t>
  </si>
  <si>
    <t>1179613</t>
  </si>
  <si>
    <t>אמות אפ 11*</t>
  </si>
  <si>
    <t>1180546</t>
  </si>
  <si>
    <t>אקופיה אפ 1</t>
  </si>
  <si>
    <t>1169903</t>
  </si>
  <si>
    <t>סיפיה אופציה 1*</t>
  </si>
  <si>
    <t>1182005</t>
  </si>
  <si>
    <t>קיסטון ריט אפ 1*</t>
  </si>
  <si>
    <t>1181734</t>
  </si>
  <si>
    <t>כתבי אופציה בחו"ל</t>
  </si>
  <si>
    <t>BYTE ACQUISITION CORP</t>
  </si>
  <si>
    <t>KYG1R25Q1133</t>
  </si>
  <si>
    <t>INNOVID EQY WARRANT</t>
  </si>
  <si>
    <t>US4576791168</t>
  </si>
  <si>
    <t>bC 3460 NOV 2022</t>
  </si>
  <si>
    <t>84125327</t>
  </si>
  <si>
    <t>bP 3460 NOV 2022</t>
  </si>
  <si>
    <t>84126499</t>
  </si>
  <si>
    <t>C 300 NOV 2022 בזק</t>
  </si>
  <si>
    <t>84129089</t>
  </si>
  <si>
    <t>P 300 NOV 2022 בזק</t>
  </si>
  <si>
    <t>84129311</t>
  </si>
  <si>
    <t>NASDAQ 100 DEC22</t>
  </si>
  <si>
    <t>NQZ2</t>
  </si>
  <si>
    <t>S&amp;P/TSX 60 IX FUT DEC22</t>
  </si>
  <si>
    <t>PTZ2</t>
  </si>
  <si>
    <t>S&amp;P500 EMINI FUT DEC22</t>
  </si>
  <si>
    <t>ESZ2</t>
  </si>
  <si>
    <t>STOXX EUROPE 600 DEC22</t>
  </si>
  <si>
    <t>SXOZ2</t>
  </si>
  <si>
    <t>US 10YR ULTRA FUT DEC22</t>
  </si>
  <si>
    <t>UXYZ2</t>
  </si>
  <si>
    <t>ערד   4.8%   סדרה  8735</t>
  </si>
  <si>
    <t>8287351</t>
  </si>
  <si>
    <t>ערד   4.8%   סדרה  8736</t>
  </si>
  <si>
    <t>8287369</t>
  </si>
  <si>
    <t>ערד   4.8%   סדרה  8751  2024</t>
  </si>
  <si>
    <t>8287518</t>
  </si>
  <si>
    <t>ערד   4.8%   סדרה  8752   2024</t>
  </si>
  <si>
    <t>8287526</t>
  </si>
  <si>
    <t>ערד   8754    4%</t>
  </si>
  <si>
    <t>98287542</t>
  </si>
  <si>
    <t>ערד  8738 % 4.8  2023</t>
  </si>
  <si>
    <t>98732000</t>
  </si>
  <si>
    <t>ערד 2024 סדרה 8761</t>
  </si>
  <si>
    <t>8287617</t>
  </si>
  <si>
    <t>ערד 2025 סדרה 8765</t>
  </si>
  <si>
    <t>8287658</t>
  </si>
  <si>
    <t>ערד 2025 סדרה 8769</t>
  </si>
  <si>
    <t>8287690</t>
  </si>
  <si>
    <t>ערד 2025 סדרה 8771</t>
  </si>
  <si>
    <t>8287716</t>
  </si>
  <si>
    <t>ערד 8742</t>
  </si>
  <si>
    <t>8287427</t>
  </si>
  <si>
    <t>ערד 8745</t>
  </si>
  <si>
    <t>8287450</t>
  </si>
  <si>
    <t>ערד 8746</t>
  </si>
  <si>
    <t>8287468</t>
  </si>
  <si>
    <t>ערד 8786_1/2027</t>
  </si>
  <si>
    <t>71116487</t>
  </si>
  <si>
    <t>ערד 8790 2027 4.8%</t>
  </si>
  <si>
    <t>ערד 8792</t>
  </si>
  <si>
    <t>8287928</t>
  </si>
  <si>
    <t>ערד 8793</t>
  </si>
  <si>
    <t>87930</t>
  </si>
  <si>
    <t>ערד 8794</t>
  </si>
  <si>
    <t>71120232</t>
  </si>
  <si>
    <t>ערד 8795</t>
  </si>
  <si>
    <t>71120356</t>
  </si>
  <si>
    <t>ערד 8796</t>
  </si>
  <si>
    <t>98796000</t>
  </si>
  <si>
    <t>ערד 8797</t>
  </si>
  <si>
    <t>98797000</t>
  </si>
  <si>
    <t>ערד 8798</t>
  </si>
  <si>
    <t>98798000</t>
  </si>
  <si>
    <t>ערד 8799</t>
  </si>
  <si>
    <t>98799000</t>
  </si>
  <si>
    <t>ערד 8800</t>
  </si>
  <si>
    <t>98800000</t>
  </si>
  <si>
    <t>ערד 8801</t>
  </si>
  <si>
    <t>71120935</t>
  </si>
  <si>
    <t>ערד 8802</t>
  </si>
  <si>
    <t>ערד 8803</t>
  </si>
  <si>
    <t>71121057</t>
  </si>
  <si>
    <t>ערד 8805</t>
  </si>
  <si>
    <t>ערד 8806</t>
  </si>
  <si>
    <t>88061</t>
  </si>
  <si>
    <t>ערד 8807</t>
  </si>
  <si>
    <t>3236000</t>
  </si>
  <si>
    <t>ערד 8808</t>
  </si>
  <si>
    <t>3275000</t>
  </si>
  <si>
    <t>ערד 8809</t>
  </si>
  <si>
    <t>3322000</t>
  </si>
  <si>
    <t>ערד 8811</t>
  </si>
  <si>
    <t>98811000</t>
  </si>
  <si>
    <t>ערד 8812</t>
  </si>
  <si>
    <t>98812000</t>
  </si>
  <si>
    <t>ערד 8813</t>
  </si>
  <si>
    <t>98813000</t>
  </si>
  <si>
    <t>ערד 8814</t>
  </si>
  <si>
    <t>98814000</t>
  </si>
  <si>
    <t>ערד 8815</t>
  </si>
  <si>
    <t>98815000</t>
  </si>
  <si>
    <t>ערד 8816</t>
  </si>
  <si>
    <t>98816000</t>
  </si>
  <si>
    <t>ערד 8817</t>
  </si>
  <si>
    <t>98817000</t>
  </si>
  <si>
    <t>ערד 8818</t>
  </si>
  <si>
    <t>98818000</t>
  </si>
  <si>
    <t>ערד 8819</t>
  </si>
  <si>
    <t>98819000</t>
  </si>
  <si>
    <t>ערד 8820</t>
  </si>
  <si>
    <t>98820000</t>
  </si>
  <si>
    <t>ערד 8821</t>
  </si>
  <si>
    <t>98821000</t>
  </si>
  <si>
    <t>ערד 8822</t>
  </si>
  <si>
    <t>9882200</t>
  </si>
  <si>
    <t>ערד 8823</t>
  </si>
  <si>
    <t>9882300</t>
  </si>
  <si>
    <t>ערד 8824</t>
  </si>
  <si>
    <t>9882500</t>
  </si>
  <si>
    <t>ערד 8825</t>
  </si>
  <si>
    <t>9882600</t>
  </si>
  <si>
    <t>ערד 8826</t>
  </si>
  <si>
    <t>9882700</t>
  </si>
  <si>
    <t>ערד 8827</t>
  </si>
  <si>
    <t>9882800</t>
  </si>
  <si>
    <t>ערד 8829</t>
  </si>
  <si>
    <t>9882900</t>
  </si>
  <si>
    <t>ערד 8830</t>
  </si>
  <si>
    <t>8830900</t>
  </si>
  <si>
    <t>ערד 8832</t>
  </si>
  <si>
    <t>8831000</t>
  </si>
  <si>
    <t>ערד 8833</t>
  </si>
  <si>
    <t>8833000</t>
  </si>
  <si>
    <t>ערד 8834</t>
  </si>
  <si>
    <t>8834000</t>
  </si>
  <si>
    <t>ערד 8836</t>
  </si>
  <si>
    <t>8836000</t>
  </si>
  <si>
    <t>ערד 8837</t>
  </si>
  <si>
    <t>8837000</t>
  </si>
  <si>
    <t>ערד 8838</t>
  </si>
  <si>
    <t>8838000</t>
  </si>
  <si>
    <t>ערד 8839</t>
  </si>
  <si>
    <t>8839000</t>
  </si>
  <si>
    <t>ערד 8840</t>
  </si>
  <si>
    <t>8840000</t>
  </si>
  <si>
    <t>ערד 8841</t>
  </si>
  <si>
    <t>8841000</t>
  </si>
  <si>
    <t>ערד 8842</t>
  </si>
  <si>
    <t>8842000</t>
  </si>
  <si>
    <t>ערד 8843</t>
  </si>
  <si>
    <t>8843000</t>
  </si>
  <si>
    <t>ערד 8844</t>
  </si>
  <si>
    <t>8844000</t>
  </si>
  <si>
    <t>ערד 8845</t>
  </si>
  <si>
    <t>8845000</t>
  </si>
  <si>
    <t>ערד 8846</t>
  </si>
  <si>
    <t>8846000</t>
  </si>
  <si>
    <t>ערד 8847</t>
  </si>
  <si>
    <t>8847000</t>
  </si>
  <si>
    <t>ערד 8848</t>
  </si>
  <si>
    <t>8848000</t>
  </si>
  <si>
    <t>ערד 8849</t>
  </si>
  <si>
    <t>8849000</t>
  </si>
  <si>
    <t>ערד 8850</t>
  </si>
  <si>
    <t>8850000</t>
  </si>
  <si>
    <t>ערד 8851</t>
  </si>
  <si>
    <t>8851000</t>
  </si>
  <si>
    <t>ערד 8852</t>
  </si>
  <si>
    <t>8852000</t>
  </si>
  <si>
    <t>ערד 8853</t>
  </si>
  <si>
    <t>8853000</t>
  </si>
  <si>
    <t>ערד 8854</t>
  </si>
  <si>
    <t>8854000</t>
  </si>
  <si>
    <t>ערד 8855</t>
  </si>
  <si>
    <t>88550000</t>
  </si>
  <si>
    <t>ערד 8856</t>
  </si>
  <si>
    <t>88560000</t>
  </si>
  <si>
    <t>ערד 8857</t>
  </si>
  <si>
    <t>88570000</t>
  </si>
  <si>
    <t>ערד 8858</t>
  </si>
  <si>
    <t>88580000</t>
  </si>
  <si>
    <t>ערד 8859</t>
  </si>
  <si>
    <t>88590000</t>
  </si>
  <si>
    <t>ערד 8860</t>
  </si>
  <si>
    <t>88600000</t>
  </si>
  <si>
    <t>ערד 8861</t>
  </si>
  <si>
    <t>88610000</t>
  </si>
  <si>
    <t>ערד 8862</t>
  </si>
  <si>
    <t>88620000</t>
  </si>
  <si>
    <t>ערד 8863</t>
  </si>
  <si>
    <t>88630000</t>
  </si>
  <si>
    <t>ערד 8864</t>
  </si>
  <si>
    <t>88640000</t>
  </si>
  <si>
    <t>ערד 8865</t>
  </si>
  <si>
    <t>88650000</t>
  </si>
  <si>
    <t>ערד 8866</t>
  </si>
  <si>
    <t>88660000</t>
  </si>
  <si>
    <t>ערד 8867</t>
  </si>
  <si>
    <t>88670000</t>
  </si>
  <si>
    <t>ערד 8868</t>
  </si>
  <si>
    <t>88680000</t>
  </si>
  <si>
    <t>ערד 8869</t>
  </si>
  <si>
    <t>88690000</t>
  </si>
  <si>
    <t>ערד 8871</t>
  </si>
  <si>
    <t>88710000</t>
  </si>
  <si>
    <t>ערד 8872</t>
  </si>
  <si>
    <t>88720000</t>
  </si>
  <si>
    <t>ערד 8873</t>
  </si>
  <si>
    <t>88730000</t>
  </si>
  <si>
    <t>ערד 8874</t>
  </si>
  <si>
    <t>88740000</t>
  </si>
  <si>
    <t>ערד 8875</t>
  </si>
  <si>
    <t>88750000</t>
  </si>
  <si>
    <t>ערד 8876</t>
  </si>
  <si>
    <t>88760000</t>
  </si>
  <si>
    <t>ערד 8877</t>
  </si>
  <si>
    <t>88770000</t>
  </si>
  <si>
    <t>ערד 8878</t>
  </si>
  <si>
    <t>88780000</t>
  </si>
  <si>
    <t>ערד 8879</t>
  </si>
  <si>
    <t>88790000</t>
  </si>
  <si>
    <t>ערד 8880</t>
  </si>
  <si>
    <t>88800000</t>
  </si>
  <si>
    <t>ערד 8881</t>
  </si>
  <si>
    <t>88810000</t>
  </si>
  <si>
    <t>ערד 8882</t>
  </si>
  <si>
    <t>88820000</t>
  </si>
  <si>
    <t>ערד 8883</t>
  </si>
  <si>
    <t>88830000</t>
  </si>
  <si>
    <t>ערד 8884</t>
  </si>
  <si>
    <t>88840000</t>
  </si>
  <si>
    <t>ערד 8888</t>
  </si>
  <si>
    <t>88880000</t>
  </si>
  <si>
    <t>ערד 8889</t>
  </si>
  <si>
    <t>88890000</t>
  </si>
  <si>
    <t>ערד 8892</t>
  </si>
  <si>
    <t>88920000</t>
  </si>
  <si>
    <t>ערד 8893</t>
  </si>
  <si>
    <t>88930000</t>
  </si>
  <si>
    <t>ערד 8894</t>
  </si>
  <si>
    <t>88940000</t>
  </si>
  <si>
    <t>ערד 8895</t>
  </si>
  <si>
    <t>88950000</t>
  </si>
  <si>
    <t>ערד 8896</t>
  </si>
  <si>
    <t>88960000</t>
  </si>
  <si>
    <t>ערד 8897</t>
  </si>
  <si>
    <t>88970000</t>
  </si>
  <si>
    <t>ערד 8898</t>
  </si>
  <si>
    <t>88980000</t>
  </si>
  <si>
    <t>ערד 8899</t>
  </si>
  <si>
    <t>88990000</t>
  </si>
  <si>
    <t>ערד 8900</t>
  </si>
  <si>
    <t>89000000</t>
  </si>
  <si>
    <t>ערד 8901</t>
  </si>
  <si>
    <t>89010000</t>
  </si>
  <si>
    <t>ערד 8902</t>
  </si>
  <si>
    <t>89020000</t>
  </si>
  <si>
    <t>ערד 8903</t>
  </si>
  <si>
    <t>89030000</t>
  </si>
  <si>
    <t>ערד 8904</t>
  </si>
  <si>
    <t>89040000</t>
  </si>
  <si>
    <t>ערד 8905</t>
  </si>
  <si>
    <t>89050000</t>
  </si>
  <si>
    <t>ערד 8908</t>
  </si>
  <si>
    <t>89080000</t>
  </si>
  <si>
    <t>ערד סדרה 2024  8758  4.8%</t>
  </si>
  <si>
    <t>8287583</t>
  </si>
  <si>
    <t>ערד סדרה 2024  8759  4.8%</t>
  </si>
  <si>
    <t>8287591</t>
  </si>
  <si>
    <t>ערד סדרה 2024  8760  4.8%</t>
  </si>
  <si>
    <t>8287609</t>
  </si>
  <si>
    <t>ערד סדרה 8740  4.8%  2023</t>
  </si>
  <si>
    <t>8287401</t>
  </si>
  <si>
    <t>ערד סדרה 8743  4.8%  2023</t>
  </si>
  <si>
    <t>8287435</t>
  </si>
  <si>
    <t>ערד סדרה 8744  4.8%  2023</t>
  </si>
  <si>
    <t>8287443</t>
  </si>
  <si>
    <t>ערד סדרה 8753 2024 4.8%</t>
  </si>
  <si>
    <t>8287534</t>
  </si>
  <si>
    <t>ערד סדרה 8755 2024 4.8%</t>
  </si>
  <si>
    <t>8287559</t>
  </si>
  <si>
    <t>ערד סדרה 8756 2024 4.8%</t>
  </si>
  <si>
    <t>8287567</t>
  </si>
  <si>
    <t>ערד סדרה 8757 2024 4.8%</t>
  </si>
  <si>
    <t>8287575</t>
  </si>
  <si>
    <t>ערד סדרה 8762 %4.8 2025</t>
  </si>
  <si>
    <t>8287625</t>
  </si>
  <si>
    <t>ערד סדרה 8763 %4.8 2025</t>
  </si>
  <si>
    <t>8287633</t>
  </si>
  <si>
    <t>ערד סדרה 8764 %4.8 2025</t>
  </si>
  <si>
    <t>8287641</t>
  </si>
  <si>
    <t>ערד סדרה 8766 2025 4.8%</t>
  </si>
  <si>
    <t>8287666</t>
  </si>
  <si>
    <t>ערד סדרה 8768 2025 4.8%</t>
  </si>
  <si>
    <t>8287682</t>
  </si>
  <si>
    <t>ערד סדרה 8770   2025   4.8%</t>
  </si>
  <si>
    <t>8287708</t>
  </si>
  <si>
    <t>ערד סדרה 8772 4.8% 2025</t>
  </si>
  <si>
    <t>8287724</t>
  </si>
  <si>
    <t>ערד סדרה 8773 4.8% 2025</t>
  </si>
  <si>
    <t>8287732</t>
  </si>
  <si>
    <t>ערד סדרה 8774 2026 4.8%</t>
  </si>
  <si>
    <t>8287740</t>
  </si>
  <si>
    <t>ערד סדרה 8775 2026 4.8%</t>
  </si>
  <si>
    <t>8287757</t>
  </si>
  <si>
    <t>ערד סדרה 8776 2026 4.8%</t>
  </si>
  <si>
    <t>8287765</t>
  </si>
  <si>
    <t>ערד סדרה 8777 2026 4.8%</t>
  </si>
  <si>
    <t>8287773</t>
  </si>
  <si>
    <t>ערד סדרה 8778 2026 4.8%</t>
  </si>
  <si>
    <t>8287781</t>
  </si>
  <si>
    <t>ערד סדרה 8781 2026 4.8%</t>
  </si>
  <si>
    <t>8287815</t>
  </si>
  <si>
    <t>ערד סדרה 8784  4.8%  2026</t>
  </si>
  <si>
    <t>8287849</t>
  </si>
  <si>
    <t>ערד סדרה 8787 4.8% 2027</t>
  </si>
  <si>
    <t>8287872</t>
  </si>
  <si>
    <t>ערד סדרה 8788 4.8% 2027</t>
  </si>
  <si>
    <t>71116727</t>
  </si>
  <si>
    <t>ערד סדרה 8789 2027 4.8%</t>
  </si>
  <si>
    <t>87890</t>
  </si>
  <si>
    <t>ערד סדרה 8810 2029 4.8%</t>
  </si>
  <si>
    <t>71121438</t>
  </si>
  <si>
    <t>ערד8911</t>
  </si>
  <si>
    <t>89110000</t>
  </si>
  <si>
    <t>מירון 8361 פד 2022.</t>
  </si>
  <si>
    <t>1183610</t>
  </si>
  <si>
    <t>מירון 8362 פד 2022.</t>
  </si>
  <si>
    <t>1183620</t>
  </si>
  <si>
    <t>מירון 8363 פד 2022.</t>
  </si>
  <si>
    <t>1183630</t>
  </si>
  <si>
    <t>מירון 8364 פד 2023.</t>
  </si>
  <si>
    <t>1183640</t>
  </si>
  <si>
    <t>מירון 8365 פד 2023.</t>
  </si>
  <si>
    <t>1183650</t>
  </si>
  <si>
    <t>מירון 8366 פד 2023.</t>
  </si>
  <si>
    <t>1183660</t>
  </si>
  <si>
    <t>מירון 8367 פד 2023.</t>
  </si>
  <si>
    <t>1183670</t>
  </si>
  <si>
    <t>מירון 8369 פד 2023.</t>
  </si>
  <si>
    <t>1183680</t>
  </si>
  <si>
    <t>מירון 8370 פד 2023.</t>
  </si>
  <si>
    <t>1183690</t>
  </si>
  <si>
    <t>מירון 8371 פד 2023.</t>
  </si>
  <si>
    <t>1183700</t>
  </si>
  <si>
    <t>מירון 8372 פד 2023.</t>
  </si>
  <si>
    <t>1183710</t>
  </si>
  <si>
    <t>מקורות אג סדרה 6 ל.ס 4.9%</t>
  </si>
  <si>
    <t>1100908</t>
  </si>
  <si>
    <t>מרווח הוגן</t>
  </si>
  <si>
    <t>מקורות אגח 8 רמ</t>
  </si>
  <si>
    <t>1124346</t>
  </si>
  <si>
    <t>רפאל אגח ג רצף מוסדי</t>
  </si>
  <si>
    <t>1140276</t>
  </si>
  <si>
    <t>520042185</t>
  </si>
  <si>
    <t>אגח ל.ס חשמל 2022</t>
  </si>
  <si>
    <t>6000129</t>
  </si>
  <si>
    <t>לאומי למשכנתאות שה</t>
  </si>
  <si>
    <t>6020903</t>
  </si>
  <si>
    <t>נתיבי גז  סדרה א ל.ס 5.6%</t>
  </si>
  <si>
    <t>1103084</t>
  </si>
  <si>
    <t>יהב קוקו סדרה ד (לס)  לא ברצף</t>
  </si>
  <si>
    <t>6620300</t>
  </si>
  <si>
    <t>520020421</t>
  </si>
  <si>
    <t>שטרהון נדחה פועלים ג ל.ס 5.75%</t>
  </si>
  <si>
    <t>6620280</t>
  </si>
  <si>
    <t>אלון  חברה לדלק ל.ס</t>
  </si>
  <si>
    <t>1101567</t>
  </si>
  <si>
    <t>520041690</t>
  </si>
  <si>
    <t>רפאל אגח ד רצף מוסדי</t>
  </si>
  <si>
    <t>1140284</t>
  </si>
  <si>
    <t>רפאל אגח ה רצף מוסדי</t>
  </si>
  <si>
    <t>1140292</t>
  </si>
  <si>
    <t>מתמ אגח א'  רמ</t>
  </si>
  <si>
    <t>1138999</t>
  </si>
  <si>
    <t>510687403</t>
  </si>
  <si>
    <t>אורמת אגח 4 רמ*</t>
  </si>
  <si>
    <t>1167212</t>
  </si>
  <si>
    <t>גב ים נגב אגח א</t>
  </si>
  <si>
    <t>1151141</t>
  </si>
  <si>
    <t>514189596</t>
  </si>
  <si>
    <t>נתיבים אגח א</t>
  </si>
  <si>
    <t>1090281</t>
  </si>
  <si>
    <t>513502229</t>
  </si>
  <si>
    <t>CRSLNX 4.555 06/51</t>
  </si>
  <si>
    <t>TRANSED PARTNERS 3.951 09/50 12/37</t>
  </si>
  <si>
    <t>DBRS</t>
  </si>
  <si>
    <t>RUBY PIPELINE 6 04/22</t>
  </si>
  <si>
    <t>Behalf</t>
  </si>
  <si>
    <t>514610450</t>
  </si>
  <si>
    <t>BioSight Ltd</t>
  </si>
  <si>
    <t>512852559</t>
  </si>
  <si>
    <t>Continuity Software Ltd</t>
  </si>
  <si>
    <t>511779639</t>
  </si>
  <si>
    <t>Cynerio Israel Ltd</t>
  </si>
  <si>
    <t>515746212</t>
  </si>
  <si>
    <t>Essence Infra and Construction*</t>
  </si>
  <si>
    <t>520034505</t>
  </si>
  <si>
    <t>Lightricks</t>
  </si>
  <si>
    <t xml:space="preserve"> 514879071</t>
  </si>
  <si>
    <t>REWIRE LTD</t>
  </si>
  <si>
    <t>515193704</t>
  </si>
  <si>
    <t>Sustained Therapy</t>
  </si>
  <si>
    <t>516541372</t>
  </si>
  <si>
    <t>TIPA CORP LTD</t>
  </si>
  <si>
    <t>514420660</t>
  </si>
  <si>
    <t>Veev וויו גרופ*</t>
  </si>
  <si>
    <t>1171107</t>
  </si>
  <si>
    <t>83-2652993</t>
  </si>
  <si>
    <t>VELOX PURE DIGITAL</t>
  </si>
  <si>
    <t>514727430</t>
  </si>
  <si>
    <t>Venn 2014</t>
  </si>
  <si>
    <t>515171510</t>
  </si>
  <si>
    <t>Viisights Solutions</t>
  </si>
  <si>
    <t>515252112</t>
  </si>
  <si>
    <t>אגכימדס שותפות מוגבלת*</t>
  </si>
  <si>
    <t>540310463</t>
  </si>
  <si>
    <t>אלון דלק מניה לא סחירה</t>
  </si>
  <si>
    <t>אמריקה ישראל   נדלן*</t>
  </si>
  <si>
    <t>512480971</t>
  </si>
  <si>
    <t>מניה לא סחירה BIG USA*</t>
  </si>
  <si>
    <t>35000</t>
  </si>
  <si>
    <t>514435395</t>
  </si>
  <si>
    <t>Agritask Ltd</t>
  </si>
  <si>
    <t>513717694</t>
  </si>
  <si>
    <t>NeoManna Ltd</t>
  </si>
  <si>
    <t>516561917</t>
  </si>
  <si>
    <t>Virility Medical Ltd</t>
  </si>
  <si>
    <t>515448165</t>
  </si>
  <si>
    <t xml:space="preserve"> Michelson Program*</t>
  </si>
  <si>
    <t>120 Wall Street*</t>
  </si>
  <si>
    <t>330507</t>
  </si>
  <si>
    <t>1735 MARKET INVESTOR HOLDC MAKEFET*</t>
  </si>
  <si>
    <t>180 Livingston equity*</t>
  </si>
  <si>
    <t>45499</t>
  </si>
  <si>
    <t>240 West 35th Street  mkf*</t>
  </si>
  <si>
    <t>494382</t>
  </si>
  <si>
    <t>425 Lexington*</t>
  </si>
  <si>
    <t>820 Washington*</t>
  </si>
  <si>
    <t>330506</t>
  </si>
  <si>
    <t>901 Fifth Seattle*</t>
  </si>
  <si>
    <t>BERO CENTER*</t>
  </si>
  <si>
    <t>330500</t>
  </si>
  <si>
    <t>Citymark Building</t>
  </si>
  <si>
    <t>Data Center Atlanta*</t>
  </si>
  <si>
    <t>330509</t>
  </si>
  <si>
    <t>Edeka 2*</t>
  </si>
  <si>
    <t>330502</t>
  </si>
  <si>
    <t>Eschborn Plaza*</t>
  </si>
  <si>
    <t>Fenwick*</t>
  </si>
  <si>
    <t>330514</t>
  </si>
  <si>
    <t>FinTLV Opportunity 2 LP</t>
  </si>
  <si>
    <t>Fu Gen AG</t>
  </si>
  <si>
    <t>GES אקוויטי</t>
  </si>
  <si>
    <t>GES הלוואת בעלים</t>
  </si>
  <si>
    <t>Global Energy Generation LLC*</t>
  </si>
  <si>
    <t>Hampton of Town Center  HG 3*</t>
  </si>
  <si>
    <t>Keystone Dental Holdings</t>
  </si>
  <si>
    <t>Lendbuzz Inc</t>
  </si>
  <si>
    <t>Mammoth North LP*</t>
  </si>
  <si>
    <t>Mammoth South LP*</t>
  </si>
  <si>
    <t>Migdal WORE 2021 1 Holdings*</t>
  </si>
  <si>
    <t>MM Texas*</t>
  </si>
  <si>
    <t>386423</t>
  </si>
  <si>
    <t>NORDIC POWER 2*</t>
  </si>
  <si>
    <t>North LaSalle   HG 4*</t>
  </si>
  <si>
    <t>OPC Power Ventures LP</t>
  </si>
  <si>
    <t>ORDH</t>
  </si>
  <si>
    <t>Project Hush*</t>
  </si>
  <si>
    <t>PROXIMA CO INVEST LP</t>
  </si>
  <si>
    <t>ReLog*</t>
  </si>
  <si>
    <t>Rialto Elite Portfolio makefet*</t>
  </si>
  <si>
    <t>508308</t>
  </si>
  <si>
    <t>ROBIN*</t>
  </si>
  <si>
    <t>505145</t>
  </si>
  <si>
    <t>Sacramento 353*</t>
  </si>
  <si>
    <t>SPVNI 2 Next 2021 LP</t>
  </si>
  <si>
    <t>Sunbit</t>
  </si>
  <si>
    <t>Tanfield 1*</t>
  </si>
  <si>
    <t>Terraces*</t>
  </si>
  <si>
    <t>Town Center   HG 6*</t>
  </si>
  <si>
    <t>USBT INVESTOR HOLDCO 2 LP*</t>
  </si>
  <si>
    <t>Walgreens*</t>
  </si>
  <si>
    <t>330511</t>
  </si>
  <si>
    <t>White Oak*</t>
  </si>
  <si>
    <t>white oak 2*</t>
  </si>
  <si>
    <t>white oak 3 mkf*</t>
  </si>
  <si>
    <t>494381</t>
  </si>
  <si>
    <t>אפקון קרן אירופה שותף כללי*</t>
  </si>
  <si>
    <t>הילטון מלונות</t>
  </si>
  <si>
    <t>חברת Earnix</t>
  </si>
  <si>
    <t>עסקת Danforth*</t>
  </si>
  <si>
    <t>סה"כ קרנות השקעה</t>
  </si>
  <si>
    <t>סה"כ קרנות השקעה בישראל</t>
  </si>
  <si>
    <t>Accelmed Medical Partners LP</t>
  </si>
  <si>
    <t>Arkin Bio Ventures II L.P</t>
  </si>
  <si>
    <t>Diagnostic Robotics</t>
  </si>
  <si>
    <t>Evergreen V</t>
  </si>
  <si>
    <t>F2 Capital Partners 3 LP</t>
  </si>
  <si>
    <t>F2 Capital Partners II, L.P.</t>
  </si>
  <si>
    <t>F2 Select I LP</t>
  </si>
  <si>
    <t>Israel Cleantech Ventures Cayman I A</t>
  </si>
  <si>
    <t>Israel Cleantech Ventures II Israel LP</t>
  </si>
  <si>
    <t>Magma Venture Capital II Israel Fund LP</t>
  </si>
  <si>
    <t>Medica III Investments Israel B LP</t>
  </si>
  <si>
    <t>Orbimed Israel Partners II LP</t>
  </si>
  <si>
    <t>Orbimed Israel Partners LP</t>
  </si>
  <si>
    <t>Panorays. Ltd (ISR)</t>
  </si>
  <si>
    <t>Pitango Venture Capital Fund VIII, L.P.</t>
  </si>
  <si>
    <t>Stage One Venture Capital Fund IV</t>
  </si>
  <si>
    <t>StageOne S.P.V R.S</t>
  </si>
  <si>
    <t>Vertex III Israel Fund LP</t>
  </si>
  <si>
    <t>Vintage fund of funds ISRAEL V</t>
  </si>
  <si>
    <t>קרן אנטומיה טכנולוגיה רפואית I ש מ</t>
  </si>
  <si>
    <t>קרן אנטומיה טכנולוגיה רפואית II ש מ</t>
  </si>
  <si>
    <t>JTLV III LIMITED PARTNERSHIP</t>
  </si>
  <si>
    <t>ריאליטי קרן השקעות בנדל"ן III ש מ</t>
  </si>
  <si>
    <t>ריאליטי קרן השקעות בנדל"ן IV</t>
  </si>
  <si>
    <t>Accelmed Partners LP</t>
  </si>
  <si>
    <t>Cynet Security LTD (ISR)</t>
  </si>
  <si>
    <t>FIMI ISRAEL OPPORTUNITY 6</t>
  </si>
  <si>
    <t>Fimi Israel Opportunity II</t>
  </si>
  <si>
    <t>Fimi Israel Opportunity IV</t>
  </si>
  <si>
    <t>FIMI Israel Opportunity VII</t>
  </si>
  <si>
    <t>Fortissimo Capital Fund Israel II</t>
  </si>
  <si>
    <t>Fortissimo Capital Fund Israel III</t>
  </si>
  <si>
    <t>Fortissimo Capital Fund Israel LP</t>
  </si>
  <si>
    <t>Fortissimo Capital Fund V L.P.</t>
  </si>
  <si>
    <t>Gad</t>
  </si>
  <si>
    <t>GESM Via Maris Limited Partnership</t>
  </si>
  <si>
    <t>Green Lantern GL II LP</t>
  </si>
  <si>
    <t>Greenfield Partners II L.P</t>
  </si>
  <si>
    <t>Kedma Capital III</t>
  </si>
  <si>
    <t>MA Movilim Renewable Energies L.P*</t>
  </si>
  <si>
    <t>NOY 2 Infrastructure &amp;Energy Investments</t>
  </si>
  <si>
    <t>Noy 4 Infrastructure and energy</t>
  </si>
  <si>
    <t>Noy Negev Energy LP</t>
  </si>
  <si>
    <t>Plenus II L.P</t>
  </si>
  <si>
    <t>Plenus III L.P</t>
  </si>
  <si>
    <t>Plenus Mezzanine Fund</t>
  </si>
  <si>
    <t>RAM COASTAL ENERGY LIMITED PARTNERSHIP</t>
  </si>
  <si>
    <t>S.H. SKY 3 L.P</t>
  </si>
  <si>
    <t>S.H. SKY 4 L.P</t>
  </si>
  <si>
    <t>S.H. SKY II L.P.s</t>
  </si>
  <si>
    <t>S.H. SKY LP</t>
  </si>
  <si>
    <t>Shamrock Israel Growth Fund LP</t>
  </si>
  <si>
    <t>Tene Growth Capital III PEF</t>
  </si>
  <si>
    <t>TENE GROWTH CAPITAL IV</t>
  </si>
  <si>
    <t>Tene Growth Capital LP</t>
  </si>
  <si>
    <t>Viola Private Equity I LP</t>
  </si>
  <si>
    <t>Viola Private Equity II B LP</t>
  </si>
  <si>
    <t>Yesodot Gimmel</t>
  </si>
  <si>
    <t>Yesodot Senior Co Invest</t>
  </si>
  <si>
    <t>טנא להשקעה בגדות שותפות מוגבלת</t>
  </si>
  <si>
    <t>טנא להשקעה בקיונרג'י שותפות מוגבלת</t>
  </si>
  <si>
    <t>סה"כ קרנות השקעה בחו"ל</t>
  </si>
  <si>
    <t>83North FXV III, L.P.</t>
  </si>
  <si>
    <t>Andreessen Horowitz Fund VII, L.P.</t>
  </si>
  <si>
    <t>Andreessen Horowitz Fund VIII</t>
  </si>
  <si>
    <t>Andreessen Horowitz LSV Fund II, L.P.</t>
  </si>
  <si>
    <t>Andreessen Horowitz LSV Fund III</t>
  </si>
  <si>
    <t>Creandum VI Select</t>
  </si>
  <si>
    <t>General Catalyst Group XI - Creation</t>
  </si>
  <si>
    <t>General Catalyst Group XI - Ignition</t>
  </si>
  <si>
    <t>General Catalyst Group XI -Endurance</t>
  </si>
  <si>
    <t>Horsley Bridge XII Ventures</t>
  </si>
  <si>
    <t>Israel Secondary fund III L.P</t>
  </si>
  <si>
    <t>Lightspeed Venture Partners Select IV, L.P.</t>
  </si>
  <si>
    <t>Lightspeed Venture Partners XIII, L.P.</t>
  </si>
  <si>
    <t>Omega fund lll</t>
  </si>
  <si>
    <t>Point Nine Annex II GmbH &amp; Co. KG</t>
  </si>
  <si>
    <t>Pontifax (Israel) VI L.P.</t>
  </si>
  <si>
    <t>Spark Capital Growth Fund IV</t>
  </si>
  <si>
    <t>Spark Capital VII</t>
  </si>
  <si>
    <t>Strategic Investors Fund IX L.P</t>
  </si>
  <si>
    <t>Strategic Investors Fund VIII LP</t>
  </si>
  <si>
    <t>Strategic Investors Fund X</t>
  </si>
  <si>
    <t>Vintage Fund of Funds IV (Migdal) L.P</t>
  </si>
  <si>
    <t>Vintage Fund of Funds V ACCESS</t>
  </si>
  <si>
    <t>Vintage Fund of Funds VI Access</t>
  </si>
  <si>
    <t>Vintage Migdal Co inv</t>
  </si>
  <si>
    <t>Zeev Opportunity Fund I</t>
  </si>
  <si>
    <t>Zeev Ventures VI, L.P.</t>
  </si>
  <si>
    <t>קרנות גידור</t>
  </si>
  <si>
    <t>Cheyne CRECH3/9/15</t>
  </si>
  <si>
    <t>XD0297816635</t>
  </si>
  <si>
    <t>ION TECH FEEDER FUND</t>
  </si>
  <si>
    <t>KYG4939W1188</t>
  </si>
  <si>
    <t>Blackstone R E Partners VIII F LP</t>
  </si>
  <si>
    <t>Blackstone Real Estate Partners IX.F L.P</t>
  </si>
  <si>
    <t>Brookfield SREP III F3</t>
  </si>
  <si>
    <t>Brookfield Strategic R E Partners II</t>
  </si>
  <si>
    <t>Co Invest Antlia BSREP III</t>
  </si>
  <si>
    <t>E d R Europportunities S.C.A. SICAR</t>
  </si>
  <si>
    <t>Electra America Multifamily III</t>
  </si>
  <si>
    <t>ELECTRA AMERICA PRINCIPAL HOSPITALITY</t>
  </si>
  <si>
    <t>Europan Office Incom Venture S.C.A</t>
  </si>
  <si>
    <t>Portfolio EDGE</t>
  </si>
  <si>
    <t>Waterton Residential P V XIII</t>
  </si>
  <si>
    <t>חשבון ריט WATERTON EDGE</t>
  </si>
  <si>
    <t>Accelmed Partners II</t>
  </si>
  <si>
    <t>ACE IV*</t>
  </si>
  <si>
    <t>ACE V*</t>
  </si>
  <si>
    <t>ADLS</t>
  </si>
  <si>
    <t>Advent International GPE IX L.P</t>
  </si>
  <si>
    <t>Advent International GPE VIII A</t>
  </si>
  <si>
    <t>Advent International GPE X B L.P</t>
  </si>
  <si>
    <t>AE Industrial Partners Fund II, LP</t>
  </si>
  <si>
    <t>Aksia Capital III LP</t>
  </si>
  <si>
    <t>Ambition HOLDINGS OFFSHORE LP</t>
  </si>
  <si>
    <t>AP IX Connect Holdings L.P</t>
  </si>
  <si>
    <t>APCS LP*</t>
  </si>
  <si>
    <t>Apollo Natural Resources Partners II LP</t>
  </si>
  <si>
    <t>Apollo Overseas Partners IX L.P</t>
  </si>
  <si>
    <t>ARCLIGHT AEP FEEDER FUND VII LLC</t>
  </si>
  <si>
    <t>Arclight Energy Partners Fund II LP</t>
  </si>
  <si>
    <t>Arcmont SLF II</t>
  </si>
  <si>
    <t>Ares Private Capital Solutions II*</t>
  </si>
  <si>
    <t>Ares Special Situations Fund IV F3*</t>
  </si>
  <si>
    <t>Argan Capital LP</t>
  </si>
  <si>
    <t>Artemis*</t>
  </si>
  <si>
    <t>Astorg MidCap</t>
  </si>
  <si>
    <t>Astorg VII</t>
  </si>
  <si>
    <t>Astorg VII Co Invest ERT</t>
  </si>
  <si>
    <t>Astorg VII Co Invest LGC</t>
  </si>
  <si>
    <t>Audax Direct Lending Solutions Fund II</t>
  </si>
  <si>
    <t>Avista Capital Partners LP</t>
  </si>
  <si>
    <t>BCP V Brand Co Invest LP</t>
  </si>
  <si>
    <t>BCP V DEXKO CO INVEST LP</t>
  </si>
  <si>
    <t>Boom Co invest B LP</t>
  </si>
  <si>
    <t>Brookfield Capital Partners IV</t>
  </si>
  <si>
    <t>Brookfield Capital Partners V</t>
  </si>
  <si>
    <t>Brookfield coinv JCI</t>
  </si>
  <si>
    <t>Brookfield HSO Co Invest L.P</t>
  </si>
  <si>
    <t>CAPSII</t>
  </si>
  <si>
    <t>CAPSII co inv</t>
  </si>
  <si>
    <t>Cary Group*</t>
  </si>
  <si>
    <t>CDL II</t>
  </si>
  <si>
    <t>Cheyne Real Estate Credit Holdings VII</t>
  </si>
  <si>
    <t>CICC Growth capital fund I</t>
  </si>
  <si>
    <t>Clayton Dubilier &amp; Rice XI L.P</t>
  </si>
  <si>
    <t>ClearWater Capital Partner I</t>
  </si>
  <si>
    <t>CMPVIIC</t>
  </si>
  <si>
    <t>Concorde Co Invest L.P.</t>
  </si>
  <si>
    <t>Copenhagen Energy Transition</t>
  </si>
  <si>
    <t>Copenhagen Infrastructure III F2</t>
  </si>
  <si>
    <t>Copenhagen Infrastructure Partners IV F2</t>
  </si>
  <si>
    <t>Core Infrastructure India Fund Pte Ltd</t>
  </si>
  <si>
    <t>Court Square Capital Lancet Holdings L.P</t>
  </si>
  <si>
    <t>Court Square IV</t>
  </si>
  <si>
    <t>CRECH V</t>
  </si>
  <si>
    <t>Crescent Direct Lending III</t>
  </si>
  <si>
    <t>CRUISE.CO</t>
  </si>
  <si>
    <t>CVC Capital partners VIII</t>
  </si>
  <si>
    <t>Dover Street IX L.P.</t>
  </si>
  <si>
    <t>EC 6 ADLS co inv</t>
  </si>
  <si>
    <t>EC1 ADLS  co inv</t>
  </si>
  <si>
    <t>EC2 ADLS  co inv</t>
  </si>
  <si>
    <t>EC3 ADLS  co inv</t>
  </si>
  <si>
    <t>EC4 ADLS  co inv</t>
  </si>
  <si>
    <t>EC5 ADLS  co inv</t>
  </si>
  <si>
    <t>EIP Renewables invest SCS</t>
  </si>
  <si>
    <t>Elatec GmbH</t>
  </si>
  <si>
    <t>Francisco Partners VI</t>
  </si>
  <si>
    <t>Gavea Investment Fund III LP</t>
  </si>
  <si>
    <t>Gavea Investment Fund IV LP</t>
  </si>
  <si>
    <t>GIP CAPS II Panther Co Investment L.P</t>
  </si>
  <si>
    <t>GIP GEMINI FUND CAYMAN FEEDER II LP</t>
  </si>
  <si>
    <t>GIP IV Gutenberg Co Invest SCsp</t>
  </si>
  <si>
    <t>GIP IV Seaway Energy</t>
  </si>
  <si>
    <t>Girasol Investments S.A</t>
  </si>
  <si>
    <t>Global Infrastructure Partners IV L.P</t>
  </si>
  <si>
    <t>GrafTech Co Invest LP</t>
  </si>
  <si>
    <t>Group 11 Fund IV</t>
  </si>
  <si>
    <t>Group 11 Fund V</t>
  </si>
  <si>
    <t>GTCR Fund XII/A&amp;B LP</t>
  </si>
  <si>
    <t>H.I.G. Advantage Buyout Fund, L.P.</t>
  </si>
  <si>
    <t>HarbourVest International V</t>
  </si>
  <si>
    <t>HarbourVest Partners Co-Investment Fund IV L.P.</t>
  </si>
  <si>
    <t>HBOS Mezzanine Portfolio</t>
  </si>
  <si>
    <t>Hunter Acquisition Limited</t>
  </si>
  <si>
    <t>ICG Real Estate Debt VI</t>
  </si>
  <si>
    <t>ICGLV</t>
  </si>
  <si>
    <t>IFM GLOBAL INFRASTRUCTURE C</t>
  </si>
  <si>
    <t>IK Small Cap Fund II No.1 SCSp</t>
  </si>
  <si>
    <t>Incline Equity Partners IV, L.P.</t>
  </si>
  <si>
    <t>InfraRed Infrastructure Fund V</t>
  </si>
  <si>
    <t>Insight Partners XI</t>
  </si>
  <si>
    <t>Insight Partners XII LP</t>
  </si>
  <si>
    <t>Insight Venture Partners X, L.P.</t>
  </si>
  <si>
    <t>Investindustrial VII L.P.</t>
  </si>
  <si>
    <t>ISQ Global infrastructure Fund III</t>
  </si>
  <si>
    <t>ISQ Kio Co Invest Fund L.P</t>
  </si>
  <si>
    <t>itm8*</t>
  </si>
  <si>
    <t>JP Morgan IIF</t>
  </si>
  <si>
    <t>Kartesia Senior Opportunities II</t>
  </si>
  <si>
    <t>KASS</t>
  </si>
  <si>
    <t>KASS Unlevered   Compartment E</t>
  </si>
  <si>
    <t>KASS Unlevered II S.a r.l</t>
  </si>
  <si>
    <t>KCOIV SCS</t>
  </si>
  <si>
    <t>KCOV</t>
  </si>
  <si>
    <t>Kelso Investment Associates X, L.P.</t>
  </si>
  <si>
    <t>KKR CAVALRY CO INVEST</t>
  </si>
  <si>
    <t>KKR THOR CO INVEST LP</t>
  </si>
  <si>
    <t>Klirmark III</t>
  </si>
  <si>
    <t>Klirmark Opportunity Fund II LP</t>
  </si>
  <si>
    <t>Klirmark Opportunity Fund LP</t>
  </si>
  <si>
    <t>KSO</t>
  </si>
  <si>
    <t>LS POWER FUND IV F2</t>
  </si>
  <si>
    <t>Lytx, Inc.</t>
  </si>
  <si>
    <t>MCP V</t>
  </si>
  <si>
    <t>MediFox</t>
  </si>
  <si>
    <t>Meridiam Infrastructure Europe III SLP</t>
  </si>
  <si>
    <t>MIE III Co Investment Fund II S.L.P</t>
  </si>
  <si>
    <t>Mirasol Co Invest Fund L.P</t>
  </si>
  <si>
    <t>MORE B 1</t>
  </si>
  <si>
    <t>MTDL</t>
  </si>
  <si>
    <t>NCA Co Invest L.P</t>
  </si>
  <si>
    <t>Nirvana Holdings I LP</t>
  </si>
  <si>
    <t>Odevo*</t>
  </si>
  <si>
    <t>Olympus Capital Asia III LP</t>
  </si>
  <si>
    <t>ORCC III</t>
  </si>
  <si>
    <t>Pamlico Capital IV, L.P.</t>
  </si>
  <si>
    <t>Pantheon Global Co Inv Opportunities V</t>
  </si>
  <si>
    <t>Pantheon Global Secondary Fund VI</t>
  </si>
  <si>
    <t>Paragon Fund III Feeder Limited</t>
  </si>
  <si>
    <t>Patria Private Equity Fund VI</t>
  </si>
  <si>
    <t>PCSIII LP</t>
  </si>
  <si>
    <t>PERMIRA VII L.P.2 SCSP</t>
  </si>
  <si>
    <t>PGCO IV Co mingled Fund SCSP</t>
  </si>
  <si>
    <t>PORCUPINE HOLDINGS (OFFSHORE) LP</t>
  </si>
  <si>
    <t>PPCSIV</t>
  </si>
  <si>
    <t>Preston Hollow Capital, LLC</t>
  </si>
  <si>
    <t>Project Celtics</t>
  </si>
  <si>
    <t>Project Draco</t>
  </si>
  <si>
    <t>Project Gridiron</t>
  </si>
  <si>
    <t>Project Saxa</t>
  </si>
  <si>
    <t>Project Starboard</t>
  </si>
  <si>
    <t>Project Stream Co Invest Fund L.P</t>
  </si>
  <si>
    <t>Proofpoint Co Invest Fund L.P</t>
  </si>
  <si>
    <t>QUMRA OPPORTUNITY FUND I</t>
  </si>
  <si>
    <t>Rhone Offshore Partners V LP</t>
  </si>
  <si>
    <t>Rocket Dog L.P</t>
  </si>
  <si>
    <t>SDP IV</t>
  </si>
  <si>
    <t>SDPIII</t>
  </si>
  <si>
    <t>Selene RMOF</t>
  </si>
  <si>
    <t>Silverfleet Capital Partners II LP</t>
  </si>
  <si>
    <t>SLF1</t>
  </si>
  <si>
    <t>SONNEDIX</t>
  </si>
  <si>
    <t>Spectrum</t>
  </si>
  <si>
    <t>SPECTRUM co inv   Mayberry LP</t>
  </si>
  <si>
    <t>SPECTRUM co inv   Saavi LP</t>
  </si>
  <si>
    <t>Sportority Limited (UK)</t>
  </si>
  <si>
    <t>Sun Capital Partners VII, L.P.</t>
  </si>
  <si>
    <t>TDLIV</t>
  </si>
  <si>
    <t>Thoma Bravo Discover Fund II, L.P.</t>
  </si>
  <si>
    <t>Thoma Bravo Fund XII A  L P</t>
  </si>
  <si>
    <t>Thoma Bravo Fund XIII</t>
  </si>
  <si>
    <t>Thoma Bravo Fund XIV A</t>
  </si>
  <si>
    <t>Tikehau Direct Lending V</t>
  </si>
  <si>
    <t>TPG Asia VII L.P</t>
  </si>
  <si>
    <t>Trilantic Capital Partners V Europe LP</t>
  </si>
  <si>
    <t>Trilantic Europe VI SCSp</t>
  </si>
  <si>
    <t>U.S. Anesthesia Partners Holdings, Inc.</t>
  </si>
  <si>
    <t>Vestcom International, Inc.</t>
  </si>
  <si>
    <t>Victoria South American Partners II LP</t>
  </si>
  <si>
    <t>Warburg Pincus China II L.P</t>
  </si>
  <si>
    <t>Warburg Pincus China LP</t>
  </si>
  <si>
    <t>WestView Capital Partners IV, L.P.</t>
  </si>
  <si>
    <t>Whitehorse IV</t>
  </si>
  <si>
    <t>WHITEHORSE LIQUIDITY PARTNERS GPSOF</t>
  </si>
  <si>
    <t>Whitehorse Liquidity Partners V</t>
  </si>
  <si>
    <t>Windjammer Senior Equity Fund V, L.P.</t>
  </si>
  <si>
    <t>WSREDII</t>
  </si>
  <si>
    <t>סה"כ כתבי אופציה בישראל:</t>
  </si>
  <si>
    <t>ג'י סיטי בע"מ</t>
  </si>
  <si>
    <t>הייקון מערכות אפ 03/22*</t>
  </si>
  <si>
    <t>1185214</t>
  </si>
  <si>
    <t>נוסטרומו אופ*</t>
  </si>
  <si>
    <t>Infinity I China Fund Israel 2 אופ לס</t>
  </si>
  <si>
    <t>50581</t>
  </si>
  <si>
    <t>SOLGEL WARRANT</t>
  </si>
  <si>
    <t>565685</t>
  </si>
  <si>
    <t>אופציה בגין פרויקטים GEG*</t>
  </si>
  <si>
    <t>אופציה על מניה לא סחירה Agritask</t>
  </si>
  <si>
    <t>או פי סי אנרגיה</t>
  </si>
  <si>
    <t>10000497</t>
  </si>
  <si>
    <t>10000493</t>
  </si>
  <si>
    <t>10000518</t>
  </si>
  <si>
    <t>10000506</t>
  </si>
  <si>
    <t>10000507</t>
  </si>
  <si>
    <t>10000484</t>
  </si>
  <si>
    <t>10000485</t>
  </si>
  <si>
    <t>10000540</t>
  </si>
  <si>
    <t>10000458</t>
  </si>
  <si>
    <t>₪ / מט"ח</t>
  </si>
  <si>
    <t>+ILS/-USD 3.1332 21-11-22 (94) -308</t>
  </si>
  <si>
    <t>10000530</t>
  </si>
  <si>
    <t>+ILS/-USD 3.1505 17-11-22 (20) -295</t>
  </si>
  <si>
    <t>10000520</t>
  </si>
  <si>
    <t>+ILS/-USD 3.1525 22-11-22 (10) -285</t>
  </si>
  <si>
    <t>10000536</t>
  </si>
  <si>
    <t>+ILS/-USD 3.154 22-11-22 (11) -284</t>
  </si>
  <si>
    <t>10000538</t>
  </si>
  <si>
    <t>+ILS/-USD 3.173 05-01-23 (10) -403</t>
  </si>
  <si>
    <t>10000338</t>
  </si>
  <si>
    <t>+ILS/-USD 3.178 22-11-22 (10) -306</t>
  </si>
  <si>
    <t>10000073</t>
  </si>
  <si>
    <t>+ILS/-USD 3.18 09-01-23 (10) -422</t>
  </si>
  <si>
    <t>10000064</t>
  </si>
  <si>
    <t>+ILS/-USD 3.1841 19-10-22 (10) -299</t>
  </si>
  <si>
    <t>10000059</t>
  </si>
  <si>
    <t>+ILS/-USD 3.1861 02-11-22 (10) -269</t>
  </si>
  <si>
    <t>10000046</t>
  </si>
  <si>
    <t>10000544</t>
  </si>
  <si>
    <t>+ILS/-USD 3.1895 19-10-22 (10) -285</t>
  </si>
  <si>
    <t>10000058</t>
  </si>
  <si>
    <t>+ILS/-USD 3.1906 10-01-23 (10) -394</t>
  </si>
  <si>
    <t>10000065</t>
  </si>
  <si>
    <t>+ILS/-USD 3.1911 07-11-22 (20) -269</t>
  </si>
  <si>
    <t>10000377</t>
  </si>
  <si>
    <t>+ILS/-USD 3.195 09-11-22 (12) -272</t>
  </si>
  <si>
    <t>10000063</t>
  </si>
  <si>
    <t>+ILS/-USD 3.1955 07-11-22 (12) -265</t>
  </si>
  <si>
    <t>10000378</t>
  </si>
  <si>
    <t>+ILS/-USD 3.2008 25-10-22 (10) -212</t>
  </si>
  <si>
    <t>10000418</t>
  </si>
  <si>
    <t>+ILS/-USD 3.202 15-11-22 (12) -225</t>
  </si>
  <si>
    <t>10000411</t>
  </si>
  <si>
    <t>+ILS/-USD 3.2087 31-10-22 (11) -213</t>
  </si>
  <si>
    <t>10000405</t>
  </si>
  <si>
    <t>+ILS/-USD 3.2111 15-11-22 (11) -219</t>
  </si>
  <si>
    <t>10000416</t>
  </si>
  <si>
    <t>+ILS/-USD 3.2155 03-11-22 (10) -260</t>
  </si>
  <si>
    <t>10000320</t>
  </si>
  <si>
    <t>+ILS/-USD 3.2155 03-11-22 (12) -265</t>
  </si>
  <si>
    <t>10000322</t>
  </si>
  <si>
    <t>+ILS/-USD 3.249 08-11-22 (10) -315</t>
  </si>
  <si>
    <t>10000344</t>
  </si>
  <si>
    <t>+ILS/-USD 3.2545 17-01-23 (20) -515</t>
  </si>
  <si>
    <t>10000581</t>
  </si>
  <si>
    <t>+ILS/-USD 3.255 17-01-23 (12) -520</t>
  </si>
  <si>
    <t>10000583</t>
  </si>
  <si>
    <t>+ILS/-USD 3.266 18-01-23 (10) -515</t>
  </si>
  <si>
    <t>10000075</t>
  </si>
  <si>
    <t>+ILS/-USD 3.2695 03-11-22 (10) -95</t>
  </si>
  <si>
    <t>10000131</t>
  </si>
  <si>
    <t>+ILS/-USD 3.2822 06-02-23 (10) -508</t>
  </si>
  <si>
    <t>10000093</t>
  </si>
  <si>
    <t>+ILS/-USD 3.285 02-02-23 (12) -509</t>
  </si>
  <si>
    <t>10000605</t>
  </si>
  <si>
    <t>+ILS/-USD 3.2875 08-02-23 (10) -460</t>
  </si>
  <si>
    <t>10000098</t>
  </si>
  <si>
    <t>10000611</t>
  </si>
  <si>
    <t>+ILS/-USD 3.291 06-02-23 (10) -500</t>
  </si>
  <si>
    <t>10000607</t>
  </si>
  <si>
    <t>+ILS/-USD 3.291 29-11-22 (10) -370</t>
  </si>
  <si>
    <t>10000091</t>
  </si>
  <si>
    <t>+ILS/-USD 3.295 05-12-22 (20) -365</t>
  </si>
  <si>
    <t>10000602</t>
  </si>
  <si>
    <t>+ILS/-USD 3.2955 05-01-23 (10) -455</t>
  </si>
  <si>
    <t>10000345</t>
  </si>
  <si>
    <t>+ILS/-USD 3.3 12-06-23 (10) -570</t>
  </si>
  <si>
    <t>10000720</t>
  </si>
  <si>
    <t>+ILS/-USD 3.303 01-12-22 (12) -372</t>
  </si>
  <si>
    <t>10000595</t>
  </si>
  <si>
    <t>+ILS/-USD 3.304 13-03-23 (20) -355</t>
  </si>
  <si>
    <t>10000694</t>
  </si>
  <si>
    <t>+ILS/-USD 3.308 30-11-22 (10) -320</t>
  </si>
  <si>
    <t>10000096</t>
  </si>
  <si>
    <t>+ILS/-USD 3.3104 12-01-23 (10) -536</t>
  </si>
  <si>
    <t>10000078</t>
  </si>
  <si>
    <t>+ILS/-USD 3.313 05-12-22 (10) -338</t>
  </si>
  <si>
    <t>10000095</t>
  </si>
  <si>
    <t>10000609</t>
  </si>
  <si>
    <t>+ILS/-USD 3.326 12-06-23 (10) -578</t>
  </si>
  <si>
    <t>10000716</t>
  </si>
  <si>
    <t>+ILS/-USD 3.327 12-06-23 (12) -579</t>
  </si>
  <si>
    <t>10000718</t>
  </si>
  <si>
    <t>+ILS/-USD 3.327 14-03-23 (11) -360</t>
  </si>
  <si>
    <t>10000696</t>
  </si>
  <si>
    <t>+ILS/-USD 3.3277 14-03-23 (20) -363</t>
  </si>
  <si>
    <t>10000698</t>
  </si>
  <si>
    <t>+ILS/-USD 3.3601 06-06-23 (11) -559</t>
  </si>
  <si>
    <t>10000704</t>
  </si>
  <si>
    <t>+ILS/-USD 3.362 06-06-23 (20) -568</t>
  </si>
  <si>
    <t>10000706</t>
  </si>
  <si>
    <t>+ILS/-USD 3.383 09-02-23 (20) -580</t>
  </si>
  <si>
    <t>10000090</t>
  </si>
  <si>
    <t>+ILS/-USD 3.3892 09-02-23 (93) -515</t>
  </si>
  <si>
    <t>10000615</t>
  </si>
  <si>
    <t>+ILS/-USD 3.39 27-02-23 (11) -435</t>
  </si>
  <si>
    <t>10000710</t>
  </si>
  <si>
    <t>+ILS/-USD 3.3901 23-11-22 (20) -489</t>
  </si>
  <si>
    <t>10000085</t>
  </si>
  <si>
    <t>+ILS/-USD 3.391 09-02-23 (10) -516</t>
  </si>
  <si>
    <t>10000100</t>
  </si>
  <si>
    <t>10000613</t>
  </si>
  <si>
    <t>+ILS/-USD 3.396 02-02-23 (10) -340</t>
  </si>
  <si>
    <t>10000722</t>
  </si>
  <si>
    <t>+ILS/-USD 3.397 26-01-23 (20) -318</t>
  </si>
  <si>
    <t>10000102</t>
  </si>
  <si>
    <t>+ILS/-USD 3.404 16-02-23 (20) -515</t>
  </si>
  <si>
    <t>10000673</t>
  </si>
  <si>
    <t>+ILS/-USD 3.4041 16-03-23 (11) -459</t>
  </si>
  <si>
    <t>10000726</t>
  </si>
  <si>
    <t>+ILS/-USD 3.405 16-02-23 (11) -515</t>
  </si>
  <si>
    <t>10000671</t>
  </si>
  <si>
    <t>+ILS/-USD 3.4138 04-04-23 (10) -482</t>
  </si>
  <si>
    <t>10000136</t>
  </si>
  <si>
    <t>+ILS/-USD 3.417 04-04-23 (12) -485</t>
  </si>
  <si>
    <t>10000728</t>
  </si>
  <si>
    <t>+ILS/-USD 3.41815 06-12-22 (11) -388.5</t>
  </si>
  <si>
    <t>10000644</t>
  </si>
  <si>
    <t>+ILS/-USD 3.4237 03-11-22 (10) -258</t>
  </si>
  <si>
    <t>10000099</t>
  </si>
  <si>
    <t>+ILS/-USD 3.424 11-01-23 (20) -448</t>
  </si>
  <si>
    <t>10000662</t>
  </si>
  <si>
    <t>+ILS/-USD 3.4255 11-01-23 (11) -445</t>
  </si>
  <si>
    <t>10000660</t>
  </si>
  <si>
    <t>+ILS/-USD 3.433 06-12-22 (20) -401</t>
  </si>
  <si>
    <t>10000642</t>
  </si>
  <si>
    <t>+ILS/-USD 3.4341 10-11-22 (10) -289</t>
  </si>
  <si>
    <t>10000121</t>
  </si>
  <si>
    <t>+ILS/-USD 3.4342 06-12-22 (10) -398</t>
  </si>
  <si>
    <t>10000106</t>
  </si>
  <si>
    <t>+ILS/-USD 3.4377 27-10-22 (10) -253</t>
  </si>
  <si>
    <t>10000123</t>
  </si>
  <si>
    <t>+ILS/-USD 3.4462 27-10-22 (20) -238</t>
  </si>
  <si>
    <t>10000666</t>
  </si>
  <si>
    <t>+ILS/-USD 3.4479 20-10-22 (20) -221</t>
  </si>
  <si>
    <t>10000664</t>
  </si>
  <si>
    <t>+ILS/-USD 3.4552 15-11-22 (20) -298</t>
  </si>
  <si>
    <t>10000665</t>
  </si>
  <si>
    <t>+ILS/-USD 3.478 14-12-22 (10) -391</t>
  </si>
  <si>
    <t>10000654</t>
  </si>
  <si>
    <t>+USD/-ILS 3.19 19-10-22 (10) -251</t>
  </si>
  <si>
    <t>10000062</t>
  </si>
  <si>
    <t>+USD/-ILS 3.2695 03-11-22 (10) -95</t>
  </si>
  <si>
    <t>+USD/-ILS 3.279 06-02-23 (10) -423</t>
  </si>
  <si>
    <t>10000129</t>
  </si>
  <si>
    <t>+USD/-ILS 3.2897 14-12-22 (10) -168</t>
  </si>
  <si>
    <t>10000692</t>
  </si>
  <si>
    <t>+USD/-ILS 3.3518 05-01-23 (10) -447</t>
  </si>
  <si>
    <t>10000343</t>
  </si>
  <si>
    <t>+USD/-ILS 3.399 05-01-23 (10) -270</t>
  </si>
  <si>
    <t>10000365</t>
  </si>
  <si>
    <t>+USD/-ILS 3.4058 05-01-23 (10) -457</t>
  </si>
  <si>
    <t>10000352</t>
  </si>
  <si>
    <t>+USD/-ILS 3.4063 05-01-23 (10) -532</t>
  </si>
  <si>
    <t>10000341</t>
  </si>
  <si>
    <t>+USD/-ILS 3.407 05-01-23 (10) -440</t>
  </si>
  <si>
    <t>10000349</t>
  </si>
  <si>
    <t>+USD/-ILS 3.4076 05-01-23 (10) -474</t>
  </si>
  <si>
    <t>10000350</t>
  </si>
  <si>
    <t>+USD/-ILS 3.4078 05-01-23 (10) -532</t>
  </si>
  <si>
    <t>10000342</t>
  </si>
  <si>
    <t>+USD/-ILS 3.41 01-12-22 (12) -359</t>
  </si>
  <si>
    <t>10000648</t>
  </si>
  <si>
    <t>+USD/-ILS 3.4158 05-01-23 (10) -457</t>
  </si>
  <si>
    <t>10000351</t>
  </si>
  <si>
    <t>+USD/-ILS 3.445 05-12-22 (10) -190</t>
  </si>
  <si>
    <t>10000730</t>
  </si>
  <si>
    <t>+USD/-ILS 3.4705 09-11-22 (12) -300</t>
  </si>
  <si>
    <t>+ILS/-USD 3.0825 26-10-22 (12) -215</t>
  </si>
  <si>
    <t>10013155</t>
  </si>
  <si>
    <t>10001827</t>
  </si>
  <si>
    <t>+ILS/-USD 3.1285 07-11-22 (11) -265</t>
  </si>
  <si>
    <t>10002136</t>
  </si>
  <si>
    <t>+ILS/-USD 3.1323 21-11-22 (10) -307</t>
  </si>
  <si>
    <t>10002126</t>
  </si>
  <si>
    <t>+ILS/-USD 3.1325 24-10-22 (11) -250</t>
  </si>
  <si>
    <t>10000492</t>
  </si>
  <si>
    <t>10013311</t>
  </si>
  <si>
    <t>+ILS/-USD 3.1333 21-11-22 (11) -307</t>
  </si>
  <si>
    <t>10013305</t>
  </si>
  <si>
    <t>+ILS/-USD 3.134 24-10-22 (20) -251</t>
  </si>
  <si>
    <t>10013309</t>
  </si>
  <si>
    <t>+ILS/-USD 3.135 21-11-22 (12) -309</t>
  </si>
  <si>
    <t>10013307</t>
  </si>
  <si>
    <t>10002128</t>
  </si>
  <si>
    <t>+ILS/-USD 3.1376 26-10-22 (10) -234</t>
  </si>
  <si>
    <t>10002272</t>
  </si>
  <si>
    <t>+ILS/-USD 3.141 01-11-22 (10) -280</t>
  </si>
  <si>
    <t>10002131</t>
  </si>
  <si>
    <t>+ILS/-USD 3.141 01-11-22 (11) -280</t>
  </si>
  <si>
    <t>10002135</t>
  </si>
  <si>
    <t>+ILS/-USD 3.148 31-10-22 (10) -295</t>
  </si>
  <si>
    <t>10002098</t>
  </si>
  <si>
    <t>+ILS/-USD 3.15 17-11-22 (12) -296</t>
  </si>
  <si>
    <t>10013294</t>
  </si>
  <si>
    <t>10002110</t>
  </si>
  <si>
    <t>10013296</t>
  </si>
  <si>
    <t>+ILS/-USD 3.1527 17-11-22 (11) -293</t>
  </si>
  <si>
    <t>10002108</t>
  </si>
  <si>
    <t>+ILS/-USD 3.1535 17-11-22 (11) -305</t>
  </si>
  <si>
    <t>10002100</t>
  </si>
  <si>
    <t>+ILS/-USD 3.155 22-11-22 (12) -285</t>
  </si>
  <si>
    <t>10002141</t>
  </si>
  <si>
    <t>+ILS/-USD 3.159 24-10-22 (10) -275</t>
  </si>
  <si>
    <t>10002399</t>
  </si>
  <si>
    <t>+ILS/-USD 3.1592 08-11-22 (20) -298</t>
  </si>
  <si>
    <t>10002124</t>
  </si>
  <si>
    <t>10013302</t>
  </si>
  <si>
    <t>+ILS/-USD 3.16 09-01-23 (11) -400</t>
  </si>
  <si>
    <t>10002416</t>
  </si>
  <si>
    <t>+ILS/-USD 3.16 27-10-22 (20) -252</t>
  </si>
  <si>
    <t>10002143</t>
  </si>
  <si>
    <t>+ILS/-USD 3.162 09-01-23 (98) -415</t>
  </si>
  <si>
    <t>10002436</t>
  </si>
  <si>
    <t>+ILS/-USD 3.162 12-01-23 (11) -360</t>
  </si>
  <si>
    <t>10000534</t>
  </si>
  <si>
    <t>+ILS/-USD 3.162 12-01-23 (20) -360</t>
  </si>
  <si>
    <t>10013377</t>
  </si>
  <si>
    <t>+ILS/-USD 3.163 11-01-23 (11) -369</t>
  </si>
  <si>
    <t>10002447</t>
  </si>
  <si>
    <t>+ILS/-USD 3.1632 11-01-23 (20) -368</t>
  </si>
  <si>
    <t>10002449</t>
  </si>
  <si>
    <t>+ILS/-USD 3.1635 12-01-23 (12) -365</t>
  </si>
  <si>
    <t>10013375</t>
  </si>
  <si>
    <t>+ILS/-USD 3.167 09-01-23 (11) -400</t>
  </si>
  <si>
    <t>10002422</t>
  </si>
  <si>
    <t>+ILS/-USD 3.1677 27-10-22 (10) -298</t>
  </si>
  <si>
    <t>10000521</t>
  </si>
  <si>
    <t>10001199</t>
  </si>
  <si>
    <t>10000818</t>
  </si>
  <si>
    <t>10000389</t>
  </si>
  <si>
    <t>10000448</t>
  </si>
  <si>
    <t>10000491</t>
  </si>
  <si>
    <t>10000021</t>
  </si>
  <si>
    <t>10001678</t>
  </si>
  <si>
    <t>10000166</t>
  </si>
  <si>
    <t>10000878</t>
  </si>
  <si>
    <t>10000177</t>
  </si>
  <si>
    <t>10000680</t>
  </si>
  <si>
    <t>10000958</t>
  </si>
  <si>
    <t>10000917</t>
  </si>
  <si>
    <t>+ILS/-USD 3.175 05-01-23 (12) -400</t>
  </si>
  <si>
    <t>10000915</t>
  </si>
  <si>
    <t>+ILS/-USD 3.177 07-11-22 (11) -200</t>
  </si>
  <si>
    <t>10001774</t>
  </si>
  <si>
    <t>+ILS/-USD 3.178 09-01-23 (12) -425</t>
  </si>
  <si>
    <t>10000529</t>
  </si>
  <si>
    <t>+ILS/-USD 3.1794 22-11-22 (11) -306</t>
  </si>
  <si>
    <t>10000495</t>
  </si>
  <si>
    <t>+ILS/-USD 3.18 09-01-23 (20) -423</t>
  </si>
  <si>
    <t>10002424</t>
  </si>
  <si>
    <t>+ILS/-USD 3.182 27-10-22 (12) -274</t>
  </si>
  <si>
    <t>10013316</t>
  </si>
  <si>
    <t>10003769</t>
  </si>
  <si>
    <t>+ILS/-USD 3.1822 05-01-23 (10) -348</t>
  </si>
  <si>
    <t>10000199</t>
  </si>
  <si>
    <t>+ILS/-USD 3.1843 10-01-23 (11) -392</t>
  </si>
  <si>
    <t>10002431</t>
  </si>
  <si>
    <t>+ILS/-USD 3.185 02-11-22 (20) -270</t>
  </si>
  <si>
    <t>10002171</t>
  </si>
  <si>
    <t>+ILS/-USD 3.1855 10-01-23 (12) -395</t>
  </si>
  <si>
    <t>10002433</t>
  </si>
  <si>
    <t>+ILS/-USD 3.1858 10-01-23 (20) -392</t>
  </si>
  <si>
    <t>10002432</t>
  </si>
  <si>
    <t>+ILS/-USD 3.1858 11-01-23 (11) -382</t>
  </si>
  <si>
    <t>10002440</t>
  </si>
  <si>
    <t>+ILS/-USD 3.186 10-01-23 (10) -400</t>
  </si>
  <si>
    <t>10002429</t>
  </si>
  <si>
    <t>+ILS/-USD 3.186 11-01-23 (10) -382</t>
  </si>
  <si>
    <t>10002438</t>
  </si>
  <si>
    <t>+ILS/-USD 3.187 10-01-23 (11) -400</t>
  </si>
  <si>
    <t>10002427</t>
  </si>
  <si>
    <t>+ILS/-USD 3.1897 19-10-22 (11) -283</t>
  </si>
  <si>
    <t>10002376</t>
  </si>
  <si>
    <t>+ILS/-USD 3.1897 19-10-22 (12) -283</t>
  </si>
  <si>
    <t>10002378</t>
  </si>
  <si>
    <t>+ILS/-USD 3.1898 19-10-22 (11) -282</t>
  </si>
  <si>
    <t>10002380</t>
  </si>
  <si>
    <t>+ILS/-USD 3.1905 07-11-22 (12) -265</t>
  </si>
  <si>
    <t>10000918</t>
  </si>
  <si>
    <t>10002187</t>
  </si>
  <si>
    <t>+ILS/-USD 3.1908 10-01-23 (11) -392</t>
  </si>
  <si>
    <t>10002434</t>
  </si>
  <si>
    <t>+ILS/-USD 3.193 20-10-22 (11) -284</t>
  </si>
  <si>
    <t>10013365</t>
  </si>
  <si>
    <t>+ILS/-USD 3.1939 10-11-22 (10) -221</t>
  </si>
  <si>
    <t>10001685</t>
  </si>
  <si>
    <t>10002200</t>
  </si>
  <si>
    <t>10001740</t>
  </si>
  <si>
    <t>10001490</t>
  </si>
  <si>
    <t>+ILS/-USD 3.1939 10-11-22 (20) -221</t>
  </si>
  <si>
    <t>10000417</t>
  </si>
  <si>
    <t>10001689</t>
  </si>
  <si>
    <t>10013110</t>
  </si>
  <si>
    <t>+ILS/-USD 3.194 10-11-22 (12) -221</t>
  </si>
  <si>
    <t>10001687</t>
  </si>
  <si>
    <t>+ILS/-USD 3.1941 09-11-22 (20) -269</t>
  </si>
  <si>
    <t>10013081</t>
  </si>
  <si>
    <t>+ILS/-USD 3.195 20-10-22 (10) -284</t>
  </si>
  <si>
    <t>10013363</t>
  </si>
  <si>
    <t>+ILS/-USD 3.1951 09-11-22 (11) -269</t>
  </si>
  <si>
    <t>10001600</t>
  </si>
  <si>
    <t>10000407</t>
  </si>
  <si>
    <t>+ILS/-USD 3.19625 09-11-22 (94) -265.5</t>
  </si>
  <si>
    <t>10001597</t>
  </si>
  <si>
    <t>+ILS/-USD 3.1979 10-11-22 (11) -221</t>
  </si>
  <si>
    <t>10013112</t>
  </si>
  <si>
    <t>+ILS/-USD 3.2 31-10-22 (10) -220</t>
  </si>
  <si>
    <t>10001716</t>
  </si>
  <si>
    <t>10001726</t>
  </si>
  <si>
    <t>+ILS/-USD 3.202 15-11-22 (10) -225</t>
  </si>
  <si>
    <t>10001748</t>
  </si>
  <si>
    <t>10003682</t>
  </si>
  <si>
    <t>10000935</t>
  </si>
  <si>
    <t>+ILS/-USD 3.2029 25-10-22 (93) -204</t>
  </si>
  <si>
    <t>10001732</t>
  </si>
  <si>
    <t>+ILS/-USD 3.203 16-11-22 (11) -220</t>
  </si>
  <si>
    <t>10001735</t>
  </si>
  <si>
    <t>+ILS/-USD 3.20305 25-10-22 (94) -204.5</t>
  </si>
  <si>
    <t>10001730</t>
  </si>
  <si>
    <t>+ILS/-USD 3.205 14-11-22 (10) -230</t>
  </si>
  <si>
    <t>10001492</t>
  </si>
  <si>
    <t>10004453</t>
  </si>
  <si>
    <t>10002202</t>
  </si>
  <si>
    <t>10001742</t>
  </si>
  <si>
    <t>+ILS/-USD 3.205 14-11-22 (11) -230</t>
  </si>
  <si>
    <t>10000419</t>
  </si>
  <si>
    <t>+ILS/-USD 3.205 14-11-22 (12) -231</t>
  </si>
  <si>
    <t>10013114</t>
  </si>
  <si>
    <t>10001694</t>
  </si>
  <si>
    <t>10003674</t>
  </si>
  <si>
    <t>+ILS/-USD 3.208 31-10-22 (12) -213</t>
  </si>
  <si>
    <t>10001708</t>
  </si>
  <si>
    <t>10001706</t>
  </si>
  <si>
    <t>+ILS/-USD 3.210239 15-11-22 (93) -218</t>
  </si>
  <si>
    <t>10013124</t>
  </si>
  <si>
    <t>+ILS/-USD 3.2118 25-10-22 (11) -212</t>
  </si>
  <si>
    <t>10001728</t>
  </si>
  <si>
    <t>10000421</t>
  </si>
  <si>
    <t>+ILS/-USD 3.214 03-11-22 (11) -260</t>
  </si>
  <si>
    <t>10001367</t>
  </si>
  <si>
    <t>10012991</t>
  </si>
  <si>
    <t>+ILS/-USD 3.2158 24-10-22 (11) -262</t>
  </si>
  <si>
    <t>10002239</t>
  </si>
  <si>
    <t>+ILS/-USD 3.2175 01-11-22 (12) -255</t>
  </si>
  <si>
    <t>10001332</t>
  </si>
  <si>
    <t>+ILS/-USD 3.2185 01-11-22 (10) -255</t>
  </si>
  <si>
    <t>10001330</t>
  </si>
  <si>
    <t>+ILS/-USD 3.2188 05-01-23 (10) -277</t>
  </si>
  <si>
    <t>10001274</t>
  </si>
  <si>
    <t>10000976</t>
  </si>
  <si>
    <t>10001763</t>
  </si>
  <si>
    <t>10000061</t>
  </si>
  <si>
    <t>10000948</t>
  </si>
  <si>
    <t>+ILS/-USD 3.2195 01-11-22 (11) -255</t>
  </si>
  <si>
    <t>10012982</t>
  </si>
  <si>
    <t>+ILS/-USD 3.2218 02-11-22 (11) -257</t>
  </si>
  <si>
    <t>10000360</t>
  </si>
  <si>
    <t>10001351</t>
  </si>
  <si>
    <t>+ILS/-USD 3.222 02-11-22 (10) -257</t>
  </si>
  <si>
    <t>10001355</t>
  </si>
  <si>
    <t>+ILS/-USD 3.224 02-11-22 (12) -255</t>
  </si>
  <si>
    <t>10001353</t>
  </si>
  <si>
    <t>10012984</t>
  </si>
  <si>
    <t>+ILS/-USD 3.2278 27-10-22 (11) -252</t>
  </si>
  <si>
    <t>10002236</t>
  </si>
  <si>
    <t>+ILS/-USD 3.2285 05-01-23 (10) -335</t>
  </si>
  <si>
    <t>10001762</t>
  </si>
  <si>
    <t>+ILS/-USD 3.2305 08-11-22 (12) -295</t>
  </si>
  <si>
    <t>10003609</t>
  </si>
  <si>
    <t>10013007</t>
  </si>
  <si>
    <t>10004407</t>
  </si>
  <si>
    <t>10003196</t>
  </si>
  <si>
    <t>+ILS/-USD 3.237 07-11-22 (12) -281</t>
  </si>
  <si>
    <t>10001391</t>
  </si>
  <si>
    <t>+ILS/-USD 3.2377 24-10-22 (11) -263</t>
  </si>
  <si>
    <t>10000511</t>
  </si>
  <si>
    <t>10013355</t>
  </si>
  <si>
    <t>+ILS/-USD 3.2403 05-01-23 (10) -312</t>
  </si>
  <si>
    <t>10000947</t>
  </si>
  <si>
    <t>+ILS/-USD 3.24085 23-11-22 (10) -201.5</t>
  </si>
  <si>
    <t>10002421</t>
  </si>
  <si>
    <t>10003893</t>
  </si>
  <si>
    <t>+ILS/-USD 3.241 07-11-22 (94) -270</t>
  </si>
  <si>
    <t>10001393</t>
  </si>
  <si>
    <t>+ILS/-USD 3.2452 17-01-23 (10) -478</t>
  </si>
  <si>
    <t>10002465</t>
  </si>
  <si>
    <t>+ILS/-USD 3.247 08-11-22 (12) -303</t>
  </si>
  <si>
    <t>10003202</t>
  </si>
  <si>
    <t>10013018</t>
  </si>
  <si>
    <t>+ILS/-USD 3.249 08-11-22 (12) -315</t>
  </si>
  <si>
    <t>10001464</t>
  </si>
  <si>
    <t>10002471</t>
  </si>
  <si>
    <t>10013389</t>
  </si>
  <si>
    <t>10013391</t>
  </si>
  <si>
    <t>+ILS/-USD 3.2583 05-01-23 (10) -257</t>
  </si>
  <si>
    <t>10001052</t>
  </si>
  <si>
    <t>+ILS/-USD 3.2593 05-01-23 (10) -257</t>
  </si>
  <si>
    <t>10001050</t>
  </si>
  <si>
    <t>+ILS/-USD 3.26 17-01-23 (10) -497</t>
  </si>
  <si>
    <t>10002469</t>
  </si>
  <si>
    <t>+ILS/-USD 3.2633 18-01-23 (98) -497</t>
  </si>
  <si>
    <t>10002483</t>
  </si>
  <si>
    <t>+ILS/-USD 3.2674 05-01-23 (10) -201</t>
  </si>
  <si>
    <t>10000264</t>
  </si>
  <si>
    <t>+ILS/-USD 3.2679 05-01-23 (10) -201</t>
  </si>
  <si>
    <t>10001773</t>
  </si>
  <si>
    <t>+ILS/-USD 3.2687 05-01-23 (10) -448</t>
  </si>
  <si>
    <t>10000987</t>
  </si>
  <si>
    <t>10000517</t>
  </si>
  <si>
    <t>+ILS/-USD 3.271 02-02-23 (11) -505</t>
  </si>
  <si>
    <t>10002611</t>
  </si>
  <si>
    <t>+ILS/-USD 3.2714 05-01-23 (10) -486</t>
  </si>
  <si>
    <t>10000928</t>
  </si>
  <si>
    <t>10000970</t>
  </si>
  <si>
    <t>+ILS/-USD 3.2738 05-01-23 (10) -332</t>
  </si>
  <si>
    <t>10001755</t>
  </si>
  <si>
    <t>10000974</t>
  </si>
  <si>
    <t>10001272</t>
  </si>
  <si>
    <t>+ILS/-USD 3.2742 05-01-23 (10) -448</t>
  </si>
  <si>
    <t>10001222</t>
  </si>
  <si>
    <t>10000239</t>
  </si>
  <si>
    <t>+ILS/-USD 3.2755 23-11-22 (10) -125</t>
  </si>
  <si>
    <t>10001123</t>
  </si>
  <si>
    <t>10001965</t>
  </si>
  <si>
    <t>+ILS/-USD 3.278 05-01-23 (10) -470</t>
  </si>
  <si>
    <t>10001690</t>
  </si>
  <si>
    <t>+ILS/-USD 3.2781 06-02-23 (11) -519</t>
  </si>
  <si>
    <t>10013433</t>
  </si>
  <si>
    <t>+ILS/-USD 3.2788 30-11-22 (10) -372</t>
  </si>
  <si>
    <t>10013431</t>
  </si>
  <si>
    <t>+ILS/-USD 3.2803 05-01-23 (10) -484</t>
  </si>
  <si>
    <t>10001692</t>
  </si>
  <si>
    <t>10000972</t>
  </si>
  <si>
    <t>+ILS/-USD 3.2803 06-02-23 (94) -517</t>
  </si>
  <si>
    <t>10002615</t>
  </si>
  <si>
    <t>+ILS/-USD 3.2828 05-01-23 (10) -452</t>
  </si>
  <si>
    <t>10001707</t>
  </si>
  <si>
    <t>10000986</t>
  </si>
  <si>
    <t>+ILS/-USD 3.2839 23-11-22 (10) -351</t>
  </si>
  <si>
    <t>10002363</t>
  </si>
  <si>
    <t>10001898</t>
  </si>
  <si>
    <t>+ILS/-USD 3.2845 29-11-22 (98) -375</t>
  </si>
  <si>
    <t>10002594</t>
  </si>
  <si>
    <t>10002618</t>
  </si>
  <si>
    <t>+ILS/-USD 3.2854 29-11-22 (20) -371</t>
  </si>
  <si>
    <t>10002595</t>
  </si>
  <si>
    <t>+ILS/-USD 3.2857 30-11-22 (11) -368</t>
  </si>
  <si>
    <t>10002596</t>
  </si>
  <si>
    <t>+ILS/-USD 3.286 08-02-23 (12) -473</t>
  </si>
  <si>
    <t>10001901</t>
  </si>
  <si>
    <t>10013444</t>
  </si>
  <si>
    <t>10001646</t>
  </si>
  <si>
    <t>+ILS/-USD 3.2865 29-11-22 (12) -380</t>
  </si>
  <si>
    <t>10002593</t>
  </si>
  <si>
    <t>+ILS/-USD 3.2866 08-02-23 (11) -464</t>
  </si>
  <si>
    <t>10013442</t>
  </si>
  <si>
    <t>10002644</t>
  </si>
  <si>
    <t>+ILS/-USD 3.2896 05-12-22 (20) -349</t>
  </si>
  <si>
    <t>10002623</t>
  </si>
  <si>
    <t>+ILS/-USD 3.29 06-02-23 (11) -511</t>
  </si>
  <si>
    <t>10002620</t>
  </si>
  <si>
    <t>10000574</t>
  </si>
  <si>
    <t>+ILS/-USD 3.2901 15-11-22 (10) -199</t>
  </si>
  <si>
    <t>10003892</t>
  </si>
  <si>
    <t>+ILS/-USD 3.2915 18-01-23 (11) -485</t>
  </si>
  <si>
    <t>10002484</t>
  </si>
  <si>
    <t>+ILS/-USD 3.292 18-01-23 (12) -520</t>
  </si>
  <si>
    <t>10002485</t>
  </si>
  <si>
    <t>+ILS/-USD 3.292 19-01-23 (11) -500</t>
  </si>
  <si>
    <t>10013393</t>
  </si>
  <si>
    <t>10002492</t>
  </si>
  <si>
    <t>10000542</t>
  </si>
  <si>
    <t>+ILS/-USD 3.2922 19-01-23 (11) -498</t>
  </si>
  <si>
    <t>+ILS/-USD 3.294 19-01-23 (10) -510</t>
  </si>
  <si>
    <t>10013395</t>
  </si>
  <si>
    <t>+ILS/-USD 3.2945 26-01-23 (98) -510</t>
  </si>
  <si>
    <t>10002576</t>
  </si>
  <si>
    <t>10013435</t>
  </si>
  <si>
    <t>10001704</t>
  </si>
  <si>
    <t>+ILS/-USD 3.2965 05-01-23 (10) -450</t>
  </si>
  <si>
    <t>10000218</t>
  </si>
  <si>
    <t>+ILS/-USD 3.2968 01-02-23 (93) -540</t>
  </si>
  <si>
    <t>10002580</t>
  </si>
  <si>
    <t>+ILS/-USD 3.2969 01-02-23 (11) -531</t>
  </si>
  <si>
    <t>10002578</t>
  </si>
  <si>
    <t>+ILS/-USD 3.297 07-02-23 (20) -493</t>
  </si>
  <si>
    <t>10002640</t>
  </si>
  <si>
    <t>+ILS/-USD 3.2977 07-02-23 (11) -493</t>
  </si>
  <si>
    <t>10002642</t>
  </si>
  <si>
    <t>+ILS/-USD 3.298 26-01-23 (11) -520</t>
  </si>
  <si>
    <t>10000567</t>
  </si>
  <si>
    <t>10002559</t>
  </si>
  <si>
    <t>+ILS/-USD 3.2984 12-06-23 (11) -566</t>
  </si>
  <si>
    <t>10013540</t>
  </si>
  <si>
    <t>10002927</t>
  </si>
  <si>
    <t>+ILS/-USD 3.2993 08-11-22 (10) -182</t>
  </si>
  <si>
    <t>10002842</t>
  </si>
  <si>
    <t>+ILS/-USD 3.3 01-02-23 (12) -533</t>
  </si>
  <si>
    <t>10002360</t>
  </si>
  <si>
    <t>+ILS/-USD 3.3 07-02-23 (12) -489</t>
  </si>
  <si>
    <t>10002638</t>
  </si>
  <si>
    <t>+ILS/-USD 3.3008 30-11-22 (12) -372</t>
  </si>
  <si>
    <t>10002598</t>
  </si>
  <si>
    <t>+ILS/-USD 3.301 06-12-22 (20) -323</t>
  </si>
  <si>
    <t>10013446</t>
  </si>
  <si>
    <t>+ILS/-USD 3.3011 25-01-23 (20) -499</t>
  </si>
  <si>
    <t>10002550</t>
  </si>
  <si>
    <t>+ILS/-USD 3.3012 30-11-22 (11) -358</t>
  </si>
  <si>
    <t>10002597</t>
  </si>
  <si>
    <t>+ILS/-USD 3.3013 30-01-23 (10) -547</t>
  </si>
  <si>
    <t>10002563</t>
  </si>
  <si>
    <t>+ILS/-USD 3.3016 07-02-23 (10) -474</t>
  </si>
  <si>
    <t>10002636</t>
  </si>
  <si>
    <t>+ILS/-USD 3.3017 30-11-22 (11) -363</t>
  </si>
  <si>
    <t>10002599</t>
  </si>
  <si>
    <t>+ILS/-USD 3.3018 25-01-23 (11) -502</t>
  </si>
  <si>
    <t>10002548</t>
  </si>
  <si>
    <t>10000563</t>
  </si>
  <si>
    <t>10013420</t>
  </si>
  <si>
    <t>+ILS/-USD 3.3033 30-01-23 (11) -537</t>
  </si>
  <si>
    <t>10002565</t>
  </si>
  <si>
    <t>+ILS/-USD 3.304 05-12-23 (12) -364</t>
  </si>
  <si>
    <t>10013437</t>
  </si>
  <si>
    <t>+ILS/-USD 3.3045 05-01-23 (10) -450</t>
  </si>
  <si>
    <t>10001216</t>
  </si>
  <si>
    <t>+ILS/-USD 3.305 01-12-22 (11) -370</t>
  </si>
  <si>
    <t>10002601</t>
  </si>
  <si>
    <t>+ILS/-USD 3.305 01-12-22 (20) -371</t>
  </si>
  <si>
    <t>10002603</t>
  </si>
  <si>
    <t>+ILS/-USD 3.305 05-01-23 (10) -480</t>
  </si>
  <si>
    <t>10000207</t>
  </si>
  <si>
    <t>+ILS/-USD 3.305 30-01-23 (12) -552</t>
  </si>
  <si>
    <t>10001636</t>
  </si>
  <si>
    <t>10001895</t>
  </si>
  <si>
    <t>10002358</t>
  </si>
  <si>
    <t>+ILS/-USD 3.305 30-01-23 (20) -550</t>
  </si>
  <si>
    <t>10002567</t>
  </si>
  <si>
    <t>+ILS/-USD 3.305 31-01-23 (94) -501</t>
  </si>
  <si>
    <t>10002575</t>
  </si>
  <si>
    <t>+ILS/-USD 3.306 01-12-22 (93) -370</t>
  </si>
  <si>
    <t>10003275</t>
  </si>
  <si>
    <t>10000572</t>
  </si>
  <si>
    <t>+ILS/-USD 3.3068 05-01-23 (10) -462</t>
  </si>
  <si>
    <t>+ILS/-USD 3.307 05-01-23 (10) -475</t>
  </si>
  <si>
    <t>10001705</t>
  </si>
  <si>
    <t>10000984</t>
  </si>
  <si>
    <t>+ILS/-USD 3.307 13-03-23 (11) -350</t>
  </si>
  <si>
    <t>10000593</t>
  </si>
  <si>
    <t>+ILS/-USD 3.3071 05-01-23 (10) -219</t>
  </si>
  <si>
    <t>10000267</t>
  </si>
  <si>
    <t>+ILS/-USD 3.3072 31-01-23 (11) -498</t>
  </si>
  <si>
    <t>10002571</t>
  </si>
  <si>
    <t>10000570</t>
  </si>
  <si>
    <t>+ILS/-USD 3.3096 05-01-23 (10) -484</t>
  </si>
  <si>
    <t>10000514</t>
  </si>
  <si>
    <t>10001703</t>
  </si>
  <si>
    <t>+ILS/-USD 3.31 05-01-23 (10) -375</t>
  </si>
  <si>
    <t>10000249</t>
  </si>
  <si>
    <t>+ILS/-USD 3.31 31-01-23 (12) -499</t>
  </si>
  <si>
    <t>10003832</t>
  </si>
  <si>
    <t>10002573</t>
  </si>
  <si>
    <t>+ILS/-USD 3.3103 23-01-23 (20) -557</t>
  </si>
  <si>
    <t>10002501</t>
  </si>
  <si>
    <t>10000548</t>
  </si>
  <si>
    <t>+ILS/-USD 3.3115 05-01-23 (10) -465</t>
  </si>
  <si>
    <t>10000472</t>
  </si>
  <si>
    <t>10000936</t>
  </si>
  <si>
    <t>10000516</t>
  </si>
  <si>
    <t>10001221</t>
  </si>
  <si>
    <t>10000985</t>
  </si>
  <si>
    <t>+ILS/-USD 3.312 05-12-22 (20) -340</t>
  </si>
  <si>
    <t>10002634</t>
  </si>
  <si>
    <t>+ILS/-USD 3.312 23-01-23 (12) -550</t>
  </si>
  <si>
    <t>10002499</t>
  </si>
  <si>
    <t>10013399</t>
  </si>
  <si>
    <t>+ILS/-USD 3.312 29-11-22 (98) -385</t>
  </si>
  <si>
    <t>10002591</t>
  </si>
  <si>
    <t>10002632</t>
  </si>
  <si>
    <t>+ILS/-USD 3.313 23-01-23 (11) -550</t>
  </si>
  <si>
    <t>10013397</t>
  </si>
  <si>
    <t>10002497</t>
  </si>
  <si>
    <t>10000546</t>
  </si>
  <si>
    <t>+ILS/-USD 3.313 23-11-22 (10) -365</t>
  </si>
  <si>
    <t>10003826</t>
  </si>
  <si>
    <t>10002351</t>
  </si>
  <si>
    <t>+ILS/-USD 3.313 31-10-22 (12) -320</t>
  </si>
  <si>
    <t>10002582</t>
  </si>
  <si>
    <t>+ILS/-USD 3.3135 29-11-22 (98) -385</t>
  </si>
  <si>
    <t>10002592</t>
  </si>
  <si>
    <t>+ILS/-USD 3.3147 29-11-22 (12) -383</t>
  </si>
  <si>
    <t>10002586</t>
  </si>
  <si>
    <t>+ILS/-USD 3.3159 23-11-22 (10) -401</t>
  </si>
  <si>
    <t>10003273</t>
  </si>
  <si>
    <t>10001056</t>
  </si>
  <si>
    <t>10003830</t>
  </si>
  <si>
    <t>10001893</t>
  </si>
  <si>
    <t>+ILS/-USD 3.318 28-02-23 (12) -372</t>
  </si>
  <si>
    <t>10003909</t>
  </si>
  <si>
    <t>10002929</t>
  </si>
  <si>
    <t>10013542</t>
  </si>
  <si>
    <t>+ILS/-USD 3.319 28-02-23 (98) -370</t>
  </si>
  <si>
    <t>10002931</t>
  </si>
  <si>
    <t>+ILS/-USD 3.3205 29-11-22 (11) -375</t>
  </si>
  <si>
    <t>10002584</t>
  </si>
  <si>
    <t>10002910</t>
  </si>
  <si>
    <t>+ILS/-USD 3.3265 05-01-23 (10) -385</t>
  </si>
  <si>
    <t>10001037</t>
  </si>
  <si>
    <t>10001270</t>
  </si>
  <si>
    <t>10000732</t>
  </si>
  <si>
    <t>10000499</t>
  </si>
  <si>
    <t>10000488</t>
  </si>
  <si>
    <t>10002914</t>
  </si>
  <si>
    <t>+ILS/-USD 3.3305 05-01-23 (10) -240</t>
  </si>
  <si>
    <t>10000954</t>
  </si>
  <si>
    <t>10001062</t>
  </si>
  <si>
    <t>10001783</t>
  </si>
  <si>
    <t>10000560</t>
  </si>
  <si>
    <t>+ILS/-USD 3.333 20-10-22 (20) -350</t>
  </si>
  <si>
    <t>10000552</t>
  </si>
  <si>
    <t>+ILS/-USD 3.3335 05-01-23 (10) -365</t>
  </si>
  <si>
    <t>10000246</t>
  </si>
  <si>
    <t>+ILS/-USD 3.3338 20-10-22 (11) -352</t>
  </si>
  <si>
    <t>10002505</t>
  </si>
  <si>
    <t>10000550</t>
  </si>
  <si>
    <t>10013404</t>
  </si>
  <si>
    <t>+ILS/-USD 3.338 05-01-23 (10) -245</t>
  </si>
  <si>
    <t>10000270</t>
  </si>
  <si>
    <t>+ILS/-USD 3.3401 31-10-22 (10) -89</t>
  </si>
  <si>
    <t>10002921</t>
  </si>
  <si>
    <t>+ILS/-USD 3.3406 05-01-23 (10) -224</t>
  </si>
  <si>
    <t>10000254</t>
  </si>
  <si>
    <t>+ILS/-USD 3.341 23-02-23 (20) -623</t>
  </si>
  <si>
    <t>10002554</t>
  </si>
  <si>
    <t>+ILS/-USD 3.3437 31-10-22 (20) -88</t>
  </si>
  <si>
    <t>10002924</t>
  </si>
  <si>
    <t>+ILS/-USD 3.344 23-02-23 (11) -627</t>
  </si>
  <si>
    <t>10000565</t>
  </si>
  <si>
    <t>10013422</t>
  </si>
  <si>
    <t>+ILS/-USD 3.3445 25-10-22 (11) -75</t>
  </si>
  <si>
    <t>10002920</t>
  </si>
  <si>
    <t>+ILS/-USD 3.345 23-02-23 (12) -630</t>
  </si>
  <si>
    <t>10013424</t>
  </si>
  <si>
    <t>10001632</t>
  </si>
  <si>
    <t>10002355</t>
  </si>
  <si>
    <t>10001890</t>
  </si>
  <si>
    <t>+ILS/-USD 3.3475 10-11-22 (20) -115</t>
  </si>
  <si>
    <t>10002919</t>
  </si>
  <si>
    <t>+ILS/-USD 3.35 28-02-23 (20) -370</t>
  </si>
  <si>
    <t>10000597</t>
  </si>
  <si>
    <t>+ILS/-USD 3.3535 06-06-23 (94) -565</t>
  </si>
  <si>
    <t>10002883</t>
  </si>
  <si>
    <t>+ILS/-USD 3.3535 07-11-22 (98) -115</t>
  </si>
  <si>
    <t>10002918</t>
  </si>
  <si>
    <t>+ILS/-USD 3.354 06-06-23 (10) -570</t>
  </si>
  <si>
    <t>10002879</t>
  </si>
  <si>
    <t>+ILS/-USD 3.3553 28-02-23 (11) -367</t>
  </si>
  <si>
    <t>10002912</t>
  </si>
  <si>
    <t>+ILS/-USD 3.3557 05-01-23 (10) -443</t>
  </si>
  <si>
    <t>10001243</t>
  </si>
  <si>
    <t>10001722</t>
  </si>
  <si>
    <t>+ILS/-USD 3.3559 06-06-23 (12) -561</t>
  </si>
  <si>
    <t>10013535</t>
  </si>
  <si>
    <t>10003902</t>
  </si>
  <si>
    <t>+ILS/-USD 3.357 05-01-23 (10) -450</t>
  </si>
  <si>
    <t>10001006</t>
  </si>
  <si>
    <t>+ILS/-USD 3.3595 23-11-22 (10) -405</t>
  </si>
  <si>
    <t>10002353</t>
  </si>
  <si>
    <t>10002881</t>
  </si>
  <si>
    <t>+ILS/-USD 3.3651 05-01-23 (10) -254</t>
  </si>
  <si>
    <t>10001782</t>
  </si>
  <si>
    <t>10001061</t>
  </si>
  <si>
    <t>+ILS/-USD 3.3658 09-11-22 (98) -122</t>
  </si>
  <si>
    <t>10002917</t>
  </si>
  <si>
    <t>+ILS/-USD 3.366 23-11-22 (10) -340</t>
  </si>
  <si>
    <t>10002387</t>
  </si>
  <si>
    <t>+ILS/-USD 3.371 05-01-23 (10) -432</t>
  </si>
  <si>
    <t>10001008</t>
  </si>
  <si>
    <t>+ILS/-USD 3.371 24-01-23 (12) -670</t>
  </si>
  <si>
    <t>10002520</t>
  </si>
  <si>
    <t>10013410</t>
  </si>
  <si>
    <t>+ILS/-USD 3.374 21-11-22 (11) -330</t>
  </si>
  <si>
    <t>10002696</t>
  </si>
  <si>
    <t>+ILS/-USD 3.3772 24-01-23 (11) -638</t>
  </si>
  <si>
    <t>10000559</t>
  </si>
  <si>
    <t>+ILS/-USD 3.3805 11-01-23 (20) -595</t>
  </si>
  <si>
    <t>10002527</t>
  </si>
  <si>
    <t>+ILS/-USD 3.3809 09-01-23 (20) -591</t>
  </si>
  <si>
    <t>10002532</t>
  </si>
  <si>
    <t>+ILS/-USD 3.3812 09-02-23 (12) -348</t>
  </si>
  <si>
    <t>10001125</t>
  </si>
  <si>
    <t>10013450</t>
  </si>
  <si>
    <t>+ILS/-USD 3.3833 05-01-23 (10) -242</t>
  </si>
  <si>
    <t>10001779</t>
  </si>
  <si>
    <t>+ILS/-USD 3.3846 05-01-23 (10) -429</t>
  </si>
  <si>
    <t>10001247</t>
  </si>
  <si>
    <t>10001731</t>
  </si>
  <si>
    <t>+ILS/-USD 3.386 09-02-23 (11) -580</t>
  </si>
  <si>
    <t>10000577</t>
  </si>
  <si>
    <t>+ILS/-USD 3.386 23-11-22 (20) -490</t>
  </si>
  <si>
    <t>10013406</t>
  </si>
  <si>
    <t>+ILS/-USD 3.386 27-02-23 (20) -436</t>
  </si>
  <si>
    <t>10002897</t>
  </si>
  <si>
    <t>+ILS/-USD 3.388 22-02-23 (11) -367</t>
  </si>
  <si>
    <t>10002905</t>
  </si>
  <si>
    <t>+ILS/-USD 3.388 22-02-23 (12) -370</t>
  </si>
  <si>
    <t>10002907</t>
  </si>
  <si>
    <t>10002435</t>
  </si>
  <si>
    <t>10004567</t>
  </si>
  <si>
    <t>10001975</t>
  </si>
  <si>
    <t>10001711</t>
  </si>
  <si>
    <t>+ILS/-USD 3.3882 23-11-22 (11) -498</t>
  </si>
  <si>
    <t>10013408</t>
  </si>
  <si>
    <t>+ILS/-USD 3.3891 05-01-23 (10) -264</t>
  </si>
  <si>
    <t>10000504</t>
  </si>
  <si>
    <t>10000255</t>
  </si>
  <si>
    <t>10000204</t>
  </si>
  <si>
    <t>10000414</t>
  </si>
  <si>
    <t>+ILS/-USD 3.39 09-02-23 (12) -584</t>
  </si>
  <si>
    <t>10001065</t>
  </si>
  <si>
    <t>+ILS/-USD 3.39 22-02-23 (12) -340</t>
  </si>
  <si>
    <t>10001976</t>
  </si>
  <si>
    <t>10002895</t>
  </si>
  <si>
    <t>10013412</t>
  </si>
  <si>
    <t>10002522</t>
  </si>
  <si>
    <t>+ILS/-USD 3.392 05-01-23 (10) -510</t>
  </si>
  <si>
    <t>10001233</t>
  </si>
  <si>
    <t>10000474</t>
  </si>
  <si>
    <t>10000476</t>
  </si>
  <si>
    <t>10000705</t>
  </si>
  <si>
    <t>+ILS/-USD 3.3925 21-03-23 (11) -475</t>
  </si>
  <si>
    <t>10002962</t>
  </si>
  <si>
    <t>10000603</t>
  </si>
  <si>
    <t>+ILS/-USD 3.3926 21-03-23 (10) -474</t>
  </si>
  <si>
    <t>10004573</t>
  </si>
  <si>
    <t>10002442</t>
  </si>
  <si>
    <t>10003916</t>
  </si>
  <si>
    <t>10001984</t>
  </si>
  <si>
    <t>10002960</t>
  </si>
  <si>
    <t>+ILS/-USD 3.393 09-03-23 (12) -439</t>
  </si>
  <si>
    <t>10002903</t>
  </si>
  <si>
    <t>+ILS/-USD 3.394 23-11-22 (10) -490</t>
  </si>
  <si>
    <t>10001626</t>
  </si>
  <si>
    <t>10003271</t>
  </si>
  <si>
    <t>10002346</t>
  </si>
  <si>
    <t>10004526</t>
  </si>
  <si>
    <t>+ILS/-USD 3.3949 24-01-23 (12) -611</t>
  </si>
  <si>
    <t>10013416</t>
  </si>
  <si>
    <t>10003825</t>
  </si>
  <si>
    <t>10002936</t>
  </si>
  <si>
    <t>+ILS/-USD 3.396 31-10-22 (20) -440</t>
  </si>
  <si>
    <t>10002525</t>
  </si>
  <si>
    <t>+ILS/-USD 3.3965 02-02-23 (11) -335</t>
  </si>
  <si>
    <t>10002938</t>
  </si>
  <si>
    <t>10000599</t>
  </si>
  <si>
    <t>10002940</t>
  </si>
  <si>
    <t>+ILS/-USD 3.3978 09-11-22 (10) -297</t>
  </si>
  <si>
    <t>10002702</t>
  </si>
  <si>
    <t>+ILS/-USD 3.398 21-01-23 (11) -618</t>
  </si>
  <si>
    <t>10000561</t>
  </si>
  <si>
    <t>+ILS/-USD 3.3988 24-01-23 (94) -612</t>
  </si>
  <si>
    <t>10002545</t>
  </si>
  <si>
    <t>+ILS/-USD 3.399 05-01-23 (10) -270</t>
  </si>
  <si>
    <t>10001060</t>
  </si>
  <si>
    <t>10001283</t>
  </si>
  <si>
    <t>10000736</t>
  </si>
  <si>
    <t>10001781</t>
  </si>
  <si>
    <t>10000826</t>
  </si>
  <si>
    <t>+ILS/-USD 3.399 24-01-23 (12) -620</t>
  </si>
  <si>
    <t>10002348</t>
  </si>
  <si>
    <t>10001886</t>
  </si>
  <si>
    <t>10001628</t>
  </si>
  <si>
    <t>10004528</t>
  </si>
  <si>
    <t>10003822</t>
  </si>
  <si>
    <t>+ILS/-USD 3.399 24-01-23 (94) -610</t>
  </si>
  <si>
    <t>10002541</t>
  </si>
  <si>
    <t>+ILS/-USD 3.3995 05-01-23 (10) -265</t>
  </si>
  <si>
    <t>10000273</t>
  </si>
  <si>
    <t>+ILS/-USD 3.3995 16-03-23 (10) -460</t>
  </si>
  <si>
    <t>10002948</t>
  </si>
  <si>
    <t>+ILS/-USD 3.4 16-03-23 (12) -460</t>
  </si>
  <si>
    <t>10002952</t>
  </si>
  <si>
    <t>+ILS/-USD 3.4003 09-11-22 (12) -307</t>
  </si>
  <si>
    <t>10002703</t>
  </si>
  <si>
    <t>+ILS/-USD 3.403 05-01-23 (10) -550</t>
  </si>
  <si>
    <t>10000462</t>
  </si>
  <si>
    <t>+ILS/-USD 3.4031 21-02-23 (11) -369</t>
  </si>
  <si>
    <t>10013546</t>
  </si>
  <si>
    <t>10002950</t>
  </si>
  <si>
    <t>10000601</t>
  </si>
  <si>
    <t>+ILS/-USD 3.4042 16-03-23 (20) -458</t>
  </si>
  <si>
    <t>10002954</t>
  </si>
  <si>
    <t>+ILS/-USD 3.4042 21-02-23 (10) -378</t>
  </si>
  <si>
    <t>10004569</t>
  </si>
  <si>
    <t>10001787</t>
  </si>
  <si>
    <t>10000740</t>
  </si>
  <si>
    <t>10013544</t>
  </si>
  <si>
    <t>10003293</t>
  </si>
  <si>
    <t>10001287</t>
  </si>
  <si>
    <t>10001979</t>
  </si>
  <si>
    <t>10001714</t>
  </si>
  <si>
    <t>10003912</t>
  </si>
  <si>
    <t>10000587</t>
  </si>
  <si>
    <t>10002774</t>
  </si>
  <si>
    <t>+ILS/-USD 3.405 16-02-23 (98) -515</t>
  </si>
  <si>
    <t>10002776</t>
  </si>
  <si>
    <t>+ILS/-USD 3.4052 08-12-22 (10) -328</t>
  </si>
  <si>
    <t>10003883</t>
  </si>
  <si>
    <t>+ILS/-USD 3.406 16-03-23 (20) -464</t>
  </si>
  <si>
    <t>10002956</t>
  </si>
  <si>
    <t>+ILS/-USD 3.406 21-02-23 (20) -367</t>
  </si>
  <si>
    <t>10013548</t>
  </si>
  <si>
    <t>+ILS/-USD 3.4062 07-12-22 (10) -383</t>
  </si>
  <si>
    <t>10002705</t>
  </si>
  <si>
    <t>+ILS/-USD 3.4063 05-01-23 (10) -462</t>
  </si>
  <si>
    <t>10000951</t>
  </si>
  <si>
    <t>+ILS/-USD 3.4066 07-12-22 (98) -384</t>
  </si>
  <si>
    <t>10002709</t>
  </si>
  <si>
    <t>+ILS/-USD 3.408 07-12-22 (12) -384</t>
  </si>
  <si>
    <t>10002707</t>
  </si>
  <si>
    <t>+ILS/-USD 3.4095 05-01-23 (12) -485</t>
  </si>
  <si>
    <t>10001249</t>
  </si>
  <si>
    <t>10000960</t>
  </si>
  <si>
    <t>+ILS/-USD 3.4097 05-01-23 (10) -448</t>
  </si>
  <si>
    <t>10000823</t>
  </si>
  <si>
    <t>+ILS/-USD 3.41 04-04-23 (94) -480</t>
  </si>
  <si>
    <t>10002972</t>
  </si>
  <si>
    <t>+ILS/-USD 3.41 09-03-23 (98) -441</t>
  </si>
  <si>
    <t>10002958</t>
  </si>
  <si>
    <t>+ILS/-USD 3.41 27-02-23 (12) -429</t>
  </si>
  <si>
    <t>10002964</t>
  </si>
  <si>
    <t>+ILS/-USD 3.411 05-01-23 (10) -475</t>
  </si>
  <si>
    <t>10000490</t>
  </si>
  <si>
    <t>+ILS/-USD 3.4123 05-01-23 (10) -477</t>
  </si>
  <si>
    <t>10000955</t>
  </si>
  <si>
    <t>10000478</t>
  </si>
  <si>
    <t>+ILS/-USD 3.4127 05-01-23 (10) -408</t>
  </si>
  <si>
    <t>10001266</t>
  </si>
  <si>
    <t>10002968</t>
  </si>
  <si>
    <t>+ILS/-USD 3.414 06-12-22 (10) -405</t>
  </si>
  <si>
    <t>10002687</t>
  </si>
  <si>
    <t>+ILS/-USD 3.4147 23-11-22 (10) -368</t>
  </si>
  <si>
    <t>10003851</t>
  </si>
  <si>
    <t>+ILS/-USD 3.4155 05-01-23 (10) -410</t>
  </si>
  <si>
    <t>10001738</t>
  </si>
  <si>
    <t>10001021</t>
  </si>
  <si>
    <t>10000535</t>
  </si>
  <si>
    <t>+ILS/-USD 3.4163 23-11-22 (10) -362</t>
  </si>
  <si>
    <t>10003853</t>
  </si>
  <si>
    <t>+ILS/-USD 3.4169 04-04-23 (11) -481</t>
  </si>
  <si>
    <t>10013554</t>
  </si>
  <si>
    <t>10002970</t>
  </si>
  <si>
    <t>10003295</t>
  </si>
  <si>
    <t>10002446</t>
  </si>
  <si>
    <t>10003920</t>
  </si>
  <si>
    <t>10001988</t>
  </si>
  <si>
    <t>10002689</t>
  </si>
  <si>
    <t>+ILS/-USD 3.4226 23-11-22 (10) -374</t>
  </si>
  <si>
    <t>10001666</t>
  </si>
  <si>
    <t>10003857</t>
  </si>
  <si>
    <t>10001078</t>
  </si>
  <si>
    <t>10002386</t>
  </si>
  <si>
    <t>10001920</t>
  </si>
  <si>
    <t>10002758</t>
  </si>
  <si>
    <t>10013513</t>
  </si>
  <si>
    <t>10000585</t>
  </si>
  <si>
    <t>+ILS/-USD 3.4276 09-01-23 (10) -444</t>
  </si>
  <si>
    <t>10002756</t>
  </si>
  <si>
    <t>10013511</t>
  </si>
  <si>
    <t>+ILS/-USD 3.43 09-01-23 (12) -446</t>
  </si>
  <si>
    <t>10002763</t>
  </si>
  <si>
    <t>+ILS/-USD 3.435 05-01-23 (10) -440</t>
  </si>
  <si>
    <t>10000238</t>
  </si>
  <si>
    <t>+ILS/-USD 3.436 14-03-23 (12) -467</t>
  </si>
  <si>
    <t>10002981</t>
  </si>
  <si>
    <t>+ILS/-USD 3.443 05-01-23 (10) -470</t>
  </si>
  <si>
    <t>10000725</t>
  </si>
  <si>
    <t>10000482</t>
  </si>
  <si>
    <t>+ILS/-USD 3.4449 08-12-22 (20) -391</t>
  </si>
  <si>
    <t>10013487</t>
  </si>
  <si>
    <t>+ILS/-USD 3.4459 08-12-22 (12) -391</t>
  </si>
  <si>
    <t>10002713</t>
  </si>
  <si>
    <t>10002765</t>
  </si>
  <si>
    <t>+ILS/-USD 3.4471 08-12-22 (10) -389</t>
  </si>
  <si>
    <t>10001936</t>
  </si>
  <si>
    <t>10001088</t>
  </si>
  <si>
    <t>10001680</t>
  </si>
  <si>
    <t>10003867</t>
  </si>
  <si>
    <t>10004548</t>
  </si>
  <si>
    <t>+ILS/-USD 3.4481 08-12-22 (11) -389</t>
  </si>
  <si>
    <t>10002711</t>
  </si>
  <si>
    <t>10013485</t>
  </si>
  <si>
    <t>+ILS/-USD 3.4534 05-01-23 (10) -456</t>
  </si>
  <si>
    <t>10001254</t>
  </si>
  <si>
    <t>10001015</t>
  </si>
  <si>
    <t>10001733</t>
  </si>
  <si>
    <t>10000480</t>
  </si>
  <si>
    <t>+ILS/-USD 3.458 19-10-22 (12) -268</t>
  </si>
  <si>
    <t>10013483</t>
  </si>
  <si>
    <t>+ILS/-USD 3.464 12-12-22 (10) -110</t>
  </si>
  <si>
    <t>10002720</t>
  </si>
  <si>
    <t>+ILS/-USD 3.4641 23-11-22 (10) -349</t>
  </si>
  <si>
    <t>10001090</t>
  </si>
  <si>
    <t>10001682</t>
  </si>
  <si>
    <t>10001938</t>
  </si>
  <si>
    <t>10002401</t>
  </si>
  <si>
    <t>+ILS/-USD 3.466 12-12-22 (12) -112</t>
  </si>
  <si>
    <t>10002724</t>
  </si>
  <si>
    <t>+ILS/-USD 3.4688 12-12-22 (11) -112</t>
  </si>
  <si>
    <t>10002722</t>
  </si>
  <si>
    <t>10013489</t>
  </si>
  <si>
    <t>+ILS/-USD 3.4704 09-11-22 (12) -301</t>
  </si>
  <si>
    <t>10002725</t>
  </si>
  <si>
    <t>+ILS/-USD 3.4754 14-12-22 (11) -386</t>
  </si>
  <si>
    <t>10002734</t>
  </si>
  <si>
    <t>10013495</t>
  </si>
  <si>
    <t>10013497</t>
  </si>
  <si>
    <t>10002736</t>
  </si>
  <si>
    <t>+ILS/-USD 3.483 23-11-22 (10) -331</t>
  </si>
  <si>
    <t>10003280</t>
  </si>
  <si>
    <t>10001945</t>
  </si>
  <si>
    <t>+ILS/-USD 3.49 05-01-23 (10) -425</t>
  </si>
  <si>
    <t>10000191</t>
  </si>
  <si>
    <t>10000723</t>
  </si>
  <si>
    <t>+ILS/-USD 3.495 13-12-22 (11) -380</t>
  </si>
  <si>
    <t>10002729</t>
  </si>
  <si>
    <t>10013491</t>
  </si>
  <si>
    <t>+ILS/-USD 3.495 13-12-22 (12) -382</t>
  </si>
  <si>
    <t>10002731</t>
  </si>
  <si>
    <t>+ILS/-USD 3.498 23-11-22 (10) -330</t>
  </si>
  <si>
    <t>10001684</t>
  </si>
  <si>
    <t>10001092</t>
  </si>
  <si>
    <t>10001940</t>
  </si>
  <si>
    <t>+ILS/-USD 3.521 05-01-23 (10) -290</t>
  </si>
  <si>
    <t>10001070</t>
  </si>
  <si>
    <t>10000566</t>
  </si>
  <si>
    <t>10001798</t>
  </si>
  <si>
    <t>10000281</t>
  </si>
  <si>
    <t>+USD/-ILS 3.1528 10-11-22 (20) -302</t>
  </si>
  <si>
    <t>10013324</t>
  </si>
  <si>
    <t>+USD/-ILS 3.1543 31-10-22 (20) -287</t>
  </si>
  <si>
    <t>+USD/-ILS 3.171 05-01-23 (10) -390</t>
  </si>
  <si>
    <t>+USD/-ILS 3.1713 05-01-23 (10) -387</t>
  </si>
  <si>
    <t>10000449</t>
  </si>
  <si>
    <t>+USD/-ILS 3.173 05-01-23 (10) -403</t>
  </si>
  <si>
    <t>10000194</t>
  </si>
  <si>
    <t>10000232</t>
  </si>
  <si>
    <t>10000927</t>
  </si>
  <si>
    <t>10000466</t>
  </si>
  <si>
    <t>+USD/-ILS 3.1788 05-01-23 (10) -342</t>
  </si>
  <si>
    <t>10000931</t>
  </si>
  <si>
    <t>10000200</t>
  </si>
  <si>
    <t>+USD/-ILS 3.1851 10-11-22 (20) -289</t>
  </si>
  <si>
    <t>10002218</t>
  </si>
  <si>
    <t>+USD/-ILS 3.1892 05-01-23 (10) -383</t>
  </si>
  <si>
    <t>10000919</t>
  </si>
  <si>
    <t>10000963</t>
  </si>
  <si>
    <t>10000682</t>
  </si>
  <si>
    <t>10000467</t>
  </si>
  <si>
    <t>+USD/-ILS 3.1899 02-11-22 (12) -251</t>
  </si>
  <si>
    <t>10002227</t>
  </si>
  <si>
    <t>+USD/-ILS 3.19 05-01-23 (10) -385</t>
  </si>
  <si>
    <t>10000451</t>
  </si>
  <si>
    <t>10000920</t>
  </si>
  <si>
    <t>+USD/-ILS 3.19 08-11-22 (20) -270</t>
  </si>
  <si>
    <t>10002225</t>
  </si>
  <si>
    <t>+USD/-ILS 3.191 02-11-22 (20) -260</t>
  </si>
  <si>
    <t>10002223</t>
  </si>
  <si>
    <t>+USD/-ILS 3.1915 05-01-23 (10) -350</t>
  </si>
  <si>
    <t>10000468</t>
  </si>
  <si>
    <t>10000930</t>
  </si>
  <si>
    <t>10000452</t>
  </si>
  <si>
    <t>10000233</t>
  </si>
  <si>
    <t>10000683</t>
  </si>
  <si>
    <t>10000391</t>
  </si>
  <si>
    <t>+USD/-ILS 3.198 27-10-22 (10) -267</t>
  </si>
  <si>
    <t>10000531</t>
  </si>
  <si>
    <t>+USD/-ILS 3.199 05-01-23 (10) -340</t>
  </si>
  <si>
    <t>+USD/-ILS 3.2307 05-02-23 (10) -303</t>
  </si>
  <si>
    <t>+USD/-ILS 3.2316 05-12-22 (12) -184</t>
  </si>
  <si>
    <t>10013531</t>
  </si>
  <si>
    <t>+USD/-ILS 3.2343 05-01-23 (10) -417</t>
  </si>
  <si>
    <t>10000494</t>
  </si>
  <si>
    <t>10000965</t>
  </si>
  <si>
    <t>10001686</t>
  </si>
  <si>
    <t>10000966</t>
  </si>
  <si>
    <t>+USD/-ILS 3.235 27-10-22 (20) -250</t>
  </si>
  <si>
    <t>10002232</t>
  </si>
  <si>
    <t>+USD/-ILS 3.2369 05-01-23 (10) -271</t>
  </si>
  <si>
    <t>10000250</t>
  </si>
  <si>
    <t>10000733</t>
  </si>
  <si>
    <t>10000489</t>
  </si>
  <si>
    <t>+USD/-ILS 3.243 25-10-22 (11) -255</t>
  </si>
  <si>
    <t>10002233</t>
  </si>
  <si>
    <t>+USD/-ILS 3.2446 05-01-23 (10) -434</t>
  </si>
  <si>
    <t>10000967</t>
  </si>
  <si>
    <t>10001205</t>
  </si>
  <si>
    <t>+USD/-ILS 3.2488 24-01-23 (12) -272</t>
  </si>
  <si>
    <t>10004563</t>
  </si>
  <si>
    <t>10003895</t>
  </si>
  <si>
    <t>+USD/-ILS 3.2493 05-01-23 (10) -437</t>
  </si>
  <si>
    <t>10000203</t>
  </si>
  <si>
    <t>+USD/-ILS 3.2524 05-01-23 (10) -426</t>
  </si>
  <si>
    <t>+USD/-ILS 3.254 05-01-23 (10) -215</t>
  </si>
  <si>
    <t>10000260</t>
  </si>
  <si>
    <t>+USD/-ILS 3.2563 05-01-23 (10) -237</t>
  </si>
  <si>
    <t>10001275</t>
  </si>
  <si>
    <t>10000501</t>
  </si>
  <si>
    <t>10000251</t>
  </si>
  <si>
    <t>10000553</t>
  </si>
  <si>
    <t>10000734</t>
  </si>
  <si>
    <t>10000950</t>
  </si>
  <si>
    <t>+USD/-ILS 3.2565 05-01-23 (10) -215</t>
  </si>
  <si>
    <t>10001771</t>
  </si>
  <si>
    <t>10001053</t>
  </si>
  <si>
    <t>10000977</t>
  </si>
  <si>
    <t>10000252</t>
  </si>
  <si>
    <t>10001276</t>
  </si>
  <si>
    <t>+USD/-ILS 3.2584 08-11-22 (12) -301</t>
  </si>
  <si>
    <t>10013361</t>
  </si>
  <si>
    <t>+USD/-ILS 3.259 05-01-23 (10) -205</t>
  </si>
  <si>
    <t>10000978</t>
  </si>
  <si>
    <t>10000554</t>
  </si>
  <si>
    <t>10001277</t>
  </si>
  <si>
    <t>10000253</t>
  </si>
  <si>
    <t>+USD/-ILS 3.26 10-11-22 (11) -290</t>
  </si>
  <si>
    <t>10013360</t>
  </si>
  <si>
    <t>+USD/-ILS 3.262 05-01-23 (10) -205</t>
  </si>
  <si>
    <t>10000261</t>
  </si>
  <si>
    <t>+USD/-ILS 3.263 05-01-23 (10) -205</t>
  </si>
  <si>
    <t>10000196</t>
  </si>
  <si>
    <t>+USD/-ILS 3.2643 08-12-22 (10) -152</t>
  </si>
  <si>
    <t>10001120</t>
  </si>
  <si>
    <t>+USD/-ILS 3.2653 23-11-22 (10) -127</t>
  </si>
  <si>
    <t>10001117</t>
  </si>
  <si>
    <t>10002607</t>
  </si>
  <si>
    <t>10003896</t>
  </si>
  <si>
    <t>+USD/-ILS 3.2654 23-11-22 (10) -146</t>
  </si>
  <si>
    <t>10002423</t>
  </si>
  <si>
    <t>10001116</t>
  </si>
  <si>
    <t>10002606</t>
  </si>
  <si>
    <t>+USD/-ILS 3.2695 19-10-22 (12) -75</t>
  </si>
  <si>
    <t>10013532</t>
  </si>
  <si>
    <t>+USD/-ILS 3.2714 05-01-23 (10) -486</t>
  </si>
  <si>
    <t>10000023</t>
  </si>
  <si>
    <t>10000234</t>
  </si>
  <si>
    <t>+USD/-ILS 3.274 05-01-23 (10) -460</t>
  </si>
  <si>
    <t>10000205</t>
  </si>
  <si>
    <t>+USD/-ILS 3.2784 05-01-23 (10) -321</t>
  </si>
  <si>
    <t>+USD/-ILS 3.2825 07-02-23 (11) -425</t>
  </si>
  <si>
    <t>10002839</t>
  </si>
  <si>
    <t>+USD/-ILS 3.2842 01-02-23 (11) -408</t>
  </si>
  <si>
    <t>10002837</t>
  </si>
  <si>
    <t>+USD/-ILS 3.2882 14-12-22 (11) -168</t>
  </si>
  <si>
    <t>10000591</t>
  </si>
  <si>
    <t>+USD/-ILS 3.2885 05-01-23 (10) -420</t>
  </si>
  <si>
    <t>10000223</t>
  </si>
  <si>
    <t>+USD/-ILS 3.292 05-01-23 (10) -380</t>
  </si>
  <si>
    <t>10000226</t>
  </si>
  <si>
    <t>+USD/-ILS 3.2968 05-01-23 (10) -417</t>
  </si>
  <si>
    <t>10000225</t>
  </si>
  <si>
    <t>+USD/-ILS 3.2982 05-01-23 (10) -213</t>
  </si>
  <si>
    <t>10000265</t>
  </si>
  <si>
    <t>+USD/-ILS 3.2982 05-01-23 (10) -428</t>
  </si>
  <si>
    <t>10000221</t>
  </si>
  <si>
    <t>+USD/-ILS 3.3014 05-01-23 (10) -216</t>
  </si>
  <si>
    <t>10000981</t>
  </si>
  <si>
    <t>10001054</t>
  </si>
  <si>
    <t>10001280</t>
  </si>
  <si>
    <t>+USD/-ILS 3.3041 05-01-23 (10) -374</t>
  </si>
  <si>
    <t>10000227</t>
  </si>
  <si>
    <t>+USD/-ILS 3.3045 05-01-23 (10) -450</t>
  </si>
  <si>
    <t>10000505</t>
  </si>
  <si>
    <t>10000028</t>
  </si>
  <si>
    <t>10000979</t>
  </si>
  <si>
    <t>+USD/-ILS 3.3068 05-01-23 (10) -462</t>
  </si>
  <si>
    <t>10000932</t>
  </si>
  <si>
    <t>+USD/-ILS 3.3092 23-11-22 (10) -138</t>
  </si>
  <si>
    <t>10001967</t>
  </si>
  <si>
    <t>+USD/-ILS 3.3095 05-01-23 (10) -220</t>
  </si>
  <si>
    <t>10000982</t>
  </si>
  <si>
    <t>10001055</t>
  </si>
  <si>
    <t>10001281</t>
  </si>
  <si>
    <t>+USD/-ILS 3.3103 05-01-23 (10) -227</t>
  </si>
  <si>
    <t>10001282</t>
  </si>
  <si>
    <t>+USD/-ILS 3.3177 23-11-22 (10) -138</t>
  </si>
  <si>
    <t>10002608</t>
  </si>
  <si>
    <t>+USD/-ILS 3.3217 07-12-22 (10) -273</t>
  </si>
  <si>
    <t>10002831</t>
  </si>
  <si>
    <t>+USD/-ILS 3.3232 23-11-22 (10) -138</t>
  </si>
  <si>
    <t>10003900</t>
  </si>
  <si>
    <t>+USD/-ILS 3.339 31-10-22 (10) -190</t>
  </si>
  <si>
    <t>10002820</t>
  </si>
  <si>
    <t>+USD/-ILS 3.3406 05-01-23 (10) -224</t>
  </si>
  <si>
    <t>10000952</t>
  </si>
  <si>
    <t>10000503</t>
  </si>
  <si>
    <t>+USD/-ILS 3.3435 05-01-23 (10) -475</t>
  </si>
  <si>
    <t>10000983</t>
  </si>
  <si>
    <t>10001701</t>
  </si>
  <si>
    <t>+USD/-ILS 3.344 05-01-23 (10) -475</t>
  </si>
  <si>
    <t>10000215</t>
  </si>
  <si>
    <t>10000980</t>
  </si>
  <si>
    <t>10000237</t>
  </si>
  <si>
    <t>10000394</t>
  </si>
  <si>
    <t>10001698</t>
  </si>
  <si>
    <t>+USD/-ILS 3.36 20-10-22 (11) -167</t>
  </si>
  <si>
    <t>10002818</t>
  </si>
  <si>
    <t>+USD/-ILS 3.378 05-01-23 (10) -575</t>
  </si>
  <si>
    <t>10001696</t>
  </si>
  <si>
    <t>+USD/-ILS 3.3825 05-01-23 (10) -595</t>
  </si>
  <si>
    <t>10000210</t>
  </si>
  <si>
    <t>+USD/-ILS 3.3862 23-11-22 (10) -158</t>
  </si>
  <si>
    <t>+USD/-ILS 3.3891 05-01-23 (10) -264</t>
  </si>
  <si>
    <t>10000953</t>
  </si>
  <si>
    <t>+USD/-ILS 3.3922 16-11-22 (11) -248</t>
  </si>
  <si>
    <t>10002810</t>
  </si>
  <si>
    <t>+USD/-ILS 3.3984 05-01-23 (10) -421</t>
  </si>
  <si>
    <t>10001709</t>
  </si>
  <si>
    <t>10000988</t>
  </si>
  <si>
    <t>10000879</t>
  </si>
  <si>
    <t>10000256</t>
  </si>
  <si>
    <t>10000179</t>
  </si>
  <si>
    <t>+USD/-ILS 3.4012 05-01-23 (10) -388</t>
  </si>
  <si>
    <t>10000486</t>
  </si>
  <si>
    <t>+USD/-ILS 3.403 05-01-23 (10) -600</t>
  </si>
  <si>
    <t>10001212</t>
  </si>
  <si>
    <t>10000236</t>
  </si>
  <si>
    <t>10000933</t>
  </si>
  <si>
    <t>+USD/-ILS 3.404 05-01-23 (10) -540</t>
  </si>
  <si>
    <t>10000934</t>
  </si>
  <si>
    <t>10001697</t>
  </si>
  <si>
    <t>+USD/-ILS 3.4042 21-02-23 (10) -378</t>
  </si>
  <si>
    <t>+USD/-ILS 3.4048 10-11-22 (12) -242</t>
  </si>
  <si>
    <t>10002806</t>
  </si>
  <si>
    <t>+USD/-ILS 3.405 09-11-22 (12) -240</t>
  </si>
  <si>
    <t>10002804</t>
  </si>
  <si>
    <t>+USD/-ILS 3.4055 05-01-23 (10) -455</t>
  </si>
  <si>
    <t>10000703</t>
  </si>
  <si>
    <t>10000994</t>
  </si>
  <si>
    <t>10000241</t>
  </si>
  <si>
    <t>10000943</t>
  </si>
  <si>
    <t>10000938</t>
  </si>
  <si>
    <t>10001230</t>
  </si>
  <si>
    <t>10000044</t>
  </si>
  <si>
    <t>10000181</t>
  </si>
  <si>
    <t>10000393</t>
  </si>
  <si>
    <t>10000400</t>
  </si>
  <si>
    <t>10000185</t>
  </si>
  <si>
    <t>+USD/-ILS 3.4075 05-01-23 (10) -395</t>
  </si>
  <si>
    <t>10001752</t>
  </si>
  <si>
    <t>10000401</t>
  </si>
  <si>
    <t>10000186</t>
  </si>
  <si>
    <t>10000940</t>
  </si>
  <si>
    <t>+USD/-ILS 3.4097 05-01-23 (10) -448</t>
  </si>
  <si>
    <t>10000523</t>
  </si>
  <si>
    <t>10000995</t>
  </si>
  <si>
    <t>10000939</t>
  </si>
  <si>
    <t>+USD/-ILS 3.41 11-01-23 (20) -416</t>
  </si>
  <si>
    <t>10002780</t>
  </si>
  <si>
    <t>+USD/-ILS 3.4154 05-01-23 (10) -471</t>
  </si>
  <si>
    <t>10001000</t>
  </si>
  <si>
    <t>10000242</t>
  </si>
  <si>
    <t>10000402</t>
  </si>
  <si>
    <t>10000941</t>
  </si>
  <si>
    <t>10001234</t>
  </si>
  <si>
    <t>10000997</t>
  </si>
  <si>
    <t>10001719</t>
  </si>
  <si>
    <t>10000944</t>
  </si>
  <si>
    <t>+USD/-ILS 3.4163 08-11-22 (12) -332</t>
  </si>
  <si>
    <t>10013453</t>
  </si>
  <si>
    <t>+USD/-ILS 3.4212 05-01-23 (10) -418</t>
  </si>
  <si>
    <t>10000942</t>
  </si>
  <si>
    <t>10000993</t>
  </si>
  <si>
    <t>10001229</t>
  </si>
  <si>
    <t>10001713</t>
  </si>
  <si>
    <t>10000702</t>
  </si>
  <si>
    <t>10000240</t>
  </si>
  <si>
    <t>10000043</t>
  </si>
  <si>
    <t>+USD/-ILS 3.4213 05-01-23 (10) -237</t>
  </si>
  <si>
    <t>10001063</t>
  </si>
  <si>
    <t>+USD/-ILS 3.4218 05-01-23 (10) -267</t>
  </si>
  <si>
    <t>10000257</t>
  </si>
  <si>
    <t>10001792</t>
  </si>
  <si>
    <t>10000956</t>
  </si>
  <si>
    <t>+USD/-ILS 3.4255 23-11-22 (10) -360</t>
  </si>
  <si>
    <t>+USD/-ILS 3.4271 05-01-23 (10) -459</t>
  </si>
  <si>
    <t>10001717</t>
  </si>
  <si>
    <t>+USD/-ILS 3.4272 21-02-23 (10) -378</t>
  </si>
  <si>
    <t>10003921</t>
  </si>
  <si>
    <t>10001989</t>
  </si>
  <si>
    <t>10002617</t>
  </si>
  <si>
    <t>+USD/-ILS 3.4305 23-11-22 (10) -325</t>
  </si>
  <si>
    <t>10002370</t>
  </si>
  <si>
    <t>10001648</t>
  </si>
  <si>
    <t>10003842</t>
  </si>
  <si>
    <t>10001903</t>
  </si>
  <si>
    <t>+USD/-ILS 3.432 23-11-22 (10) -130</t>
  </si>
  <si>
    <t>10001977</t>
  </si>
  <si>
    <t>10003910</t>
  </si>
  <si>
    <t>10002613</t>
  </si>
  <si>
    <t>+USD/-ILS 3.4323 23-11-22 (10) -162</t>
  </si>
  <si>
    <t>10002616</t>
  </si>
  <si>
    <t>+USD/-ILS 3.4345 24-01-23 (12) -315</t>
  </si>
  <si>
    <t>10013555</t>
  </si>
  <si>
    <t>+USD/-ILS 3.4361 09-01-23 (20) -439</t>
  </si>
  <si>
    <t>10002746</t>
  </si>
  <si>
    <t>+USD/-ILS 3.4508 23-11-22 (10) -142</t>
  </si>
  <si>
    <t>10001131</t>
  </si>
  <si>
    <t>+USD/-ILS 3.451 05-01-23 (10) -420</t>
  </si>
  <si>
    <t>10001019</t>
  </si>
  <si>
    <t>+USD/-ILS 3.4535 11-01-23 (20) -455</t>
  </si>
  <si>
    <t>10002727</t>
  </si>
  <si>
    <t>+USD/-ILS 3.4595 05-01-23 (10) -265</t>
  </si>
  <si>
    <t>10001795</t>
  </si>
  <si>
    <t>10000564</t>
  </si>
  <si>
    <t>10001067</t>
  </si>
  <si>
    <t>+USD/-ILS 3.4675 05-01-23 (10) -435</t>
  </si>
  <si>
    <t>10001255</t>
  </si>
  <si>
    <t>+USD/-ILS 3.49 05-01-23 (10) -425</t>
  </si>
  <si>
    <t>10000245</t>
  </si>
  <si>
    <t>10000946</t>
  </si>
  <si>
    <t>+USD/-ILS 3.5005 23-11-22 (10) -320</t>
  </si>
  <si>
    <t>10001943</t>
  </si>
  <si>
    <t>+USD/-ILS 3.5035 21-02-23 (10) -400</t>
  </si>
  <si>
    <t>+USD/-ILS 3.513 14-12-22 (11) -220</t>
  </si>
  <si>
    <t>10002985</t>
  </si>
  <si>
    <t>+USD/-ILS 3.5169 14-12-22 (10) -216</t>
  </si>
  <si>
    <t>10002989</t>
  </si>
  <si>
    <t>+USD/-ILS 3.5188 14-12-22 (11) -217</t>
  </si>
  <si>
    <t>10002988</t>
  </si>
  <si>
    <t>+USD/-ILS 3.5199 05-01-23 (10) -296</t>
  </si>
  <si>
    <t>10001295</t>
  </si>
  <si>
    <t>פורוורד ש"ח-מט"ח</t>
  </si>
  <si>
    <t>10002723</t>
  </si>
  <si>
    <t>10013488</t>
  </si>
  <si>
    <t>10002721</t>
  </si>
  <si>
    <t>10002719</t>
  </si>
  <si>
    <t>+EUR/-USD 1.0377 06-03-23 (10) +167</t>
  </si>
  <si>
    <t>10000686</t>
  </si>
  <si>
    <t>+EUR/-USD 1.0768 20-03-23 (10) +218</t>
  </si>
  <si>
    <t>10000355</t>
  </si>
  <si>
    <t>+EUR/-USD 1.0788 20-03-23 (10) +217</t>
  </si>
  <si>
    <t>10000359</t>
  </si>
  <si>
    <t>+GBP/-USD 1.2289 13-02-23 (10) +63</t>
  </si>
  <si>
    <t>10000634</t>
  </si>
  <si>
    <t>+GBP/-USD 1.23255 13-02-23 (10) +62.5</t>
  </si>
  <si>
    <t>10000356</t>
  </si>
  <si>
    <t>+USD/-AUD 0.68749 15-02-23 (10) +5.9</t>
  </si>
  <si>
    <t>10000362</t>
  </si>
  <si>
    <t>+USD/-EUR 1.0054 27-04-23 (11) +159</t>
  </si>
  <si>
    <t>10000712</t>
  </si>
  <si>
    <t>+USD/-EUR 1.0057 27-04-23 (20) +160</t>
  </si>
  <si>
    <t>10000714</t>
  </si>
  <si>
    <t>+USD/-EUR 1.0117 17-04-23 (10) +147</t>
  </si>
  <si>
    <t>10000700</t>
  </si>
  <si>
    <t>+USD/-EUR 1.01255 20-03-23 (10) +140.5</t>
  </si>
  <si>
    <t>10000364</t>
  </si>
  <si>
    <t>+USD/-EUR 1.03072 05-04-23 (20) +207.2</t>
  </si>
  <si>
    <t>10000658</t>
  </si>
  <si>
    <t>+USD/-EUR 1.0346 17-04-23 (20) +204</t>
  </si>
  <si>
    <t>+USD/-EUR 1.0396 14-02-23 (10) +181</t>
  </si>
  <si>
    <t>10000656</t>
  </si>
  <si>
    <t>+USD/-EUR 1.04271 20-03-23 (10) +191.1</t>
  </si>
  <si>
    <t>+USD/-EUR 1.0658 06-03-23 (10) +199.5</t>
  </si>
  <si>
    <t>10000619</t>
  </si>
  <si>
    <t>+USD/-EUR 1.07355 27-03-23 (20) +220.5</t>
  </si>
  <si>
    <t>10000627</t>
  </si>
  <si>
    <t>+USD/-EUR 1.07555 27-03-23 (10) +219.5</t>
  </si>
  <si>
    <t>10000629</t>
  </si>
  <si>
    <t>+USD/-EUR 1.07598 20-03-23 (10) +212.8</t>
  </si>
  <si>
    <t>10000354</t>
  </si>
  <si>
    <t>+USD/-EUR 1.07694 14-02-23 (10) +189.4</t>
  </si>
  <si>
    <t>10000110</t>
  </si>
  <si>
    <t>+USD/-EUR 1.1018 15-12-22 (10) +146</t>
  </si>
  <si>
    <t>+USD/-EUR 1.14036 16-11-22 (10) +98.6</t>
  </si>
  <si>
    <t>10000035</t>
  </si>
  <si>
    <t>+USD/-GBP 1.1536 13-02-23 (10) +31</t>
  </si>
  <si>
    <t>10000708</t>
  </si>
  <si>
    <t>+USD/-GBP 1.16 13-02-23 (10) +30</t>
  </si>
  <si>
    <t>+USD/-GBP 1.18017 13-02-23 (10) +39.7</t>
  </si>
  <si>
    <t>10000690</t>
  </si>
  <si>
    <t>+USD/-GBP 1.2338 13-02-23 (10) +68</t>
  </si>
  <si>
    <t>10000646</t>
  </si>
  <si>
    <t>+USD/-GBP 1.25735 13-02-23 (10) +40.5</t>
  </si>
  <si>
    <t>+USD/-GBP 1.2612 13-02-23 (10) +40</t>
  </si>
  <si>
    <t>10000348</t>
  </si>
  <si>
    <t>+USD/-GBP 1.26335 13-02-23 (10) +40.5</t>
  </si>
  <si>
    <t>10000347</t>
  </si>
  <si>
    <t>+CAD/-USD 1.29955 15-02-23 (10) -4.5</t>
  </si>
  <si>
    <t>10002748</t>
  </si>
  <si>
    <t>+EUR/-USD 1.00755 20-03-23 (10) +155.5</t>
  </si>
  <si>
    <t>10000198</t>
  </si>
  <si>
    <t>+EUR/-USD 1.0136 20-03-23 (10) +140</t>
  </si>
  <si>
    <t>10001785</t>
  </si>
  <si>
    <t>10001064</t>
  </si>
  <si>
    <t>+EUR/-USD 1.0188 16-11-22 (10) +43</t>
  </si>
  <si>
    <t>10002922</t>
  </si>
  <si>
    <t>+EUR/-USD 1.0196 16-11-22 (10) +43</t>
  </si>
  <si>
    <t>10002923</t>
  </si>
  <si>
    <t>+EUR/-USD 1.0221 16-11-22 (10) +43</t>
  </si>
  <si>
    <t>10002925</t>
  </si>
  <si>
    <t>+EUR/-USD 1.04396 20-03-23 (10) +193.6</t>
  </si>
  <si>
    <t>10000539</t>
  </si>
  <si>
    <t>10001025</t>
  </si>
  <si>
    <t>+EUR/-USD 1.07215 06-03-23 (10) +203.5</t>
  </si>
  <si>
    <t>+EUR/-USD 1.07598 20-03-23 (10) +212.8</t>
  </si>
  <si>
    <t>10000244</t>
  </si>
  <si>
    <t>10000189</t>
  </si>
  <si>
    <t>+EUR/-USD 1.0783 06-03-23 (10) +204</t>
  </si>
  <si>
    <t>10000050</t>
  </si>
  <si>
    <t>10001009</t>
  </si>
  <si>
    <t>+EUR/-USD 1.0796 20-03-23 (10) +217</t>
  </si>
  <si>
    <t>10000945</t>
  </si>
  <si>
    <t>+GBP/-USD 1.17023 28-11-22 (10) +18.3</t>
  </si>
  <si>
    <t>10002916</t>
  </si>
  <si>
    <t>+GBP/-USD 1.18173 13-02-23 (10) +37.3</t>
  </si>
  <si>
    <t>+GBP/-USD 1.22857 28-11-22 (10) +39.7</t>
  </si>
  <si>
    <t>+GBP/-USD 1.23091 13-02-23 (10) +63.1</t>
  </si>
  <si>
    <t>10000190</t>
  </si>
  <si>
    <t>10000406</t>
  </si>
  <si>
    <t>+JPY/-USD 131.69 03-10-22 (12) -63</t>
  </si>
  <si>
    <t>10013522</t>
  </si>
  <si>
    <t>+JPY/-USD 131.756 03-10-22 (10) -62.4</t>
  </si>
  <si>
    <t>+JPY/-USD 131.9035 03-10-22 (10) -62.65</t>
  </si>
  <si>
    <t>10002813</t>
  </si>
  <si>
    <t>+JPY/-USD 134.0175 15-02-23 (10) -244.25</t>
  </si>
  <si>
    <t>10000555</t>
  </si>
  <si>
    <t>+JPY/-USD 135.798 03-10-22 (10) -73.2</t>
  </si>
  <si>
    <t>10002795</t>
  </si>
  <si>
    <t>+JPY/-USD 135.84 15-02-23 (10) -286</t>
  </si>
  <si>
    <t>10001106</t>
  </si>
  <si>
    <t>+JPY/-USD 135.898 03-10-22 (10) -73.2</t>
  </si>
  <si>
    <t>10002797</t>
  </si>
  <si>
    <t>+USD/-AUD 0.68742 15-02-23 (20) +6.2</t>
  </si>
  <si>
    <t>10013517</t>
  </si>
  <si>
    <t>10001951</t>
  </si>
  <si>
    <t>10004556</t>
  </si>
  <si>
    <t>10003879</t>
  </si>
  <si>
    <t>10002602</t>
  </si>
  <si>
    <t>10000968</t>
  </si>
  <si>
    <t>10002409</t>
  </si>
  <si>
    <t>10001261</t>
  </si>
  <si>
    <t>10002785</t>
  </si>
  <si>
    <t>10000056</t>
  </si>
  <si>
    <t>10001031</t>
  </si>
  <si>
    <t>10000176</t>
  </si>
  <si>
    <t>10001100</t>
  </si>
  <si>
    <t>+USD/-AUD 0.68758 15-02-23 (12) +5.8</t>
  </si>
  <si>
    <t>10003881</t>
  </si>
  <si>
    <t>10000496</t>
  </si>
  <si>
    <t>10013515</t>
  </si>
  <si>
    <t>10002411</t>
  </si>
  <si>
    <t>10001102</t>
  </si>
  <si>
    <t>10001953</t>
  </si>
  <si>
    <t>10001263</t>
  </si>
  <si>
    <t>+USD/-CAD 1.28555 15-02-23 (10) -0.5</t>
  </si>
  <si>
    <t>10001753</t>
  </si>
  <si>
    <t>10000549</t>
  </si>
  <si>
    <t>10001034</t>
  </si>
  <si>
    <t>+USD/-CAD 1.28636 15-02-23 (20) -1.4</t>
  </si>
  <si>
    <t>10002796</t>
  </si>
  <si>
    <t>+USD/-CAD 1.287115 15-02-23 (10) -1.85</t>
  </si>
  <si>
    <t>10001759</t>
  </si>
  <si>
    <t>10001042</t>
  </si>
  <si>
    <t>+USD/-CAD 1.2882 15-02-23 (11) -2</t>
  </si>
  <si>
    <t>10002798</t>
  </si>
  <si>
    <t>+USD/-CAD 1.29125 15-02-23 (10) +1.5</t>
  </si>
  <si>
    <t>10001750</t>
  </si>
  <si>
    <t>10001033</t>
  </si>
  <si>
    <t>+USD/-CAD 1.29965 15-02-23 (20) -3.5</t>
  </si>
  <si>
    <t>10002744</t>
  </si>
  <si>
    <t>10013505</t>
  </si>
  <si>
    <t>+USD/-CAD 1.30035 15-02-23 (11) -3.5</t>
  </si>
  <si>
    <t>10013503</t>
  </si>
  <si>
    <t>10002740</t>
  </si>
  <si>
    <t>+USD/-CAD 1.300612 15-02-23 (10) -3.5</t>
  </si>
  <si>
    <t>10001017</t>
  </si>
  <si>
    <t>10002738</t>
  </si>
  <si>
    <t>10000533</t>
  </si>
  <si>
    <t>10013501</t>
  </si>
  <si>
    <t>10001259</t>
  </si>
  <si>
    <t>10000247</t>
  </si>
  <si>
    <t>10000054</t>
  </si>
  <si>
    <t>+USD/-CAD 1.30067 15-02-23 (12) -3.3</t>
  </si>
  <si>
    <t>10002742</t>
  </si>
  <si>
    <t>+USD/-CAD 1.31029 15-02-23 (10) +0.9</t>
  </si>
  <si>
    <t>10002869</t>
  </si>
  <si>
    <t>+USD/-CAD 1.31137 15-02-23 (10) +0.7</t>
  </si>
  <si>
    <t>10001058</t>
  </si>
  <si>
    <t>10001778</t>
  </si>
  <si>
    <t>10000558</t>
  </si>
  <si>
    <t>+USD/-EUR 0.9685 20-03-23 (12) +125</t>
  </si>
  <si>
    <t>10001292</t>
  </si>
  <si>
    <t>10000992</t>
  </si>
  <si>
    <t>10000512</t>
  </si>
  <si>
    <t>10000745</t>
  </si>
  <si>
    <t>+USD/-EUR 0.96884 27-03-23 (10) +128.4</t>
  </si>
  <si>
    <t>10002984</t>
  </si>
  <si>
    <t>+USD/-EUR 0.9689 27-03-23 (12) +129</t>
  </si>
  <si>
    <t>10001991</t>
  </si>
  <si>
    <t>10001720</t>
  </si>
  <si>
    <t>10003925</t>
  </si>
  <si>
    <t>10013557</t>
  </si>
  <si>
    <t>10002451</t>
  </si>
  <si>
    <t>10004577</t>
  </si>
  <si>
    <t>+USD/-EUR 1.0002 14-02-23 (10) +114</t>
  </si>
  <si>
    <t>10003903</t>
  </si>
  <si>
    <t>10003290</t>
  </si>
  <si>
    <t>+USD/-EUR 1.0022 20-03-23 (10) +134</t>
  </si>
  <si>
    <t>+USD/-EUR 1.00337 16-11-22 (10) +43.7</t>
  </si>
  <si>
    <t>10002944</t>
  </si>
  <si>
    <t>+USD/-EUR 1.00411 06-03-23 (10) +126.1</t>
  </si>
  <si>
    <t>10002974</t>
  </si>
  <si>
    <t>+USD/-EUR 1.00485 27-04-23 (12) +158.5</t>
  </si>
  <si>
    <t>10002901</t>
  </si>
  <si>
    <t>+USD/-EUR 1.0053 27-04-23 (10) +159</t>
  </si>
  <si>
    <t>10001973</t>
  </si>
  <si>
    <t>10003907</t>
  </si>
  <si>
    <t>10001127</t>
  </si>
  <si>
    <t>10002899</t>
  </si>
  <si>
    <t>10013537</t>
  </si>
  <si>
    <t>+USD/-EUR 1.00931 14-02-23 (12) +113.1</t>
  </si>
  <si>
    <t>10004571</t>
  </si>
  <si>
    <t>10013550</t>
  </si>
  <si>
    <t>10001981</t>
  </si>
  <si>
    <t>10003914</t>
  </si>
  <si>
    <t>10001129</t>
  </si>
  <si>
    <t>+USD/-EUR 1.01078 20-03-23 (10) +133.8</t>
  </si>
  <si>
    <t>10001791</t>
  </si>
  <si>
    <t>+USD/-EUR 1.01095 14-02-23 (10) +119.5</t>
  </si>
  <si>
    <t>10002872</t>
  </si>
  <si>
    <t>+USD/-EUR 1.01135 20-03-23 (12) +133.5</t>
  </si>
  <si>
    <t>10001289</t>
  </si>
  <si>
    <t>10000509</t>
  </si>
  <si>
    <t>10000742</t>
  </si>
  <si>
    <t>10000989</t>
  </si>
  <si>
    <t>10000413</t>
  </si>
  <si>
    <t>+USD/-EUR 1.0129 20-03-23 (12) +141</t>
  </si>
  <si>
    <t>+USD/-EUR 1.0173 20-03-23 (10) +160</t>
  </si>
  <si>
    <t>10001768</t>
  </si>
  <si>
    <t>10001048</t>
  </si>
  <si>
    <t>+USD/-EUR 1.0281 05-04-23 (10) +211</t>
  </si>
  <si>
    <t>10002764</t>
  </si>
  <si>
    <t>+USD/-EUR 1.02923 05-04-23 (11) +207.3</t>
  </si>
  <si>
    <t>10002752</t>
  </si>
  <si>
    <t>+USD/-EUR 1.03077 05-04-23 (10) +207.7</t>
  </si>
  <si>
    <t>10003282</t>
  </si>
  <si>
    <t>10001947</t>
  </si>
  <si>
    <t>10004552</t>
  </si>
  <si>
    <t>10003873</t>
  </si>
  <si>
    <t>10002405</t>
  </si>
  <si>
    <t>10013507</t>
  </si>
  <si>
    <t>10001688</t>
  </si>
  <si>
    <t>10001096</t>
  </si>
  <si>
    <t>+USD/-EUR 1.03077 05-04-23 (12) +207.7</t>
  </si>
  <si>
    <t>10001098</t>
  </si>
  <si>
    <t>10002407</t>
  </si>
  <si>
    <t>10003875</t>
  </si>
  <si>
    <t>10004554</t>
  </si>
  <si>
    <t>10013509</t>
  </si>
  <si>
    <t>+USD/-EUR 1.0337 20-03-23 (10) +166</t>
  </si>
  <si>
    <t>10001765</t>
  </si>
  <si>
    <t>+USD/-EUR 1.0346 06-03-23 (12) +166</t>
  </si>
  <si>
    <t>10013523</t>
  </si>
  <si>
    <t>+USD/-EUR 1.0349 06-03-23 (10) +166</t>
  </si>
  <si>
    <t>10002418</t>
  </si>
  <si>
    <t>10001111</t>
  </si>
  <si>
    <t>10001702</t>
  </si>
  <si>
    <t>10003887</t>
  </si>
  <si>
    <t>10004561</t>
  </si>
  <si>
    <t>+USD/-EUR 1.0349 17-04-23 (10) +204</t>
  </si>
  <si>
    <t>10001109</t>
  </si>
  <si>
    <t>10001958</t>
  </si>
  <si>
    <t>10002800</t>
  </si>
  <si>
    <t>10003284</t>
  </si>
  <si>
    <t>10003885</t>
  </si>
  <si>
    <t>10001699</t>
  </si>
  <si>
    <t>10004559</t>
  </si>
  <si>
    <t>10013520</t>
  </si>
  <si>
    <t>+USD/-EUR 1.0352 06-03-23 (10) +182</t>
  </si>
  <si>
    <t>10002788</t>
  </si>
  <si>
    <t>+USD/-EUR 1.0354 17-04-23 (12) +204</t>
  </si>
  <si>
    <t>10002802</t>
  </si>
  <si>
    <t>+USD/-EUR 1.036 20-03-23 (10) +177</t>
  </si>
  <si>
    <t>10001271</t>
  </si>
  <si>
    <t>10000500</t>
  </si>
  <si>
    <t>10001038</t>
  </si>
  <si>
    <t>10000060</t>
  </si>
  <si>
    <t>+USD/-EUR 1.0376 27-03-23 (10) +184</t>
  </si>
  <si>
    <t>10002825</t>
  </si>
  <si>
    <t>+USD/-EUR 1.04058 20-03-23 (10) +179.8</t>
  </si>
  <si>
    <t>10001044</t>
  </si>
  <si>
    <t>10001761</t>
  </si>
  <si>
    <t>10000409</t>
  </si>
  <si>
    <t>10000192</t>
  </si>
  <si>
    <t>+USD/-EUR 1.0474 14-02-23 (12) +184</t>
  </si>
  <si>
    <t>10002403</t>
  </si>
  <si>
    <t>10001094</t>
  </si>
  <si>
    <t>10001942</t>
  </si>
  <si>
    <t>10004550</t>
  </si>
  <si>
    <t>10003869</t>
  </si>
  <si>
    <t>10013493</t>
  </si>
  <si>
    <t>+USD/-EUR 1.05 20-03-23 (12) +210</t>
  </si>
  <si>
    <t>10001257</t>
  </si>
  <si>
    <t>+USD/-EUR 1.0512 05-04-23 (11) +187</t>
  </si>
  <si>
    <t>10002847</t>
  </si>
  <si>
    <t>+USD/-EUR 1.05873 15-12-22 (12) +125.3</t>
  </si>
  <si>
    <t>10003841</t>
  </si>
  <si>
    <t>10013448</t>
  </si>
  <si>
    <t>10002369</t>
  </si>
  <si>
    <t>+USD/-EUR 1.0612 16-11-22 (12) +112</t>
  </si>
  <si>
    <t>10004539</t>
  </si>
  <si>
    <t>+USD/-EUR 1.06505 06-03-23 (12) +200.5</t>
  </si>
  <si>
    <t>10002662</t>
  </si>
  <si>
    <t>+USD/-EUR 1.0658 27-03-23 (12) +218</t>
  </si>
  <si>
    <t>10004546</t>
  </si>
  <si>
    <t>10001934</t>
  </si>
  <si>
    <t>+USD/-EUR 1.07215 06-03-23 (10) +203.5</t>
  </si>
  <si>
    <t>10002670</t>
  </si>
  <si>
    <t>10001909</t>
  </si>
  <si>
    <t>10003848</t>
  </si>
  <si>
    <t>10001655</t>
  </si>
  <si>
    <t>+USD/-EUR 1.07279 06-03-23 (12) +204.9</t>
  </si>
  <si>
    <t>10002672</t>
  </si>
  <si>
    <t>10013455</t>
  </si>
  <si>
    <t>+USD/-EUR 1.07282 06-03-23 (20) +204.2</t>
  </si>
  <si>
    <t>10002674</t>
  </si>
  <si>
    <t>+USD/-EUR 1.073 20-03-23 (10) +215</t>
  </si>
  <si>
    <t>10001013</t>
  </si>
  <si>
    <t>+USD/-EUR 1.073 20-03-23 (12) +215</t>
  </si>
  <si>
    <t>10001251</t>
  </si>
  <si>
    <t>10000487</t>
  </si>
  <si>
    <t>10000962</t>
  </si>
  <si>
    <t>10000719</t>
  </si>
  <si>
    <t>+USD/-EUR 1.07302 20-03-23 (12) +215.2</t>
  </si>
  <si>
    <t>10001242</t>
  </si>
  <si>
    <t>+USD/-EUR 1.07338 27-03-23 (12) +218.8</t>
  </si>
  <si>
    <t>10002396</t>
  </si>
  <si>
    <t>10001675</t>
  </si>
  <si>
    <t>10001085</t>
  </si>
  <si>
    <t>10001931</t>
  </si>
  <si>
    <t>10013480</t>
  </si>
  <si>
    <t>+USD/-EUR 1.0735 27-03-23 (12) +220</t>
  </si>
  <si>
    <t>10001076</t>
  </si>
  <si>
    <t>10013467</t>
  </si>
  <si>
    <t>10002384</t>
  </si>
  <si>
    <t>10001918</t>
  </si>
  <si>
    <t>10003855</t>
  </si>
  <si>
    <t>10001664</t>
  </si>
  <si>
    <t>10002678</t>
  </si>
  <si>
    <t>10013461</t>
  </si>
  <si>
    <t>+USD/-EUR 1.07361 27-03-23 (12) +220.1</t>
  </si>
  <si>
    <t>10002676</t>
  </si>
  <si>
    <t>10013459</t>
  </si>
  <si>
    <t>+USD/-EUR 1.07375 27-03-23 (11) +220.5</t>
  </si>
  <si>
    <t>10013457</t>
  </si>
  <si>
    <t>10001072</t>
  </si>
  <si>
    <t>10003850</t>
  </si>
  <si>
    <t>10002680</t>
  </si>
  <si>
    <t>10001657</t>
  </si>
  <si>
    <t>10001911</t>
  </si>
  <si>
    <t>10004536</t>
  </si>
  <si>
    <t>10000404</t>
  </si>
  <si>
    <t>10002379</t>
  </si>
  <si>
    <t>10001238</t>
  </si>
  <si>
    <t>10001659</t>
  </si>
  <si>
    <t>10001913</t>
  </si>
  <si>
    <t>10000999</t>
  </si>
  <si>
    <t>10000526</t>
  </si>
  <si>
    <t>10000174</t>
  </si>
  <si>
    <t>10000825</t>
  </si>
  <si>
    <t>10001721</t>
  </si>
  <si>
    <t>10000188</t>
  </si>
  <si>
    <t>+USD/-EUR 1.07692 14-02-23 (12) +189.2</t>
  </si>
  <si>
    <t>10002394</t>
  </si>
  <si>
    <t>10013476</t>
  </si>
  <si>
    <t>10001083</t>
  </si>
  <si>
    <t>10003864</t>
  </si>
  <si>
    <t>10004544</t>
  </si>
  <si>
    <t>10001673</t>
  </si>
  <si>
    <t>10001929</t>
  </si>
  <si>
    <t>10013474</t>
  </si>
  <si>
    <t>10001927</t>
  </si>
  <si>
    <t>10003862</t>
  </si>
  <si>
    <t>10003278</t>
  </si>
  <si>
    <t>+USD/-EUR 1.07695 14-02-23 (20) +189.5</t>
  </si>
  <si>
    <t>10013478</t>
  </si>
  <si>
    <t>+USD/-EUR 1.077 20-03-23 (12) +213</t>
  </si>
  <si>
    <t>10001236</t>
  </si>
  <si>
    <t>+USD/-EUR 1.0797 20-03-23 (12) +217</t>
  </si>
  <si>
    <t>10001240</t>
  </si>
  <si>
    <t>+USD/-EUR 1.1016 15-12-22 (20) +146</t>
  </si>
  <si>
    <t>10013342</t>
  </si>
  <si>
    <t>+USD/-EUR 1.1019 15-12-22 (11) +146</t>
  </si>
  <si>
    <t>10013340</t>
  </si>
  <si>
    <t>+USD/-EUR 1.1026 15-12-22 (12) +146</t>
  </si>
  <si>
    <t>10013344</t>
  </si>
  <si>
    <t>+USD/-EUR 1.1131 16-11-22 (10) +135</t>
  </si>
  <si>
    <t>10001028</t>
  </si>
  <si>
    <t>+USD/-EUR 1.11505 15-12-22 (20) +157.5</t>
  </si>
  <si>
    <t>10002371</t>
  </si>
  <si>
    <t>+USD/-EUR 1.1152 15-12-22 (10) +142</t>
  </si>
  <si>
    <t>10002319</t>
  </si>
  <si>
    <t>+USD/-EUR 1.1195 15-12-22 (10) +146</t>
  </si>
  <si>
    <t>10002340</t>
  </si>
  <si>
    <t>+USD/-EUR 1.1195 16-11-22 (10) +130</t>
  </si>
  <si>
    <t>10002364</t>
  </si>
  <si>
    <t>+USD/-EUR 1.13984 16-11-22 (12) +98.4</t>
  </si>
  <si>
    <t>10004495</t>
  </si>
  <si>
    <t>10002028</t>
  </si>
  <si>
    <t>10003241</t>
  </si>
  <si>
    <t>10013257</t>
  </si>
  <si>
    <t>+USD/-EUR 1.14035 16-11-22 (11) +98.5</t>
  </si>
  <si>
    <t>10002030</t>
  </si>
  <si>
    <t>10002026</t>
  </si>
  <si>
    <t>+USD/-GBP 1.21817 18-04-23 (12) +76.7</t>
  </si>
  <si>
    <t>10002835</t>
  </si>
  <si>
    <t>10013527</t>
  </si>
  <si>
    <t>10003891</t>
  </si>
  <si>
    <t>10003288</t>
  </si>
  <si>
    <t>+USD/-GBP 1.21865 18-04-23 (20) +76.5</t>
  </si>
  <si>
    <t>10013529</t>
  </si>
  <si>
    <t>+USD/-GBP 1.21942 18-04-23 (10) +76.2</t>
  </si>
  <si>
    <t>10003286</t>
  </si>
  <si>
    <t>10001961</t>
  </si>
  <si>
    <t>10003889</t>
  </si>
  <si>
    <t>10013525</t>
  </si>
  <si>
    <t>10001113</t>
  </si>
  <si>
    <t>10002833</t>
  </si>
  <si>
    <t>10002420</t>
  </si>
  <si>
    <t>+USD/-GBP 1.2243 13-02-23 (10) +48.5</t>
  </si>
  <si>
    <t>10002654</t>
  </si>
  <si>
    <t>+USD/-GBP 1.23845 28-11-22 (10) +24.5</t>
  </si>
  <si>
    <t>10002552</t>
  </si>
  <si>
    <t>+USD/-GBP 1.24432 28-11-22 (11) +24.2</t>
  </si>
  <si>
    <t>10002556</t>
  </si>
  <si>
    <t>+USD/-GBP 1.2583 13-02-23 (12) +39</t>
  </si>
  <si>
    <t>+USD/-GBP 1.2588 28-11-22 (12) +20</t>
  </si>
  <si>
    <t>10001641</t>
  </si>
  <si>
    <t>10003837</t>
  </si>
  <si>
    <t>+USD/-GBP 1.25885 13-02-23 (11) +37.5</t>
  </si>
  <si>
    <t>10002621</t>
  </si>
  <si>
    <t>10000398</t>
  </si>
  <si>
    <t>10000699</t>
  </si>
  <si>
    <t>10000471</t>
  </si>
  <si>
    <t>10001227</t>
  </si>
  <si>
    <t>+USD/-GBP 1.2631 13-02-23 (12) +41</t>
  </si>
  <si>
    <t>10001226</t>
  </si>
  <si>
    <t>10002609</t>
  </si>
  <si>
    <t>10000470</t>
  </si>
  <si>
    <t>+USD/-GBP 1.26325 13-02-23 (11) +40.5</t>
  </si>
  <si>
    <t>10002605</t>
  </si>
  <si>
    <t>10000172</t>
  </si>
  <si>
    <t>10000937</t>
  </si>
  <si>
    <t>10001224</t>
  </si>
  <si>
    <t>10000822</t>
  </si>
  <si>
    <t>10000184</t>
  </si>
  <si>
    <t>10000397</t>
  </si>
  <si>
    <t>+USD/-GBP 1.27402 28-11-22 (10) +24.2</t>
  </si>
  <si>
    <t>10002461</t>
  </si>
  <si>
    <t>10002583</t>
  </si>
  <si>
    <t>10001616</t>
  </si>
  <si>
    <t>10003263</t>
  </si>
  <si>
    <t>10000820</t>
  </si>
  <si>
    <t>+USD/-GBP 1.2744 28-11-22 (11) +24</t>
  </si>
  <si>
    <t>10013383</t>
  </si>
  <si>
    <t>+USD/-GBP 1.2744 28-11-22 (12) +24</t>
  </si>
  <si>
    <t>10001618</t>
  </si>
  <si>
    <t>10013385</t>
  </si>
  <si>
    <t>10003810</t>
  </si>
  <si>
    <t>10002463</t>
  </si>
  <si>
    <t>+USD/-JPY 131.763 03-10-22 (10) -83.7</t>
  </si>
  <si>
    <t>10002365</t>
  </si>
  <si>
    <t>10002588</t>
  </si>
  <si>
    <t>10002625</t>
  </si>
  <si>
    <t>10001643</t>
  </si>
  <si>
    <t>10003839</t>
  </si>
  <si>
    <t>+USD/-JPY 131.763 03-10-22 (12) -83.7</t>
  </si>
  <si>
    <t>10013439</t>
  </si>
  <si>
    <t>+USD/-JPY 135.77 15-02-23 (12) -286</t>
  </si>
  <si>
    <t>10001104</t>
  </si>
  <si>
    <t>10002413</t>
  </si>
  <si>
    <t>10001955</t>
  </si>
  <si>
    <t>+USD/-JPY 135.84 15-02-23 (10) -286</t>
  </si>
  <si>
    <t>10001265</t>
  </si>
  <si>
    <t>10000178</t>
  </si>
  <si>
    <t>+USD/-JPY 141.16 15-02-23 (10) -254</t>
  </si>
  <si>
    <t>10002966</t>
  </si>
  <si>
    <t>+USD/-JPY 142.2 15-02-23 (10) -242</t>
  </si>
  <si>
    <t>10002987</t>
  </si>
  <si>
    <t>10000568</t>
  </si>
  <si>
    <t>+USD/-JPY 142.32 15-02-23 (10) -238</t>
  </si>
  <si>
    <t>10002619</t>
  </si>
  <si>
    <t>10003923</t>
  </si>
  <si>
    <t>+USD/-JPY 142.39 15-02-23 (10) -239</t>
  </si>
  <si>
    <t>10000258</t>
  </si>
  <si>
    <t>10000957</t>
  </si>
  <si>
    <t>10002453</t>
  </si>
  <si>
    <t>10001294</t>
  </si>
  <si>
    <t>+USD/-JPY 142.425 03-10-22 (10) -8.5</t>
  </si>
  <si>
    <t>10002977</t>
  </si>
  <si>
    <t>פורוורד מט"ח-מט"ח</t>
  </si>
  <si>
    <t>10002448</t>
  </si>
  <si>
    <t>10003922</t>
  </si>
  <si>
    <t>NIKKEI 225 TOTAL RETURN</t>
  </si>
  <si>
    <t>10001954</t>
  </si>
  <si>
    <t>SPTR</t>
  </si>
  <si>
    <t>10002854</t>
  </si>
  <si>
    <t>10002622</t>
  </si>
  <si>
    <t>10002855</t>
  </si>
  <si>
    <t>10002850</t>
  </si>
  <si>
    <t>SZCOMP</t>
  </si>
  <si>
    <t>10002647</t>
  </si>
  <si>
    <t>10002718</t>
  </si>
  <si>
    <t>10002658</t>
  </si>
  <si>
    <t>TOPIX TOTAL RETURN INDEX JPY</t>
  </si>
  <si>
    <t>10002629</t>
  </si>
  <si>
    <t>IBOXHY INDEX</t>
  </si>
  <si>
    <t>10000724</t>
  </si>
  <si>
    <t/>
  </si>
  <si>
    <t>פרנק שווצרי</t>
  </si>
  <si>
    <t>דולר ניו-זילנד</t>
  </si>
  <si>
    <t>כתר נורבגי</t>
  </si>
  <si>
    <t>רובל רוסי</t>
  </si>
  <si>
    <t>יואן סיני</t>
  </si>
  <si>
    <t>בנק דיסקונט לישראל בע"מ</t>
  </si>
  <si>
    <t>30111000</t>
  </si>
  <si>
    <t>30011000</t>
  </si>
  <si>
    <t>בנק הפועלים בע"מ</t>
  </si>
  <si>
    <t>30112000</t>
  </si>
  <si>
    <t>30012000</t>
  </si>
  <si>
    <t>34112000</t>
  </si>
  <si>
    <t>בנק לאומי לישראל בע"מ</t>
  </si>
  <si>
    <t>30110000</t>
  </si>
  <si>
    <t>34110000</t>
  </si>
  <si>
    <t>34810000</t>
  </si>
  <si>
    <t>30010000</t>
  </si>
  <si>
    <t>בנק מזרחי טפחות בע"מ</t>
  </si>
  <si>
    <t>30120000</t>
  </si>
  <si>
    <t>יו בנק</t>
  </si>
  <si>
    <t>30026000</t>
  </si>
  <si>
    <t>30211000</t>
  </si>
  <si>
    <t>31211000</t>
  </si>
  <si>
    <t>30311000</t>
  </si>
  <si>
    <t>32011000</t>
  </si>
  <si>
    <t>30212000</t>
  </si>
  <si>
    <t>31012000</t>
  </si>
  <si>
    <t>31112000</t>
  </si>
  <si>
    <t>30312000</t>
  </si>
  <si>
    <t>31712000</t>
  </si>
  <si>
    <t>31212000</t>
  </si>
  <si>
    <t>32012000</t>
  </si>
  <si>
    <t>34710000</t>
  </si>
  <si>
    <t>30810000</t>
  </si>
  <si>
    <t>31110000</t>
  </si>
  <si>
    <t>30910000</t>
  </si>
  <si>
    <t>30310000</t>
  </si>
  <si>
    <t>34010000</t>
  </si>
  <si>
    <t>34510000</t>
  </si>
  <si>
    <t>34610000</t>
  </si>
  <si>
    <t>31410000</t>
  </si>
  <si>
    <t>33810000</t>
  </si>
  <si>
    <t>32610000</t>
  </si>
  <si>
    <t>30210000</t>
  </si>
  <si>
    <t>31010000</t>
  </si>
  <si>
    <t>32010000</t>
  </si>
  <si>
    <t>31210000</t>
  </si>
  <si>
    <t>31710000</t>
  </si>
  <si>
    <t>30710000</t>
  </si>
  <si>
    <t>31220000</t>
  </si>
  <si>
    <t>31120000</t>
  </si>
  <si>
    <t>32020000</t>
  </si>
  <si>
    <t>33820000</t>
  </si>
  <si>
    <t>34520000</t>
  </si>
  <si>
    <t>34020000</t>
  </si>
  <si>
    <t>30820000</t>
  </si>
  <si>
    <t>30320000</t>
  </si>
  <si>
    <t>31720000</t>
  </si>
  <si>
    <t>32026000</t>
  </si>
  <si>
    <t>30326000</t>
  </si>
  <si>
    <t>31726000</t>
  </si>
  <si>
    <t>31126000</t>
  </si>
  <si>
    <t>30226000</t>
  </si>
  <si>
    <t>JP MORGAN</t>
  </si>
  <si>
    <t>32085000</t>
  </si>
  <si>
    <t>30385000</t>
  </si>
  <si>
    <t>דירוג פנימי</t>
  </si>
  <si>
    <t>לא</t>
  </si>
  <si>
    <t>AA+</t>
  </si>
  <si>
    <t>שעבוד פוליסות ב.חיים - לא צמוד</t>
  </si>
  <si>
    <t>333360107</t>
  </si>
  <si>
    <t>שעבוד פוליסות ב.חיים - מדד מחירים לצרכן7891</t>
  </si>
  <si>
    <t>333360307</t>
  </si>
  <si>
    <t>AA</t>
  </si>
  <si>
    <t>הלוואות לקרן יוזמה - מדד מחירים לצרכן0891</t>
  </si>
  <si>
    <t>333360213</t>
  </si>
  <si>
    <t>כן</t>
  </si>
  <si>
    <t>90148620</t>
  </si>
  <si>
    <t>90148621</t>
  </si>
  <si>
    <t>90148622</t>
  </si>
  <si>
    <t>90148623</t>
  </si>
  <si>
    <t>90148624</t>
  </si>
  <si>
    <t>90148625</t>
  </si>
  <si>
    <t>90148626</t>
  </si>
  <si>
    <t>90148627</t>
  </si>
  <si>
    <t>90150400</t>
  </si>
  <si>
    <t>520300</t>
  </si>
  <si>
    <t>90150520</t>
  </si>
  <si>
    <t>90145563</t>
  </si>
  <si>
    <t>90150300</t>
  </si>
  <si>
    <t>14760843</t>
  </si>
  <si>
    <t>11898602</t>
  </si>
  <si>
    <t>11898601</t>
  </si>
  <si>
    <t>11898600</t>
  </si>
  <si>
    <t>11898611</t>
  </si>
  <si>
    <t>11898612</t>
  </si>
  <si>
    <t>11898613</t>
  </si>
  <si>
    <t>11898614</t>
  </si>
  <si>
    <t>11898615</t>
  </si>
  <si>
    <t>11898616</t>
  </si>
  <si>
    <t>11898617</t>
  </si>
  <si>
    <t>11898603</t>
  </si>
  <si>
    <t>11898604</t>
  </si>
  <si>
    <t>11898606</t>
  </si>
  <si>
    <t>11898607</t>
  </si>
  <si>
    <t>11898608</t>
  </si>
  <si>
    <t>11898609</t>
  </si>
  <si>
    <t>AA-</t>
  </si>
  <si>
    <t>472710</t>
  </si>
  <si>
    <t>11898420</t>
  </si>
  <si>
    <t>11898421</t>
  </si>
  <si>
    <t>11898422</t>
  </si>
  <si>
    <t>11896110</t>
  </si>
  <si>
    <t>11898200</t>
  </si>
  <si>
    <t>11898230</t>
  </si>
  <si>
    <t>11898120</t>
  </si>
  <si>
    <t>11898130</t>
  </si>
  <si>
    <t>11898140</t>
  </si>
  <si>
    <t>11898150</t>
  </si>
  <si>
    <t>11898160</t>
  </si>
  <si>
    <t>11898270</t>
  </si>
  <si>
    <t>11898280</t>
  </si>
  <si>
    <t>11898290</t>
  </si>
  <si>
    <t>11896120</t>
  </si>
  <si>
    <t>11898300</t>
  </si>
  <si>
    <t>11898310</t>
  </si>
  <si>
    <t>11898320</t>
  </si>
  <si>
    <t>11898330</t>
  </si>
  <si>
    <t>11898340</t>
  </si>
  <si>
    <t>11898350</t>
  </si>
  <si>
    <t>11898360</t>
  </si>
  <si>
    <t>11898380</t>
  </si>
  <si>
    <t>11898390</t>
  </si>
  <si>
    <t>11898400</t>
  </si>
  <si>
    <t>11896130</t>
  </si>
  <si>
    <t>11898410</t>
  </si>
  <si>
    <t>11896140</t>
  </si>
  <si>
    <t>11896150</t>
  </si>
  <si>
    <t>11896160</t>
  </si>
  <si>
    <t>11898170</t>
  </si>
  <si>
    <t>11898180</t>
  </si>
  <si>
    <t>11898190</t>
  </si>
  <si>
    <t>40999</t>
  </si>
  <si>
    <t>95350502</t>
  </si>
  <si>
    <t>95350101</t>
  </si>
  <si>
    <t>95350102</t>
  </si>
  <si>
    <t>95350202</t>
  </si>
  <si>
    <t>95350201</t>
  </si>
  <si>
    <t>95350301</t>
  </si>
  <si>
    <t>95350302</t>
  </si>
  <si>
    <t>95350401</t>
  </si>
  <si>
    <t>95350402</t>
  </si>
  <si>
    <t>95350501</t>
  </si>
  <si>
    <t>94100001</t>
  </si>
  <si>
    <t>9912270</t>
  </si>
  <si>
    <t>74006127</t>
  </si>
  <si>
    <t>74006128</t>
  </si>
  <si>
    <t>74006129</t>
  </si>
  <si>
    <t>74006130</t>
  </si>
  <si>
    <t>74006131</t>
  </si>
  <si>
    <t>74006132</t>
  </si>
  <si>
    <t>74006219</t>
  </si>
  <si>
    <t>90840015</t>
  </si>
  <si>
    <t>90840016</t>
  </si>
  <si>
    <t>90840017</t>
  </si>
  <si>
    <t>90840018</t>
  </si>
  <si>
    <t>90840019</t>
  </si>
  <si>
    <t>90840020</t>
  </si>
  <si>
    <t>90840021</t>
  </si>
  <si>
    <t>90840022</t>
  </si>
  <si>
    <t>90840002</t>
  </si>
  <si>
    <t>90840004</t>
  </si>
  <si>
    <t>90840006</t>
  </si>
  <si>
    <t>90840008</t>
  </si>
  <si>
    <t>90840010</t>
  </si>
  <si>
    <t>90840012</t>
  </si>
  <si>
    <t>90840013</t>
  </si>
  <si>
    <t>90840014</t>
  </si>
  <si>
    <t>90840000</t>
  </si>
  <si>
    <t>14760844</t>
  </si>
  <si>
    <t>14811160</t>
  </si>
  <si>
    <t>90136004</t>
  </si>
  <si>
    <t>8170011</t>
  </si>
  <si>
    <t>414968</t>
  </si>
  <si>
    <t>90145980</t>
  </si>
  <si>
    <t>487742</t>
  </si>
  <si>
    <t>90701001</t>
  </si>
  <si>
    <t>90701002</t>
  </si>
  <si>
    <t>90143221</t>
  </si>
  <si>
    <t>482153</t>
  </si>
  <si>
    <t>90145362</t>
  </si>
  <si>
    <t>90312001</t>
  </si>
  <si>
    <t>90136001</t>
  </si>
  <si>
    <t>90136005</t>
  </si>
  <si>
    <t>90136035</t>
  </si>
  <si>
    <t>90136025</t>
  </si>
  <si>
    <t>90136002</t>
  </si>
  <si>
    <t>545876</t>
  </si>
  <si>
    <t>90310012</t>
  </si>
  <si>
    <t>90310010</t>
  </si>
  <si>
    <t>90310011</t>
  </si>
  <si>
    <t>90310002</t>
  </si>
  <si>
    <t>90310003</t>
  </si>
  <si>
    <t>90310004</t>
  </si>
  <si>
    <t>90310001</t>
  </si>
  <si>
    <t>90310005</t>
  </si>
  <si>
    <t>90310006</t>
  </si>
  <si>
    <t>90310008</t>
  </si>
  <si>
    <t>90310009</t>
  </si>
  <si>
    <t>90310007</t>
  </si>
  <si>
    <t>458870</t>
  </si>
  <si>
    <t>458869</t>
  </si>
  <si>
    <t>84666730</t>
  </si>
  <si>
    <t>455954</t>
  </si>
  <si>
    <t>90839511</t>
  </si>
  <si>
    <t>90839541</t>
  </si>
  <si>
    <t>90839542</t>
  </si>
  <si>
    <t>90839544</t>
  </si>
  <si>
    <t>90839545</t>
  </si>
  <si>
    <t>90839546</t>
  </si>
  <si>
    <t>90839547</t>
  </si>
  <si>
    <t>90839548</t>
  </si>
  <si>
    <t>90839550</t>
  </si>
  <si>
    <t>90839551</t>
  </si>
  <si>
    <t>90839512</t>
  </si>
  <si>
    <t>90839513</t>
  </si>
  <si>
    <t>90839515</t>
  </si>
  <si>
    <t>90839516</t>
  </si>
  <si>
    <t>90839517</t>
  </si>
  <si>
    <t>90839518</t>
  </si>
  <si>
    <t>90839519</t>
  </si>
  <si>
    <t>90839520</t>
  </si>
  <si>
    <t>90000104</t>
  </si>
  <si>
    <t>84666732</t>
  </si>
  <si>
    <t>90241690</t>
  </si>
  <si>
    <t>90240790</t>
  </si>
  <si>
    <t>90240792</t>
  </si>
  <si>
    <t>90240793</t>
  </si>
  <si>
    <t>90240794</t>
  </si>
  <si>
    <t>90240795</t>
  </si>
  <si>
    <t>90240796</t>
  </si>
  <si>
    <t>90240797</t>
  </si>
  <si>
    <t>90141407</t>
  </si>
  <si>
    <t>66240</t>
  </si>
  <si>
    <t>535150</t>
  </si>
  <si>
    <t>66624</t>
  </si>
  <si>
    <t>508309</t>
  </si>
  <si>
    <t>464740</t>
  </si>
  <si>
    <t>491862</t>
  </si>
  <si>
    <t>491863</t>
  </si>
  <si>
    <t>491864</t>
  </si>
  <si>
    <t>76091</t>
  </si>
  <si>
    <t>469140</t>
  </si>
  <si>
    <t>475042</t>
  </si>
  <si>
    <t>471677</t>
  </si>
  <si>
    <t>95004018</t>
  </si>
  <si>
    <t>95004019</t>
  </si>
  <si>
    <t>95004020</t>
  </si>
  <si>
    <t>95004021</t>
  </si>
  <si>
    <t>95004022</t>
  </si>
  <si>
    <t>95004023</t>
  </si>
  <si>
    <t>474437</t>
  </si>
  <si>
    <t>474436</t>
  </si>
  <si>
    <t>אדנים 2022 6.2%</t>
  </si>
  <si>
    <t>7252844</t>
  </si>
  <si>
    <t>אדנים 2028 5.65%</t>
  </si>
  <si>
    <t>7252851</t>
  </si>
  <si>
    <t>אוצר השלטון 2022 6.5%</t>
  </si>
  <si>
    <t>6396220</t>
  </si>
  <si>
    <t>אוצר השלטון 2023 6.2%</t>
  </si>
  <si>
    <t>6396329</t>
  </si>
  <si>
    <t>בנק הפועלים 6</t>
  </si>
  <si>
    <t>6626253</t>
  </si>
  <si>
    <t>בנק הפועלים פקדון</t>
  </si>
  <si>
    <t>6620405</t>
  </si>
  <si>
    <t>בנק מזרחי 5.51% 5/2023</t>
  </si>
  <si>
    <t>טפחות פקדון 2029 5.75%</t>
  </si>
  <si>
    <t>6682264</t>
  </si>
  <si>
    <t>משכן 2028 5.6%</t>
  </si>
  <si>
    <t>6477574</t>
  </si>
  <si>
    <t>פועלים 2024 5.1%</t>
  </si>
  <si>
    <t>6620264</t>
  </si>
  <si>
    <t>פועלים 26/5/2018 5</t>
  </si>
  <si>
    <t>6626394</t>
  </si>
  <si>
    <t>פועלים פקדון 5.05%</t>
  </si>
  <si>
    <t>6620447</t>
  </si>
  <si>
    <t>פועלים פקדון 5.05% 2027</t>
  </si>
  <si>
    <t>6620512</t>
  </si>
  <si>
    <t>ירושלים 2022 6.3%</t>
  </si>
  <si>
    <t>7265499</t>
  </si>
  <si>
    <t>נדלן קרית הלאום</t>
  </si>
  <si>
    <t>השכרה</t>
  </si>
  <si>
    <t>ישראל גלילי 3, ראשון לציון</t>
  </si>
  <si>
    <t>נדלן פאואר סנטר נכסים</t>
  </si>
  <si>
    <t>א.ת. פולג, נתניה</t>
  </si>
  <si>
    <t>נדלן לייף פלאזה</t>
  </si>
  <si>
    <t>החושלים 6, הרצליה פיתוח</t>
  </si>
  <si>
    <t>נדלן מגדל קרדן</t>
  </si>
  <si>
    <t>בגין 154, תל אביב</t>
  </si>
  <si>
    <t>נדלן קניון הזהב ראשלצ</t>
  </si>
  <si>
    <t>קניון</t>
  </si>
  <si>
    <t>סחרוב ,21 ראשון לציון</t>
  </si>
  <si>
    <t>נדלן בית סלקום נתניה</t>
  </si>
  <si>
    <t>הגביש ,10 נתניה</t>
  </si>
  <si>
    <t>נדלן בית ציון</t>
  </si>
  <si>
    <t>רוטשילד ,45 תל אביב</t>
  </si>
  <si>
    <t>נדלן מגדל זיו</t>
  </si>
  <si>
    <t>ראול ולנברג 24, תל אביב</t>
  </si>
  <si>
    <t>נדלן מגדל סהר</t>
  </si>
  <si>
    <t>יהודה הלוי ,48 תל אביב</t>
  </si>
  <si>
    <t>נדלן פי גלילות</t>
  </si>
  <si>
    <t>מתחם פי גלילות, רמת השרון</t>
  </si>
  <si>
    <t>נדלן כפר נטר</t>
  </si>
  <si>
    <t>פארק התעשייה כפר נטר</t>
  </si>
  <si>
    <t>נדלן בית יעד ירושלים</t>
  </si>
  <si>
    <t>עם ועולמו 3, גבעת שאול, ירושלים</t>
  </si>
  <si>
    <t>נדלן מקרקעין להשכרה - בית ריגר פדרמן</t>
  </si>
  <si>
    <t>כנפי נשרים 22, ירושלים</t>
  </si>
  <si>
    <t>נדלן מקרקעין להשכרה - ב.ס.ר. סנטר תא</t>
  </si>
  <si>
    <t>יגאל אלון 94, תל אביב</t>
  </si>
  <si>
    <t>נדלן מקרקעין להשכרה - פלקסטרוניקס</t>
  </si>
  <si>
    <t>רח המתכת, א.ת. רמת גבריאל, מגדל העמק</t>
  </si>
  <si>
    <t>נדלן מקרקעין להשכרה - מגדל צ'מפיון</t>
  </si>
  <si>
    <t>דרך ששת הימים פינת מבצע קדש, בני ברק</t>
  </si>
  <si>
    <t>נדלן מקרקעין להשכרה - מגדלי הסיבים</t>
  </si>
  <si>
    <t>הסיבים 41, פתח תקווה</t>
  </si>
  <si>
    <t>נדלן מקרקעין להשכרה - סופר פארם בת ים</t>
  </si>
  <si>
    <t>שד העצמאות 67, בת ים</t>
  </si>
  <si>
    <t>נדלן מקרקעין להשכרה - הייטק פארק -רעננה</t>
  </si>
  <si>
    <t>זרחין 13, רעננה</t>
  </si>
  <si>
    <t>נדלן מקרקעין להשכרה - הייטק פארק -רעננה מזרח</t>
  </si>
  <si>
    <t>זרחין 22-24, רעננה</t>
  </si>
  <si>
    <t>נדלן מקרקעין להשכרה - נאות התיכון יפו</t>
  </si>
  <si>
    <t>טולוז ,8 תל אביב</t>
  </si>
  <si>
    <t>נדלן פסגות ירושלים</t>
  </si>
  <si>
    <t>מרכז מסחרי, שכונת רוממה, ירושלים</t>
  </si>
  <si>
    <t>נדלן בית קודאק פת-עלות</t>
  </si>
  <si>
    <t>התנופה 7, פתח תקווה</t>
  </si>
  <si>
    <t>נדלן טרמינל פארק אור יהודה</t>
  </si>
  <si>
    <t>אריאל שרון 3, אור יהודה</t>
  </si>
  <si>
    <t>נדלן בית ריגר  פדרמן 2</t>
  </si>
  <si>
    <t>נדלן טרמינל  פארק אור יהודה בניין B</t>
  </si>
  <si>
    <t>נדלן מקרקעין להשכרה - סטריט מול רמת ישי</t>
  </si>
  <si>
    <t>האקליפטוס 3, פינת רח' הצפצפה, א.ת. רמת ישי</t>
  </si>
  <si>
    <t>נדלן ויוה חדרה</t>
  </si>
  <si>
    <t>חדרה</t>
  </si>
  <si>
    <t>נדלן אחד העם 56 ת"א</t>
  </si>
  <si>
    <t>אחד העם 56, תל אביב</t>
  </si>
  <si>
    <t>נדלן אלביט נתניה - עלות</t>
  </si>
  <si>
    <t>המחשב 2, איזור תעשיה ספיר, נתניה</t>
  </si>
  <si>
    <t>נדלן מגדל צפירה</t>
  </si>
  <si>
    <t>פינת הרחובות הצפירה, יד חרוצים ואליאשברג, תל אביב</t>
  </si>
  <si>
    <t>נדלן בית גהה</t>
  </si>
  <si>
    <t>אפעל 15, קריית אריה, פתח תקוה</t>
  </si>
  <si>
    <t>נדלן מגדלי הסיבים פתח תקווה</t>
  </si>
  <si>
    <t>נדלן מגדל עלית -עלות</t>
  </si>
  <si>
    <t>זבוטינסקי 6, רמת גן</t>
  </si>
  <si>
    <t>נדלן מרכז דן</t>
  </si>
  <si>
    <t>זבוטינסקי פינת בן גוריון, בני ברק</t>
  </si>
  <si>
    <t>נדלן קמפוס תל השומר מגרש 33</t>
  </si>
  <si>
    <t>תל השומר</t>
  </si>
  <si>
    <t>נדלן קמפוס תל השומר מגרש 36</t>
  </si>
  <si>
    <t>נדלן נדלן אלביט מודיעין</t>
  </si>
  <si>
    <t>אזור התעסוקה הפארק הטכנולוגי, מודיעין</t>
  </si>
  <si>
    <t>90150200</t>
  </si>
  <si>
    <t>סה"כ תעודות חוב מסחריות</t>
  </si>
  <si>
    <t>סה"כ מוצרים מובנים</t>
  </si>
  <si>
    <t>סה"כ השקעה בחברות מוחזקות</t>
  </si>
  <si>
    <t>סה"כ השקעות אחרות</t>
  </si>
  <si>
    <t>סה"כ יתרות התחייבות להשקעה</t>
  </si>
  <si>
    <t>סה"כ אג"ח קונצרני סחיר</t>
  </si>
  <si>
    <t>סה"כ אג"ח קונצרני לא סחיר</t>
  </si>
  <si>
    <t>MA Movilim Renewable Energies L.P</t>
  </si>
  <si>
    <t>Stage One IV Annex Fund L.P</t>
  </si>
  <si>
    <t>ACE IV</t>
  </si>
  <si>
    <t>ACE V</t>
  </si>
  <si>
    <t>Advent International GPE X-B L.P</t>
  </si>
  <si>
    <t>APCS LP</t>
  </si>
  <si>
    <t>Ares Private Capital Solutions II</t>
  </si>
  <si>
    <t>Ares Special Situations Fund IV F3</t>
  </si>
  <si>
    <t>BCP V Brand Co-Invest LP</t>
  </si>
  <si>
    <t>BCP V DEXKO CO-INVEST LP</t>
  </si>
  <si>
    <t>Brookfield HSO Co-Invest L.P</t>
  </si>
  <si>
    <t>CAPSII co-inv</t>
  </si>
  <si>
    <t>Co-Invest Antlia BSREP III</t>
  </si>
  <si>
    <t>EC 6 ADLS co-inv</t>
  </si>
  <si>
    <t>EC1 ADLS  co-inv</t>
  </si>
  <si>
    <t>EC2 ADLS  co-inv</t>
  </si>
  <si>
    <t>EC3 ADLS  co-inv</t>
  </si>
  <si>
    <t>EC4 ADLS  co-inv</t>
  </si>
  <si>
    <t>EC5 ADLS  co-inv</t>
  </si>
  <si>
    <t>GIP CAPS II Panther Co-Investment L.P</t>
  </si>
  <si>
    <t>GIP IV Gutenberg Co-Invest SCsp</t>
  </si>
  <si>
    <t>GrafTech Co-Invest LP</t>
  </si>
  <si>
    <t>ISQ Kio Co-Invest Fund L.P</t>
  </si>
  <si>
    <t>KASS Unlevered - Compartment E</t>
  </si>
  <si>
    <t>KKR CAVALRY CO-INVEST</t>
  </si>
  <si>
    <t>MIE III Co-Investment Fund II S.L.P</t>
  </si>
  <si>
    <t>MORE B-1</t>
  </si>
  <si>
    <t>Pantheon Global Co-Inv Opportunities V</t>
  </si>
  <si>
    <t>PGCO IV Co-mingled Fund SCSP</t>
  </si>
  <si>
    <t>SPECTRUM co-inv - Mayberry LP</t>
  </si>
  <si>
    <t>SPECTRUM co-inv - Saavi LP</t>
  </si>
  <si>
    <t>Thoma Bravo Fund XIV-A</t>
  </si>
  <si>
    <t>Vintage Migdal Co-inv</t>
  </si>
  <si>
    <t>מובטחות משכנתא - גורם 01</t>
  </si>
  <si>
    <t>בבטחונות אחרים - גורם 80</t>
  </si>
  <si>
    <t>בבטחונות אחרים - גורם 7</t>
  </si>
  <si>
    <t>בבטחונות אחרים - גורם 37</t>
  </si>
  <si>
    <t>בבטחונות אחרים - גורם 29</t>
  </si>
  <si>
    <t>בבטחונות אחרים - גורם 111</t>
  </si>
  <si>
    <t>בבטחונות אחרים- גורם 162</t>
  </si>
  <si>
    <t>בבטחונות אחרים - גורם 144</t>
  </si>
  <si>
    <t>בבטחונות אחרים - גורם 69</t>
  </si>
  <si>
    <t>בבטחונות אחרים - גורם 63</t>
  </si>
  <si>
    <t>בבטחונות אחרים - גורם 33</t>
  </si>
  <si>
    <t>בבטחונות אחרים - גורם 26</t>
  </si>
  <si>
    <t>בבטחונות אחרים - גורם 62</t>
  </si>
  <si>
    <t>בבטחונות אחרים - גורם 156</t>
  </si>
  <si>
    <t>בבטחונות אחרים - גורם 64</t>
  </si>
  <si>
    <t>בבטחונות אחרים - גורם 35</t>
  </si>
  <si>
    <t>בבטחונות אחרים - גורם 185</t>
  </si>
  <si>
    <t>בבטחונות אחרים - גורם 147</t>
  </si>
  <si>
    <t>בבטחונות אחרים - גורם 152</t>
  </si>
  <si>
    <t>בבטחונות אחרים - גורם 158</t>
  </si>
  <si>
    <t>בבטחונות אחרים - גורם 159</t>
  </si>
  <si>
    <t>בבטחונות אחרים - גורם 105</t>
  </si>
  <si>
    <t>בבטחונות אחרים - גורם 40</t>
  </si>
  <si>
    <t>בבטחונות אחרים - גורם 180</t>
  </si>
  <si>
    <t>בבטחונות אחרים - גורם 76</t>
  </si>
  <si>
    <t>בבטחונות אחרים - גורם 30</t>
  </si>
  <si>
    <t>בבטחונות אחרים - גורם 47</t>
  </si>
  <si>
    <t>בבטחונות אחרים - גורם 172</t>
  </si>
  <si>
    <t>בבטחונות אחרים - גורם 81</t>
  </si>
  <si>
    <t>בבטחונות אחרים - גורם 103</t>
  </si>
  <si>
    <t>בבטחונות אחרים - גורם 90</t>
  </si>
  <si>
    <t>בבטחונות אחרים - גורם 104</t>
  </si>
  <si>
    <t>בבטחונות אחרים - גורם 96</t>
  </si>
  <si>
    <t>בבטחונות אחרים - גורם 41</t>
  </si>
  <si>
    <t>בבטחונות אחרים - גורם 155</t>
  </si>
  <si>
    <t>בבטחונות אחרים - גורם 129</t>
  </si>
  <si>
    <t>בבטחונות אחרים - גורם 154</t>
  </si>
  <si>
    <t>בבטחונות אחרים - גורם 89</t>
  </si>
  <si>
    <t>בבטחונות אחרים - גורם 61</t>
  </si>
  <si>
    <t>בבטחונות אחרים - גורם 43</t>
  </si>
  <si>
    <t>בבטחונות אחרים - גורם 167</t>
  </si>
  <si>
    <t>בבטחונות אחרים - גורם 130</t>
  </si>
  <si>
    <t>בבטחונות אחרים - גורם 78</t>
  </si>
  <si>
    <t>בבטחונות אחרים - גורם 77</t>
  </si>
  <si>
    <t>בבטחונות אחרים - גורם 70</t>
  </si>
  <si>
    <t>בבטחונות אחרים - גורם 17</t>
  </si>
  <si>
    <t>בבטחונות אחרים - גורם 115*</t>
  </si>
  <si>
    <t>בבטחונות אחרים - גורם 132</t>
  </si>
  <si>
    <t>בבטחונות אחרים - גורם 131</t>
  </si>
  <si>
    <t>בבטחונות אחרים - גורם 102</t>
  </si>
  <si>
    <t>בבטחונות אחרים - גורם 84</t>
  </si>
  <si>
    <t>בבטחונות אחרים - גורם 117</t>
  </si>
  <si>
    <t>בבטחונות אחרים - גורם 133</t>
  </si>
  <si>
    <t>בבטחונות אחרים - גורם 141</t>
  </si>
  <si>
    <t>בבטחונות אחרים - גורם 97</t>
  </si>
  <si>
    <t>בבטחונות אחרים - גורם 110</t>
  </si>
  <si>
    <t>בבטחונות אחרים - גורם 178</t>
  </si>
  <si>
    <t>בבטחונות אחרים - גורם 174</t>
  </si>
  <si>
    <t>בבטחונות אחרים - גורם 118</t>
  </si>
  <si>
    <t>בבטחונות אחרים - גורם 148</t>
  </si>
  <si>
    <t>בבטחונות אחרים - גורם 182</t>
  </si>
  <si>
    <t>בבטחונות אחרים - גורם 186</t>
  </si>
  <si>
    <t>בבטחונות אחרים - גורם 181</t>
  </si>
  <si>
    <t>בבטחונות אחרים - גורם 100</t>
  </si>
  <si>
    <t>בבטחונות אחרים - גורם 143</t>
  </si>
  <si>
    <t>בבטחונות אחרים - גורם 125</t>
  </si>
  <si>
    <t>בבטחונות אחרים - גורם 138</t>
  </si>
  <si>
    <t>בבטחונות אחרים - גורם 166</t>
  </si>
  <si>
    <t>בבטחונות אחרים - גורם 173</t>
  </si>
  <si>
    <t>בבטחונות אחרים - גורם 112</t>
  </si>
  <si>
    <t>בבטחונות אחרים - גורם 107</t>
  </si>
  <si>
    <t>בבטחונות אחרים - גורם 153</t>
  </si>
  <si>
    <t>בבטחונות אחרים - גורם 142</t>
  </si>
  <si>
    <t>בבטחונות אחרים - גורם 127</t>
  </si>
  <si>
    <t>בבטחונות אחרים - גורם 101</t>
  </si>
  <si>
    <t>בבטחונות אחרים - גורם 134</t>
  </si>
  <si>
    <t>בבטחונות אחרים - גורם 135</t>
  </si>
  <si>
    <t>בבטחונות אחרים - גורם 139</t>
  </si>
  <si>
    <t>בבטחונות אחרים - גורם 79</t>
  </si>
  <si>
    <t>בבטחונות אחרים - גורם 120</t>
  </si>
  <si>
    <t>בבטחונות אחרים - גורם 177</t>
  </si>
  <si>
    <t>בבטחונות אחרים - גורם 161</t>
  </si>
  <si>
    <t>בבטחונות אחרים - גורם 160</t>
  </si>
  <si>
    <t>בבטחונות אחרים - גורם 146</t>
  </si>
  <si>
    <t>בבטחונות אחרים - גורם 157</t>
  </si>
  <si>
    <t>בבטחונות אחרים - גורם 07</t>
  </si>
  <si>
    <t>גורם 171</t>
  </si>
  <si>
    <t>גורם 155</t>
  </si>
  <si>
    <t>גורם 43</t>
  </si>
  <si>
    <t>גורם 183</t>
  </si>
  <si>
    <t>גורם 37</t>
  </si>
  <si>
    <t>גורם 158</t>
  </si>
  <si>
    <t>גורם 105</t>
  </si>
  <si>
    <t>גורם 172</t>
  </si>
  <si>
    <t>גורם 104</t>
  </si>
  <si>
    <t>גורם 184</t>
  </si>
  <si>
    <t>גורם 167</t>
  </si>
  <si>
    <t>גורם 168</t>
  </si>
  <si>
    <t>גורם 176</t>
  </si>
  <si>
    <t>גורם 148</t>
  </si>
  <si>
    <t>גורם 174</t>
  </si>
  <si>
    <t>גורם 181</t>
  </si>
  <si>
    <t>גורם 125</t>
  </si>
  <si>
    <t>גורם 166</t>
  </si>
  <si>
    <t>גורם 173</t>
  </si>
  <si>
    <t>גורם 112</t>
  </si>
  <si>
    <t>גורם 153</t>
  </si>
  <si>
    <t>גורם 142</t>
  </si>
  <si>
    <t>גורם 128</t>
  </si>
  <si>
    <t>גורם 179</t>
  </si>
  <si>
    <t>גורם 177</t>
  </si>
  <si>
    <t>גורם 161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</si>
</sst>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  <numFmt numFmtId="166" formatCode="#,##0.00%"/>
    <numFmt numFmtId="167" formatCode="0.0000"/>
  </numFmts>
  <fonts count="45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sz val="10"/>
      <name val="Arial"/>
      <family val="2"/>
    </font>
    <font>
      <b/>
      <sz val="11"/>
      <color rgb="FF000000"/>
      <name val="Arial"/>
      <family val="2"/>
      <charset val="177"/>
    </font>
    <font>
      <sz val="11"/>
      <color rgb="FF000000"/>
      <name val="Arial"/>
      <family val="2"/>
      <charset val="177"/>
    </font>
    <font>
      <b/>
      <sz val="11"/>
      <color theme="1"/>
      <name val="Arial"/>
      <family val="2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u/>
      <sz val="9.35"/>
      <color theme="10"/>
      <name val="Arial"/>
      <family val="2"/>
      <charset val="177"/>
    </font>
    <font>
      <sz val="11"/>
      <color indexed="8"/>
      <name val="Arial"/>
      <family val="2"/>
      <charset val="177"/>
    </font>
    <font>
      <sz val="11"/>
      <color rgb="FF000000"/>
      <name val="Arial"/>
      <family val="2"/>
      <charset val="177"/>
      <scheme val="minor"/>
    </font>
    <font>
      <u/>
      <sz val="9.35"/>
      <color rgb="FF0000FF"/>
      <name val="Arial"/>
      <family val="2"/>
      <charset val="177"/>
      <scheme val="minor"/>
    </font>
    <font>
      <sz val="11"/>
      <color indexed="8"/>
      <name val="Calibri"/>
      <family val="2"/>
    </font>
    <font>
      <sz val="10"/>
      <name val="Arial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</fills>
  <borders count="3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rgb="FF95B3D7"/>
      </bottom>
      <diagonal/>
    </border>
    <border>
      <left style="hair">
        <color auto="1"/>
      </left>
      <right/>
      <top/>
      <bottom style="thin">
        <color rgb="FF95B3D7"/>
      </bottom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A6A6A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8778">
    <xf numFmtId="0" fontId="0" fillId="0" borderId="0"/>
    <xf numFmtId="43" fontId="2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19" fillId="0" borderId="0"/>
    <xf numFmtId="0" fontId="25" fillId="0" borderId="0"/>
    <xf numFmtId="0" fontId="4" fillId="0" borderId="0"/>
    <xf numFmtId="9" fontId="25" fillId="0" borderId="0" applyFont="0" applyFill="0" applyBorder="0" applyAlignment="0" applyProtection="0"/>
    <xf numFmtId="165" fontId="15" fillId="0" borderId="0" applyFill="0" applyBorder="0" applyProtection="0">
      <alignment horizontal="right"/>
    </xf>
    <xf numFmtId="165" fontId="16" fillId="0" borderId="0" applyFill="0" applyBorder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2" fillId="0" borderId="0"/>
    <xf numFmtId="9" fontId="2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1" borderId="0" applyNumberFormat="0" applyBorder="0" applyAlignment="0" applyProtection="0"/>
    <xf numFmtId="0" fontId="40" fillId="34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32"/>
    <xf numFmtId="0" fontId="4" fillId="0" borderId="32"/>
    <xf numFmtId="0" fontId="4" fillId="0" borderId="32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" fillId="0" borderId="32"/>
    <xf numFmtId="0" fontId="4" fillId="0" borderId="32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4" fillId="0" borderId="32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4" fillId="0" borderId="32"/>
    <xf numFmtId="0" fontId="4" fillId="0" borderId="32"/>
    <xf numFmtId="0" fontId="4" fillId="0" borderId="32"/>
    <xf numFmtId="0" fontId="4" fillId="0" borderId="32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2" fillId="6" borderId="30" applyNumberFormat="0" applyFont="0" applyAlignment="0" applyProtection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165" fontId="16" fillId="0" borderId="0" applyFill="0" applyBorder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5" fillId="7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6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3" fillId="5" borderId="28" applyNumberFormat="0" applyAlignment="0" applyProtection="0"/>
    <xf numFmtId="0" fontId="31" fillId="4" borderId="28" applyNumberFormat="0" applyAlignment="0" applyProtection="0"/>
    <xf numFmtId="0" fontId="2" fillId="6" borderId="30" applyNumberFormat="0" applyFont="0" applyAlignment="0" applyProtection="0"/>
    <xf numFmtId="0" fontId="32" fillId="5" borderId="29" applyNumberFormat="0" applyAlignment="0" applyProtection="0"/>
    <xf numFmtId="0" fontId="34" fillId="0" borderId="31" applyNumberFormat="0" applyFill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0" fontId="1" fillId="6" borderId="3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63">
    <xf numFmtId="0" fontId="0" fillId="0" borderId="0" xfId="0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right" readingOrder="2"/>
    </xf>
    <xf numFmtId="0" fontId="7" fillId="0" borderId="0" xfId="0" applyFont="1" applyAlignment="1">
      <alignment horizontal="center" readingOrder="2"/>
    </xf>
    <xf numFmtId="0" fontId="7" fillId="0" borderId="0" xfId="7" applyFont="1" applyAlignment="1">
      <alignment horizontal="right"/>
    </xf>
    <xf numFmtId="0" fontId="7" fillId="0" borderId="0" xfId="7" applyFont="1" applyAlignment="1">
      <alignment horizontal="center"/>
    </xf>
    <xf numFmtId="0" fontId="9" fillId="0" borderId="0" xfId="7" applyFont="1" applyAlignment="1">
      <alignment horizontal="center" vertical="center" wrapText="1"/>
    </xf>
    <xf numFmtId="0" fontId="11" fillId="0" borderId="0" xfId="7" applyFont="1" applyAlignment="1">
      <alignment horizontal="center" wrapText="1"/>
    </xf>
    <xf numFmtId="0" fontId="18" fillId="0" borderId="0" xfId="7" applyFont="1" applyAlignment="1">
      <alignment horizontal="justify" readingOrder="2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wrapText="1"/>
    </xf>
    <xf numFmtId="49" fontId="8" fillId="2" borderId="2" xfId="0" applyNumberFormat="1" applyFont="1" applyFill="1" applyBorder="1" applyAlignment="1">
      <alignment horizontal="center" wrapText="1"/>
    </xf>
    <xf numFmtId="49" fontId="8" fillId="2" borderId="3" xfId="0" applyNumberFormat="1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49" fontId="17" fillId="2" borderId="1" xfId="7" applyNumberFormat="1" applyFont="1" applyFill="1" applyBorder="1" applyAlignment="1">
      <alignment horizontal="center" vertical="center" wrapText="1" readingOrder="2"/>
    </xf>
    <xf numFmtId="0" fontId="8" fillId="2" borderId="2" xfId="7" applyFont="1" applyFill="1" applyBorder="1" applyAlignment="1">
      <alignment horizontal="center" vertical="center" wrapText="1"/>
    </xf>
    <xf numFmtId="0" fontId="8" fillId="2" borderId="3" xfId="7" applyFont="1" applyFill="1" applyBorder="1" applyAlignment="1">
      <alignment horizontal="center" vertical="center" wrapText="1"/>
    </xf>
    <xf numFmtId="0" fontId="12" fillId="2" borderId="2" xfId="7" applyFont="1" applyFill="1" applyBorder="1" applyAlignment="1">
      <alignment horizontal="center" vertical="center" wrapText="1"/>
    </xf>
    <xf numFmtId="0" fontId="12" fillId="2" borderId="3" xfId="7" applyFont="1" applyFill="1" applyBorder="1" applyAlignment="1">
      <alignment horizontal="center" vertical="center" wrapText="1"/>
    </xf>
    <xf numFmtId="49" fontId="8" fillId="2" borderId="3" xfId="7" applyNumberFormat="1" applyFont="1" applyFill="1" applyBorder="1" applyAlignment="1">
      <alignment horizontal="center" wrapText="1"/>
    </xf>
    <xf numFmtId="0" fontId="17" fillId="2" borderId="1" xfId="7" applyNumberFormat="1" applyFont="1" applyFill="1" applyBorder="1" applyAlignment="1">
      <alignment horizontal="right" vertical="center" wrapText="1" indent="1"/>
    </xf>
    <xf numFmtId="49" fontId="17" fillId="2" borderId="1" xfId="7" applyNumberFormat="1" applyFont="1" applyFill="1" applyBorder="1" applyAlignment="1">
      <alignment horizontal="right" vertical="center" wrapText="1" indent="3" readingOrder="2"/>
    </xf>
    <xf numFmtId="3" fontId="8" fillId="2" borderId="2" xfId="0" applyNumberFormat="1" applyFont="1" applyFill="1" applyBorder="1" applyAlignment="1">
      <alignment horizontal="center" vertical="center" wrapText="1"/>
    </xf>
    <xf numFmtId="3" fontId="8" fillId="2" borderId="3" xfId="0" applyNumberFormat="1" applyFont="1" applyFill="1" applyBorder="1" applyAlignment="1">
      <alignment horizontal="center" vertical="center" wrapText="1"/>
    </xf>
    <xf numFmtId="3" fontId="12" fillId="2" borderId="2" xfId="0" applyNumberFormat="1" applyFont="1" applyFill="1" applyBorder="1" applyAlignment="1">
      <alignment horizontal="center" vertical="center" wrapText="1"/>
    </xf>
    <xf numFmtId="3" fontId="12" fillId="2" borderId="3" xfId="0" applyNumberFormat="1" applyFont="1" applyFill="1" applyBorder="1" applyAlignment="1">
      <alignment horizontal="center" vertical="center" wrapText="1"/>
    </xf>
    <xf numFmtId="3" fontId="8" fillId="2" borderId="2" xfId="0" applyNumberFormat="1" applyFont="1" applyFill="1" applyBorder="1" applyAlignment="1">
      <alignment horizontal="center" wrapText="1"/>
    </xf>
    <xf numFmtId="0" fontId="8" fillId="2" borderId="4" xfId="7" applyFont="1" applyFill="1" applyBorder="1" applyAlignment="1">
      <alignment horizontal="center" vertical="center" wrapText="1"/>
    </xf>
    <xf numFmtId="49" fontId="17" fillId="2" borderId="5" xfId="7" applyNumberFormat="1" applyFont="1" applyFill="1" applyBorder="1" applyAlignment="1">
      <alignment horizontal="center" vertical="center" wrapText="1" readingOrder="2"/>
    </xf>
    <xf numFmtId="49" fontId="17" fillId="2" borderId="7" xfId="7" applyNumberFormat="1" applyFont="1" applyFill="1" applyBorder="1" applyAlignment="1">
      <alignment horizontal="center" vertical="center" wrapText="1" readingOrder="2"/>
    </xf>
    <xf numFmtId="0" fontId="8" fillId="2" borderId="8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8" fillId="2" borderId="7" xfId="0" applyNumberFormat="1" applyFont="1" applyFill="1" applyBorder="1" applyAlignment="1">
      <alignment horizontal="center" wrapText="1"/>
    </xf>
    <xf numFmtId="49" fontId="20" fillId="2" borderId="2" xfId="0" applyNumberFormat="1" applyFont="1" applyFill="1" applyBorder="1" applyAlignment="1">
      <alignment horizontal="center" wrapText="1"/>
    </xf>
    <xf numFmtId="0" fontId="21" fillId="0" borderId="0" xfId="0" applyFont="1" applyAlignment="1">
      <alignment horizontal="center"/>
    </xf>
    <xf numFmtId="0" fontId="22" fillId="0" borderId="0" xfId="11" applyFont="1" applyFill="1" applyBorder="1" applyAlignment="1" applyProtection="1">
      <alignment horizontal="center" readingOrder="2"/>
    </xf>
    <xf numFmtId="49" fontId="8" fillId="2" borderId="6" xfId="0" applyNumberFormat="1" applyFont="1" applyFill="1" applyBorder="1" applyAlignment="1">
      <alignment horizontal="center" wrapText="1"/>
    </xf>
    <xf numFmtId="0" fontId="5" fillId="0" borderId="0" xfId="11" applyFill="1" applyBorder="1" applyAlignment="1" applyProtection="1">
      <alignment horizontal="center" readingOrder="2"/>
    </xf>
    <xf numFmtId="0" fontId="17" fillId="2" borderId="5" xfId="7" applyNumberFormat="1" applyFont="1" applyFill="1" applyBorder="1" applyAlignment="1">
      <alignment horizontal="right" vertical="center" wrapText="1" indent="1"/>
    </xf>
    <xf numFmtId="0" fontId="24" fillId="0" borderId="0" xfId="7" applyFont="1" applyAlignment="1">
      <alignment horizontal="right"/>
    </xf>
    <xf numFmtId="49" fontId="17" fillId="2" borderId="10" xfId="7" applyNumberFormat="1" applyFont="1" applyFill="1" applyBorder="1" applyAlignment="1">
      <alignment horizontal="center" vertical="center" wrapText="1" readingOrder="2"/>
    </xf>
    <xf numFmtId="3" fontId="8" fillId="2" borderId="11" xfId="0" applyNumberFormat="1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3" fontId="8" fillId="2" borderId="9" xfId="0" applyNumberFormat="1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49" fontId="17" fillId="2" borderId="5" xfId="7" applyNumberFormat="1" applyFont="1" applyFill="1" applyBorder="1" applyAlignment="1">
      <alignment horizontal="right" vertical="center" wrapText="1" readingOrder="2"/>
    </xf>
    <xf numFmtId="0" fontId="17" fillId="2" borderId="1" xfId="7" applyNumberFormat="1" applyFont="1" applyFill="1" applyBorder="1" applyAlignment="1">
      <alignment horizontal="right" vertical="center" wrapText="1" readingOrder="2"/>
    </xf>
    <xf numFmtId="0" fontId="17" fillId="2" borderId="5" xfId="7" applyNumberFormat="1" applyFont="1" applyFill="1" applyBorder="1" applyAlignment="1">
      <alignment horizontal="right" vertical="center" wrapText="1" indent="1" readingOrder="2"/>
    </xf>
    <xf numFmtId="0" fontId="12" fillId="2" borderId="21" xfId="0" applyFont="1" applyFill="1" applyBorder="1" applyAlignment="1">
      <alignment horizontal="center" vertical="center" wrapText="1"/>
    </xf>
    <xf numFmtId="3" fontId="8" fillId="3" borderId="2" xfId="0" applyNumberFormat="1" applyFont="1" applyFill="1" applyBorder="1" applyAlignment="1">
      <alignment horizontal="center" vertical="center" wrapText="1"/>
    </xf>
    <xf numFmtId="3" fontId="8" fillId="3" borderId="3" xfId="0" applyNumberFormat="1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/>
    </xf>
    <xf numFmtId="0" fontId="12" fillId="2" borderId="22" xfId="0" applyFont="1" applyFill="1" applyBorder="1" applyAlignment="1">
      <alignment horizontal="center" vertical="center" wrapText="1"/>
    </xf>
    <xf numFmtId="0" fontId="8" fillId="2" borderId="14" xfId="7" applyFont="1" applyFill="1" applyBorder="1" applyAlignment="1">
      <alignment horizontal="center" vertical="center" wrapText="1"/>
    </xf>
    <xf numFmtId="0" fontId="8" fillId="2" borderId="1" xfId="7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24" fillId="0" borderId="0" xfId="7" applyFont="1" applyFill="1" applyBorder="1" applyAlignment="1">
      <alignment horizontal="right"/>
    </xf>
    <xf numFmtId="0" fontId="28" fillId="0" borderId="23" xfId="0" applyFont="1" applyFill="1" applyBorder="1" applyAlignment="1">
      <alignment horizontal="right"/>
    </xf>
    <xf numFmtId="0" fontId="28" fillId="0" borderId="23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indent="1"/>
    </xf>
    <xf numFmtId="0" fontId="28" fillId="0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right" indent="2"/>
    </xf>
    <xf numFmtId="0" fontId="29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indent="3"/>
    </xf>
    <xf numFmtId="0" fontId="29" fillId="0" borderId="0" xfId="0" applyFont="1" applyFill="1" applyBorder="1" applyAlignment="1">
      <alignment horizontal="right" indent="4"/>
    </xf>
    <xf numFmtId="0" fontId="29" fillId="0" borderId="0" xfId="0" applyFont="1" applyFill="1" applyBorder="1" applyAlignment="1">
      <alignment horizontal="right" indent="3"/>
    </xf>
    <xf numFmtId="4" fontId="28" fillId="0" borderId="23" xfId="0" applyNumberFormat="1" applyFont="1" applyFill="1" applyBorder="1" applyAlignment="1">
      <alignment horizontal="right"/>
    </xf>
    <xf numFmtId="10" fontId="28" fillId="0" borderId="23" xfId="0" applyNumberFormat="1" applyFont="1" applyFill="1" applyBorder="1" applyAlignment="1">
      <alignment horizontal="right"/>
    </xf>
    <xf numFmtId="2" fontId="28" fillId="0" borderId="23" xfId="0" applyNumberFormat="1" applyFont="1" applyFill="1" applyBorder="1" applyAlignment="1">
      <alignment horizontal="right"/>
    </xf>
    <xf numFmtId="4" fontId="28" fillId="0" borderId="0" xfId="0" applyNumberFormat="1" applyFont="1" applyFill="1" applyBorder="1" applyAlignment="1">
      <alignment horizontal="right"/>
    </xf>
    <xf numFmtId="10" fontId="28" fillId="0" borderId="0" xfId="0" applyNumberFormat="1" applyFont="1" applyFill="1" applyBorder="1" applyAlignment="1">
      <alignment horizontal="right"/>
    </xf>
    <xf numFmtId="2" fontId="28" fillId="0" borderId="0" xfId="0" applyNumberFormat="1" applyFont="1" applyFill="1" applyBorder="1" applyAlignment="1">
      <alignment horizontal="right"/>
    </xf>
    <xf numFmtId="4" fontId="29" fillId="0" borderId="0" xfId="0" applyNumberFormat="1" applyFont="1" applyFill="1" applyBorder="1" applyAlignment="1">
      <alignment horizontal="right"/>
    </xf>
    <xf numFmtId="10" fontId="29" fillId="0" borderId="0" xfId="0" applyNumberFormat="1" applyFont="1" applyFill="1" applyBorder="1" applyAlignment="1">
      <alignment horizontal="right"/>
    </xf>
    <xf numFmtId="2" fontId="29" fillId="0" borderId="0" xfId="0" applyNumberFormat="1" applyFont="1" applyFill="1" applyBorder="1" applyAlignment="1">
      <alignment horizontal="right"/>
    </xf>
    <xf numFmtId="49" fontId="29" fillId="0" borderId="0" xfId="0" applyNumberFormat="1" applyFont="1" applyFill="1" applyBorder="1" applyAlignment="1">
      <alignment horizontal="right"/>
    </xf>
    <xf numFmtId="166" fontId="29" fillId="0" borderId="0" xfId="0" applyNumberFormat="1" applyFont="1" applyFill="1" applyBorder="1" applyAlignment="1">
      <alignment horizontal="right"/>
    </xf>
    <xf numFmtId="0" fontId="8" fillId="0" borderId="0" xfId="0" applyFont="1" applyAlignment="1">
      <alignment horizontal="right" readingOrder="2"/>
    </xf>
    <xf numFmtId="0" fontId="29" fillId="0" borderId="0" xfId="0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indent="2"/>
    </xf>
    <xf numFmtId="166" fontId="28" fillId="0" borderId="23" xfId="0" applyNumberFormat="1" applyFont="1" applyFill="1" applyBorder="1" applyAlignment="1">
      <alignment horizontal="right"/>
    </xf>
    <xf numFmtId="166" fontId="28" fillId="0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right" indent="1"/>
    </xf>
    <xf numFmtId="0" fontId="28" fillId="0" borderId="0" xfId="0" applyFont="1" applyFill="1" applyBorder="1" applyAlignment="1">
      <alignment horizontal="right"/>
    </xf>
    <xf numFmtId="14" fontId="29" fillId="0" borderId="0" xfId="0" applyNumberFormat="1" applyFont="1" applyFill="1" applyBorder="1" applyAlignment="1">
      <alignment horizontal="right"/>
    </xf>
    <xf numFmtId="0" fontId="28" fillId="0" borderId="24" xfId="0" applyFont="1" applyFill="1" applyBorder="1" applyAlignment="1">
      <alignment horizontal="right"/>
    </xf>
    <xf numFmtId="0" fontId="28" fillId="0" borderId="25" xfId="0" applyFont="1" applyFill="1" applyBorder="1" applyAlignment="1">
      <alignment horizontal="right" indent="1"/>
    </xf>
    <xf numFmtId="0" fontId="28" fillId="0" borderId="25" xfId="0" applyFont="1" applyFill="1" applyBorder="1" applyAlignment="1">
      <alignment horizontal="right" indent="2"/>
    </xf>
    <xf numFmtId="0" fontId="29" fillId="0" borderId="25" xfId="0" applyFont="1" applyFill="1" applyBorder="1" applyAlignment="1">
      <alignment horizontal="right" indent="3"/>
    </xf>
    <xf numFmtId="0" fontId="29" fillId="0" borderId="25" xfId="0" applyFont="1" applyFill="1" applyBorder="1" applyAlignment="1">
      <alignment horizontal="right" indent="2"/>
    </xf>
    <xf numFmtId="0" fontId="28" fillId="0" borderId="27" xfId="0" applyFont="1" applyFill="1" applyBorder="1" applyAlignment="1">
      <alignment horizontal="right"/>
    </xf>
    <xf numFmtId="0" fontId="28" fillId="0" borderId="27" xfId="0" applyNumberFormat="1" applyFont="1" applyFill="1" applyBorder="1" applyAlignment="1">
      <alignment horizontal="right"/>
    </xf>
    <xf numFmtId="4" fontId="28" fillId="0" borderId="27" xfId="0" applyNumberFormat="1" applyFont="1" applyFill="1" applyBorder="1" applyAlignment="1">
      <alignment horizontal="right"/>
    </xf>
    <xf numFmtId="10" fontId="28" fillId="0" borderId="27" xfId="0" applyNumberFormat="1" applyFont="1" applyFill="1" applyBorder="1" applyAlignment="1">
      <alignment horizontal="right"/>
    </xf>
    <xf numFmtId="49" fontId="28" fillId="0" borderId="0" xfId="0" applyNumberFormat="1" applyFont="1" applyFill="1" applyBorder="1" applyAlignment="1">
      <alignment horizontal="right"/>
    </xf>
    <xf numFmtId="0" fontId="7" fillId="0" borderId="0" xfId="7" applyFont="1" applyFill="1" applyAlignment="1">
      <alignment horizontal="center"/>
    </xf>
    <xf numFmtId="14" fontId="28" fillId="0" borderId="27" xfId="0" applyNumberFormat="1" applyFont="1" applyFill="1" applyBorder="1" applyAlignment="1">
      <alignment horizontal="right"/>
    </xf>
    <xf numFmtId="10" fontId="28" fillId="0" borderId="27" xfId="14" applyNumberFormat="1" applyFont="1" applyFill="1" applyBorder="1" applyAlignment="1">
      <alignment horizontal="right"/>
    </xf>
    <xf numFmtId="14" fontId="28" fillId="0" borderId="0" xfId="0" applyNumberFormat="1" applyFont="1" applyFill="1" applyBorder="1" applyAlignment="1">
      <alignment horizontal="right"/>
    </xf>
    <xf numFmtId="10" fontId="28" fillId="0" borderId="0" xfId="14" applyNumberFormat="1" applyFont="1" applyFill="1" applyBorder="1" applyAlignment="1">
      <alignment horizontal="right"/>
    </xf>
    <xf numFmtId="10" fontId="29" fillId="0" borderId="0" xfId="14" applyNumberFormat="1" applyFont="1" applyFill="1" applyBorder="1" applyAlignment="1">
      <alignment horizontal="right"/>
    </xf>
    <xf numFmtId="43" fontId="29" fillId="0" borderId="0" xfId="13" applyFont="1" applyFill="1" applyBorder="1" applyAlignment="1">
      <alignment horizontal="right"/>
    </xf>
    <xf numFmtId="0" fontId="29" fillId="0" borderId="0" xfId="0" applyFont="1" applyFill="1" applyBorder="1" applyAlignment="1"/>
    <xf numFmtId="43" fontId="8" fillId="0" borderId="26" xfId="13" applyFont="1" applyFill="1" applyBorder="1" applyAlignment="1">
      <alignment horizontal="right"/>
    </xf>
    <xf numFmtId="10" fontId="8" fillId="0" borderId="26" xfId="14" applyNumberFormat="1" applyFont="1" applyFill="1" applyBorder="1" applyAlignment="1">
      <alignment horizontal="center"/>
    </xf>
    <xf numFmtId="2" fontId="8" fillId="0" borderId="26" xfId="7" applyNumberFormat="1" applyFont="1" applyFill="1" applyBorder="1" applyAlignment="1">
      <alignment horizontal="right"/>
    </xf>
    <xf numFmtId="167" fontId="8" fillId="0" borderId="26" xfId="7" applyNumberFormat="1" applyFont="1" applyFill="1" applyBorder="1" applyAlignment="1">
      <alignment horizontal="center"/>
    </xf>
    <xf numFmtId="0" fontId="0" fillId="0" borderId="0" xfId="0" applyFill="1"/>
    <xf numFmtId="0" fontId="7" fillId="0" borderId="0" xfId="0" applyFont="1" applyFill="1" applyAlignment="1">
      <alignment horizontal="right"/>
    </xf>
    <xf numFmtId="0" fontId="7" fillId="0" borderId="0" xfId="0" applyFont="1" applyFill="1" applyAlignment="1">
      <alignment horizontal="center"/>
    </xf>
    <xf numFmtId="0" fontId="8" fillId="0" borderId="0" xfId="0" applyFont="1" applyFill="1" applyAlignment="1">
      <alignment horizontal="right" readingOrder="2"/>
    </xf>
    <xf numFmtId="0" fontId="9" fillId="0" borderId="0" xfId="0" applyFont="1" applyFill="1" applyAlignment="1">
      <alignment horizontal="right"/>
    </xf>
    <xf numFmtId="10" fontId="29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center"/>
    </xf>
    <xf numFmtId="0" fontId="30" fillId="0" borderId="0" xfId="0" applyFont="1" applyFill="1"/>
    <xf numFmtId="2" fontId="30" fillId="0" borderId="0" xfId="0" applyNumberFormat="1" applyFont="1" applyFill="1"/>
    <xf numFmtId="10" fontId="30" fillId="0" borderId="0" xfId="14" applyNumberFormat="1" applyFont="1" applyFill="1"/>
    <xf numFmtId="4" fontId="29" fillId="0" borderId="0" xfId="0" applyNumberFormat="1" applyFont="1" applyFill="1" applyAlignment="1">
      <alignment horizontal="right"/>
    </xf>
    <xf numFmtId="166" fontId="29" fillId="0" borderId="0" xfId="0" applyNumberFormat="1" applyFont="1" applyFill="1" applyAlignment="1">
      <alignment horizontal="right"/>
    </xf>
    <xf numFmtId="0" fontId="21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 vertical="center" wrapText="1"/>
    </xf>
    <xf numFmtId="49" fontId="29" fillId="0" borderId="0" xfId="0" applyNumberFormat="1" applyFont="1" applyFill="1" applyAlignment="1">
      <alignment horizontal="right"/>
    </xf>
    <xf numFmtId="14" fontId="29" fillId="0" borderId="0" xfId="0" applyNumberFormat="1" applyFont="1" applyFill="1" applyAlignment="1">
      <alignment horizontal="right"/>
    </xf>
    <xf numFmtId="2" fontId="29" fillId="0" borderId="0" xfId="0" applyNumberFormat="1" applyFont="1" applyFill="1" applyAlignment="1">
      <alignment horizontal="right"/>
    </xf>
    <xf numFmtId="4" fontId="43" fillId="0" borderId="0" xfId="0" applyNumberFormat="1" applyFont="1" applyFill="1" applyAlignment="1">
      <alignment horizontal="right"/>
    </xf>
    <xf numFmtId="14" fontId="7" fillId="0" borderId="0" xfId="0" applyNumberFormat="1" applyFont="1" applyFill="1" applyAlignment="1">
      <alignment horizontal="right"/>
    </xf>
    <xf numFmtId="10" fontId="7" fillId="0" borderId="0" xfId="14" applyNumberFormat="1" applyFont="1" applyFill="1" applyAlignment="1">
      <alignment horizontal="center"/>
    </xf>
    <xf numFmtId="43" fontId="30" fillId="0" borderId="0" xfId="13" applyFont="1" applyFill="1"/>
    <xf numFmtId="0" fontId="42" fillId="0" borderId="0" xfId="0" applyFont="1" applyFill="1" applyAlignment="1">
      <alignment horizontal="right"/>
    </xf>
    <xf numFmtId="10" fontId="42" fillId="0" borderId="0" xfId="0" applyNumberFormat="1" applyFont="1" applyFill="1" applyAlignment="1">
      <alignment horizontal="right"/>
    </xf>
    <xf numFmtId="4" fontId="42" fillId="0" borderId="0" xfId="0" applyNumberFormat="1" applyFont="1" applyFill="1" applyAlignment="1">
      <alignment horizontal="right"/>
    </xf>
    <xf numFmtId="10" fontId="30" fillId="0" borderId="0" xfId="20" applyNumberFormat="1" applyFont="1" applyFill="1"/>
    <xf numFmtId="0" fontId="43" fillId="0" borderId="0" xfId="0" applyFont="1" applyFill="1" applyAlignment="1">
      <alignment horizontal="right"/>
    </xf>
    <xf numFmtId="10" fontId="43" fillId="0" borderId="0" xfId="0" applyNumberFormat="1" applyFont="1" applyFill="1" applyAlignment="1">
      <alignment horizontal="right"/>
    </xf>
    <xf numFmtId="4" fontId="43" fillId="0" borderId="0" xfId="0" applyNumberFormat="1" applyFont="1" applyAlignment="1">
      <alignment horizontal="right" vertical="center" readingOrder="2"/>
    </xf>
    <xf numFmtId="43" fontId="11" fillId="0" borderId="0" xfId="7" applyNumberFormat="1" applyFont="1" applyAlignment="1">
      <alignment horizontal="center" wrapText="1"/>
    </xf>
    <xf numFmtId="4" fontId="44" fillId="0" borderId="0" xfId="0" applyNumberFormat="1" applyFont="1"/>
    <xf numFmtId="0" fontId="10" fillId="2" borderId="14" xfId="7" applyFont="1" applyFill="1" applyBorder="1" applyAlignment="1">
      <alignment horizontal="center" vertical="center" wrapText="1"/>
    </xf>
    <xf numFmtId="0" fontId="10" fillId="2" borderId="15" xfId="7" applyFont="1" applyFill="1" applyBorder="1" applyAlignment="1">
      <alignment horizontal="center" vertical="center" wrapText="1"/>
    </xf>
    <xf numFmtId="0" fontId="10" fillId="2" borderId="4" xfId="7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 readingOrder="2"/>
    </xf>
    <xf numFmtId="0" fontId="10" fillId="2" borderId="19" xfId="0" applyFont="1" applyFill="1" applyBorder="1" applyAlignment="1">
      <alignment horizontal="center" vertical="center" wrapText="1" readingOrder="2"/>
    </xf>
    <xf numFmtId="0" fontId="10" fillId="2" borderId="20" xfId="0" applyFont="1" applyFill="1" applyBorder="1" applyAlignment="1">
      <alignment horizontal="center" vertical="center" wrapText="1" readingOrder="2"/>
    </xf>
    <xf numFmtId="0" fontId="23" fillId="2" borderId="16" xfId="0" applyFont="1" applyFill="1" applyBorder="1" applyAlignment="1">
      <alignment horizontal="center" vertical="center" wrapText="1" readingOrder="2"/>
    </xf>
    <xf numFmtId="0" fontId="19" fillId="0" borderId="17" xfId="0" applyFont="1" applyBorder="1" applyAlignment="1">
      <alignment horizontal="center" readingOrder="2"/>
    </xf>
    <xf numFmtId="0" fontId="19" fillId="0" borderId="13" xfId="0" applyFont="1" applyBorder="1" applyAlignment="1">
      <alignment horizontal="center" readingOrder="2"/>
    </xf>
    <xf numFmtId="0" fontId="23" fillId="2" borderId="18" xfId="0" applyFont="1" applyFill="1" applyBorder="1" applyAlignment="1">
      <alignment horizontal="center" vertical="center" wrapText="1" readingOrder="2"/>
    </xf>
    <xf numFmtId="0" fontId="19" fillId="0" borderId="19" xfId="0" applyFont="1" applyBorder="1" applyAlignment="1">
      <alignment horizontal="center" readingOrder="2"/>
    </xf>
    <xf numFmtId="0" fontId="19" fillId="0" borderId="20" xfId="0" applyFont="1" applyBorder="1" applyAlignment="1">
      <alignment horizontal="center" readingOrder="2"/>
    </xf>
    <xf numFmtId="0" fontId="8" fillId="0" borderId="0" xfId="0" applyFont="1" applyFill="1" applyAlignment="1">
      <alignment horizontal="right" readingOrder="2"/>
    </xf>
    <xf numFmtId="0" fontId="23" fillId="2" borderId="19" xfId="0" applyFont="1" applyFill="1" applyBorder="1" applyAlignment="1">
      <alignment horizontal="center" vertical="center" wrapText="1" readingOrder="2"/>
    </xf>
    <xf numFmtId="0" fontId="23" fillId="2" borderId="20" xfId="0" applyFont="1" applyFill="1" applyBorder="1" applyAlignment="1">
      <alignment horizontal="center" vertical="center" wrapText="1" readingOrder="2"/>
    </xf>
  </cellXfs>
  <cellStyles count="18778">
    <cellStyle name="0" xfId="31"/>
    <cellStyle name="0 2" xfId="32"/>
    <cellStyle name="0 2 2" xfId="33"/>
    <cellStyle name="0 2_דיווחים נוספים" xfId="34"/>
    <cellStyle name="0 3" xfId="35"/>
    <cellStyle name="0_4.4." xfId="36"/>
    <cellStyle name="0_4.4. 2" xfId="37"/>
    <cellStyle name="0_4.4. 2_דיווחים נוספים" xfId="38"/>
    <cellStyle name="0_4.4. 2_דיווחים נוספים_1" xfId="39"/>
    <cellStyle name="0_4.4. 2_דיווחים נוספים_פירוט אגח תשואה מעל 10% " xfId="40"/>
    <cellStyle name="0_4.4. 2_פירוט אגח תשואה מעל 10% " xfId="41"/>
    <cellStyle name="0_4.4._דיווחים נוספים" xfId="42"/>
    <cellStyle name="0_4.4._פירוט אגח תשואה מעל 10% " xfId="43"/>
    <cellStyle name="0_Anafim" xfId="44"/>
    <cellStyle name="0_Anafim 2" xfId="45"/>
    <cellStyle name="0_Anafim 2 2" xfId="46"/>
    <cellStyle name="0_Anafim 2 2_דיווחים נוספים" xfId="47"/>
    <cellStyle name="0_Anafim 2 2_דיווחים נוספים_1" xfId="48"/>
    <cellStyle name="0_Anafim 2 2_דיווחים נוספים_פירוט אגח תשואה מעל 10% " xfId="49"/>
    <cellStyle name="0_Anafim 2 2_פירוט אגח תשואה מעל 10% " xfId="50"/>
    <cellStyle name="0_Anafim 2_4.4." xfId="51"/>
    <cellStyle name="0_Anafim 2_4.4. 2" xfId="52"/>
    <cellStyle name="0_Anafim 2_4.4. 2_דיווחים נוספים" xfId="53"/>
    <cellStyle name="0_Anafim 2_4.4. 2_דיווחים נוספים_1" xfId="54"/>
    <cellStyle name="0_Anafim 2_4.4. 2_דיווחים נוספים_פירוט אגח תשואה מעל 10% " xfId="55"/>
    <cellStyle name="0_Anafim 2_4.4. 2_פירוט אגח תשואה מעל 10% " xfId="56"/>
    <cellStyle name="0_Anafim 2_4.4._דיווחים נוספים" xfId="57"/>
    <cellStyle name="0_Anafim 2_4.4._פירוט אגח תשואה מעל 10% " xfId="58"/>
    <cellStyle name="0_Anafim 2_דיווחים נוספים" xfId="59"/>
    <cellStyle name="0_Anafim 2_דיווחים נוספים 2" xfId="60"/>
    <cellStyle name="0_Anafim 2_דיווחים נוספים 2_דיווחים נוספים" xfId="61"/>
    <cellStyle name="0_Anafim 2_דיווחים נוספים 2_דיווחים נוספים_1" xfId="62"/>
    <cellStyle name="0_Anafim 2_דיווחים נוספים 2_דיווחים נוספים_פירוט אגח תשואה מעל 10% " xfId="63"/>
    <cellStyle name="0_Anafim 2_דיווחים נוספים 2_פירוט אגח תשואה מעל 10% " xfId="64"/>
    <cellStyle name="0_Anafim 2_דיווחים נוספים_1" xfId="65"/>
    <cellStyle name="0_Anafim 2_דיווחים נוספים_1 2" xfId="66"/>
    <cellStyle name="0_Anafim 2_דיווחים נוספים_1 2_דיווחים נוספים" xfId="67"/>
    <cellStyle name="0_Anafim 2_דיווחים נוספים_1 2_דיווחים נוספים_1" xfId="68"/>
    <cellStyle name="0_Anafim 2_דיווחים נוספים_1 2_דיווחים נוספים_פירוט אגח תשואה מעל 10% " xfId="69"/>
    <cellStyle name="0_Anafim 2_דיווחים נוספים_1 2_פירוט אגח תשואה מעל 10% " xfId="70"/>
    <cellStyle name="0_Anafim 2_דיווחים נוספים_1_4.4." xfId="71"/>
    <cellStyle name="0_Anafim 2_דיווחים נוספים_1_4.4. 2" xfId="72"/>
    <cellStyle name="0_Anafim 2_דיווחים נוספים_1_4.4. 2_דיווחים נוספים" xfId="73"/>
    <cellStyle name="0_Anafim 2_דיווחים נוספים_1_4.4. 2_דיווחים נוספים_1" xfId="74"/>
    <cellStyle name="0_Anafim 2_דיווחים נוספים_1_4.4. 2_דיווחים נוספים_פירוט אגח תשואה מעל 10% " xfId="75"/>
    <cellStyle name="0_Anafim 2_דיווחים נוספים_1_4.4. 2_פירוט אגח תשואה מעל 10% " xfId="76"/>
    <cellStyle name="0_Anafim 2_דיווחים נוספים_1_4.4._דיווחים נוספים" xfId="77"/>
    <cellStyle name="0_Anafim 2_דיווחים נוספים_1_4.4._פירוט אגח תשואה מעל 10% " xfId="78"/>
    <cellStyle name="0_Anafim 2_דיווחים נוספים_1_דיווחים נוספים" xfId="79"/>
    <cellStyle name="0_Anafim 2_דיווחים נוספים_1_פירוט אגח תשואה מעל 10% " xfId="80"/>
    <cellStyle name="0_Anafim 2_דיווחים נוספים_2" xfId="81"/>
    <cellStyle name="0_Anafim 2_דיווחים נוספים_4.4." xfId="82"/>
    <cellStyle name="0_Anafim 2_דיווחים נוספים_4.4. 2" xfId="83"/>
    <cellStyle name="0_Anafim 2_דיווחים נוספים_4.4. 2_דיווחים נוספים" xfId="84"/>
    <cellStyle name="0_Anafim 2_דיווחים נוספים_4.4. 2_דיווחים נוספים_1" xfId="85"/>
    <cellStyle name="0_Anafim 2_דיווחים נוספים_4.4. 2_דיווחים נוספים_פירוט אגח תשואה מעל 10% " xfId="86"/>
    <cellStyle name="0_Anafim 2_דיווחים נוספים_4.4. 2_פירוט אגח תשואה מעל 10% " xfId="87"/>
    <cellStyle name="0_Anafim 2_דיווחים נוספים_4.4._דיווחים נוספים" xfId="88"/>
    <cellStyle name="0_Anafim 2_דיווחים נוספים_4.4._פירוט אגח תשואה מעל 10% " xfId="89"/>
    <cellStyle name="0_Anafim 2_דיווחים נוספים_דיווחים נוספים" xfId="90"/>
    <cellStyle name="0_Anafim 2_דיווחים נוספים_דיווחים נוספים 2" xfId="91"/>
    <cellStyle name="0_Anafim 2_דיווחים נוספים_דיווחים נוספים 2_דיווחים נוספים" xfId="92"/>
    <cellStyle name="0_Anafim 2_דיווחים נוספים_דיווחים נוספים 2_דיווחים נוספים_1" xfId="93"/>
    <cellStyle name="0_Anafim 2_דיווחים נוספים_דיווחים נוספים 2_דיווחים נוספים_פירוט אגח תשואה מעל 10% " xfId="94"/>
    <cellStyle name="0_Anafim 2_דיווחים נוספים_דיווחים נוספים 2_פירוט אגח תשואה מעל 10% " xfId="95"/>
    <cellStyle name="0_Anafim 2_דיווחים נוספים_דיווחים נוספים_1" xfId="96"/>
    <cellStyle name="0_Anafim 2_דיווחים נוספים_דיווחים נוספים_4.4." xfId="97"/>
    <cellStyle name="0_Anafim 2_דיווחים נוספים_דיווחים נוספים_4.4. 2" xfId="98"/>
    <cellStyle name="0_Anafim 2_דיווחים נוספים_דיווחים נוספים_4.4. 2_דיווחים נוספים" xfId="99"/>
    <cellStyle name="0_Anafim 2_דיווחים נוספים_דיווחים נוספים_4.4. 2_דיווחים נוספים_1" xfId="100"/>
    <cellStyle name="0_Anafim 2_דיווחים נוספים_דיווחים נוספים_4.4. 2_דיווחים נוספים_פירוט אגח תשואה מעל 10% " xfId="101"/>
    <cellStyle name="0_Anafim 2_דיווחים נוספים_דיווחים נוספים_4.4. 2_פירוט אגח תשואה מעל 10% " xfId="102"/>
    <cellStyle name="0_Anafim 2_דיווחים נוספים_דיווחים נוספים_4.4._דיווחים נוספים" xfId="103"/>
    <cellStyle name="0_Anafim 2_דיווחים נוספים_דיווחים נוספים_4.4._פירוט אגח תשואה מעל 10% " xfId="104"/>
    <cellStyle name="0_Anafim 2_דיווחים נוספים_דיווחים נוספים_דיווחים נוספים" xfId="105"/>
    <cellStyle name="0_Anafim 2_דיווחים נוספים_דיווחים נוספים_פירוט אגח תשואה מעל 10% " xfId="106"/>
    <cellStyle name="0_Anafim 2_דיווחים נוספים_פירוט אגח תשואה מעל 10% " xfId="107"/>
    <cellStyle name="0_Anafim 2_עסקאות שאושרו וטרם בוצעו  " xfId="108"/>
    <cellStyle name="0_Anafim 2_עסקאות שאושרו וטרם בוצעו   2" xfId="109"/>
    <cellStyle name="0_Anafim 2_עסקאות שאושרו וטרם בוצעו   2_דיווחים נוספים" xfId="110"/>
    <cellStyle name="0_Anafim 2_עסקאות שאושרו וטרם בוצעו   2_דיווחים נוספים_1" xfId="111"/>
    <cellStyle name="0_Anafim 2_עסקאות שאושרו וטרם בוצעו   2_דיווחים נוספים_פירוט אגח תשואה מעל 10% " xfId="112"/>
    <cellStyle name="0_Anafim 2_עסקאות שאושרו וטרם בוצעו   2_פירוט אגח תשואה מעל 10% " xfId="113"/>
    <cellStyle name="0_Anafim 2_עסקאות שאושרו וטרם בוצעו  _דיווחים נוספים" xfId="114"/>
    <cellStyle name="0_Anafim 2_עסקאות שאושרו וטרם בוצעו  _פירוט אגח תשואה מעל 10% " xfId="115"/>
    <cellStyle name="0_Anafim 2_פירוט אגח תשואה מעל 10% " xfId="116"/>
    <cellStyle name="0_Anafim 2_פירוט אגח תשואה מעל 10%  2" xfId="117"/>
    <cellStyle name="0_Anafim 2_פירוט אגח תשואה מעל 10%  2_דיווחים נוספים" xfId="118"/>
    <cellStyle name="0_Anafim 2_פירוט אגח תשואה מעל 10%  2_דיווחים נוספים_1" xfId="119"/>
    <cellStyle name="0_Anafim 2_פירוט אגח תשואה מעל 10%  2_דיווחים נוספים_פירוט אגח תשואה מעל 10% " xfId="120"/>
    <cellStyle name="0_Anafim 2_פירוט אגח תשואה מעל 10%  2_פירוט אגח תשואה מעל 10% " xfId="121"/>
    <cellStyle name="0_Anafim 2_פירוט אגח תשואה מעל 10% _1" xfId="122"/>
    <cellStyle name="0_Anafim 2_פירוט אגח תשואה מעל 10% _4.4." xfId="123"/>
    <cellStyle name="0_Anafim 2_פירוט אגח תשואה מעל 10% _4.4. 2" xfId="124"/>
    <cellStyle name="0_Anafim 2_פירוט אגח תשואה מעל 10% _4.4. 2_דיווחים נוספים" xfId="125"/>
    <cellStyle name="0_Anafim 2_פירוט אגח תשואה מעל 10% _4.4. 2_דיווחים נוספים_1" xfId="126"/>
    <cellStyle name="0_Anafim 2_פירוט אגח תשואה מעל 10% _4.4. 2_דיווחים נוספים_פירוט אגח תשואה מעל 10% " xfId="127"/>
    <cellStyle name="0_Anafim 2_פירוט אגח תשואה מעל 10% _4.4. 2_פירוט אגח תשואה מעל 10% " xfId="128"/>
    <cellStyle name="0_Anafim 2_פירוט אגח תשואה מעל 10% _4.4._דיווחים נוספים" xfId="129"/>
    <cellStyle name="0_Anafim 2_פירוט אגח תשואה מעל 10% _4.4._פירוט אגח תשואה מעל 10% " xfId="130"/>
    <cellStyle name="0_Anafim 2_פירוט אגח תשואה מעל 10% _דיווחים נוספים" xfId="131"/>
    <cellStyle name="0_Anafim 2_פירוט אגח תשואה מעל 10% _דיווחים נוספים_1" xfId="132"/>
    <cellStyle name="0_Anafim 2_פירוט אגח תשואה מעל 10% _דיווחים נוספים_פירוט אגח תשואה מעל 10% " xfId="133"/>
    <cellStyle name="0_Anafim 2_פירוט אגח תשואה מעל 10% _פירוט אגח תשואה מעל 10% " xfId="134"/>
    <cellStyle name="0_Anafim 3" xfId="135"/>
    <cellStyle name="0_Anafim 3_דיווחים נוספים" xfId="136"/>
    <cellStyle name="0_Anafim 3_דיווחים נוספים_1" xfId="137"/>
    <cellStyle name="0_Anafim 3_דיווחים נוספים_פירוט אגח תשואה מעל 10% " xfId="138"/>
    <cellStyle name="0_Anafim 3_פירוט אגח תשואה מעל 10% " xfId="139"/>
    <cellStyle name="0_Anafim_4.4." xfId="140"/>
    <cellStyle name="0_Anafim_4.4. 2" xfId="141"/>
    <cellStyle name="0_Anafim_4.4. 2_דיווחים נוספים" xfId="142"/>
    <cellStyle name="0_Anafim_4.4. 2_דיווחים נוספים_1" xfId="143"/>
    <cellStyle name="0_Anafim_4.4. 2_דיווחים נוספים_פירוט אגח תשואה מעל 10% " xfId="144"/>
    <cellStyle name="0_Anafim_4.4. 2_פירוט אגח תשואה מעל 10% " xfId="145"/>
    <cellStyle name="0_Anafim_4.4._דיווחים נוספים" xfId="146"/>
    <cellStyle name="0_Anafim_4.4._פירוט אגח תשואה מעל 10% " xfId="147"/>
    <cellStyle name="0_Anafim_דיווחים נוספים" xfId="148"/>
    <cellStyle name="0_Anafim_דיווחים נוספים 2" xfId="149"/>
    <cellStyle name="0_Anafim_דיווחים נוספים 2_דיווחים נוספים" xfId="150"/>
    <cellStyle name="0_Anafim_דיווחים נוספים 2_דיווחים נוספים_1" xfId="151"/>
    <cellStyle name="0_Anafim_דיווחים נוספים 2_דיווחים נוספים_פירוט אגח תשואה מעל 10% " xfId="152"/>
    <cellStyle name="0_Anafim_דיווחים נוספים 2_פירוט אגח תשואה מעל 10% " xfId="153"/>
    <cellStyle name="0_Anafim_דיווחים נוספים_1" xfId="154"/>
    <cellStyle name="0_Anafim_דיווחים נוספים_1 2" xfId="155"/>
    <cellStyle name="0_Anafim_דיווחים נוספים_1 2_דיווחים נוספים" xfId="156"/>
    <cellStyle name="0_Anafim_דיווחים נוספים_1 2_דיווחים נוספים_1" xfId="157"/>
    <cellStyle name="0_Anafim_דיווחים נוספים_1 2_דיווחים נוספים_פירוט אגח תשואה מעל 10% " xfId="158"/>
    <cellStyle name="0_Anafim_דיווחים נוספים_1 2_פירוט אגח תשואה מעל 10% " xfId="159"/>
    <cellStyle name="0_Anafim_דיווחים נוספים_1_4.4." xfId="160"/>
    <cellStyle name="0_Anafim_דיווחים נוספים_1_4.4. 2" xfId="161"/>
    <cellStyle name="0_Anafim_דיווחים נוספים_1_4.4. 2_דיווחים נוספים" xfId="162"/>
    <cellStyle name="0_Anafim_דיווחים נוספים_1_4.4. 2_דיווחים נוספים_1" xfId="163"/>
    <cellStyle name="0_Anafim_דיווחים נוספים_1_4.4. 2_דיווחים נוספים_פירוט אגח תשואה מעל 10% " xfId="164"/>
    <cellStyle name="0_Anafim_דיווחים נוספים_1_4.4. 2_פירוט אגח תשואה מעל 10% " xfId="165"/>
    <cellStyle name="0_Anafim_דיווחים נוספים_1_4.4._דיווחים נוספים" xfId="166"/>
    <cellStyle name="0_Anafim_דיווחים נוספים_1_4.4._פירוט אגח תשואה מעל 10% " xfId="167"/>
    <cellStyle name="0_Anafim_דיווחים נוספים_1_דיווחים נוספים" xfId="168"/>
    <cellStyle name="0_Anafim_דיווחים נוספים_1_דיווחים נוספים 2" xfId="169"/>
    <cellStyle name="0_Anafim_דיווחים נוספים_1_דיווחים נוספים 2_דיווחים נוספים" xfId="170"/>
    <cellStyle name="0_Anafim_דיווחים נוספים_1_דיווחים נוספים 2_דיווחים נוספים_1" xfId="171"/>
    <cellStyle name="0_Anafim_דיווחים נוספים_1_דיווחים נוספים 2_דיווחים נוספים_פירוט אגח תשואה מעל 10% " xfId="172"/>
    <cellStyle name="0_Anafim_דיווחים נוספים_1_דיווחים נוספים 2_פירוט אגח תשואה מעל 10% " xfId="173"/>
    <cellStyle name="0_Anafim_דיווחים נוספים_1_דיווחים נוספים_1" xfId="174"/>
    <cellStyle name="0_Anafim_דיווחים נוספים_1_דיווחים נוספים_4.4." xfId="175"/>
    <cellStyle name="0_Anafim_דיווחים נוספים_1_דיווחים נוספים_4.4. 2" xfId="176"/>
    <cellStyle name="0_Anafim_דיווחים נוספים_1_דיווחים נוספים_4.4. 2_דיווחים נוספים" xfId="177"/>
    <cellStyle name="0_Anafim_דיווחים נוספים_1_דיווחים נוספים_4.4. 2_דיווחים נוספים_1" xfId="178"/>
    <cellStyle name="0_Anafim_דיווחים נוספים_1_דיווחים נוספים_4.4. 2_דיווחים נוספים_פירוט אגח תשואה מעל 10% " xfId="179"/>
    <cellStyle name="0_Anafim_דיווחים נוספים_1_דיווחים נוספים_4.4. 2_פירוט אגח תשואה מעל 10% " xfId="180"/>
    <cellStyle name="0_Anafim_דיווחים נוספים_1_דיווחים נוספים_4.4._דיווחים נוספים" xfId="181"/>
    <cellStyle name="0_Anafim_דיווחים נוספים_1_דיווחים נוספים_4.4._פירוט אגח תשואה מעל 10% " xfId="182"/>
    <cellStyle name="0_Anafim_דיווחים נוספים_1_דיווחים נוספים_דיווחים נוספים" xfId="183"/>
    <cellStyle name="0_Anafim_דיווחים נוספים_1_דיווחים נוספים_פירוט אגח תשואה מעל 10% " xfId="184"/>
    <cellStyle name="0_Anafim_דיווחים נוספים_1_פירוט אגח תשואה מעל 10% " xfId="185"/>
    <cellStyle name="0_Anafim_דיווחים נוספים_2" xfId="186"/>
    <cellStyle name="0_Anafim_דיווחים נוספים_2 2" xfId="187"/>
    <cellStyle name="0_Anafim_דיווחים נוספים_2 2_דיווחים נוספים" xfId="188"/>
    <cellStyle name="0_Anafim_דיווחים נוספים_2 2_דיווחים נוספים_1" xfId="189"/>
    <cellStyle name="0_Anafim_דיווחים נוספים_2 2_דיווחים נוספים_פירוט אגח תשואה מעל 10% " xfId="190"/>
    <cellStyle name="0_Anafim_דיווחים נוספים_2 2_פירוט אגח תשואה מעל 10% " xfId="191"/>
    <cellStyle name="0_Anafim_דיווחים נוספים_2_4.4." xfId="192"/>
    <cellStyle name="0_Anafim_דיווחים נוספים_2_4.4. 2" xfId="193"/>
    <cellStyle name="0_Anafim_דיווחים נוספים_2_4.4. 2_דיווחים נוספים" xfId="194"/>
    <cellStyle name="0_Anafim_דיווחים נוספים_2_4.4. 2_דיווחים נוספים_1" xfId="195"/>
    <cellStyle name="0_Anafim_דיווחים נוספים_2_4.4. 2_דיווחים נוספים_פירוט אגח תשואה מעל 10% " xfId="196"/>
    <cellStyle name="0_Anafim_דיווחים נוספים_2_4.4. 2_פירוט אגח תשואה מעל 10% " xfId="197"/>
    <cellStyle name="0_Anafim_דיווחים נוספים_2_4.4._דיווחים נוספים" xfId="198"/>
    <cellStyle name="0_Anafim_דיווחים נוספים_2_4.4._פירוט אגח תשואה מעל 10% " xfId="199"/>
    <cellStyle name="0_Anafim_דיווחים נוספים_2_דיווחים נוספים" xfId="200"/>
    <cellStyle name="0_Anafim_דיווחים נוספים_2_פירוט אגח תשואה מעל 10% " xfId="201"/>
    <cellStyle name="0_Anafim_דיווחים נוספים_3" xfId="202"/>
    <cellStyle name="0_Anafim_דיווחים נוספים_4.4." xfId="203"/>
    <cellStyle name="0_Anafim_דיווחים נוספים_4.4. 2" xfId="204"/>
    <cellStyle name="0_Anafim_דיווחים נוספים_4.4. 2_דיווחים נוספים" xfId="205"/>
    <cellStyle name="0_Anafim_דיווחים נוספים_4.4. 2_דיווחים נוספים_1" xfId="206"/>
    <cellStyle name="0_Anafim_דיווחים נוספים_4.4. 2_דיווחים נוספים_פירוט אגח תשואה מעל 10% " xfId="207"/>
    <cellStyle name="0_Anafim_דיווחים נוספים_4.4. 2_פירוט אגח תשואה מעל 10% " xfId="208"/>
    <cellStyle name="0_Anafim_דיווחים נוספים_4.4._דיווחים נוספים" xfId="209"/>
    <cellStyle name="0_Anafim_דיווחים נוספים_4.4._פירוט אגח תשואה מעל 10% " xfId="210"/>
    <cellStyle name="0_Anafim_דיווחים נוספים_דיווחים נוספים" xfId="211"/>
    <cellStyle name="0_Anafim_דיווחים נוספים_דיווחים נוספים 2" xfId="212"/>
    <cellStyle name="0_Anafim_דיווחים נוספים_דיווחים נוספים 2_דיווחים נוספים" xfId="213"/>
    <cellStyle name="0_Anafim_דיווחים נוספים_דיווחים נוספים 2_דיווחים נוספים_1" xfId="214"/>
    <cellStyle name="0_Anafim_דיווחים נוספים_דיווחים נוספים 2_דיווחים נוספים_פירוט אגח תשואה מעל 10% " xfId="215"/>
    <cellStyle name="0_Anafim_דיווחים נוספים_דיווחים נוספים 2_פירוט אגח תשואה מעל 10% " xfId="216"/>
    <cellStyle name="0_Anafim_דיווחים נוספים_דיווחים נוספים_1" xfId="217"/>
    <cellStyle name="0_Anafim_דיווחים נוספים_דיווחים נוספים_4.4." xfId="218"/>
    <cellStyle name="0_Anafim_דיווחים נוספים_דיווחים נוספים_4.4. 2" xfId="219"/>
    <cellStyle name="0_Anafim_דיווחים נוספים_דיווחים נוספים_4.4. 2_דיווחים נוספים" xfId="220"/>
    <cellStyle name="0_Anafim_דיווחים נוספים_דיווחים נוספים_4.4. 2_דיווחים נוספים_1" xfId="221"/>
    <cellStyle name="0_Anafim_דיווחים נוספים_דיווחים נוספים_4.4. 2_דיווחים נוספים_פירוט אגח תשואה מעל 10% " xfId="222"/>
    <cellStyle name="0_Anafim_דיווחים נוספים_דיווחים נוספים_4.4. 2_פירוט אגח תשואה מעל 10% " xfId="223"/>
    <cellStyle name="0_Anafim_דיווחים נוספים_דיווחים נוספים_4.4._דיווחים נוספים" xfId="224"/>
    <cellStyle name="0_Anafim_דיווחים נוספים_דיווחים נוספים_4.4._פירוט אגח תשואה מעל 10% " xfId="225"/>
    <cellStyle name="0_Anafim_דיווחים נוספים_דיווחים נוספים_דיווחים נוספים" xfId="226"/>
    <cellStyle name="0_Anafim_דיווחים נוספים_דיווחים נוספים_פירוט אגח תשואה מעל 10% " xfId="227"/>
    <cellStyle name="0_Anafim_דיווחים נוספים_פירוט אגח תשואה מעל 10% " xfId="228"/>
    <cellStyle name="0_Anafim_הערות" xfId="229"/>
    <cellStyle name="0_Anafim_הערות 2" xfId="230"/>
    <cellStyle name="0_Anafim_הערות 2_דיווחים נוספים" xfId="231"/>
    <cellStyle name="0_Anafim_הערות 2_דיווחים נוספים_1" xfId="232"/>
    <cellStyle name="0_Anafim_הערות 2_דיווחים נוספים_פירוט אגח תשואה מעל 10% " xfId="233"/>
    <cellStyle name="0_Anafim_הערות 2_פירוט אגח תשואה מעל 10% " xfId="234"/>
    <cellStyle name="0_Anafim_הערות_4.4." xfId="235"/>
    <cellStyle name="0_Anafim_הערות_4.4. 2" xfId="236"/>
    <cellStyle name="0_Anafim_הערות_4.4. 2_דיווחים נוספים" xfId="237"/>
    <cellStyle name="0_Anafim_הערות_4.4. 2_דיווחים נוספים_1" xfId="238"/>
    <cellStyle name="0_Anafim_הערות_4.4. 2_דיווחים נוספים_פירוט אגח תשואה מעל 10% " xfId="239"/>
    <cellStyle name="0_Anafim_הערות_4.4. 2_פירוט אגח תשואה מעל 10% " xfId="240"/>
    <cellStyle name="0_Anafim_הערות_4.4._דיווחים נוספים" xfId="241"/>
    <cellStyle name="0_Anafim_הערות_4.4._פירוט אגח תשואה מעל 10% " xfId="242"/>
    <cellStyle name="0_Anafim_הערות_דיווחים נוספים" xfId="243"/>
    <cellStyle name="0_Anafim_הערות_דיווחים נוספים_1" xfId="244"/>
    <cellStyle name="0_Anafim_הערות_דיווחים נוספים_פירוט אגח תשואה מעל 10% " xfId="245"/>
    <cellStyle name="0_Anafim_הערות_פירוט אגח תשואה מעל 10% " xfId="246"/>
    <cellStyle name="0_Anafim_יתרת מסגרות אשראי לניצול " xfId="247"/>
    <cellStyle name="0_Anafim_יתרת מסגרות אשראי לניצול  2" xfId="248"/>
    <cellStyle name="0_Anafim_יתרת מסגרות אשראי לניצול  2_דיווחים נוספים" xfId="249"/>
    <cellStyle name="0_Anafim_יתרת מסגרות אשראי לניצול  2_דיווחים נוספים_1" xfId="250"/>
    <cellStyle name="0_Anafim_יתרת מסגרות אשראי לניצול  2_דיווחים נוספים_פירוט אגח תשואה מעל 10% " xfId="251"/>
    <cellStyle name="0_Anafim_יתרת מסגרות אשראי לניצול  2_פירוט אגח תשואה מעל 10% " xfId="252"/>
    <cellStyle name="0_Anafim_יתרת מסגרות אשראי לניצול _4.4." xfId="253"/>
    <cellStyle name="0_Anafim_יתרת מסגרות אשראי לניצול _4.4. 2" xfId="254"/>
    <cellStyle name="0_Anafim_יתרת מסגרות אשראי לניצול _4.4. 2_דיווחים נוספים" xfId="255"/>
    <cellStyle name="0_Anafim_יתרת מסגרות אשראי לניצול _4.4. 2_דיווחים נוספים_1" xfId="256"/>
    <cellStyle name="0_Anafim_יתרת מסגרות אשראי לניצול _4.4. 2_דיווחים נוספים_פירוט אגח תשואה מעל 10% " xfId="257"/>
    <cellStyle name="0_Anafim_יתרת מסגרות אשראי לניצול _4.4. 2_פירוט אגח תשואה מעל 10% " xfId="258"/>
    <cellStyle name="0_Anafim_יתרת מסגרות אשראי לניצול _4.4._דיווחים נוספים" xfId="259"/>
    <cellStyle name="0_Anafim_יתרת מסגרות אשראי לניצול _4.4._פירוט אגח תשואה מעל 10% " xfId="260"/>
    <cellStyle name="0_Anafim_יתרת מסגרות אשראי לניצול _דיווחים נוספים" xfId="261"/>
    <cellStyle name="0_Anafim_יתרת מסגרות אשראי לניצול _דיווחים נוספים_1" xfId="262"/>
    <cellStyle name="0_Anafim_יתרת מסגרות אשראי לניצול _דיווחים נוספים_פירוט אגח תשואה מעל 10% " xfId="263"/>
    <cellStyle name="0_Anafim_יתרת מסגרות אשראי לניצול _פירוט אגח תשואה מעל 10% " xfId="264"/>
    <cellStyle name="0_Anafim_עסקאות שאושרו וטרם בוצעו  " xfId="265"/>
    <cellStyle name="0_Anafim_עסקאות שאושרו וטרם בוצעו   2" xfId="266"/>
    <cellStyle name="0_Anafim_עסקאות שאושרו וטרם בוצעו   2_דיווחים נוספים" xfId="267"/>
    <cellStyle name="0_Anafim_עסקאות שאושרו וטרם בוצעו   2_דיווחים נוספים_1" xfId="268"/>
    <cellStyle name="0_Anafim_עסקאות שאושרו וטרם בוצעו   2_דיווחים נוספים_פירוט אגח תשואה מעל 10% " xfId="269"/>
    <cellStyle name="0_Anafim_עסקאות שאושרו וטרם בוצעו   2_פירוט אגח תשואה מעל 10% " xfId="270"/>
    <cellStyle name="0_Anafim_עסקאות שאושרו וטרם בוצעו  _1" xfId="271"/>
    <cellStyle name="0_Anafim_עסקאות שאושרו וטרם בוצעו  _1 2" xfId="272"/>
    <cellStyle name="0_Anafim_עסקאות שאושרו וטרם בוצעו  _1 2_דיווחים נוספים" xfId="273"/>
    <cellStyle name="0_Anafim_עסקאות שאושרו וטרם בוצעו  _1 2_דיווחים נוספים_1" xfId="274"/>
    <cellStyle name="0_Anafim_עסקאות שאושרו וטרם בוצעו  _1 2_דיווחים נוספים_פירוט אגח תשואה מעל 10% " xfId="275"/>
    <cellStyle name="0_Anafim_עסקאות שאושרו וטרם בוצעו  _1 2_פירוט אגח תשואה מעל 10% " xfId="276"/>
    <cellStyle name="0_Anafim_עסקאות שאושרו וטרם בוצעו  _1_דיווחים נוספים" xfId="277"/>
    <cellStyle name="0_Anafim_עסקאות שאושרו וטרם בוצעו  _1_פירוט אגח תשואה מעל 10% " xfId="278"/>
    <cellStyle name="0_Anafim_עסקאות שאושרו וטרם בוצעו  _4.4." xfId="279"/>
    <cellStyle name="0_Anafim_עסקאות שאושרו וטרם בוצעו  _4.4. 2" xfId="280"/>
    <cellStyle name="0_Anafim_עסקאות שאושרו וטרם בוצעו  _4.4. 2_דיווחים נוספים" xfId="281"/>
    <cellStyle name="0_Anafim_עסקאות שאושרו וטרם בוצעו  _4.4. 2_דיווחים נוספים_1" xfId="282"/>
    <cellStyle name="0_Anafim_עסקאות שאושרו וטרם בוצעו  _4.4. 2_דיווחים נוספים_פירוט אגח תשואה מעל 10% " xfId="283"/>
    <cellStyle name="0_Anafim_עסקאות שאושרו וטרם בוצעו  _4.4. 2_פירוט אגח תשואה מעל 10% " xfId="284"/>
    <cellStyle name="0_Anafim_עסקאות שאושרו וטרם בוצעו  _4.4._דיווחים נוספים" xfId="285"/>
    <cellStyle name="0_Anafim_עסקאות שאושרו וטרם בוצעו  _4.4._פירוט אגח תשואה מעל 10% " xfId="286"/>
    <cellStyle name="0_Anafim_עסקאות שאושרו וטרם בוצעו  _דיווחים נוספים" xfId="287"/>
    <cellStyle name="0_Anafim_עסקאות שאושרו וטרם בוצעו  _דיווחים נוספים_1" xfId="288"/>
    <cellStyle name="0_Anafim_עסקאות שאושרו וטרם בוצעו  _דיווחים נוספים_פירוט אגח תשואה מעל 10% " xfId="289"/>
    <cellStyle name="0_Anafim_עסקאות שאושרו וטרם בוצעו  _פירוט אגח תשואה מעל 10% " xfId="290"/>
    <cellStyle name="0_Anafim_פירוט אגח תשואה מעל 10% " xfId="291"/>
    <cellStyle name="0_Anafim_פירוט אגח תשואה מעל 10%  2" xfId="292"/>
    <cellStyle name="0_Anafim_פירוט אגח תשואה מעל 10%  2_דיווחים נוספים" xfId="293"/>
    <cellStyle name="0_Anafim_פירוט אגח תשואה מעל 10%  2_דיווחים נוספים_1" xfId="294"/>
    <cellStyle name="0_Anafim_פירוט אגח תשואה מעל 10%  2_דיווחים נוספים_פירוט אגח תשואה מעל 10% " xfId="295"/>
    <cellStyle name="0_Anafim_פירוט אגח תשואה מעל 10%  2_פירוט אגח תשואה מעל 10% " xfId="296"/>
    <cellStyle name="0_Anafim_פירוט אגח תשואה מעל 10% _1" xfId="297"/>
    <cellStyle name="0_Anafim_פירוט אגח תשואה מעל 10% _4.4." xfId="298"/>
    <cellStyle name="0_Anafim_פירוט אגח תשואה מעל 10% _4.4. 2" xfId="299"/>
    <cellStyle name="0_Anafim_פירוט אגח תשואה מעל 10% _4.4. 2_דיווחים נוספים" xfId="300"/>
    <cellStyle name="0_Anafim_פירוט אגח תשואה מעל 10% _4.4. 2_דיווחים נוספים_1" xfId="301"/>
    <cellStyle name="0_Anafim_פירוט אגח תשואה מעל 10% _4.4. 2_דיווחים נוספים_פירוט אגח תשואה מעל 10% " xfId="302"/>
    <cellStyle name="0_Anafim_פירוט אגח תשואה מעל 10% _4.4. 2_פירוט אגח תשואה מעל 10% " xfId="303"/>
    <cellStyle name="0_Anafim_פירוט אגח תשואה מעל 10% _4.4._דיווחים נוספים" xfId="304"/>
    <cellStyle name="0_Anafim_פירוט אגח תשואה מעל 10% _4.4._פירוט אגח תשואה מעל 10% " xfId="305"/>
    <cellStyle name="0_Anafim_פירוט אגח תשואה מעל 10% _דיווחים נוספים" xfId="306"/>
    <cellStyle name="0_Anafim_פירוט אגח תשואה מעל 10% _דיווחים נוספים_1" xfId="307"/>
    <cellStyle name="0_Anafim_פירוט אגח תשואה מעל 10% _דיווחים נוספים_פירוט אגח תשואה מעל 10% " xfId="308"/>
    <cellStyle name="0_Anafim_פירוט אגח תשואה מעל 10% _פירוט אגח תשואה מעל 10% " xfId="309"/>
    <cellStyle name="0_אחזקות בעלי ענין -DATA - ערכים" xfId="14647"/>
    <cellStyle name="0_דיווחים נוספים" xfId="310"/>
    <cellStyle name="0_דיווחים נוספים 2" xfId="311"/>
    <cellStyle name="0_דיווחים נוספים 2_דיווחים נוספים" xfId="312"/>
    <cellStyle name="0_דיווחים נוספים 2_דיווחים נוספים_1" xfId="313"/>
    <cellStyle name="0_דיווחים נוספים 2_דיווחים נוספים_פירוט אגח תשואה מעל 10% " xfId="314"/>
    <cellStyle name="0_דיווחים נוספים 2_פירוט אגח תשואה מעל 10% " xfId="315"/>
    <cellStyle name="0_דיווחים נוספים_1" xfId="316"/>
    <cellStyle name="0_דיווחים נוספים_1 2" xfId="317"/>
    <cellStyle name="0_דיווחים נוספים_1 2_דיווחים נוספים" xfId="318"/>
    <cellStyle name="0_דיווחים נוספים_1 2_דיווחים נוספים_1" xfId="319"/>
    <cellStyle name="0_דיווחים נוספים_1 2_דיווחים נוספים_פירוט אגח תשואה מעל 10% " xfId="320"/>
    <cellStyle name="0_דיווחים נוספים_1 2_פירוט אגח תשואה מעל 10% " xfId="321"/>
    <cellStyle name="0_דיווחים נוספים_1_4.4." xfId="322"/>
    <cellStyle name="0_דיווחים נוספים_1_4.4. 2" xfId="323"/>
    <cellStyle name="0_דיווחים נוספים_1_4.4. 2_דיווחים נוספים" xfId="324"/>
    <cellStyle name="0_דיווחים נוספים_1_4.4. 2_דיווחים נוספים_1" xfId="325"/>
    <cellStyle name="0_דיווחים נוספים_1_4.4. 2_דיווחים נוספים_פירוט אגח תשואה מעל 10% " xfId="326"/>
    <cellStyle name="0_דיווחים נוספים_1_4.4. 2_פירוט אגח תשואה מעל 10% " xfId="327"/>
    <cellStyle name="0_דיווחים נוספים_1_4.4._דיווחים נוספים" xfId="328"/>
    <cellStyle name="0_דיווחים נוספים_1_4.4._פירוט אגח תשואה מעל 10% " xfId="329"/>
    <cellStyle name="0_דיווחים נוספים_1_דיווחים נוספים" xfId="330"/>
    <cellStyle name="0_דיווחים נוספים_1_דיווחים נוספים 2" xfId="331"/>
    <cellStyle name="0_דיווחים נוספים_1_דיווחים נוספים 2_דיווחים נוספים" xfId="332"/>
    <cellStyle name="0_דיווחים נוספים_1_דיווחים נוספים 2_דיווחים נוספים_1" xfId="333"/>
    <cellStyle name="0_דיווחים נוספים_1_דיווחים נוספים 2_דיווחים נוספים_פירוט אגח תשואה מעל 10% " xfId="334"/>
    <cellStyle name="0_דיווחים נוספים_1_דיווחים נוספים 2_פירוט אגח תשואה מעל 10% " xfId="335"/>
    <cellStyle name="0_דיווחים נוספים_1_דיווחים נוספים_1" xfId="336"/>
    <cellStyle name="0_דיווחים נוספים_1_דיווחים נוספים_4.4." xfId="337"/>
    <cellStyle name="0_דיווחים נוספים_1_דיווחים נוספים_4.4. 2" xfId="338"/>
    <cellStyle name="0_דיווחים נוספים_1_דיווחים נוספים_4.4. 2_דיווחים נוספים" xfId="339"/>
    <cellStyle name="0_דיווחים נוספים_1_דיווחים נוספים_4.4. 2_דיווחים נוספים_1" xfId="340"/>
    <cellStyle name="0_דיווחים נוספים_1_דיווחים נוספים_4.4. 2_דיווחים נוספים_פירוט אגח תשואה מעל 10% " xfId="341"/>
    <cellStyle name="0_דיווחים נוספים_1_דיווחים נוספים_4.4. 2_פירוט אגח תשואה מעל 10% " xfId="342"/>
    <cellStyle name="0_דיווחים נוספים_1_דיווחים נוספים_4.4._דיווחים נוספים" xfId="343"/>
    <cellStyle name="0_דיווחים נוספים_1_דיווחים נוספים_4.4._פירוט אגח תשואה מעל 10% " xfId="344"/>
    <cellStyle name="0_דיווחים נוספים_1_דיווחים נוספים_דיווחים נוספים" xfId="345"/>
    <cellStyle name="0_דיווחים נוספים_1_דיווחים נוספים_פירוט אגח תשואה מעל 10% " xfId="346"/>
    <cellStyle name="0_דיווחים נוספים_1_פירוט אגח תשואה מעל 10% " xfId="347"/>
    <cellStyle name="0_דיווחים נוספים_2" xfId="348"/>
    <cellStyle name="0_דיווחים נוספים_2 2" xfId="349"/>
    <cellStyle name="0_דיווחים נוספים_2 2_דיווחים נוספים" xfId="350"/>
    <cellStyle name="0_דיווחים נוספים_2 2_דיווחים נוספים_1" xfId="351"/>
    <cellStyle name="0_דיווחים נוספים_2 2_דיווחים נוספים_פירוט אגח תשואה מעל 10% " xfId="352"/>
    <cellStyle name="0_דיווחים נוספים_2 2_פירוט אגח תשואה מעל 10% " xfId="353"/>
    <cellStyle name="0_דיווחים נוספים_2_4.4." xfId="354"/>
    <cellStyle name="0_דיווחים נוספים_2_4.4. 2" xfId="355"/>
    <cellStyle name="0_דיווחים נוספים_2_4.4. 2_דיווחים נוספים" xfId="356"/>
    <cellStyle name="0_דיווחים נוספים_2_4.4. 2_דיווחים נוספים_1" xfId="357"/>
    <cellStyle name="0_דיווחים נוספים_2_4.4. 2_דיווחים נוספים_פירוט אגח תשואה מעל 10% " xfId="358"/>
    <cellStyle name="0_דיווחים נוספים_2_4.4. 2_פירוט אגח תשואה מעל 10% " xfId="359"/>
    <cellStyle name="0_דיווחים נוספים_2_4.4._דיווחים נוספים" xfId="360"/>
    <cellStyle name="0_דיווחים נוספים_2_4.4._פירוט אגח תשואה מעל 10% " xfId="361"/>
    <cellStyle name="0_דיווחים נוספים_2_דיווחים נוספים" xfId="362"/>
    <cellStyle name="0_דיווחים נוספים_2_פירוט אגח תשואה מעל 10% " xfId="363"/>
    <cellStyle name="0_דיווחים נוספים_3" xfId="364"/>
    <cellStyle name="0_דיווחים נוספים_4.4." xfId="365"/>
    <cellStyle name="0_דיווחים נוספים_4.4. 2" xfId="366"/>
    <cellStyle name="0_דיווחים נוספים_4.4. 2_דיווחים נוספים" xfId="367"/>
    <cellStyle name="0_דיווחים נוספים_4.4. 2_דיווחים נוספים_1" xfId="368"/>
    <cellStyle name="0_דיווחים נוספים_4.4. 2_דיווחים נוספים_פירוט אגח תשואה מעל 10% " xfId="369"/>
    <cellStyle name="0_דיווחים נוספים_4.4. 2_פירוט אגח תשואה מעל 10% " xfId="370"/>
    <cellStyle name="0_דיווחים נוספים_4.4._דיווחים נוספים" xfId="371"/>
    <cellStyle name="0_דיווחים נוספים_4.4._פירוט אגח תשואה מעל 10% " xfId="372"/>
    <cellStyle name="0_דיווחים נוספים_דיווחים נוספים" xfId="373"/>
    <cellStyle name="0_דיווחים נוספים_דיווחים נוספים 2" xfId="374"/>
    <cellStyle name="0_דיווחים נוספים_דיווחים נוספים 2_דיווחים נוספים" xfId="375"/>
    <cellStyle name="0_דיווחים נוספים_דיווחים נוספים 2_דיווחים נוספים_1" xfId="376"/>
    <cellStyle name="0_דיווחים נוספים_דיווחים נוספים 2_דיווחים נוספים_פירוט אגח תשואה מעל 10% " xfId="377"/>
    <cellStyle name="0_דיווחים נוספים_דיווחים נוספים 2_פירוט אגח תשואה מעל 10% " xfId="378"/>
    <cellStyle name="0_דיווחים נוספים_דיווחים נוספים_1" xfId="379"/>
    <cellStyle name="0_דיווחים נוספים_דיווחים נוספים_4.4." xfId="380"/>
    <cellStyle name="0_דיווחים נוספים_דיווחים נוספים_4.4. 2" xfId="381"/>
    <cellStyle name="0_דיווחים נוספים_דיווחים נוספים_4.4. 2_דיווחים נוספים" xfId="382"/>
    <cellStyle name="0_דיווחים נוספים_דיווחים נוספים_4.4. 2_דיווחים נוספים_1" xfId="383"/>
    <cellStyle name="0_דיווחים נוספים_דיווחים נוספים_4.4. 2_דיווחים נוספים_פירוט אגח תשואה מעל 10% " xfId="384"/>
    <cellStyle name="0_דיווחים נוספים_דיווחים נוספים_4.4. 2_פירוט אגח תשואה מעל 10% " xfId="385"/>
    <cellStyle name="0_דיווחים נוספים_דיווחים נוספים_4.4._דיווחים נוספים" xfId="386"/>
    <cellStyle name="0_דיווחים נוספים_דיווחים נוספים_4.4._פירוט אגח תשואה מעל 10% " xfId="387"/>
    <cellStyle name="0_דיווחים נוספים_דיווחים נוספים_דיווחים נוספים" xfId="388"/>
    <cellStyle name="0_דיווחים נוספים_דיווחים נוספים_פירוט אגח תשואה מעל 10% " xfId="389"/>
    <cellStyle name="0_דיווחים נוספים_פירוט אגח תשואה מעל 10% " xfId="390"/>
    <cellStyle name="0_הערות" xfId="391"/>
    <cellStyle name="0_הערות 2" xfId="392"/>
    <cellStyle name="0_הערות 2_דיווחים נוספים" xfId="393"/>
    <cellStyle name="0_הערות 2_דיווחים נוספים_1" xfId="394"/>
    <cellStyle name="0_הערות 2_דיווחים נוספים_פירוט אגח תשואה מעל 10% " xfId="395"/>
    <cellStyle name="0_הערות 2_פירוט אגח תשואה מעל 10% " xfId="396"/>
    <cellStyle name="0_הערות_4.4." xfId="397"/>
    <cellStyle name="0_הערות_4.4. 2" xfId="398"/>
    <cellStyle name="0_הערות_4.4. 2_דיווחים נוספים" xfId="399"/>
    <cellStyle name="0_הערות_4.4. 2_דיווחים נוספים_1" xfId="400"/>
    <cellStyle name="0_הערות_4.4. 2_דיווחים נוספים_פירוט אגח תשואה מעל 10% " xfId="401"/>
    <cellStyle name="0_הערות_4.4. 2_פירוט אגח תשואה מעל 10% " xfId="402"/>
    <cellStyle name="0_הערות_4.4._דיווחים נוספים" xfId="403"/>
    <cellStyle name="0_הערות_4.4._פירוט אגח תשואה מעל 10% " xfId="404"/>
    <cellStyle name="0_הערות_דיווחים נוספים" xfId="405"/>
    <cellStyle name="0_הערות_דיווחים נוספים_1" xfId="406"/>
    <cellStyle name="0_הערות_דיווחים נוספים_פירוט אגח תשואה מעל 10% " xfId="407"/>
    <cellStyle name="0_הערות_פירוט אגח תשואה מעל 10% " xfId="408"/>
    <cellStyle name="0_יתרת מסגרות אשראי לניצול " xfId="409"/>
    <cellStyle name="0_יתרת מסגרות אשראי לניצול  2" xfId="410"/>
    <cellStyle name="0_יתרת מסגרות אשראי לניצול  2_דיווחים נוספים" xfId="411"/>
    <cellStyle name="0_יתרת מסגרות אשראי לניצול  2_דיווחים נוספים_1" xfId="412"/>
    <cellStyle name="0_יתרת מסגרות אשראי לניצול  2_דיווחים נוספים_פירוט אגח תשואה מעל 10% " xfId="413"/>
    <cellStyle name="0_יתרת מסגרות אשראי לניצול  2_פירוט אגח תשואה מעל 10% " xfId="414"/>
    <cellStyle name="0_יתרת מסגרות אשראי לניצול _4.4." xfId="415"/>
    <cellStyle name="0_יתרת מסגרות אשראי לניצול _4.4. 2" xfId="416"/>
    <cellStyle name="0_יתרת מסגרות אשראי לניצול _4.4. 2_דיווחים נוספים" xfId="417"/>
    <cellStyle name="0_יתרת מסגרות אשראי לניצול _4.4. 2_דיווחים נוספים_1" xfId="418"/>
    <cellStyle name="0_יתרת מסגרות אשראי לניצול _4.4. 2_דיווחים נוספים_פירוט אגח תשואה מעל 10% " xfId="419"/>
    <cellStyle name="0_יתרת מסגרות אשראי לניצול _4.4. 2_פירוט אגח תשואה מעל 10% " xfId="420"/>
    <cellStyle name="0_יתרת מסגרות אשראי לניצול _4.4._דיווחים נוספים" xfId="421"/>
    <cellStyle name="0_יתרת מסגרות אשראי לניצול _4.4._פירוט אגח תשואה מעל 10% " xfId="422"/>
    <cellStyle name="0_יתרת מסגרות אשראי לניצול _דיווחים נוספים" xfId="423"/>
    <cellStyle name="0_יתרת מסגרות אשראי לניצול _דיווחים נוספים_1" xfId="424"/>
    <cellStyle name="0_יתרת מסגרות אשראי לניצול _דיווחים נוספים_פירוט אגח תשואה מעל 10% " xfId="425"/>
    <cellStyle name="0_יתרת מסגרות אשראי לניצול _פירוט אגח תשואה מעל 10% " xfId="426"/>
    <cellStyle name="0_משקל בתא100" xfId="427"/>
    <cellStyle name="0_משקל בתא100 2" xfId="428"/>
    <cellStyle name="0_משקל בתא100 2 2" xfId="429"/>
    <cellStyle name="0_משקל בתא100 2 2_דיווחים נוספים" xfId="430"/>
    <cellStyle name="0_משקל בתא100 2 2_דיווחים נוספים_1" xfId="431"/>
    <cellStyle name="0_משקל בתא100 2 2_דיווחים נוספים_פירוט אגח תשואה מעל 10% " xfId="432"/>
    <cellStyle name="0_משקל בתא100 2 2_פירוט אגח תשואה מעל 10% " xfId="433"/>
    <cellStyle name="0_משקל בתא100 2_4.4." xfId="434"/>
    <cellStyle name="0_משקל בתא100 2_4.4. 2" xfId="435"/>
    <cellStyle name="0_משקל בתא100 2_4.4. 2_דיווחים נוספים" xfId="436"/>
    <cellStyle name="0_משקל בתא100 2_4.4. 2_דיווחים נוספים_1" xfId="437"/>
    <cellStyle name="0_משקל בתא100 2_4.4. 2_דיווחים נוספים_פירוט אגח תשואה מעל 10% " xfId="438"/>
    <cellStyle name="0_משקל בתא100 2_4.4. 2_פירוט אגח תשואה מעל 10% " xfId="439"/>
    <cellStyle name="0_משקל בתא100 2_4.4._דיווחים נוספים" xfId="440"/>
    <cellStyle name="0_משקל בתא100 2_4.4._פירוט אגח תשואה מעל 10% " xfId="441"/>
    <cellStyle name="0_משקל בתא100 2_דיווחים נוספים" xfId="442"/>
    <cellStyle name="0_משקל בתא100 2_דיווחים נוספים 2" xfId="443"/>
    <cellStyle name="0_משקל בתא100 2_דיווחים נוספים 2_דיווחים נוספים" xfId="444"/>
    <cellStyle name="0_משקל בתא100 2_דיווחים נוספים 2_דיווחים נוספים_1" xfId="445"/>
    <cellStyle name="0_משקל בתא100 2_דיווחים נוספים 2_דיווחים נוספים_פירוט אגח תשואה מעל 10% " xfId="446"/>
    <cellStyle name="0_משקל בתא100 2_דיווחים נוספים 2_פירוט אגח תשואה מעל 10% " xfId="447"/>
    <cellStyle name="0_משקל בתא100 2_דיווחים נוספים_1" xfId="448"/>
    <cellStyle name="0_משקל בתא100 2_דיווחים נוספים_1 2" xfId="449"/>
    <cellStyle name="0_משקל בתא100 2_דיווחים נוספים_1 2_דיווחים נוספים" xfId="450"/>
    <cellStyle name="0_משקל בתא100 2_דיווחים נוספים_1 2_דיווחים נוספים_1" xfId="451"/>
    <cellStyle name="0_משקל בתא100 2_דיווחים נוספים_1 2_דיווחים נוספים_פירוט אגח תשואה מעל 10% " xfId="452"/>
    <cellStyle name="0_משקל בתא100 2_דיווחים נוספים_1 2_פירוט אגח תשואה מעל 10% " xfId="453"/>
    <cellStyle name="0_משקל בתא100 2_דיווחים נוספים_1_4.4." xfId="454"/>
    <cellStyle name="0_משקל בתא100 2_דיווחים נוספים_1_4.4. 2" xfId="455"/>
    <cellStyle name="0_משקל בתא100 2_דיווחים נוספים_1_4.4. 2_דיווחים נוספים" xfId="456"/>
    <cellStyle name="0_משקל בתא100 2_דיווחים נוספים_1_4.4. 2_דיווחים נוספים_1" xfId="457"/>
    <cellStyle name="0_משקל בתא100 2_דיווחים נוספים_1_4.4. 2_דיווחים נוספים_פירוט אגח תשואה מעל 10% " xfId="458"/>
    <cellStyle name="0_משקל בתא100 2_דיווחים נוספים_1_4.4. 2_פירוט אגח תשואה מעל 10% " xfId="459"/>
    <cellStyle name="0_משקל בתא100 2_דיווחים נוספים_1_4.4._דיווחים נוספים" xfId="460"/>
    <cellStyle name="0_משקל בתא100 2_דיווחים נוספים_1_4.4._פירוט אגח תשואה מעל 10% " xfId="461"/>
    <cellStyle name="0_משקל בתא100 2_דיווחים נוספים_1_דיווחים נוספים" xfId="462"/>
    <cellStyle name="0_משקל בתא100 2_דיווחים נוספים_1_פירוט אגח תשואה מעל 10% " xfId="463"/>
    <cellStyle name="0_משקל בתא100 2_דיווחים נוספים_2" xfId="464"/>
    <cellStyle name="0_משקל בתא100 2_דיווחים נוספים_4.4." xfId="465"/>
    <cellStyle name="0_משקל בתא100 2_דיווחים נוספים_4.4. 2" xfId="466"/>
    <cellStyle name="0_משקל בתא100 2_דיווחים נוספים_4.4. 2_דיווחים נוספים" xfId="467"/>
    <cellStyle name="0_משקל בתא100 2_דיווחים נוספים_4.4. 2_דיווחים נוספים_1" xfId="468"/>
    <cellStyle name="0_משקל בתא100 2_דיווחים נוספים_4.4. 2_דיווחים נוספים_פירוט אגח תשואה מעל 10% " xfId="469"/>
    <cellStyle name="0_משקל בתא100 2_דיווחים נוספים_4.4. 2_פירוט אגח תשואה מעל 10% " xfId="470"/>
    <cellStyle name="0_משקל בתא100 2_דיווחים נוספים_4.4._דיווחים נוספים" xfId="471"/>
    <cellStyle name="0_משקל בתא100 2_דיווחים נוספים_4.4._פירוט אגח תשואה מעל 10% " xfId="472"/>
    <cellStyle name="0_משקל בתא100 2_דיווחים נוספים_דיווחים נוספים" xfId="473"/>
    <cellStyle name="0_משקל בתא100 2_דיווחים נוספים_דיווחים נוספים 2" xfId="474"/>
    <cellStyle name="0_משקל בתא100 2_דיווחים נוספים_דיווחים נוספים 2_דיווחים נוספים" xfId="475"/>
    <cellStyle name="0_משקל בתא100 2_דיווחים נוספים_דיווחים נוספים 2_דיווחים נוספים_1" xfId="476"/>
    <cellStyle name="0_משקל בתא100 2_דיווחים נוספים_דיווחים נוספים 2_דיווחים נוספים_פירוט אגח תשואה מעל 10% " xfId="477"/>
    <cellStyle name="0_משקל בתא100 2_דיווחים נוספים_דיווחים נוספים 2_פירוט אגח תשואה מעל 10% " xfId="478"/>
    <cellStyle name="0_משקל בתא100 2_דיווחים נוספים_דיווחים נוספים_1" xfId="479"/>
    <cellStyle name="0_משקל בתא100 2_דיווחים נוספים_דיווחים נוספים_4.4." xfId="480"/>
    <cellStyle name="0_משקל בתא100 2_דיווחים נוספים_דיווחים נוספים_4.4. 2" xfId="481"/>
    <cellStyle name="0_משקל בתא100 2_דיווחים נוספים_דיווחים נוספים_4.4. 2_דיווחים נוספים" xfId="482"/>
    <cellStyle name="0_משקל בתא100 2_דיווחים נוספים_דיווחים נוספים_4.4. 2_דיווחים נוספים_1" xfId="483"/>
    <cellStyle name="0_משקל בתא100 2_דיווחים נוספים_דיווחים נוספים_4.4. 2_דיווחים נוספים_פירוט אגח תשואה מעל 10% " xfId="484"/>
    <cellStyle name="0_משקל בתא100 2_דיווחים נוספים_דיווחים נוספים_4.4. 2_פירוט אגח תשואה מעל 10% " xfId="485"/>
    <cellStyle name="0_משקל בתא100 2_דיווחים נוספים_דיווחים נוספים_4.4._דיווחים נוספים" xfId="486"/>
    <cellStyle name="0_משקל בתא100 2_דיווחים נוספים_דיווחים נוספים_4.4._פירוט אגח תשואה מעל 10% " xfId="487"/>
    <cellStyle name="0_משקל בתא100 2_דיווחים נוספים_דיווחים נוספים_דיווחים נוספים" xfId="488"/>
    <cellStyle name="0_משקל בתא100 2_דיווחים נוספים_דיווחים נוספים_פירוט אגח תשואה מעל 10% " xfId="489"/>
    <cellStyle name="0_משקל בתא100 2_דיווחים נוספים_פירוט אגח תשואה מעל 10% " xfId="490"/>
    <cellStyle name="0_משקל בתא100 2_עסקאות שאושרו וטרם בוצעו  " xfId="491"/>
    <cellStyle name="0_משקל בתא100 2_עסקאות שאושרו וטרם בוצעו   2" xfId="492"/>
    <cellStyle name="0_משקל בתא100 2_עסקאות שאושרו וטרם בוצעו   2_דיווחים נוספים" xfId="493"/>
    <cellStyle name="0_משקל בתא100 2_עסקאות שאושרו וטרם בוצעו   2_דיווחים נוספים_1" xfId="494"/>
    <cellStyle name="0_משקל בתא100 2_עסקאות שאושרו וטרם בוצעו   2_דיווחים נוספים_פירוט אגח תשואה מעל 10% " xfId="495"/>
    <cellStyle name="0_משקל בתא100 2_עסקאות שאושרו וטרם בוצעו   2_פירוט אגח תשואה מעל 10% " xfId="496"/>
    <cellStyle name="0_משקל בתא100 2_עסקאות שאושרו וטרם בוצעו  _דיווחים נוספים" xfId="497"/>
    <cellStyle name="0_משקל בתא100 2_עסקאות שאושרו וטרם בוצעו  _פירוט אגח תשואה מעל 10% " xfId="498"/>
    <cellStyle name="0_משקל בתא100 2_פירוט אגח תשואה מעל 10% " xfId="499"/>
    <cellStyle name="0_משקל בתא100 2_פירוט אגח תשואה מעל 10%  2" xfId="500"/>
    <cellStyle name="0_משקל בתא100 2_פירוט אגח תשואה מעל 10%  2_דיווחים נוספים" xfId="501"/>
    <cellStyle name="0_משקל בתא100 2_פירוט אגח תשואה מעל 10%  2_דיווחים נוספים_1" xfId="502"/>
    <cellStyle name="0_משקל בתא100 2_פירוט אגח תשואה מעל 10%  2_דיווחים נוספים_פירוט אגח תשואה מעל 10% " xfId="503"/>
    <cellStyle name="0_משקל בתא100 2_פירוט אגח תשואה מעל 10%  2_פירוט אגח תשואה מעל 10% " xfId="504"/>
    <cellStyle name="0_משקל בתא100 2_פירוט אגח תשואה מעל 10% _1" xfId="505"/>
    <cellStyle name="0_משקל בתא100 2_פירוט אגח תשואה מעל 10% _4.4." xfId="506"/>
    <cellStyle name="0_משקל בתא100 2_פירוט אגח תשואה מעל 10% _4.4. 2" xfId="507"/>
    <cellStyle name="0_משקל בתא100 2_פירוט אגח תשואה מעל 10% _4.4. 2_דיווחים נוספים" xfId="508"/>
    <cellStyle name="0_משקל בתא100 2_פירוט אגח תשואה מעל 10% _4.4. 2_דיווחים נוספים_1" xfId="509"/>
    <cellStyle name="0_משקל בתא100 2_פירוט אגח תשואה מעל 10% _4.4. 2_דיווחים נוספים_פירוט אגח תשואה מעל 10% " xfId="510"/>
    <cellStyle name="0_משקל בתא100 2_פירוט אגח תשואה מעל 10% _4.4. 2_פירוט אגח תשואה מעל 10% " xfId="511"/>
    <cellStyle name="0_משקל בתא100 2_פירוט אגח תשואה מעל 10% _4.4._דיווחים נוספים" xfId="512"/>
    <cellStyle name="0_משקל בתא100 2_פירוט אגח תשואה מעל 10% _4.4._פירוט אגח תשואה מעל 10% " xfId="513"/>
    <cellStyle name="0_משקל בתא100 2_פירוט אגח תשואה מעל 10% _דיווחים נוספים" xfId="514"/>
    <cellStyle name="0_משקל בתא100 2_פירוט אגח תשואה מעל 10% _דיווחים נוספים_1" xfId="515"/>
    <cellStyle name="0_משקל בתא100 2_פירוט אגח תשואה מעל 10% _דיווחים נוספים_פירוט אגח תשואה מעל 10% " xfId="516"/>
    <cellStyle name="0_משקל בתא100 2_פירוט אגח תשואה מעל 10% _פירוט אגח תשואה מעל 10% " xfId="517"/>
    <cellStyle name="0_משקל בתא100 3" xfId="518"/>
    <cellStyle name="0_משקל בתא100 3_דיווחים נוספים" xfId="519"/>
    <cellStyle name="0_משקל בתא100 3_דיווחים נוספים_1" xfId="520"/>
    <cellStyle name="0_משקל בתא100 3_דיווחים נוספים_פירוט אגח תשואה מעל 10% " xfId="521"/>
    <cellStyle name="0_משקל בתא100 3_פירוט אגח תשואה מעל 10% " xfId="522"/>
    <cellStyle name="0_משקל בתא100_4.4." xfId="523"/>
    <cellStyle name="0_משקל בתא100_4.4. 2" xfId="524"/>
    <cellStyle name="0_משקל בתא100_4.4. 2_דיווחים נוספים" xfId="525"/>
    <cellStyle name="0_משקל בתא100_4.4. 2_דיווחים נוספים_1" xfId="526"/>
    <cellStyle name="0_משקל בתא100_4.4. 2_דיווחים נוספים_פירוט אגח תשואה מעל 10% " xfId="527"/>
    <cellStyle name="0_משקל בתא100_4.4. 2_פירוט אגח תשואה מעל 10% " xfId="528"/>
    <cellStyle name="0_משקל בתא100_4.4._דיווחים נוספים" xfId="529"/>
    <cellStyle name="0_משקל בתא100_4.4._פירוט אגח תשואה מעל 10% " xfId="530"/>
    <cellStyle name="0_משקל בתא100_דיווחים נוספים" xfId="531"/>
    <cellStyle name="0_משקל בתא100_דיווחים נוספים 2" xfId="532"/>
    <cellStyle name="0_משקל בתא100_דיווחים נוספים 2_דיווחים נוספים" xfId="533"/>
    <cellStyle name="0_משקל בתא100_דיווחים נוספים 2_דיווחים נוספים_1" xfId="534"/>
    <cellStyle name="0_משקל בתא100_דיווחים נוספים 2_דיווחים נוספים_פירוט אגח תשואה מעל 10% " xfId="535"/>
    <cellStyle name="0_משקל בתא100_דיווחים נוספים 2_פירוט אגח תשואה מעל 10% " xfId="536"/>
    <cellStyle name="0_משקל בתא100_דיווחים נוספים_1" xfId="537"/>
    <cellStyle name="0_משקל בתא100_דיווחים נוספים_1 2" xfId="538"/>
    <cellStyle name="0_משקל בתא100_דיווחים נוספים_1 2_דיווחים נוספים" xfId="539"/>
    <cellStyle name="0_משקל בתא100_דיווחים נוספים_1 2_דיווחים נוספים_1" xfId="540"/>
    <cellStyle name="0_משקל בתא100_דיווחים נוספים_1 2_דיווחים נוספים_פירוט אגח תשואה מעל 10% " xfId="541"/>
    <cellStyle name="0_משקל בתא100_דיווחים נוספים_1 2_פירוט אגח תשואה מעל 10% " xfId="542"/>
    <cellStyle name="0_משקל בתא100_דיווחים נוספים_1_4.4." xfId="543"/>
    <cellStyle name="0_משקל בתא100_דיווחים נוספים_1_4.4. 2" xfId="544"/>
    <cellStyle name="0_משקל בתא100_דיווחים נוספים_1_4.4. 2_דיווחים נוספים" xfId="545"/>
    <cellStyle name="0_משקל בתא100_דיווחים נוספים_1_4.4. 2_דיווחים נוספים_1" xfId="546"/>
    <cellStyle name="0_משקל בתא100_דיווחים נוספים_1_4.4. 2_דיווחים נוספים_פירוט אגח תשואה מעל 10% " xfId="547"/>
    <cellStyle name="0_משקל בתא100_דיווחים נוספים_1_4.4. 2_פירוט אגח תשואה מעל 10% " xfId="548"/>
    <cellStyle name="0_משקל בתא100_דיווחים נוספים_1_4.4._דיווחים נוספים" xfId="549"/>
    <cellStyle name="0_משקל בתא100_דיווחים נוספים_1_4.4._פירוט אגח תשואה מעל 10% " xfId="550"/>
    <cellStyle name="0_משקל בתא100_דיווחים נוספים_1_דיווחים נוספים" xfId="551"/>
    <cellStyle name="0_משקל בתא100_דיווחים נוספים_1_דיווחים נוספים 2" xfId="552"/>
    <cellStyle name="0_משקל בתא100_דיווחים נוספים_1_דיווחים נוספים 2_דיווחים נוספים" xfId="553"/>
    <cellStyle name="0_משקל בתא100_דיווחים נוספים_1_דיווחים נוספים 2_דיווחים נוספים_1" xfId="554"/>
    <cellStyle name="0_משקל בתא100_דיווחים נוספים_1_דיווחים נוספים 2_דיווחים נוספים_פירוט אגח תשואה מעל 10% " xfId="555"/>
    <cellStyle name="0_משקל בתא100_דיווחים נוספים_1_דיווחים נוספים 2_פירוט אגח תשואה מעל 10% " xfId="556"/>
    <cellStyle name="0_משקל בתא100_דיווחים נוספים_1_דיווחים נוספים_1" xfId="557"/>
    <cellStyle name="0_משקל בתא100_דיווחים נוספים_1_דיווחים נוספים_4.4." xfId="558"/>
    <cellStyle name="0_משקל בתא100_דיווחים נוספים_1_דיווחים נוספים_4.4. 2" xfId="559"/>
    <cellStyle name="0_משקל בתא100_דיווחים נוספים_1_דיווחים נוספים_4.4. 2_דיווחים נוספים" xfId="560"/>
    <cellStyle name="0_משקל בתא100_דיווחים נוספים_1_דיווחים נוספים_4.4. 2_דיווחים נוספים_1" xfId="561"/>
    <cellStyle name="0_משקל בתא100_דיווחים נוספים_1_דיווחים נוספים_4.4. 2_דיווחים נוספים_פירוט אגח תשואה מעל 10% " xfId="562"/>
    <cellStyle name="0_משקל בתא100_דיווחים נוספים_1_דיווחים נוספים_4.4. 2_פירוט אגח תשואה מעל 10% " xfId="563"/>
    <cellStyle name="0_משקל בתא100_דיווחים נוספים_1_דיווחים נוספים_4.4._דיווחים נוספים" xfId="564"/>
    <cellStyle name="0_משקל בתא100_דיווחים נוספים_1_דיווחים נוספים_4.4._פירוט אגח תשואה מעל 10% " xfId="565"/>
    <cellStyle name="0_משקל בתא100_דיווחים נוספים_1_דיווחים נוספים_דיווחים נוספים" xfId="566"/>
    <cellStyle name="0_משקל בתא100_דיווחים נוספים_1_דיווחים נוספים_פירוט אגח תשואה מעל 10% " xfId="567"/>
    <cellStyle name="0_משקל בתא100_דיווחים נוספים_1_פירוט אגח תשואה מעל 10% " xfId="568"/>
    <cellStyle name="0_משקל בתא100_דיווחים נוספים_2" xfId="569"/>
    <cellStyle name="0_משקל בתא100_דיווחים נוספים_2 2" xfId="570"/>
    <cellStyle name="0_משקל בתא100_דיווחים נוספים_2 2_דיווחים נוספים" xfId="571"/>
    <cellStyle name="0_משקל בתא100_דיווחים נוספים_2 2_דיווחים נוספים_1" xfId="572"/>
    <cellStyle name="0_משקל בתא100_דיווחים נוספים_2 2_דיווחים נוספים_פירוט אגח תשואה מעל 10% " xfId="573"/>
    <cellStyle name="0_משקל בתא100_דיווחים נוספים_2 2_פירוט אגח תשואה מעל 10% " xfId="574"/>
    <cellStyle name="0_משקל בתא100_דיווחים נוספים_2_4.4." xfId="575"/>
    <cellStyle name="0_משקל בתא100_דיווחים נוספים_2_4.4. 2" xfId="576"/>
    <cellStyle name="0_משקל בתא100_דיווחים נוספים_2_4.4. 2_דיווחים נוספים" xfId="577"/>
    <cellStyle name="0_משקל בתא100_דיווחים נוספים_2_4.4. 2_דיווחים נוספים_1" xfId="578"/>
    <cellStyle name="0_משקל בתא100_דיווחים נוספים_2_4.4. 2_דיווחים נוספים_פירוט אגח תשואה מעל 10% " xfId="579"/>
    <cellStyle name="0_משקל בתא100_דיווחים נוספים_2_4.4. 2_פירוט אגח תשואה מעל 10% " xfId="580"/>
    <cellStyle name="0_משקל בתא100_דיווחים נוספים_2_4.4._דיווחים נוספים" xfId="581"/>
    <cellStyle name="0_משקל בתא100_דיווחים נוספים_2_4.4._פירוט אגח תשואה מעל 10% " xfId="582"/>
    <cellStyle name="0_משקל בתא100_דיווחים נוספים_2_דיווחים נוספים" xfId="583"/>
    <cellStyle name="0_משקל בתא100_דיווחים נוספים_2_פירוט אגח תשואה מעל 10% " xfId="584"/>
    <cellStyle name="0_משקל בתא100_דיווחים נוספים_3" xfId="585"/>
    <cellStyle name="0_משקל בתא100_דיווחים נוספים_4.4." xfId="586"/>
    <cellStyle name="0_משקל בתא100_דיווחים נוספים_4.4. 2" xfId="587"/>
    <cellStyle name="0_משקל בתא100_דיווחים נוספים_4.4. 2_דיווחים נוספים" xfId="588"/>
    <cellStyle name="0_משקל בתא100_דיווחים נוספים_4.4. 2_דיווחים נוספים_1" xfId="589"/>
    <cellStyle name="0_משקל בתא100_דיווחים נוספים_4.4. 2_דיווחים נוספים_פירוט אגח תשואה מעל 10% " xfId="590"/>
    <cellStyle name="0_משקל בתא100_דיווחים נוספים_4.4. 2_פירוט אגח תשואה מעל 10% " xfId="591"/>
    <cellStyle name="0_משקל בתא100_דיווחים נוספים_4.4._דיווחים נוספים" xfId="592"/>
    <cellStyle name="0_משקל בתא100_דיווחים נוספים_4.4._פירוט אגח תשואה מעל 10% " xfId="593"/>
    <cellStyle name="0_משקל בתא100_דיווחים נוספים_דיווחים נוספים" xfId="594"/>
    <cellStyle name="0_משקל בתא100_דיווחים נוספים_דיווחים נוספים 2" xfId="595"/>
    <cellStyle name="0_משקל בתא100_דיווחים נוספים_דיווחים נוספים 2_דיווחים נוספים" xfId="596"/>
    <cellStyle name="0_משקל בתא100_דיווחים נוספים_דיווחים נוספים 2_דיווחים נוספים_1" xfId="597"/>
    <cellStyle name="0_משקל בתא100_דיווחים נוספים_דיווחים נוספים 2_דיווחים נוספים_פירוט אגח תשואה מעל 10% " xfId="598"/>
    <cellStyle name="0_משקל בתא100_דיווחים נוספים_דיווחים נוספים 2_פירוט אגח תשואה מעל 10% " xfId="599"/>
    <cellStyle name="0_משקל בתא100_דיווחים נוספים_דיווחים נוספים_1" xfId="600"/>
    <cellStyle name="0_משקל בתא100_דיווחים נוספים_דיווחים נוספים_4.4." xfId="601"/>
    <cellStyle name="0_משקל בתא100_דיווחים נוספים_דיווחים נוספים_4.4. 2" xfId="602"/>
    <cellStyle name="0_משקל בתא100_דיווחים נוספים_דיווחים נוספים_4.4. 2_דיווחים נוספים" xfId="603"/>
    <cellStyle name="0_משקל בתא100_דיווחים נוספים_דיווחים נוספים_4.4. 2_דיווחים נוספים_1" xfId="604"/>
    <cellStyle name="0_משקל בתא100_דיווחים נוספים_דיווחים נוספים_4.4. 2_דיווחים נוספים_פירוט אגח תשואה מעל 10% " xfId="605"/>
    <cellStyle name="0_משקל בתא100_דיווחים נוספים_דיווחים נוספים_4.4. 2_פירוט אגח תשואה מעל 10% " xfId="606"/>
    <cellStyle name="0_משקל בתא100_דיווחים נוספים_דיווחים נוספים_4.4._דיווחים נוספים" xfId="607"/>
    <cellStyle name="0_משקל בתא100_דיווחים נוספים_דיווחים נוספים_4.4._פירוט אגח תשואה מעל 10% " xfId="608"/>
    <cellStyle name="0_משקל בתא100_דיווחים נוספים_דיווחים נוספים_דיווחים נוספים" xfId="609"/>
    <cellStyle name="0_משקל בתא100_דיווחים נוספים_דיווחים נוספים_פירוט אגח תשואה מעל 10% " xfId="610"/>
    <cellStyle name="0_משקל בתא100_דיווחים נוספים_פירוט אגח תשואה מעל 10% " xfId="611"/>
    <cellStyle name="0_משקל בתא100_הערות" xfId="612"/>
    <cellStyle name="0_משקל בתא100_הערות 2" xfId="613"/>
    <cellStyle name="0_משקל בתא100_הערות 2_דיווחים נוספים" xfId="614"/>
    <cellStyle name="0_משקל בתא100_הערות 2_דיווחים נוספים_1" xfId="615"/>
    <cellStyle name="0_משקל בתא100_הערות 2_דיווחים נוספים_פירוט אגח תשואה מעל 10% " xfId="616"/>
    <cellStyle name="0_משקל בתא100_הערות 2_פירוט אגח תשואה מעל 10% " xfId="617"/>
    <cellStyle name="0_משקל בתא100_הערות_4.4." xfId="618"/>
    <cellStyle name="0_משקל בתא100_הערות_4.4. 2" xfId="619"/>
    <cellStyle name="0_משקל בתא100_הערות_4.4. 2_דיווחים נוספים" xfId="620"/>
    <cellStyle name="0_משקל בתא100_הערות_4.4. 2_דיווחים נוספים_1" xfId="621"/>
    <cellStyle name="0_משקל בתא100_הערות_4.4. 2_דיווחים נוספים_פירוט אגח תשואה מעל 10% " xfId="622"/>
    <cellStyle name="0_משקל בתא100_הערות_4.4. 2_פירוט אגח תשואה מעל 10% " xfId="623"/>
    <cellStyle name="0_משקל בתא100_הערות_4.4._דיווחים נוספים" xfId="624"/>
    <cellStyle name="0_משקל בתא100_הערות_4.4._פירוט אגח תשואה מעל 10% " xfId="625"/>
    <cellStyle name="0_משקל בתא100_הערות_דיווחים נוספים" xfId="626"/>
    <cellStyle name="0_משקל בתא100_הערות_דיווחים נוספים_1" xfId="627"/>
    <cellStyle name="0_משקל בתא100_הערות_דיווחים נוספים_פירוט אגח תשואה מעל 10% " xfId="628"/>
    <cellStyle name="0_משקל בתא100_הערות_פירוט אגח תשואה מעל 10% " xfId="629"/>
    <cellStyle name="0_משקל בתא100_יתרת מסגרות אשראי לניצול " xfId="630"/>
    <cellStyle name="0_משקל בתא100_יתרת מסגרות אשראי לניצול  2" xfId="631"/>
    <cellStyle name="0_משקל בתא100_יתרת מסגרות אשראי לניצול  2_דיווחים נוספים" xfId="632"/>
    <cellStyle name="0_משקל בתא100_יתרת מסגרות אשראי לניצול  2_דיווחים נוספים_1" xfId="633"/>
    <cellStyle name="0_משקל בתא100_יתרת מסגרות אשראי לניצול  2_דיווחים נוספים_פירוט אגח תשואה מעל 10% " xfId="634"/>
    <cellStyle name="0_משקל בתא100_יתרת מסגרות אשראי לניצול  2_פירוט אגח תשואה מעל 10% " xfId="635"/>
    <cellStyle name="0_משקל בתא100_יתרת מסגרות אשראי לניצול _4.4." xfId="636"/>
    <cellStyle name="0_משקל בתא100_יתרת מסגרות אשראי לניצול _4.4. 2" xfId="637"/>
    <cellStyle name="0_משקל בתא100_יתרת מסגרות אשראי לניצול _4.4. 2_דיווחים נוספים" xfId="638"/>
    <cellStyle name="0_משקל בתא100_יתרת מסגרות אשראי לניצול _4.4. 2_דיווחים נוספים_1" xfId="639"/>
    <cellStyle name="0_משקל בתא100_יתרת מסגרות אשראי לניצול _4.4. 2_דיווחים נוספים_פירוט אגח תשואה מעל 10% " xfId="640"/>
    <cellStyle name="0_משקל בתא100_יתרת מסגרות אשראי לניצול _4.4. 2_פירוט אגח תשואה מעל 10% " xfId="641"/>
    <cellStyle name="0_משקל בתא100_יתרת מסגרות אשראי לניצול _4.4._דיווחים נוספים" xfId="642"/>
    <cellStyle name="0_משקל בתא100_יתרת מסגרות אשראי לניצול _4.4._פירוט אגח תשואה מעל 10% " xfId="643"/>
    <cellStyle name="0_משקל בתא100_יתרת מסגרות אשראי לניצול _דיווחים נוספים" xfId="644"/>
    <cellStyle name="0_משקל בתא100_יתרת מסגרות אשראי לניצול _דיווחים נוספים_1" xfId="645"/>
    <cellStyle name="0_משקל בתא100_יתרת מסגרות אשראי לניצול _דיווחים נוספים_פירוט אגח תשואה מעל 10% " xfId="646"/>
    <cellStyle name="0_משקל בתא100_יתרת מסגרות אשראי לניצול _פירוט אגח תשואה מעל 10% " xfId="647"/>
    <cellStyle name="0_משקל בתא100_עסקאות שאושרו וטרם בוצעו  " xfId="648"/>
    <cellStyle name="0_משקל בתא100_עסקאות שאושרו וטרם בוצעו   2" xfId="649"/>
    <cellStyle name="0_משקל בתא100_עסקאות שאושרו וטרם בוצעו   2_דיווחים נוספים" xfId="650"/>
    <cellStyle name="0_משקל בתא100_עסקאות שאושרו וטרם בוצעו   2_דיווחים נוספים_1" xfId="651"/>
    <cellStyle name="0_משקל בתא100_עסקאות שאושרו וטרם בוצעו   2_דיווחים נוספים_פירוט אגח תשואה מעל 10% " xfId="652"/>
    <cellStyle name="0_משקל בתא100_עסקאות שאושרו וטרם בוצעו   2_פירוט אגח תשואה מעל 10% " xfId="653"/>
    <cellStyle name="0_משקל בתא100_עסקאות שאושרו וטרם בוצעו  _1" xfId="654"/>
    <cellStyle name="0_משקל בתא100_עסקאות שאושרו וטרם בוצעו  _1 2" xfId="655"/>
    <cellStyle name="0_משקל בתא100_עסקאות שאושרו וטרם בוצעו  _1 2_דיווחים נוספים" xfId="656"/>
    <cellStyle name="0_משקל בתא100_עסקאות שאושרו וטרם בוצעו  _1 2_דיווחים נוספים_1" xfId="657"/>
    <cellStyle name="0_משקל בתא100_עסקאות שאושרו וטרם בוצעו  _1 2_דיווחים נוספים_פירוט אגח תשואה מעל 10% " xfId="658"/>
    <cellStyle name="0_משקל בתא100_עסקאות שאושרו וטרם בוצעו  _1 2_פירוט אגח תשואה מעל 10% " xfId="659"/>
    <cellStyle name="0_משקל בתא100_עסקאות שאושרו וטרם בוצעו  _1_דיווחים נוספים" xfId="660"/>
    <cellStyle name="0_משקל בתא100_עסקאות שאושרו וטרם בוצעו  _1_פירוט אגח תשואה מעל 10% " xfId="661"/>
    <cellStyle name="0_משקל בתא100_עסקאות שאושרו וטרם בוצעו  _4.4." xfId="662"/>
    <cellStyle name="0_משקל בתא100_עסקאות שאושרו וטרם בוצעו  _4.4. 2" xfId="663"/>
    <cellStyle name="0_משקל בתא100_עסקאות שאושרו וטרם בוצעו  _4.4. 2_דיווחים נוספים" xfId="664"/>
    <cellStyle name="0_משקל בתא100_עסקאות שאושרו וטרם בוצעו  _4.4. 2_דיווחים נוספים_1" xfId="665"/>
    <cellStyle name="0_משקל בתא100_עסקאות שאושרו וטרם בוצעו  _4.4. 2_דיווחים נוספים_פירוט אגח תשואה מעל 10% " xfId="666"/>
    <cellStyle name="0_משקל בתא100_עסקאות שאושרו וטרם בוצעו  _4.4. 2_פירוט אגח תשואה מעל 10% " xfId="667"/>
    <cellStyle name="0_משקל בתא100_עסקאות שאושרו וטרם בוצעו  _4.4._דיווחים נוספים" xfId="668"/>
    <cellStyle name="0_משקל בתא100_עסקאות שאושרו וטרם בוצעו  _4.4._פירוט אגח תשואה מעל 10% " xfId="669"/>
    <cellStyle name="0_משקל בתא100_עסקאות שאושרו וטרם בוצעו  _דיווחים נוספים" xfId="670"/>
    <cellStyle name="0_משקל בתא100_עסקאות שאושרו וטרם בוצעו  _דיווחים נוספים_1" xfId="671"/>
    <cellStyle name="0_משקל בתא100_עסקאות שאושרו וטרם בוצעו  _דיווחים נוספים_פירוט אגח תשואה מעל 10% " xfId="672"/>
    <cellStyle name="0_משקל בתא100_עסקאות שאושרו וטרם בוצעו  _פירוט אגח תשואה מעל 10% " xfId="673"/>
    <cellStyle name="0_משקל בתא100_פירוט אגח תשואה מעל 10% " xfId="674"/>
    <cellStyle name="0_משקל בתא100_פירוט אגח תשואה מעל 10%  2" xfId="675"/>
    <cellStyle name="0_משקל בתא100_פירוט אגח תשואה מעל 10%  2_דיווחים נוספים" xfId="676"/>
    <cellStyle name="0_משקל בתא100_פירוט אגח תשואה מעל 10%  2_דיווחים נוספים_1" xfId="677"/>
    <cellStyle name="0_משקל בתא100_פירוט אגח תשואה מעל 10%  2_דיווחים נוספים_פירוט אגח תשואה מעל 10% " xfId="678"/>
    <cellStyle name="0_משקל בתא100_פירוט אגח תשואה מעל 10%  2_פירוט אגח תשואה מעל 10% " xfId="679"/>
    <cellStyle name="0_משקל בתא100_פירוט אגח תשואה מעל 10% _1" xfId="680"/>
    <cellStyle name="0_משקל בתא100_פירוט אגח תשואה מעל 10% _4.4." xfId="681"/>
    <cellStyle name="0_משקל בתא100_פירוט אגח תשואה מעל 10% _4.4. 2" xfId="682"/>
    <cellStyle name="0_משקל בתא100_פירוט אגח תשואה מעל 10% _4.4. 2_דיווחים נוספים" xfId="683"/>
    <cellStyle name="0_משקל בתא100_פירוט אגח תשואה מעל 10% _4.4. 2_דיווחים נוספים_1" xfId="684"/>
    <cellStyle name="0_משקל בתא100_פירוט אגח תשואה מעל 10% _4.4. 2_דיווחים נוספים_פירוט אגח תשואה מעל 10% " xfId="685"/>
    <cellStyle name="0_משקל בתא100_פירוט אגח תשואה מעל 10% _4.4. 2_פירוט אגח תשואה מעל 10% " xfId="686"/>
    <cellStyle name="0_משקל בתא100_פירוט אגח תשואה מעל 10% _4.4._דיווחים נוספים" xfId="687"/>
    <cellStyle name="0_משקל בתא100_פירוט אגח תשואה מעל 10% _4.4._פירוט אגח תשואה מעל 10% " xfId="688"/>
    <cellStyle name="0_משקל בתא100_פירוט אגח תשואה מעל 10% _דיווחים נוספים" xfId="689"/>
    <cellStyle name="0_משקל בתא100_פירוט אגח תשואה מעל 10% _דיווחים נוספים_1" xfId="690"/>
    <cellStyle name="0_משקל בתא100_פירוט אגח תשואה מעל 10% _דיווחים נוספים_פירוט אגח תשואה מעל 10% " xfId="691"/>
    <cellStyle name="0_משקל בתא100_פירוט אגח תשואה מעל 10% _פירוט אגח תשואה מעל 10% " xfId="692"/>
    <cellStyle name="0_עסקאות שאושרו וטרם בוצעו  " xfId="693"/>
    <cellStyle name="0_עסקאות שאושרו וטרם בוצעו   2" xfId="694"/>
    <cellStyle name="0_עסקאות שאושרו וטרם בוצעו   2_דיווחים נוספים" xfId="695"/>
    <cellStyle name="0_עסקאות שאושרו וטרם בוצעו   2_דיווחים נוספים_1" xfId="696"/>
    <cellStyle name="0_עסקאות שאושרו וטרם בוצעו   2_דיווחים נוספים_פירוט אגח תשואה מעל 10% " xfId="697"/>
    <cellStyle name="0_עסקאות שאושרו וטרם בוצעו   2_פירוט אגח תשואה מעל 10% " xfId="698"/>
    <cellStyle name="0_עסקאות שאושרו וטרם בוצעו  _1" xfId="699"/>
    <cellStyle name="0_עסקאות שאושרו וטרם בוצעו  _1 2" xfId="700"/>
    <cellStyle name="0_עסקאות שאושרו וטרם בוצעו  _1 2_דיווחים נוספים" xfId="701"/>
    <cellStyle name="0_עסקאות שאושרו וטרם בוצעו  _1 2_דיווחים נוספים_1" xfId="702"/>
    <cellStyle name="0_עסקאות שאושרו וטרם בוצעו  _1 2_דיווחים נוספים_פירוט אגח תשואה מעל 10% " xfId="703"/>
    <cellStyle name="0_עסקאות שאושרו וטרם בוצעו  _1 2_פירוט אגח תשואה מעל 10% " xfId="704"/>
    <cellStyle name="0_עסקאות שאושרו וטרם בוצעו  _1_דיווחים נוספים" xfId="705"/>
    <cellStyle name="0_עסקאות שאושרו וטרם בוצעו  _1_פירוט אגח תשואה מעל 10% " xfId="706"/>
    <cellStyle name="0_עסקאות שאושרו וטרם בוצעו  _4.4." xfId="707"/>
    <cellStyle name="0_עסקאות שאושרו וטרם בוצעו  _4.4. 2" xfId="708"/>
    <cellStyle name="0_עסקאות שאושרו וטרם בוצעו  _4.4. 2_דיווחים נוספים" xfId="709"/>
    <cellStyle name="0_עסקאות שאושרו וטרם בוצעו  _4.4. 2_דיווחים נוספים_1" xfId="710"/>
    <cellStyle name="0_עסקאות שאושרו וטרם בוצעו  _4.4. 2_דיווחים נוספים_פירוט אגח תשואה מעל 10% " xfId="711"/>
    <cellStyle name="0_עסקאות שאושרו וטרם בוצעו  _4.4. 2_פירוט אגח תשואה מעל 10% " xfId="712"/>
    <cellStyle name="0_עסקאות שאושרו וטרם בוצעו  _4.4._דיווחים נוספים" xfId="713"/>
    <cellStyle name="0_עסקאות שאושרו וטרם בוצעו  _4.4._פירוט אגח תשואה מעל 10% " xfId="714"/>
    <cellStyle name="0_עסקאות שאושרו וטרם בוצעו  _דיווחים נוספים" xfId="715"/>
    <cellStyle name="0_עסקאות שאושרו וטרם בוצעו  _דיווחים נוספים_1" xfId="716"/>
    <cellStyle name="0_עסקאות שאושרו וטרם בוצעו  _דיווחים נוספים_פירוט אגח תשואה מעל 10% " xfId="717"/>
    <cellStyle name="0_עסקאות שאושרו וטרם בוצעו  _פירוט אגח תשואה מעל 10% " xfId="718"/>
    <cellStyle name="0_פירוט אגח תשואה מעל 10% " xfId="719"/>
    <cellStyle name="0_פירוט אגח תשואה מעל 10%  2" xfId="720"/>
    <cellStyle name="0_פירוט אגח תשואה מעל 10%  2_דיווחים נוספים" xfId="721"/>
    <cellStyle name="0_פירוט אגח תשואה מעל 10%  2_דיווחים נוספים_1" xfId="722"/>
    <cellStyle name="0_פירוט אגח תשואה מעל 10%  2_דיווחים נוספים_פירוט אגח תשואה מעל 10% " xfId="723"/>
    <cellStyle name="0_פירוט אגח תשואה מעל 10%  2_פירוט אגח תשואה מעל 10% " xfId="724"/>
    <cellStyle name="0_פירוט אגח תשואה מעל 10% _1" xfId="725"/>
    <cellStyle name="0_פירוט אגח תשואה מעל 10% _4.4." xfId="726"/>
    <cellStyle name="0_פירוט אגח תשואה מעל 10% _4.4. 2" xfId="727"/>
    <cellStyle name="0_פירוט אגח תשואה מעל 10% _4.4. 2_דיווחים נוספים" xfId="728"/>
    <cellStyle name="0_פירוט אגח תשואה מעל 10% _4.4. 2_דיווחים נוספים_1" xfId="729"/>
    <cellStyle name="0_פירוט אגח תשואה מעל 10% _4.4. 2_דיווחים נוספים_פירוט אגח תשואה מעל 10% " xfId="730"/>
    <cellStyle name="0_פירוט אגח תשואה מעל 10% _4.4. 2_פירוט אגח תשואה מעל 10% " xfId="731"/>
    <cellStyle name="0_פירוט אגח תשואה מעל 10% _4.4._דיווחים נוספים" xfId="732"/>
    <cellStyle name="0_פירוט אגח תשואה מעל 10% _4.4._פירוט אגח תשואה מעל 10% " xfId="733"/>
    <cellStyle name="0_פירוט אגח תשואה מעל 10% _דיווחים נוספים" xfId="734"/>
    <cellStyle name="0_פירוט אגח תשואה מעל 10% _דיווחים נוספים_1" xfId="735"/>
    <cellStyle name="0_פירוט אגח תשואה מעל 10% _דיווחים נוספים_פירוט אגח תשואה מעל 10% " xfId="736"/>
    <cellStyle name="0_פירוט אגח תשואה מעל 10% _פירוט אגח תשואה מעל 10% " xfId="737"/>
    <cellStyle name="1" xfId="738"/>
    <cellStyle name="1 2" xfId="739"/>
    <cellStyle name="1 2 2" xfId="740"/>
    <cellStyle name="1 2_דיווחים נוספים" xfId="741"/>
    <cellStyle name="1 3" xfId="742"/>
    <cellStyle name="1_4.4." xfId="743"/>
    <cellStyle name="1_4.4. 2" xfId="744"/>
    <cellStyle name="1_4.4. 2_דיווחים נוספים" xfId="745"/>
    <cellStyle name="1_4.4. 2_דיווחים נוספים_1" xfId="746"/>
    <cellStyle name="1_4.4. 2_דיווחים נוספים_פירוט אגח תשואה מעל 10% " xfId="747"/>
    <cellStyle name="1_4.4. 2_פירוט אגח תשואה מעל 10% " xfId="748"/>
    <cellStyle name="1_4.4._דיווחים נוספים" xfId="749"/>
    <cellStyle name="1_4.4._פירוט אגח תשואה מעל 10% " xfId="750"/>
    <cellStyle name="1_Anafim" xfId="751"/>
    <cellStyle name="1_Anafim 2" xfId="752"/>
    <cellStyle name="1_Anafim 2 2" xfId="753"/>
    <cellStyle name="1_Anafim 2 2_דיווחים נוספים" xfId="754"/>
    <cellStyle name="1_Anafim 2 2_דיווחים נוספים_1" xfId="755"/>
    <cellStyle name="1_Anafim 2 2_דיווחים נוספים_פירוט אגח תשואה מעל 10% " xfId="756"/>
    <cellStyle name="1_Anafim 2 2_פירוט אגח תשואה מעל 10% " xfId="757"/>
    <cellStyle name="1_Anafim 2_4.4." xfId="758"/>
    <cellStyle name="1_Anafim 2_4.4. 2" xfId="759"/>
    <cellStyle name="1_Anafim 2_4.4. 2_דיווחים נוספים" xfId="760"/>
    <cellStyle name="1_Anafim 2_4.4. 2_דיווחים נוספים_1" xfId="761"/>
    <cellStyle name="1_Anafim 2_4.4. 2_דיווחים נוספים_פירוט אגח תשואה מעל 10% " xfId="762"/>
    <cellStyle name="1_Anafim 2_4.4. 2_פירוט אגח תשואה מעל 10% " xfId="763"/>
    <cellStyle name="1_Anafim 2_4.4._דיווחים נוספים" xfId="764"/>
    <cellStyle name="1_Anafim 2_4.4._פירוט אגח תשואה מעל 10% " xfId="765"/>
    <cellStyle name="1_Anafim 2_דיווחים נוספים" xfId="766"/>
    <cellStyle name="1_Anafim 2_דיווחים נוספים 2" xfId="767"/>
    <cellStyle name="1_Anafim 2_דיווחים נוספים 2_דיווחים נוספים" xfId="768"/>
    <cellStyle name="1_Anafim 2_דיווחים נוספים 2_דיווחים נוספים_1" xfId="769"/>
    <cellStyle name="1_Anafim 2_דיווחים נוספים 2_דיווחים נוספים_פירוט אגח תשואה מעל 10% " xfId="770"/>
    <cellStyle name="1_Anafim 2_דיווחים נוספים 2_פירוט אגח תשואה מעל 10% " xfId="771"/>
    <cellStyle name="1_Anafim 2_דיווחים נוספים_1" xfId="772"/>
    <cellStyle name="1_Anafim 2_דיווחים נוספים_1 2" xfId="773"/>
    <cellStyle name="1_Anafim 2_דיווחים נוספים_1 2_דיווחים נוספים" xfId="774"/>
    <cellStyle name="1_Anafim 2_דיווחים נוספים_1 2_דיווחים נוספים_1" xfId="775"/>
    <cellStyle name="1_Anafim 2_דיווחים נוספים_1 2_דיווחים נוספים_פירוט אגח תשואה מעל 10% " xfId="776"/>
    <cellStyle name="1_Anafim 2_דיווחים נוספים_1 2_פירוט אגח תשואה מעל 10% " xfId="777"/>
    <cellStyle name="1_Anafim 2_דיווחים נוספים_1_4.4." xfId="778"/>
    <cellStyle name="1_Anafim 2_דיווחים נוספים_1_4.4. 2" xfId="779"/>
    <cellStyle name="1_Anafim 2_דיווחים נוספים_1_4.4. 2_דיווחים נוספים" xfId="780"/>
    <cellStyle name="1_Anafim 2_דיווחים נוספים_1_4.4. 2_דיווחים נוספים_1" xfId="781"/>
    <cellStyle name="1_Anafim 2_דיווחים נוספים_1_4.4. 2_דיווחים נוספים_פירוט אגח תשואה מעל 10% " xfId="782"/>
    <cellStyle name="1_Anafim 2_דיווחים נוספים_1_4.4. 2_פירוט אגח תשואה מעל 10% " xfId="783"/>
    <cellStyle name="1_Anafim 2_דיווחים נוספים_1_4.4._דיווחים נוספים" xfId="784"/>
    <cellStyle name="1_Anafim 2_דיווחים נוספים_1_4.4._פירוט אגח תשואה מעל 10% " xfId="785"/>
    <cellStyle name="1_Anafim 2_דיווחים נוספים_1_דיווחים נוספים" xfId="786"/>
    <cellStyle name="1_Anafim 2_דיווחים נוספים_1_פירוט אגח תשואה מעל 10% " xfId="787"/>
    <cellStyle name="1_Anafim 2_דיווחים נוספים_2" xfId="788"/>
    <cellStyle name="1_Anafim 2_דיווחים נוספים_4.4." xfId="789"/>
    <cellStyle name="1_Anafim 2_דיווחים נוספים_4.4. 2" xfId="790"/>
    <cellStyle name="1_Anafim 2_דיווחים נוספים_4.4. 2_דיווחים נוספים" xfId="791"/>
    <cellStyle name="1_Anafim 2_דיווחים נוספים_4.4. 2_דיווחים נוספים_1" xfId="792"/>
    <cellStyle name="1_Anafim 2_דיווחים נוספים_4.4. 2_דיווחים נוספים_פירוט אגח תשואה מעל 10% " xfId="793"/>
    <cellStyle name="1_Anafim 2_דיווחים נוספים_4.4. 2_פירוט אגח תשואה מעל 10% " xfId="794"/>
    <cellStyle name="1_Anafim 2_דיווחים נוספים_4.4._דיווחים נוספים" xfId="795"/>
    <cellStyle name="1_Anafim 2_דיווחים נוספים_4.4._פירוט אגח תשואה מעל 10% " xfId="796"/>
    <cellStyle name="1_Anafim 2_דיווחים נוספים_דיווחים נוספים" xfId="797"/>
    <cellStyle name="1_Anafim 2_דיווחים נוספים_דיווחים נוספים 2" xfId="798"/>
    <cellStyle name="1_Anafim 2_דיווחים נוספים_דיווחים נוספים 2_דיווחים נוספים" xfId="799"/>
    <cellStyle name="1_Anafim 2_דיווחים נוספים_דיווחים נוספים 2_דיווחים נוספים_1" xfId="800"/>
    <cellStyle name="1_Anafim 2_דיווחים נוספים_דיווחים נוספים 2_דיווחים נוספים_פירוט אגח תשואה מעל 10% " xfId="801"/>
    <cellStyle name="1_Anafim 2_דיווחים נוספים_דיווחים נוספים 2_פירוט אגח תשואה מעל 10% " xfId="802"/>
    <cellStyle name="1_Anafim 2_דיווחים נוספים_דיווחים נוספים_1" xfId="803"/>
    <cellStyle name="1_Anafim 2_דיווחים נוספים_דיווחים נוספים_4.4." xfId="804"/>
    <cellStyle name="1_Anafim 2_דיווחים נוספים_דיווחים נוספים_4.4. 2" xfId="805"/>
    <cellStyle name="1_Anafim 2_דיווחים נוספים_דיווחים נוספים_4.4. 2_דיווחים נוספים" xfId="806"/>
    <cellStyle name="1_Anafim 2_דיווחים נוספים_דיווחים נוספים_4.4. 2_דיווחים נוספים_1" xfId="807"/>
    <cellStyle name="1_Anafim 2_דיווחים נוספים_דיווחים נוספים_4.4. 2_דיווחים נוספים_פירוט אגח תשואה מעל 10% " xfId="808"/>
    <cellStyle name="1_Anafim 2_דיווחים נוספים_דיווחים נוספים_4.4. 2_פירוט אגח תשואה מעל 10% " xfId="809"/>
    <cellStyle name="1_Anafim 2_דיווחים נוספים_דיווחים נוספים_4.4._דיווחים נוספים" xfId="810"/>
    <cellStyle name="1_Anafim 2_דיווחים נוספים_דיווחים נוספים_4.4._פירוט אגח תשואה מעל 10% " xfId="811"/>
    <cellStyle name="1_Anafim 2_דיווחים נוספים_דיווחים נוספים_דיווחים נוספים" xfId="812"/>
    <cellStyle name="1_Anafim 2_דיווחים נוספים_דיווחים נוספים_פירוט אגח תשואה מעל 10% " xfId="813"/>
    <cellStyle name="1_Anafim 2_דיווחים נוספים_פירוט אגח תשואה מעל 10% " xfId="814"/>
    <cellStyle name="1_Anafim 2_עסקאות שאושרו וטרם בוצעו  " xfId="815"/>
    <cellStyle name="1_Anafim 2_עסקאות שאושרו וטרם בוצעו   2" xfId="816"/>
    <cellStyle name="1_Anafim 2_עסקאות שאושרו וטרם בוצעו   2_דיווחים נוספים" xfId="817"/>
    <cellStyle name="1_Anafim 2_עסקאות שאושרו וטרם בוצעו   2_דיווחים נוספים_1" xfId="818"/>
    <cellStyle name="1_Anafim 2_עסקאות שאושרו וטרם בוצעו   2_דיווחים נוספים_פירוט אגח תשואה מעל 10% " xfId="819"/>
    <cellStyle name="1_Anafim 2_עסקאות שאושרו וטרם בוצעו   2_פירוט אגח תשואה מעל 10% " xfId="820"/>
    <cellStyle name="1_Anafim 2_עסקאות שאושרו וטרם בוצעו  _דיווחים נוספים" xfId="821"/>
    <cellStyle name="1_Anafim 2_עסקאות שאושרו וטרם בוצעו  _פירוט אגח תשואה מעל 10% " xfId="822"/>
    <cellStyle name="1_Anafim 2_פירוט אגח תשואה מעל 10% " xfId="823"/>
    <cellStyle name="1_Anafim 2_פירוט אגח תשואה מעל 10%  2" xfId="824"/>
    <cellStyle name="1_Anafim 2_פירוט אגח תשואה מעל 10%  2_דיווחים נוספים" xfId="825"/>
    <cellStyle name="1_Anafim 2_פירוט אגח תשואה מעל 10%  2_דיווחים נוספים_1" xfId="826"/>
    <cellStyle name="1_Anafim 2_פירוט אגח תשואה מעל 10%  2_דיווחים נוספים_פירוט אגח תשואה מעל 10% " xfId="827"/>
    <cellStyle name="1_Anafim 2_פירוט אגח תשואה מעל 10%  2_פירוט אגח תשואה מעל 10% " xfId="828"/>
    <cellStyle name="1_Anafim 2_פירוט אגח תשואה מעל 10% _1" xfId="829"/>
    <cellStyle name="1_Anafim 2_פירוט אגח תשואה מעל 10% _4.4." xfId="830"/>
    <cellStyle name="1_Anafim 2_פירוט אגח תשואה מעל 10% _4.4. 2" xfId="831"/>
    <cellStyle name="1_Anafim 2_פירוט אגח תשואה מעל 10% _4.4. 2_דיווחים נוספים" xfId="832"/>
    <cellStyle name="1_Anafim 2_פירוט אגח תשואה מעל 10% _4.4. 2_דיווחים נוספים_1" xfId="833"/>
    <cellStyle name="1_Anafim 2_פירוט אגח תשואה מעל 10% _4.4. 2_דיווחים נוספים_פירוט אגח תשואה מעל 10% " xfId="834"/>
    <cellStyle name="1_Anafim 2_פירוט אגח תשואה מעל 10% _4.4. 2_פירוט אגח תשואה מעל 10% " xfId="835"/>
    <cellStyle name="1_Anafim 2_פירוט אגח תשואה מעל 10% _4.4._דיווחים נוספים" xfId="836"/>
    <cellStyle name="1_Anafim 2_פירוט אגח תשואה מעל 10% _4.4._פירוט אגח תשואה מעל 10% " xfId="837"/>
    <cellStyle name="1_Anafim 2_פירוט אגח תשואה מעל 10% _דיווחים נוספים" xfId="838"/>
    <cellStyle name="1_Anafim 2_פירוט אגח תשואה מעל 10% _דיווחים נוספים_1" xfId="839"/>
    <cellStyle name="1_Anafim 2_פירוט אגח תשואה מעל 10% _דיווחים נוספים_פירוט אגח תשואה מעל 10% " xfId="840"/>
    <cellStyle name="1_Anafim 2_פירוט אגח תשואה מעל 10% _פירוט אגח תשואה מעל 10% " xfId="841"/>
    <cellStyle name="1_Anafim 3" xfId="842"/>
    <cellStyle name="1_Anafim 3_דיווחים נוספים" xfId="843"/>
    <cellStyle name="1_Anafim 3_דיווחים נוספים_1" xfId="844"/>
    <cellStyle name="1_Anafim 3_דיווחים נוספים_פירוט אגח תשואה מעל 10% " xfId="845"/>
    <cellStyle name="1_Anafim 3_פירוט אגח תשואה מעל 10% " xfId="846"/>
    <cellStyle name="1_Anafim_4.4." xfId="847"/>
    <cellStyle name="1_Anafim_4.4. 2" xfId="848"/>
    <cellStyle name="1_Anafim_4.4. 2_דיווחים נוספים" xfId="849"/>
    <cellStyle name="1_Anafim_4.4. 2_דיווחים נוספים_1" xfId="850"/>
    <cellStyle name="1_Anafim_4.4. 2_דיווחים נוספים_פירוט אגח תשואה מעל 10% " xfId="851"/>
    <cellStyle name="1_Anafim_4.4. 2_פירוט אגח תשואה מעל 10% " xfId="852"/>
    <cellStyle name="1_Anafim_4.4._דיווחים נוספים" xfId="853"/>
    <cellStyle name="1_Anafim_4.4._פירוט אגח תשואה מעל 10% " xfId="854"/>
    <cellStyle name="1_Anafim_דיווחים נוספים" xfId="855"/>
    <cellStyle name="1_Anafim_דיווחים נוספים 2" xfId="856"/>
    <cellStyle name="1_Anafim_דיווחים נוספים 2_דיווחים נוספים" xfId="857"/>
    <cellStyle name="1_Anafim_דיווחים נוספים 2_דיווחים נוספים_1" xfId="858"/>
    <cellStyle name="1_Anafim_דיווחים נוספים 2_דיווחים נוספים_פירוט אגח תשואה מעל 10% " xfId="859"/>
    <cellStyle name="1_Anafim_דיווחים נוספים 2_פירוט אגח תשואה מעל 10% " xfId="860"/>
    <cellStyle name="1_Anafim_דיווחים נוספים_1" xfId="861"/>
    <cellStyle name="1_Anafim_דיווחים נוספים_1 2" xfId="862"/>
    <cellStyle name="1_Anafim_דיווחים נוספים_1 2_דיווחים נוספים" xfId="863"/>
    <cellStyle name="1_Anafim_דיווחים נוספים_1 2_דיווחים נוספים_1" xfId="864"/>
    <cellStyle name="1_Anafim_דיווחים נוספים_1 2_דיווחים נוספים_פירוט אגח תשואה מעל 10% " xfId="865"/>
    <cellStyle name="1_Anafim_דיווחים נוספים_1 2_פירוט אגח תשואה מעל 10% " xfId="866"/>
    <cellStyle name="1_Anafim_דיווחים נוספים_1_4.4." xfId="867"/>
    <cellStyle name="1_Anafim_דיווחים נוספים_1_4.4. 2" xfId="868"/>
    <cellStyle name="1_Anafim_דיווחים נוספים_1_4.4. 2_דיווחים נוספים" xfId="869"/>
    <cellStyle name="1_Anafim_דיווחים נוספים_1_4.4. 2_דיווחים נוספים_1" xfId="870"/>
    <cellStyle name="1_Anafim_דיווחים נוספים_1_4.4. 2_דיווחים נוספים_פירוט אגח תשואה מעל 10% " xfId="871"/>
    <cellStyle name="1_Anafim_דיווחים נוספים_1_4.4. 2_פירוט אגח תשואה מעל 10% " xfId="872"/>
    <cellStyle name="1_Anafim_דיווחים נוספים_1_4.4._דיווחים נוספים" xfId="873"/>
    <cellStyle name="1_Anafim_דיווחים נוספים_1_4.4._פירוט אגח תשואה מעל 10% " xfId="874"/>
    <cellStyle name="1_Anafim_דיווחים נוספים_1_דיווחים נוספים" xfId="875"/>
    <cellStyle name="1_Anafim_דיווחים נוספים_1_דיווחים נוספים 2" xfId="876"/>
    <cellStyle name="1_Anafim_דיווחים נוספים_1_דיווחים נוספים 2_דיווחים נוספים" xfId="877"/>
    <cellStyle name="1_Anafim_דיווחים נוספים_1_דיווחים נוספים 2_דיווחים נוספים_1" xfId="878"/>
    <cellStyle name="1_Anafim_דיווחים נוספים_1_דיווחים נוספים 2_דיווחים נוספים_פירוט אגח תשואה מעל 10% " xfId="879"/>
    <cellStyle name="1_Anafim_דיווחים נוספים_1_דיווחים נוספים 2_פירוט אגח תשואה מעל 10% " xfId="880"/>
    <cellStyle name="1_Anafim_דיווחים נוספים_1_דיווחים נוספים_1" xfId="881"/>
    <cellStyle name="1_Anafim_דיווחים נוספים_1_דיווחים נוספים_4.4." xfId="882"/>
    <cellStyle name="1_Anafim_דיווחים נוספים_1_דיווחים נוספים_4.4. 2" xfId="883"/>
    <cellStyle name="1_Anafim_דיווחים נוספים_1_דיווחים נוספים_4.4. 2_דיווחים נוספים" xfId="884"/>
    <cellStyle name="1_Anafim_דיווחים נוספים_1_דיווחים נוספים_4.4. 2_דיווחים נוספים_1" xfId="885"/>
    <cellStyle name="1_Anafim_דיווחים נוספים_1_דיווחים נוספים_4.4. 2_דיווחים נוספים_פירוט אגח תשואה מעל 10% " xfId="886"/>
    <cellStyle name="1_Anafim_דיווחים נוספים_1_דיווחים נוספים_4.4. 2_פירוט אגח תשואה מעל 10% " xfId="887"/>
    <cellStyle name="1_Anafim_דיווחים נוספים_1_דיווחים נוספים_4.4._דיווחים נוספים" xfId="888"/>
    <cellStyle name="1_Anafim_דיווחים נוספים_1_דיווחים נוספים_4.4._פירוט אגח תשואה מעל 10% " xfId="889"/>
    <cellStyle name="1_Anafim_דיווחים נוספים_1_דיווחים נוספים_דיווחים נוספים" xfId="890"/>
    <cellStyle name="1_Anafim_דיווחים נוספים_1_דיווחים נוספים_פירוט אגח תשואה מעל 10% " xfId="891"/>
    <cellStyle name="1_Anafim_דיווחים נוספים_1_פירוט אגח תשואה מעל 10% " xfId="892"/>
    <cellStyle name="1_Anafim_דיווחים נוספים_2" xfId="893"/>
    <cellStyle name="1_Anafim_דיווחים נוספים_2 2" xfId="894"/>
    <cellStyle name="1_Anafim_דיווחים נוספים_2 2_דיווחים נוספים" xfId="895"/>
    <cellStyle name="1_Anafim_דיווחים נוספים_2 2_דיווחים נוספים_1" xfId="896"/>
    <cellStyle name="1_Anafim_דיווחים נוספים_2 2_דיווחים נוספים_פירוט אגח תשואה מעל 10% " xfId="897"/>
    <cellStyle name="1_Anafim_דיווחים נוספים_2 2_פירוט אגח תשואה מעל 10% " xfId="898"/>
    <cellStyle name="1_Anafim_דיווחים נוספים_2_4.4." xfId="899"/>
    <cellStyle name="1_Anafim_דיווחים נוספים_2_4.4. 2" xfId="900"/>
    <cellStyle name="1_Anafim_דיווחים נוספים_2_4.4. 2_דיווחים נוספים" xfId="901"/>
    <cellStyle name="1_Anafim_דיווחים נוספים_2_4.4. 2_דיווחים נוספים_1" xfId="902"/>
    <cellStyle name="1_Anafim_דיווחים נוספים_2_4.4. 2_דיווחים נוספים_פירוט אגח תשואה מעל 10% " xfId="903"/>
    <cellStyle name="1_Anafim_דיווחים נוספים_2_4.4. 2_פירוט אגח תשואה מעל 10% " xfId="904"/>
    <cellStyle name="1_Anafim_דיווחים נוספים_2_4.4._דיווחים נוספים" xfId="905"/>
    <cellStyle name="1_Anafim_דיווחים נוספים_2_4.4._פירוט אגח תשואה מעל 10% " xfId="906"/>
    <cellStyle name="1_Anafim_דיווחים נוספים_2_דיווחים נוספים" xfId="907"/>
    <cellStyle name="1_Anafim_דיווחים נוספים_2_פירוט אגח תשואה מעל 10% " xfId="908"/>
    <cellStyle name="1_Anafim_דיווחים נוספים_3" xfId="909"/>
    <cellStyle name="1_Anafim_דיווחים נוספים_4.4." xfId="910"/>
    <cellStyle name="1_Anafim_דיווחים נוספים_4.4. 2" xfId="911"/>
    <cellStyle name="1_Anafim_דיווחים נוספים_4.4. 2_דיווחים נוספים" xfId="912"/>
    <cellStyle name="1_Anafim_דיווחים נוספים_4.4. 2_דיווחים נוספים_1" xfId="913"/>
    <cellStyle name="1_Anafim_דיווחים נוספים_4.4. 2_דיווחים נוספים_פירוט אגח תשואה מעל 10% " xfId="914"/>
    <cellStyle name="1_Anafim_דיווחים נוספים_4.4. 2_פירוט אגח תשואה מעל 10% " xfId="915"/>
    <cellStyle name="1_Anafim_דיווחים נוספים_4.4._דיווחים נוספים" xfId="916"/>
    <cellStyle name="1_Anafim_דיווחים נוספים_4.4._פירוט אגח תשואה מעל 10% " xfId="917"/>
    <cellStyle name="1_Anafim_דיווחים נוספים_דיווחים נוספים" xfId="918"/>
    <cellStyle name="1_Anafim_דיווחים נוספים_דיווחים נוספים 2" xfId="919"/>
    <cellStyle name="1_Anafim_דיווחים נוספים_דיווחים נוספים 2_דיווחים נוספים" xfId="920"/>
    <cellStyle name="1_Anafim_דיווחים נוספים_דיווחים נוספים 2_דיווחים נוספים_1" xfId="921"/>
    <cellStyle name="1_Anafim_דיווחים נוספים_דיווחים נוספים 2_דיווחים נוספים_פירוט אגח תשואה מעל 10% " xfId="922"/>
    <cellStyle name="1_Anafim_דיווחים נוספים_דיווחים נוספים 2_פירוט אגח תשואה מעל 10% " xfId="923"/>
    <cellStyle name="1_Anafim_דיווחים נוספים_דיווחים נוספים_1" xfId="924"/>
    <cellStyle name="1_Anafim_דיווחים נוספים_דיווחים נוספים_4.4." xfId="925"/>
    <cellStyle name="1_Anafim_דיווחים נוספים_דיווחים נוספים_4.4. 2" xfId="926"/>
    <cellStyle name="1_Anafim_דיווחים נוספים_דיווחים נוספים_4.4. 2_דיווחים נוספים" xfId="927"/>
    <cellStyle name="1_Anafim_דיווחים נוספים_דיווחים נוספים_4.4. 2_דיווחים נוספים_1" xfId="928"/>
    <cellStyle name="1_Anafim_דיווחים נוספים_דיווחים נוספים_4.4. 2_דיווחים נוספים_פירוט אגח תשואה מעל 10% " xfId="929"/>
    <cellStyle name="1_Anafim_דיווחים נוספים_דיווחים נוספים_4.4. 2_פירוט אגח תשואה מעל 10% " xfId="930"/>
    <cellStyle name="1_Anafim_דיווחים נוספים_דיווחים נוספים_4.4._דיווחים נוספים" xfId="931"/>
    <cellStyle name="1_Anafim_דיווחים נוספים_דיווחים נוספים_4.4._פירוט אגח תשואה מעל 10% " xfId="932"/>
    <cellStyle name="1_Anafim_דיווחים נוספים_דיווחים נוספים_דיווחים נוספים" xfId="933"/>
    <cellStyle name="1_Anafim_דיווחים נוספים_דיווחים נוספים_פירוט אגח תשואה מעל 10% " xfId="934"/>
    <cellStyle name="1_Anafim_דיווחים נוספים_פירוט אגח תשואה מעל 10% " xfId="935"/>
    <cellStyle name="1_Anafim_הערות" xfId="936"/>
    <cellStyle name="1_Anafim_הערות 2" xfId="937"/>
    <cellStyle name="1_Anafim_הערות 2_דיווחים נוספים" xfId="938"/>
    <cellStyle name="1_Anafim_הערות 2_דיווחים נוספים_1" xfId="939"/>
    <cellStyle name="1_Anafim_הערות 2_דיווחים נוספים_פירוט אגח תשואה מעל 10% " xfId="940"/>
    <cellStyle name="1_Anafim_הערות 2_פירוט אגח תשואה מעל 10% " xfId="941"/>
    <cellStyle name="1_Anafim_הערות_4.4." xfId="942"/>
    <cellStyle name="1_Anafim_הערות_4.4. 2" xfId="943"/>
    <cellStyle name="1_Anafim_הערות_4.4. 2_דיווחים נוספים" xfId="944"/>
    <cellStyle name="1_Anafim_הערות_4.4. 2_דיווחים נוספים_1" xfId="945"/>
    <cellStyle name="1_Anafim_הערות_4.4. 2_דיווחים נוספים_פירוט אגח תשואה מעל 10% " xfId="946"/>
    <cellStyle name="1_Anafim_הערות_4.4. 2_פירוט אגח תשואה מעל 10% " xfId="947"/>
    <cellStyle name="1_Anafim_הערות_4.4._דיווחים נוספים" xfId="948"/>
    <cellStyle name="1_Anafim_הערות_4.4._פירוט אגח תשואה מעל 10% " xfId="949"/>
    <cellStyle name="1_Anafim_הערות_דיווחים נוספים" xfId="950"/>
    <cellStyle name="1_Anafim_הערות_דיווחים נוספים_1" xfId="951"/>
    <cellStyle name="1_Anafim_הערות_דיווחים נוספים_פירוט אגח תשואה מעל 10% " xfId="952"/>
    <cellStyle name="1_Anafim_הערות_פירוט אגח תשואה מעל 10% " xfId="953"/>
    <cellStyle name="1_Anafim_יתרת מסגרות אשראי לניצול " xfId="954"/>
    <cellStyle name="1_Anafim_יתרת מסגרות אשראי לניצול  2" xfId="955"/>
    <cellStyle name="1_Anafim_יתרת מסגרות אשראי לניצול  2_דיווחים נוספים" xfId="956"/>
    <cellStyle name="1_Anafim_יתרת מסגרות אשראי לניצול  2_דיווחים נוספים_1" xfId="957"/>
    <cellStyle name="1_Anafim_יתרת מסגרות אשראי לניצול  2_דיווחים נוספים_פירוט אגח תשואה מעל 10% " xfId="958"/>
    <cellStyle name="1_Anafim_יתרת מסגרות אשראי לניצול  2_פירוט אגח תשואה מעל 10% " xfId="959"/>
    <cellStyle name="1_Anafim_יתרת מסגרות אשראי לניצול _4.4." xfId="960"/>
    <cellStyle name="1_Anafim_יתרת מסגרות אשראי לניצול _4.4. 2" xfId="961"/>
    <cellStyle name="1_Anafim_יתרת מסגרות אשראי לניצול _4.4. 2_דיווחים נוספים" xfId="962"/>
    <cellStyle name="1_Anafim_יתרת מסגרות אשראי לניצול _4.4. 2_דיווחים נוספים_1" xfId="963"/>
    <cellStyle name="1_Anafim_יתרת מסגרות אשראי לניצול _4.4. 2_דיווחים נוספים_פירוט אגח תשואה מעל 10% " xfId="964"/>
    <cellStyle name="1_Anafim_יתרת מסגרות אשראי לניצול _4.4. 2_פירוט אגח תשואה מעל 10% " xfId="965"/>
    <cellStyle name="1_Anafim_יתרת מסגרות אשראי לניצול _4.4._דיווחים נוספים" xfId="966"/>
    <cellStyle name="1_Anafim_יתרת מסגרות אשראי לניצול _4.4._פירוט אגח תשואה מעל 10% " xfId="967"/>
    <cellStyle name="1_Anafim_יתרת מסגרות אשראי לניצול _דיווחים נוספים" xfId="968"/>
    <cellStyle name="1_Anafim_יתרת מסגרות אשראי לניצול _דיווחים נוספים_1" xfId="969"/>
    <cellStyle name="1_Anafim_יתרת מסגרות אשראי לניצול _דיווחים נוספים_פירוט אגח תשואה מעל 10% " xfId="970"/>
    <cellStyle name="1_Anafim_יתרת מסגרות אשראי לניצול _פירוט אגח תשואה מעל 10% " xfId="971"/>
    <cellStyle name="1_Anafim_עסקאות שאושרו וטרם בוצעו  " xfId="972"/>
    <cellStyle name="1_Anafim_עסקאות שאושרו וטרם בוצעו   2" xfId="973"/>
    <cellStyle name="1_Anafim_עסקאות שאושרו וטרם בוצעו   2_דיווחים נוספים" xfId="974"/>
    <cellStyle name="1_Anafim_עסקאות שאושרו וטרם בוצעו   2_דיווחים נוספים_1" xfId="975"/>
    <cellStyle name="1_Anafim_עסקאות שאושרו וטרם בוצעו   2_דיווחים נוספים_פירוט אגח תשואה מעל 10% " xfId="976"/>
    <cellStyle name="1_Anafim_עסקאות שאושרו וטרם בוצעו   2_פירוט אגח תשואה מעל 10% " xfId="977"/>
    <cellStyle name="1_Anafim_עסקאות שאושרו וטרם בוצעו  _1" xfId="978"/>
    <cellStyle name="1_Anafim_עסקאות שאושרו וטרם בוצעו  _1 2" xfId="979"/>
    <cellStyle name="1_Anafim_עסקאות שאושרו וטרם בוצעו  _1 2_דיווחים נוספים" xfId="980"/>
    <cellStyle name="1_Anafim_עסקאות שאושרו וטרם בוצעו  _1 2_דיווחים נוספים_1" xfId="981"/>
    <cellStyle name="1_Anafim_עסקאות שאושרו וטרם בוצעו  _1 2_דיווחים נוספים_פירוט אגח תשואה מעל 10% " xfId="982"/>
    <cellStyle name="1_Anafim_עסקאות שאושרו וטרם בוצעו  _1 2_פירוט אגח תשואה מעל 10% " xfId="983"/>
    <cellStyle name="1_Anafim_עסקאות שאושרו וטרם בוצעו  _1_דיווחים נוספים" xfId="984"/>
    <cellStyle name="1_Anafim_עסקאות שאושרו וטרם בוצעו  _1_פירוט אגח תשואה מעל 10% " xfId="985"/>
    <cellStyle name="1_Anafim_עסקאות שאושרו וטרם בוצעו  _4.4." xfId="986"/>
    <cellStyle name="1_Anafim_עסקאות שאושרו וטרם בוצעו  _4.4. 2" xfId="987"/>
    <cellStyle name="1_Anafim_עסקאות שאושרו וטרם בוצעו  _4.4. 2_דיווחים נוספים" xfId="988"/>
    <cellStyle name="1_Anafim_עסקאות שאושרו וטרם בוצעו  _4.4. 2_דיווחים נוספים_1" xfId="989"/>
    <cellStyle name="1_Anafim_עסקאות שאושרו וטרם בוצעו  _4.4. 2_דיווחים נוספים_פירוט אגח תשואה מעל 10% " xfId="990"/>
    <cellStyle name="1_Anafim_עסקאות שאושרו וטרם בוצעו  _4.4. 2_פירוט אגח תשואה מעל 10% " xfId="991"/>
    <cellStyle name="1_Anafim_עסקאות שאושרו וטרם בוצעו  _4.4._דיווחים נוספים" xfId="992"/>
    <cellStyle name="1_Anafim_עסקאות שאושרו וטרם בוצעו  _4.4._פירוט אגח תשואה מעל 10% " xfId="993"/>
    <cellStyle name="1_Anafim_עסקאות שאושרו וטרם בוצעו  _דיווחים נוספים" xfId="994"/>
    <cellStyle name="1_Anafim_עסקאות שאושרו וטרם בוצעו  _דיווחים נוספים_1" xfId="995"/>
    <cellStyle name="1_Anafim_עסקאות שאושרו וטרם בוצעו  _דיווחים נוספים_פירוט אגח תשואה מעל 10% " xfId="996"/>
    <cellStyle name="1_Anafim_עסקאות שאושרו וטרם בוצעו  _פירוט אגח תשואה מעל 10% " xfId="997"/>
    <cellStyle name="1_Anafim_פירוט אגח תשואה מעל 10% " xfId="998"/>
    <cellStyle name="1_Anafim_פירוט אגח תשואה מעל 10%  2" xfId="999"/>
    <cellStyle name="1_Anafim_פירוט אגח תשואה מעל 10%  2_דיווחים נוספים" xfId="1000"/>
    <cellStyle name="1_Anafim_פירוט אגח תשואה מעל 10%  2_דיווחים נוספים_1" xfId="1001"/>
    <cellStyle name="1_Anafim_פירוט אגח תשואה מעל 10%  2_דיווחים נוספים_פירוט אגח תשואה מעל 10% " xfId="1002"/>
    <cellStyle name="1_Anafim_פירוט אגח תשואה מעל 10%  2_פירוט אגח תשואה מעל 10% " xfId="1003"/>
    <cellStyle name="1_Anafim_פירוט אגח תשואה מעל 10% _1" xfId="1004"/>
    <cellStyle name="1_Anafim_פירוט אגח תשואה מעל 10% _4.4." xfId="1005"/>
    <cellStyle name="1_Anafim_פירוט אגח תשואה מעל 10% _4.4. 2" xfId="1006"/>
    <cellStyle name="1_Anafim_פירוט אגח תשואה מעל 10% _4.4. 2_דיווחים נוספים" xfId="1007"/>
    <cellStyle name="1_Anafim_פירוט אגח תשואה מעל 10% _4.4. 2_דיווחים נוספים_1" xfId="1008"/>
    <cellStyle name="1_Anafim_פירוט אגח תשואה מעל 10% _4.4. 2_דיווחים נוספים_פירוט אגח תשואה מעל 10% " xfId="1009"/>
    <cellStyle name="1_Anafim_פירוט אגח תשואה מעל 10% _4.4. 2_פירוט אגח תשואה מעל 10% " xfId="1010"/>
    <cellStyle name="1_Anafim_פירוט אגח תשואה מעל 10% _4.4._דיווחים נוספים" xfId="1011"/>
    <cellStyle name="1_Anafim_פירוט אגח תשואה מעל 10% _4.4._פירוט אגח תשואה מעל 10% " xfId="1012"/>
    <cellStyle name="1_Anafim_פירוט אגח תשואה מעל 10% _דיווחים נוספים" xfId="1013"/>
    <cellStyle name="1_Anafim_פירוט אגח תשואה מעל 10% _דיווחים נוספים_1" xfId="1014"/>
    <cellStyle name="1_Anafim_פירוט אגח תשואה מעל 10% _דיווחים נוספים_פירוט אגח תשואה מעל 10% " xfId="1015"/>
    <cellStyle name="1_Anafim_פירוט אגח תשואה מעל 10% _פירוט אגח תשואה מעל 10% " xfId="1016"/>
    <cellStyle name="1_אחזקות בעלי ענין -DATA - ערכים" xfId="14648"/>
    <cellStyle name="1_דיווחים נוספים" xfId="1017"/>
    <cellStyle name="1_דיווחים נוספים 2" xfId="1018"/>
    <cellStyle name="1_דיווחים נוספים 2_דיווחים נוספים" xfId="1019"/>
    <cellStyle name="1_דיווחים נוספים 2_דיווחים נוספים_1" xfId="1020"/>
    <cellStyle name="1_דיווחים נוספים 2_דיווחים נוספים_פירוט אגח תשואה מעל 10% " xfId="1021"/>
    <cellStyle name="1_דיווחים נוספים 2_פירוט אגח תשואה מעל 10% " xfId="1022"/>
    <cellStyle name="1_דיווחים נוספים_1" xfId="1023"/>
    <cellStyle name="1_דיווחים נוספים_1 2" xfId="1024"/>
    <cellStyle name="1_דיווחים נוספים_1 2_דיווחים נוספים" xfId="1025"/>
    <cellStyle name="1_דיווחים נוספים_1 2_דיווחים נוספים_1" xfId="1026"/>
    <cellStyle name="1_דיווחים נוספים_1 2_דיווחים נוספים_פירוט אגח תשואה מעל 10% " xfId="1027"/>
    <cellStyle name="1_דיווחים נוספים_1 2_פירוט אגח תשואה מעל 10% " xfId="1028"/>
    <cellStyle name="1_דיווחים נוספים_1_4.4." xfId="1029"/>
    <cellStyle name="1_דיווחים נוספים_1_4.4. 2" xfId="1030"/>
    <cellStyle name="1_דיווחים נוספים_1_4.4. 2_דיווחים נוספים" xfId="1031"/>
    <cellStyle name="1_דיווחים נוספים_1_4.4. 2_דיווחים נוספים_1" xfId="1032"/>
    <cellStyle name="1_דיווחים נוספים_1_4.4. 2_דיווחים נוספים_פירוט אגח תשואה מעל 10% " xfId="1033"/>
    <cellStyle name="1_דיווחים נוספים_1_4.4. 2_פירוט אגח תשואה מעל 10% " xfId="1034"/>
    <cellStyle name="1_דיווחים נוספים_1_4.4._דיווחים נוספים" xfId="1035"/>
    <cellStyle name="1_דיווחים נוספים_1_4.4._פירוט אגח תשואה מעל 10% " xfId="1036"/>
    <cellStyle name="1_דיווחים נוספים_1_דיווחים נוספים" xfId="1037"/>
    <cellStyle name="1_דיווחים נוספים_1_דיווחים נוספים 2" xfId="1038"/>
    <cellStyle name="1_דיווחים נוספים_1_דיווחים נוספים 2_דיווחים נוספים" xfId="1039"/>
    <cellStyle name="1_דיווחים נוספים_1_דיווחים נוספים 2_דיווחים נוספים_1" xfId="1040"/>
    <cellStyle name="1_דיווחים נוספים_1_דיווחים נוספים 2_דיווחים נוספים_פירוט אגח תשואה מעל 10% " xfId="1041"/>
    <cellStyle name="1_דיווחים נוספים_1_דיווחים נוספים 2_פירוט אגח תשואה מעל 10% " xfId="1042"/>
    <cellStyle name="1_דיווחים נוספים_1_דיווחים נוספים_1" xfId="1043"/>
    <cellStyle name="1_דיווחים נוספים_1_דיווחים נוספים_4.4." xfId="1044"/>
    <cellStyle name="1_דיווחים נוספים_1_דיווחים נוספים_4.4. 2" xfId="1045"/>
    <cellStyle name="1_דיווחים נוספים_1_דיווחים נוספים_4.4. 2_דיווחים נוספים" xfId="1046"/>
    <cellStyle name="1_דיווחים נוספים_1_דיווחים נוספים_4.4. 2_דיווחים נוספים_1" xfId="1047"/>
    <cellStyle name="1_דיווחים נוספים_1_דיווחים נוספים_4.4. 2_דיווחים נוספים_פירוט אגח תשואה מעל 10% " xfId="1048"/>
    <cellStyle name="1_דיווחים נוספים_1_דיווחים נוספים_4.4. 2_פירוט אגח תשואה מעל 10% " xfId="1049"/>
    <cellStyle name="1_דיווחים נוספים_1_דיווחים נוספים_4.4._דיווחים נוספים" xfId="1050"/>
    <cellStyle name="1_דיווחים נוספים_1_דיווחים נוספים_4.4._פירוט אגח תשואה מעל 10% " xfId="1051"/>
    <cellStyle name="1_דיווחים נוספים_1_דיווחים נוספים_דיווחים נוספים" xfId="1052"/>
    <cellStyle name="1_דיווחים נוספים_1_דיווחים נוספים_פירוט אגח תשואה מעל 10% " xfId="1053"/>
    <cellStyle name="1_דיווחים נוספים_1_פירוט אגח תשואה מעל 10% " xfId="1054"/>
    <cellStyle name="1_דיווחים נוספים_2" xfId="1055"/>
    <cellStyle name="1_דיווחים נוספים_2 2" xfId="1056"/>
    <cellStyle name="1_דיווחים נוספים_2 2_דיווחים נוספים" xfId="1057"/>
    <cellStyle name="1_דיווחים נוספים_2 2_דיווחים נוספים_1" xfId="1058"/>
    <cellStyle name="1_דיווחים נוספים_2 2_דיווחים נוספים_פירוט אגח תשואה מעל 10% " xfId="1059"/>
    <cellStyle name="1_דיווחים נוספים_2 2_פירוט אגח תשואה מעל 10% " xfId="1060"/>
    <cellStyle name="1_דיווחים נוספים_2_4.4." xfId="1061"/>
    <cellStyle name="1_דיווחים נוספים_2_4.4. 2" xfId="1062"/>
    <cellStyle name="1_דיווחים נוספים_2_4.4. 2_דיווחים נוספים" xfId="1063"/>
    <cellStyle name="1_דיווחים נוספים_2_4.4. 2_דיווחים נוספים_1" xfId="1064"/>
    <cellStyle name="1_דיווחים נוספים_2_4.4. 2_דיווחים נוספים_פירוט אגח תשואה מעל 10% " xfId="1065"/>
    <cellStyle name="1_דיווחים נוספים_2_4.4. 2_פירוט אגח תשואה מעל 10% " xfId="1066"/>
    <cellStyle name="1_דיווחים נוספים_2_4.4._דיווחים נוספים" xfId="1067"/>
    <cellStyle name="1_דיווחים נוספים_2_4.4._פירוט אגח תשואה מעל 10% " xfId="1068"/>
    <cellStyle name="1_דיווחים נוספים_2_דיווחים נוספים" xfId="1069"/>
    <cellStyle name="1_דיווחים נוספים_2_פירוט אגח תשואה מעל 10% " xfId="1070"/>
    <cellStyle name="1_דיווחים נוספים_3" xfId="1071"/>
    <cellStyle name="1_דיווחים נוספים_4.4." xfId="1072"/>
    <cellStyle name="1_דיווחים נוספים_4.4. 2" xfId="1073"/>
    <cellStyle name="1_דיווחים נוספים_4.4. 2_דיווחים נוספים" xfId="1074"/>
    <cellStyle name="1_דיווחים נוספים_4.4. 2_דיווחים נוספים_1" xfId="1075"/>
    <cellStyle name="1_דיווחים נוספים_4.4. 2_דיווחים נוספים_פירוט אגח תשואה מעל 10% " xfId="1076"/>
    <cellStyle name="1_דיווחים נוספים_4.4. 2_פירוט אגח תשואה מעל 10% " xfId="1077"/>
    <cellStyle name="1_דיווחים נוספים_4.4._דיווחים נוספים" xfId="1078"/>
    <cellStyle name="1_דיווחים נוספים_4.4._פירוט אגח תשואה מעל 10% " xfId="1079"/>
    <cellStyle name="1_דיווחים נוספים_דיווחים נוספים" xfId="1080"/>
    <cellStyle name="1_דיווחים נוספים_דיווחים נוספים 2" xfId="1081"/>
    <cellStyle name="1_דיווחים נוספים_דיווחים נוספים 2_דיווחים נוספים" xfId="1082"/>
    <cellStyle name="1_דיווחים נוספים_דיווחים נוספים 2_דיווחים נוספים_1" xfId="1083"/>
    <cellStyle name="1_דיווחים נוספים_דיווחים נוספים 2_דיווחים נוספים_פירוט אגח תשואה מעל 10% " xfId="1084"/>
    <cellStyle name="1_דיווחים נוספים_דיווחים נוספים 2_פירוט אגח תשואה מעל 10% " xfId="1085"/>
    <cellStyle name="1_דיווחים נוספים_דיווחים נוספים_1" xfId="1086"/>
    <cellStyle name="1_דיווחים נוספים_דיווחים נוספים_4.4." xfId="1087"/>
    <cellStyle name="1_דיווחים נוספים_דיווחים נוספים_4.4. 2" xfId="1088"/>
    <cellStyle name="1_דיווחים נוספים_דיווחים נוספים_4.4. 2_דיווחים נוספים" xfId="1089"/>
    <cellStyle name="1_דיווחים נוספים_דיווחים נוספים_4.4. 2_דיווחים נוספים_1" xfId="1090"/>
    <cellStyle name="1_דיווחים נוספים_דיווחים נוספים_4.4. 2_דיווחים נוספים_פירוט אגח תשואה מעל 10% " xfId="1091"/>
    <cellStyle name="1_דיווחים נוספים_דיווחים נוספים_4.4. 2_פירוט אגח תשואה מעל 10% " xfId="1092"/>
    <cellStyle name="1_דיווחים נוספים_דיווחים נוספים_4.4._דיווחים נוספים" xfId="1093"/>
    <cellStyle name="1_דיווחים נוספים_דיווחים נוספים_4.4._פירוט אגח תשואה מעל 10% " xfId="1094"/>
    <cellStyle name="1_דיווחים נוספים_דיווחים נוספים_דיווחים נוספים" xfId="1095"/>
    <cellStyle name="1_דיווחים נוספים_דיווחים נוספים_פירוט אגח תשואה מעל 10% " xfId="1096"/>
    <cellStyle name="1_דיווחים נוספים_פירוט אגח תשואה מעל 10% " xfId="1097"/>
    <cellStyle name="1_הערות" xfId="1098"/>
    <cellStyle name="1_הערות 2" xfId="1099"/>
    <cellStyle name="1_הערות 2_דיווחים נוספים" xfId="1100"/>
    <cellStyle name="1_הערות 2_דיווחים נוספים_1" xfId="1101"/>
    <cellStyle name="1_הערות 2_דיווחים נוספים_פירוט אגח תשואה מעל 10% " xfId="1102"/>
    <cellStyle name="1_הערות 2_פירוט אגח תשואה מעל 10% " xfId="1103"/>
    <cellStyle name="1_הערות_4.4." xfId="1104"/>
    <cellStyle name="1_הערות_4.4. 2" xfId="1105"/>
    <cellStyle name="1_הערות_4.4. 2_דיווחים נוספים" xfId="1106"/>
    <cellStyle name="1_הערות_4.4. 2_דיווחים נוספים_1" xfId="1107"/>
    <cellStyle name="1_הערות_4.4. 2_דיווחים נוספים_פירוט אגח תשואה מעל 10% " xfId="1108"/>
    <cellStyle name="1_הערות_4.4. 2_פירוט אגח תשואה מעל 10% " xfId="1109"/>
    <cellStyle name="1_הערות_4.4._דיווחים נוספים" xfId="1110"/>
    <cellStyle name="1_הערות_4.4._פירוט אגח תשואה מעל 10% " xfId="1111"/>
    <cellStyle name="1_הערות_דיווחים נוספים" xfId="1112"/>
    <cellStyle name="1_הערות_דיווחים נוספים_1" xfId="1113"/>
    <cellStyle name="1_הערות_דיווחים נוספים_פירוט אגח תשואה מעל 10% " xfId="1114"/>
    <cellStyle name="1_הערות_פירוט אגח תשואה מעל 10% " xfId="1115"/>
    <cellStyle name="1_יתרת מסגרות אשראי לניצול " xfId="1116"/>
    <cellStyle name="1_יתרת מסגרות אשראי לניצול  2" xfId="1117"/>
    <cellStyle name="1_יתרת מסגרות אשראי לניצול  2_דיווחים נוספים" xfId="1118"/>
    <cellStyle name="1_יתרת מסגרות אשראי לניצול  2_דיווחים נוספים_1" xfId="1119"/>
    <cellStyle name="1_יתרת מסגרות אשראי לניצול  2_דיווחים נוספים_פירוט אגח תשואה מעל 10% " xfId="1120"/>
    <cellStyle name="1_יתרת מסגרות אשראי לניצול  2_פירוט אגח תשואה מעל 10% " xfId="1121"/>
    <cellStyle name="1_יתרת מסגרות אשראי לניצול _4.4." xfId="1122"/>
    <cellStyle name="1_יתרת מסגרות אשראי לניצול _4.4. 2" xfId="1123"/>
    <cellStyle name="1_יתרת מסגרות אשראי לניצול _4.4. 2_דיווחים נוספים" xfId="1124"/>
    <cellStyle name="1_יתרת מסגרות אשראי לניצול _4.4. 2_דיווחים נוספים_1" xfId="1125"/>
    <cellStyle name="1_יתרת מסגרות אשראי לניצול _4.4. 2_דיווחים נוספים_פירוט אגח תשואה מעל 10% " xfId="1126"/>
    <cellStyle name="1_יתרת מסגרות אשראי לניצול _4.4. 2_פירוט אגח תשואה מעל 10% " xfId="1127"/>
    <cellStyle name="1_יתרת מסגרות אשראי לניצול _4.4._דיווחים נוספים" xfId="1128"/>
    <cellStyle name="1_יתרת מסגרות אשראי לניצול _4.4._פירוט אגח תשואה מעל 10% " xfId="1129"/>
    <cellStyle name="1_יתרת מסגרות אשראי לניצול _דיווחים נוספים" xfId="1130"/>
    <cellStyle name="1_יתרת מסגרות אשראי לניצול _דיווחים נוספים_1" xfId="1131"/>
    <cellStyle name="1_יתרת מסגרות אשראי לניצול _דיווחים נוספים_פירוט אגח תשואה מעל 10% " xfId="1132"/>
    <cellStyle name="1_יתרת מסגרות אשראי לניצול _פירוט אגח תשואה מעל 10% " xfId="1133"/>
    <cellStyle name="1_משקל בתא100" xfId="1134"/>
    <cellStyle name="1_משקל בתא100 2" xfId="1135"/>
    <cellStyle name="1_משקל בתא100 2 2" xfId="1136"/>
    <cellStyle name="1_משקל בתא100 2 2_דיווחים נוספים" xfId="1137"/>
    <cellStyle name="1_משקל בתא100 2 2_דיווחים נוספים_1" xfId="1138"/>
    <cellStyle name="1_משקל בתא100 2 2_דיווחים נוספים_פירוט אגח תשואה מעל 10% " xfId="1139"/>
    <cellStyle name="1_משקל בתא100 2 2_פירוט אגח תשואה מעל 10% " xfId="1140"/>
    <cellStyle name="1_משקל בתא100 2_4.4." xfId="1141"/>
    <cellStyle name="1_משקל בתא100 2_4.4. 2" xfId="1142"/>
    <cellStyle name="1_משקל בתא100 2_4.4. 2_דיווחים נוספים" xfId="1143"/>
    <cellStyle name="1_משקל בתא100 2_4.4. 2_דיווחים נוספים_1" xfId="1144"/>
    <cellStyle name="1_משקל בתא100 2_4.4. 2_דיווחים נוספים_פירוט אגח תשואה מעל 10% " xfId="1145"/>
    <cellStyle name="1_משקל בתא100 2_4.4. 2_פירוט אגח תשואה מעל 10% " xfId="1146"/>
    <cellStyle name="1_משקל בתא100 2_4.4._דיווחים נוספים" xfId="1147"/>
    <cellStyle name="1_משקל בתא100 2_4.4._פירוט אגח תשואה מעל 10% " xfId="1148"/>
    <cellStyle name="1_משקל בתא100 2_דיווחים נוספים" xfId="1149"/>
    <cellStyle name="1_משקל בתא100 2_דיווחים נוספים 2" xfId="1150"/>
    <cellStyle name="1_משקל בתא100 2_דיווחים נוספים 2_דיווחים נוספים" xfId="1151"/>
    <cellStyle name="1_משקל בתא100 2_דיווחים נוספים 2_דיווחים נוספים_1" xfId="1152"/>
    <cellStyle name="1_משקל בתא100 2_דיווחים נוספים 2_דיווחים נוספים_פירוט אגח תשואה מעל 10% " xfId="1153"/>
    <cellStyle name="1_משקל בתא100 2_דיווחים נוספים 2_פירוט אגח תשואה מעל 10% " xfId="1154"/>
    <cellStyle name="1_משקל בתא100 2_דיווחים נוספים_1" xfId="1155"/>
    <cellStyle name="1_משקל בתא100 2_דיווחים נוספים_1 2" xfId="1156"/>
    <cellStyle name="1_משקל בתא100 2_דיווחים נוספים_1 2_דיווחים נוספים" xfId="1157"/>
    <cellStyle name="1_משקל בתא100 2_דיווחים נוספים_1 2_דיווחים נוספים_1" xfId="1158"/>
    <cellStyle name="1_משקל בתא100 2_דיווחים נוספים_1 2_דיווחים נוספים_פירוט אגח תשואה מעל 10% " xfId="1159"/>
    <cellStyle name="1_משקל בתא100 2_דיווחים נוספים_1 2_פירוט אגח תשואה מעל 10% " xfId="1160"/>
    <cellStyle name="1_משקל בתא100 2_דיווחים נוספים_1_4.4." xfId="1161"/>
    <cellStyle name="1_משקל בתא100 2_דיווחים נוספים_1_4.4. 2" xfId="1162"/>
    <cellStyle name="1_משקל בתא100 2_דיווחים נוספים_1_4.4. 2_דיווחים נוספים" xfId="1163"/>
    <cellStyle name="1_משקל בתא100 2_דיווחים נוספים_1_4.4. 2_דיווחים נוספים_1" xfId="1164"/>
    <cellStyle name="1_משקל בתא100 2_דיווחים נוספים_1_4.4. 2_דיווחים נוספים_פירוט אגח תשואה מעל 10% " xfId="1165"/>
    <cellStyle name="1_משקל בתא100 2_דיווחים נוספים_1_4.4. 2_פירוט אגח תשואה מעל 10% " xfId="1166"/>
    <cellStyle name="1_משקל בתא100 2_דיווחים נוספים_1_4.4._דיווחים נוספים" xfId="1167"/>
    <cellStyle name="1_משקל בתא100 2_דיווחים נוספים_1_4.4._פירוט אגח תשואה מעל 10% " xfId="1168"/>
    <cellStyle name="1_משקל בתא100 2_דיווחים נוספים_1_דיווחים נוספים" xfId="1169"/>
    <cellStyle name="1_משקל בתא100 2_דיווחים נוספים_1_פירוט אגח תשואה מעל 10% " xfId="1170"/>
    <cellStyle name="1_משקל בתא100 2_דיווחים נוספים_2" xfId="1171"/>
    <cellStyle name="1_משקל בתא100 2_דיווחים נוספים_4.4." xfId="1172"/>
    <cellStyle name="1_משקל בתא100 2_דיווחים נוספים_4.4. 2" xfId="1173"/>
    <cellStyle name="1_משקל בתא100 2_דיווחים נוספים_4.4. 2_דיווחים נוספים" xfId="1174"/>
    <cellStyle name="1_משקל בתא100 2_דיווחים נוספים_4.4. 2_דיווחים נוספים_1" xfId="1175"/>
    <cellStyle name="1_משקל בתא100 2_דיווחים נוספים_4.4. 2_דיווחים נוספים_פירוט אגח תשואה מעל 10% " xfId="1176"/>
    <cellStyle name="1_משקל בתא100 2_דיווחים נוספים_4.4. 2_פירוט אגח תשואה מעל 10% " xfId="1177"/>
    <cellStyle name="1_משקל בתא100 2_דיווחים נוספים_4.4._דיווחים נוספים" xfId="1178"/>
    <cellStyle name="1_משקל בתא100 2_דיווחים נוספים_4.4._פירוט אגח תשואה מעל 10% " xfId="1179"/>
    <cellStyle name="1_משקל בתא100 2_דיווחים נוספים_דיווחים נוספים" xfId="1180"/>
    <cellStyle name="1_משקל בתא100 2_דיווחים נוספים_דיווחים נוספים 2" xfId="1181"/>
    <cellStyle name="1_משקל בתא100 2_דיווחים נוספים_דיווחים נוספים 2_דיווחים נוספים" xfId="1182"/>
    <cellStyle name="1_משקל בתא100 2_דיווחים נוספים_דיווחים נוספים 2_דיווחים נוספים_1" xfId="1183"/>
    <cellStyle name="1_משקל בתא100 2_דיווחים נוספים_דיווחים נוספים 2_דיווחים נוספים_פירוט אגח תשואה מעל 10% " xfId="1184"/>
    <cellStyle name="1_משקל בתא100 2_דיווחים נוספים_דיווחים נוספים 2_פירוט אגח תשואה מעל 10% " xfId="1185"/>
    <cellStyle name="1_משקל בתא100 2_דיווחים נוספים_דיווחים נוספים_1" xfId="1186"/>
    <cellStyle name="1_משקל בתא100 2_דיווחים נוספים_דיווחים נוספים_4.4." xfId="1187"/>
    <cellStyle name="1_משקל בתא100 2_דיווחים נוספים_דיווחים נוספים_4.4. 2" xfId="1188"/>
    <cellStyle name="1_משקל בתא100 2_דיווחים נוספים_דיווחים נוספים_4.4. 2_דיווחים נוספים" xfId="1189"/>
    <cellStyle name="1_משקל בתא100 2_דיווחים נוספים_דיווחים נוספים_4.4. 2_דיווחים נוספים_1" xfId="1190"/>
    <cellStyle name="1_משקל בתא100 2_דיווחים נוספים_דיווחים נוספים_4.4. 2_דיווחים נוספים_פירוט אגח תשואה מעל 10% " xfId="1191"/>
    <cellStyle name="1_משקל בתא100 2_דיווחים נוספים_דיווחים נוספים_4.4. 2_פירוט אגח תשואה מעל 10% " xfId="1192"/>
    <cellStyle name="1_משקל בתא100 2_דיווחים נוספים_דיווחים נוספים_4.4._דיווחים נוספים" xfId="1193"/>
    <cellStyle name="1_משקל בתא100 2_דיווחים נוספים_דיווחים נוספים_4.4._פירוט אגח תשואה מעל 10% " xfId="1194"/>
    <cellStyle name="1_משקל בתא100 2_דיווחים נוספים_דיווחים נוספים_דיווחים נוספים" xfId="1195"/>
    <cellStyle name="1_משקל בתא100 2_דיווחים נוספים_דיווחים נוספים_פירוט אגח תשואה מעל 10% " xfId="1196"/>
    <cellStyle name="1_משקל בתא100 2_דיווחים נוספים_פירוט אגח תשואה מעל 10% " xfId="1197"/>
    <cellStyle name="1_משקל בתא100 2_עסקאות שאושרו וטרם בוצעו  " xfId="1198"/>
    <cellStyle name="1_משקל בתא100 2_עסקאות שאושרו וטרם בוצעו   2" xfId="1199"/>
    <cellStyle name="1_משקל בתא100 2_עסקאות שאושרו וטרם בוצעו   2_דיווחים נוספים" xfId="1200"/>
    <cellStyle name="1_משקל בתא100 2_עסקאות שאושרו וטרם בוצעו   2_דיווחים נוספים_1" xfId="1201"/>
    <cellStyle name="1_משקל בתא100 2_עסקאות שאושרו וטרם בוצעו   2_דיווחים נוספים_פירוט אגח תשואה מעל 10% " xfId="1202"/>
    <cellStyle name="1_משקל בתא100 2_עסקאות שאושרו וטרם בוצעו   2_פירוט אגח תשואה מעל 10% " xfId="1203"/>
    <cellStyle name="1_משקל בתא100 2_עסקאות שאושרו וטרם בוצעו  _דיווחים נוספים" xfId="1204"/>
    <cellStyle name="1_משקל בתא100 2_עסקאות שאושרו וטרם בוצעו  _פירוט אגח תשואה מעל 10% " xfId="1205"/>
    <cellStyle name="1_משקל בתא100 2_פירוט אגח תשואה מעל 10% " xfId="1206"/>
    <cellStyle name="1_משקל בתא100 2_פירוט אגח תשואה מעל 10%  2" xfId="1207"/>
    <cellStyle name="1_משקל בתא100 2_פירוט אגח תשואה מעל 10%  2_דיווחים נוספים" xfId="1208"/>
    <cellStyle name="1_משקל בתא100 2_פירוט אגח תשואה מעל 10%  2_דיווחים נוספים_1" xfId="1209"/>
    <cellStyle name="1_משקל בתא100 2_פירוט אגח תשואה מעל 10%  2_דיווחים נוספים_פירוט אגח תשואה מעל 10% " xfId="1210"/>
    <cellStyle name="1_משקל בתא100 2_פירוט אגח תשואה מעל 10%  2_פירוט אגח תשואה מעל 10% " xfId="1211"/>
    <cellStyle name="1_משקל בתא100 2_פירוט אגח תשואה מעל 10% _1" xfId="1212"/>
    <cellStyle name="1_משקל בתא100 2_פירוט אגח תשואה מעל 10% _4.4." xfId="1213"/>
    <cellStyle name="1_משקל בתא100 2_פירוט אגח תשואה מעל 10% _4.4. 2" xfId="1214"/>
    <cellStyle name="1_משקל בתא100 2_פירוט אגח תשואה מעל 10% _4.4. 2_דיווחים נוספים" xfId="1215"/>
    <cellStyle name="1_משקל בתא100 2_פירוט אגח תשואה מעל 10% _4.4. 2_דיווחים נוספים_1" xfId="1216"/>
    <cellStyle name="1_משקל בתא100 2_פירוט אגח תשואה מעל 10% _4.4. 2_דיווחים נוספים_פירוט אגח תשואה מעל 10% " xfId="1217"/>
    <cellStyle name="1_משקל בתא100 2_פירוט אגח תשואה מעל 10% _4.4. 2_פירוט אגח תשואה מעל 10% " xfId="1218"/>
    <cellStyle name="1_משקל בתא100 2_פירוט אגח תשואה מעל 10% _4.4._דיווחים נוספים" xfId="1219"/>
    <cellStyle name="1_משקל בתא100 2_פירוט אגח תשואה מעל 10% _4.4._פירוט אגח תשואה מעל 10% " xfId="1220"/>
    <cellStyle name="1_משקל בתא100 2_פירוט אגח תשואה מעל 10% _דיווחים נוספים" xfId="1221"/>
    <cellStyle name="1_משקל בתא100 2_פירוט אגח תשואה מעל 10% _דיווחים נוספים_1" xfId="1222"/>
    <cellStyle name="1_משקל בתא100 2_פירוט אגח תשואה מעל 10% _דיווחים נוספים_פירוט אגח תשואה מעל 10% " xfId="1223"/>
    <cellStyle name="1_משקל בתא100 2_פירוט אגח תשואה מעל 10% _פירוט אגח תשואה מעל 10% " xfId="1224"/>
    <cellStyle name="1_משקל בתא100 3" xfId="1225"/>
    <cellStyle name="1_משקל בתא100 3_דיווחים נוספים" xfId="1226"/>
    <cellStyle name="1_משקל בתא100 3_דיווחים נוספים_1" xfId="1227"/>
    <cellStyle name="1_משקל בתא100 3_דיווחים נוספים_פירוט אגח תשואה מעל 10% " xfId="1228"/>
    <cellStyle name="1_משקל בתא100 3_פירוט אגח תשואה מעל 10% " xfId="1229"/>
    <cellStyle name="1_משקל בתא100_4.4." xfId="1230"/>
    <cellStyle name="1_משקל בתא100_4.4. 2" xfId="1231"/>
    <cellStyle name="1_משקל בתא100_4.4. 2_דיווחים נוספים" xfId="1232"/>
    <cellStyle name="1_משקל בתא100_4.4. 2_דיווחים נוספים_1" xfId="1233"/>
    <cellStyle name="1_משקל בתא100_4.4. 2_דיווחים נוספים_פירוט אגח תשואה מעל 10% " xfId="1234"/>
    <cellStyle name="1_משקל בתא100_4.4. 2_פירוט אגח תשואה מעל 10% " xfId="1235"/>
    <cellStyle name="1_משקל בתא100_4.4._דיווחים נוספים" xfId="1236"/>
    <cellStyle name="1_משקל בתא100_4.4._פירוט אגח תשואה מעל 10% " xfId="1237"/>
    <cellStyle name="1_משקל בתא100_דיווחים נוספים" xfId="1238"/>
    <cellStyle name="1_משקל בתא100_דיווחים נוספים 2" xfId="1239"/>
    <cellStyle name="1_משקל בתא100_דיווחים נוספים 2_דיווחים נוספים" xfId="1240"/>
    <cellStyle name="1_משקל בתא100_דיווחים נוספים 2_דיווחים נוספים_1" xfId="1241"/>
    <cellStyle name="1_משקל בתא100_דיווחים נוספים 2_דיווחים נוספים_פירוט אגח תשואה מעל 10% " xfId="1242"/>
    <cellStyle name="1_משקל בתא100_דיווחים נוספים 2_פירוט אגח תשואה מעל 10% " xfId="1243"/>
    <cellStyle name="1_משקל בתא100_דיווחים נוספים_1" xfId="1244"/>
    <cellStyle name="1_משקל בתא100_דיווחים נוספים_1 2" xfId="1245"/>
    <cellStyle name="1_משקל בתא100_דיווחים נוספים_1 2_דיווחים נוספים" xfId="1246"/>
    <cellStyle name="1_משקל בתא100_דיווחים נוספים_1 2_דיווחים נוספים_1" xfId="1247"/>
    <cellStyle name="1_משקל בתא100_דיווחים נוספים_1 2_דיווחים נוספים_פירוט אגח תשואה מעל 10% " xfId="1248"/>
    <cellStyle name="1_משקל בתא100_דיווחים נוספים_1 2_פירוט אגח תשואה מעל 10% " xfId="1249"/>
    <cellStyle name="1_משקל בתא100_דיווחים נוספים_1_4.4." xfId="1250"/>
    <cellStyle name="1_משקל בתא100_דיווחים נוספים_1_4.4. 2" xfId="1251"/>
    <cellStyle name="1_משקל בתא100_דיווחים נוספים_1_4.4. 2_דיווחים נוספים" xfId="1252"/>
    <cellStyle name="1_משקל בתא100_דיווחים נוספים_1_4.4. 2_דיווחים נוספים_1" xfId="1253"/>
    <cellStyle name="1_משקל בתא100_דיווחים נוספים_1_4.4. 2_דיווחים נוספים_פירוט אגח תשואה מעל 10% " xfId="1254"/>
    <cellStyle name="1_משקל בתא100_דיווחים נוספים_1_4.4. 2_פירוט אגח תשואה מעל 10% " xfId="1255"/>
    <cellStyle name="1_משקל בתא100_דיווחים נוספים_1_4.4._דיווחים נוספים" xfId="1256"/>
    <cellStyle name="1_משקל בתא100_דיווחים נוספים_1_4.4._פירוט אגח תשואה מעל 10% " xfId="1257"/>
    <cellStyle name="1_משקל בתא100_דיווחים נוספים_1_דיווחים נוספים" xfId="1258"/>
    <cellStyle name="1_משקל בתא100_דיווחים נוספים_1_דיווחים נוספים 2" xfId="1259"/>
    <cellStyle name="1_משקל בתא100_דיווחים נוספים_1_דיווחים נוספים 2_דיווחים נוספים" xfId="1260"/>
    <cellStyle name="1_משקל בתא100_דיווחים נוספים_1_דיווחים נוספים 2_דיווחים נוספים_1" xfId="1261"/>
    <cellStyle name="1_משקל בתא100_דיווחים נוספים_1_דיווחים נוספים 2_דיווחים נוספים_פירוט אגח תשואה מעל 10% " xfId="1262"/>
    <cellStyle name="1_משקל בתא100_דיווחים נוספים_1_דיווחים נוספים 2_פירוט אגח תשואה מעל 10% " xfId="1263"/>
    <cellStyle name="1_משקל בתא100_דיווחים נוספים_1_דיווחים נוספים_1" xfId="1264"/>
    <cellStyle name="1_משקל בתא100_דיווחים נוספים_1_דיווחים נוספים_4.4." xfId="1265"/>
    <cellStyle name="1_משקל בתא100_דיווחים נוספים_1_דיווחים נוספים_4.4. 2" xfId="1266"/>
    <cellStyle name="1_משקל בתא100_דיווחים נוספים_1_דיווחים נוספים_4.4. 2_דיווחים נוספים" xfId="1267"/>
    <cellStyle name="1_משקל בתא100_דיווחים נוספים_1_דיווחים נוספים_4.4. 2_דיווחים נוספים_1" xfId="1268"/>
    <cellStyle name="1_משקל בתא100_דיווחים נוספים_1_דיווחים נוספים_4.4. 2_דיווחים נוספים_פירוט אגח תשואה מעל 10% " xfId="1269"/>
    <cellStyle name="1_משקל בתא100_דיווחים נוספים_1_דיווחים נוספים_4.4. 2_פירוט אגח תשואה מעל 10% " xfId="1270"/>
    <cellStyle name="1_משקל בתא100_דיווחים נוספים_1_דיווחים נוספים_4.4._דיווחים נוספים" xfId="1271"/>
    <cellStyle name="1_משקל בתא100_דיווחים נוספים_1_דיווחים נוספים_4.4._פירוט אגח תשואה מעל 10% " xfId="1272"/>
    <cellStyle name="1_משקל בתא100_דיווחים נוספים_1_דיווחים נוספים_דיווחים נוספים" xfId="1273"/>
    <cellStyle name="1_משקל בתא100_דיווחים נוספים_1_דיווחים נוספים_פירוט אגח תשואה מעל 10% " xfId="1274"/>
    <cellStyle name="1_משקל בתא100_דיווחים נוספים_1_פירוט אגח תשואה מעל 10% " xfId="1275"/>
    <cellStyle name="1_משקל בתא100_דיווחים נוספים_2" xfId="1276"/>
    <cellStyle name="1_משקל בתא100_דיווחים נוספים_2 2" xfId="1277"/>
    <cellStyle name="1_משקל בתא100_דיווחים נוספים_2 2_דיווחים נוספים" xfId="1278"/>
    <cellStyle name="1_משקל בתא100_דיווחים נוספים_2 2_דיווחים נוספים_1" xfId="1279"/>
    <cellStyle name="1_משקל בתא100_דיווחים נוספים_2 2_דיווחים נוספים_פירוט אגח תשואה מעל 10% " xfId="1280"/>
    <cellStyle name="1_משקל בתא100_דיווחים נוספים_2 2_פירוט אגח תשואה מעל 10% " xfId="1281"/>
    <cellStyle name="1_משקל בתא100_דיווחים נוספים_2_4.4." xfId="1282"/>
    <cellStyle name="1_משקל בתא100_דיווחים נוספים_2_4.4. 2" xfId="1283"/>
    <cellStyle name="1_משקל בתא100_דיווחים נוספים_2_4.4. 2_דיווחים נוספים" xfId="1284"/>
    <cellStyle name="1_משקל בתא100_דיווחים נוספים_2_4.4. 2_דיווחים נוספים_1" xfId="1285"/>
    <cellStyle name="1_משקל בתא100_דיווחים נוספים_2_4.4. 2_דיווחים נוספים_פירוט אגח תשואה מעל 10% " xfId="1286"/>
    <cellStyle name="1_משקל בתא100_דיווחים נוספים_2_4.4. 2_פירוט אגח תשואה מעל 10% " xfId="1287"/>
    <cellStyle name="1_משקל בתא100_דיווחים נוספים_2_4.4._דיווחים נוספים" xfId="1288"/>
    <cellStyle name="1_משקל בתא100_דיווחים נוספים_2_4.4._פירוט אגח תשואה מעל 10% " xfId="1289"/>
    <cellStyle name="1_משקל בתא100_דיווחים נוספים_2_דיווחים נוספים" xfId="1290"/>
    <cellStyle name="1_משקל בתא100_דיווחים נוספים_2_פירוט אגח תשואה מעל 10% " xfId="1291"/>
    <cellStyle name="1_משקל בתא100_דיווחים נוספים_3" xfId="1292"/>
    <cellStyle name="1_משקל בתא100_דיווחים נוספים_4.4." xfId="1293"/>
    <cellStyle name="1_משקל בתא100_דיווחים נוספים_4.4. 2" xfId="1294"/>
    <cellStyle name="1_משקל בתא100_דיווחים נוספים_4.4. 2_דיווחים נוספים" xfId="1295"/>
    <cellStyle name="1_משקל בתא100_דיווחים נוספים_4.4. 2_דיווחים נוספים_1" xfId="1296"/>
    <cellStyle name="1_משקל בתא100_דיווחים נוספים_4.4. 2_דיווחים נוספים_פירוט אגח תשואה מעל 10% " xfId="1297"/>
    <cellStyle name="1_משקל בתא100_דיווחים נוספים_4.4. 2_פירוט אגח תשואה מעל 10% " xfId="1298"/>
    <cellStyle name="1_משקל בתא100_דיווחים נוספים_4.4._דיווחים נוספים" xfId="1299"/>
    <cellStyle name="1_משקל בתא100_דיווחים נוספים_4.4._פירוט אגח תשואה מעל 10% " xfId="1300"/>
    <cellStyle name="1_משקל בתא100_דיווחים נוספים_דיווחים נוספים" xfId="1301"/>
    <cellStyle name="1_משקל בתא100_דיווחים נוספים_דיווחים נוספים 2" xfId="1302"/>
    <cellStyle name="1_משקל בתא100_דיווחים נוספים_דיווחים נוספים 2_דיווחים נוספים" xfId="1303"/>
    <cellStyle name="1_משקל בתא100_דיווחים נוספים_דיווחים נוספים 2_דיווחים נוספים_1" xfId="1304"/>
    <cellStyle name="1_משקל בתא100_דיווחים נוספים_דיווחים נוספים 2_דיווחים נוספים_פירוט אגח תשואה מעל 10% " xfId="1305"/>
    <cellStyle name="1_משקל בתא100_דיווחים נוספים_דיווחים נוספים 2_פירוט אגח תשואה מעל 10% " xfId="1306"/>
    <cellStyle name="1_משקל בתא100_דיווחים נוספים_דיווחים נוספים_1" xfId="1307"/>
    <cellStyle name="1_משקל בתא100_דיווחים נוספים_דיווחים נוספים_4.4." xfId="1308"/>
    <cellStyle name="1_משקל בתא100_דיווחים נוספים_דיווחים נוספים_4.4. 2" xfId="1309"/>
    <cellStyle name="1_משקל בתא100_דיווחים נוספים_דיווחים נוספים_4.4. 2_דיווחים נוספים" xfId="1310"/>
    <cellStyle name="1_משקל בתא100_דיווחים נוספים_דיווחים נוספים_4.4. 2_דיווחים נוספים_1" xfId="1311"/>
    <cellStyle name="1_משקל בתא100_דיווחים נוספים_דיווחים נוספים_4.4. 2_דיווחים נוספים_פירוט אגח תשואה מעל 10% " xfId="1312"/>
    <cellStyle name="1_משקל בתא100_דיווחים נוספים_דיווחים נוספים_4.4. 2_פירוט אגח תשואה מעל 10% " xfId="1313"/>
    <cellStyle name="1_משקל בתא100_דיווחים נוספים_דיווחים נוספים_4.4._דיווחים נוספים" xfId="1314"/>
    <cellStyle name="1_משקל בתא100_דיווחים נוספים_דיווחים נוספים_4.4._פירוט אגח תשואה מעל 10% " xfId="1315"/>
    <cellStyle name="1_משקל בתא100_דיווחים נוספים_דיווחים נוספים_דיווחים נוספים" xfId="1316"/>
    <cellStyle name="1_משקל בתא100_דיווחים נוספים_דיווחים נוספים_פירוט אגח תשואה מעל 10% " xfId="1317"/>
    <cellStyle name="1_משקל בתא100_דיווחים נוספים_פירוט אגח תשואה מעל 10% " xfId="1318"/>
    <cellStyle name="1_משקל בתא100_הערות" xfId="1319"/>
    <cellStyle name="1_משקל בתא100_הערות 2" xfId="1320"/>
    <cellStyle name="1_משקל בתא100_הערות 2_דיווחים נוספים" xfId="1321"/>
    <cellStyle name="1_משקל בתא100_הערות 2_דיווחים נוספים_1" xfId="1322"/>
    <cellStyle name="1_משקל בתא100_הערות 2_דיווחים נוספים_פירוט אגח תשואה מעל 10% " xfId="1323"/>
    <cellStyle name="1_משקל בתא100_הערות 2_פירוט אגח תשואה מעל 10% " xfId="1324"/>
    <cellStyle name="1_משקל בתא100_הערות_4.4." xfId="1325"/>
    <cellStyle name="1_משקל בתא100_הערות_4.4. 2" xfId="1326"/>
    <cellStyle name="1_משקל בתא100_הערות_4.4. 2_דיווחים נוספים" xfId="1327"/>
    <cellStyle name="1_משקל בתא100_הערות_4.4. 2_דיווחים נוספים_1" xfId="1328"/>
    <cellStyle name="1_משקל בתא100_הערות_4.4. 2_דיווחים נוספים_פירוט אגח תשואה מעל 10% " xfId="1329"/>
    <cellStyle name="1_משקל בתא100_הערות_4.4. 2_פירוט אגח תשואה מעל 10% " xfId="1330"/>
    <cellStyle name="1_משקל בתא100_הערות_4.4._דיווחים נוספים" xfId="1331"/>
    <cellStyle name="1_משקל בתא100_הערות_4.4._פירוט אגח תשואה מעל 10% " xfId="1332"/>
    <cellStyle name="1_משקל בתא100_הערות_דיווחים נוספים" xfId="1333"/>
    <cellStyle name="1_משקל בתא100_הערות_דיווחים נוספים_1" xfId="1334"/>
    <cellStyle name="1_משקל בתא100_הערות_דיווחים נוספים_פירוט אגח תשואה מעל 10% " xfId="1335"/>
    <cellStyle name="1_משקל בתא100_הערות_פירוט אגח תשואה מעל 10% " xfId="1336"/>
    <cellStyle name="1_משקל בתא100_יתרת מסגרות אשראי לניצול " xfId="1337"/>
    <cellStyle name="1_משקל בתא100_יתרת מסגרות אשראי לניצול  2" xfId="1338"/>
    <cellStyle name="1_משקל בתא100_יתרת מסגרות אשראי לניצול  2_דיווחים נוספים" xfId="1339"/>
    <cellStyle name="1_משקל בתא100_יתרת מסגרות אשראי לניצול  2_דיווחים נוספים_1" xfId="1340"/>
    <cellStyle name="1_משקל בתא100_יתרת מסגרות אשראי לניצול  2_דיווחים נוספים_פירוט אגח תשואה מעל 10% " xfId="1341"/>
    <cellStyle name="1_משקל בתא100_יתרת מסגרות אשראי לניצול  2_פירוט אגח תשואה מעל 10% " xfId="1342"/>
    <cellStyle name="1_משקל בתא100_יתרת מסגרות אשראי לניצול _4.4." xfId="1343"/>
    <cellStyle name="1_משקל בתא100_יתרת מסגרות אשראי לניצול _4.4. 2" xfId="1344"/>
    <cellStyle name="1_משקל בתא100_יתרת מסגרות אשראי לניצול _4.4. 2_דיווחים נוספים" xfId="1345"/>
    <cellStyle name="1_משקל בתא100_יתרת מסגרות אשראי לניצול _4.4. 2_דיווחים נוספים_1" xfId="1346"/>
    <cellStyle name="1_משקל בתא100_יתרת מסגרות אשראי לניצול _4.4. 2_דיווחים נוספים_פירוט אגח תשואה מעל 10% " xfId="1347"/>
    <cellStyle name="1_משקל בתא100_יתרת מסגרות אשראי לניצול _4.4. 2_פירוט אגח תשואה מעל 10% " xfId="1348"/>
    <cellStyle name="1_משקל בתא100_יתרת מסגרות אשראי לניצול _4.4._דיווחים נוספים" xfId="1349"/>
    <cellStyle name="1_משקל בתא100_יתרת מסגרות אשראי לניצול _4.4._פירוט אגח תשואה מעל 10% " xfId="1350"/>
    <cellStyle name="1_משקל בתא100_יתרת מסגרות אשראי לניצול _דיווחים נוספים" xfId="1351"/>
    <cellStyle name="1_משקל בתא100_יתרת מסגרות אשראי לניצול _דיווחים נוספים_1" xfId="1352"/>
    <cellStyle name="1_משקל בתא100_יתרת מסגרות אשראי לניצול _דיווחים נוספים_פירוט אגח תשואה מעל 10% " xfId="1353"/>
    <cellStyle name="1_משקל בתא100_יתרת מסגרות אשראי לניצול _פירוט אגח תשואה מעל 10% " xfId="1354"/>
    <cellStyle name="1_משקל בתא100_עסקאות שאושרו וטרם בוצעו  " xfId="1355"/>
    <cellStyle name="1_משקל בתא100_עסקאות שאושרו וטרם בוצעו   2" xfId="1356"/>
    <cellStyle name="1_משקל בתא100_עסקאות שאושרו וטרם בוצעו   2_דיווחים נוספים" xfId="1357"/>
    <cellStyle name="1_משקל בתא100_עסקאות שאושרו וטרם בוצעו   2_דיווחים נוספים_1" xfId="1358"/>
    <cellStyle name="1_משקל בתא100_עסקאות שאושרו וטרם בוצעו   2_דיווחים נוספים_פירוט אגח תשואה מעל 10% " xfId="1359"/>
    <cellStyle name="1_משקל בתא100_עסקאות שאושרו וטרם בוצעו   2_פירוט אגח תשואה מעל 10% " xfId="1360"/>
    <cellStyle name="1_משקל בתא100_עסקאות שאושרו וטרם בוצעו  _1" xfId="1361"/>
    <cellStyle name="1_משקל בתא100_עסקאות שאושרו וטרם בוצעו  _1 2" xfId="1362"/>
    <cellStyle name="1_משקל בתא100_עסקאות שאושרו וטרם בוצעו  _1 2_דיווחים נוספים" xfId="1363"/>
    <cellStyle name="1_משקל בתא100_עסקאות שאושרו וטרם בוצעו  _1 2_דיווחים נוספים_1" xfId="1364"/>
    <cellStyle name="1_משקל בתא100_עסקאות שאושרו וטרם בוצעו  _1 2_דיווחים נוספים_פירוט אגח תשואה מעל 10% " xfId="1365"/>
    <cellStyle name="1_משקל בתא100_עסקאות שאושרו וטרם בוצעו  _1 2_פירוט אגח תשואה מעל 10% " xfId="1366"/>
    <cellStyle name="1_משקל בתא100_עסקאות שאושרו וטרם בוצעו  _1_דיווחים נוספים" xfId="1367"/>
    <cellStyle name="1_משקל בתא100_עסקאות שאושרו וטרם בוצעו  _1_פירוט אגח תשואה מעל 10% " xfId="1368"/>
    <cellStyle name="1_משקל בתא100_עסקאות שאושרו וטרם בוצעו  _4.4." xfId="1369"/>
    <cellStyle name="1_משקל בתא100_עסקאות שאושרו וטרם בוצעו  _4.4. 2" xfId="1370"/>
    <cellStyle name="1_משקל בתא100_עסקאות שאושרו וטרם בוצעו  _4.4. 2_דיווחים נוספים" xfId="1371"/>
    <cellStyle name="1_משקל בתא100_עסקאות שאושרו וטרם בוצעו  _4.4. 2_דיווחים נוספים_1" xfId="1372"/>
    <cellStyle name="1_משקל בתא100_עסקאות שאושרו וטרם בוצעו  _4.4. 2_דיווחים נוספים_פירוט אגח תשואה מעל 10% " xfId="1373"/>
    <cellStyle name="1_משקל בתא100_עסקאות שאושרו וטרם בוצעו  _4.4. 2_פירוט אגח תשואה מעל 10% " xfId="1374"/>
    <cellStyle name="1_משקל בתא100_עסקאות שאושרו וטרם בוצעו  _4.4._דיווחים נוספים" xfId="1375"/>
    <cellStyle name="1_משקל בתא100_עסקאות שאושרו וטרם בוצעו  _4.4._פירוט אגח תשואה מעל 10% " xfId="1376"/>
    <cellStyle name="1_משקל בתא100_עסקאות שאושרו וטרם בוצעו  _דיווחים נוספים" xfId="1377"/>
    <cellStyle name="1_משקל בתא100_עסקאות שאושרו וטרם בוצעו  _דיווחים נוספים_1" xfId="1378"/>
    <cellStyle name="1_משקל בתא100_עסקאות שאושרו וטרם בוצעו  _דיווחים נוספים_פירוט אגח תשואה מעל 10% " xfId="1379"/>
    <cellStyle name="1_משקל בתא100_עסקאות שאושרו וטרם בוצעו  _פירוט אגח תשואה מעל 10% " xfId="1380"/>
    <cellStyle name="1_משקל בתא100_פירוט אגח תשואה מעל 10% " xfId="1381"/>
    <cellStyle name="1_משקל בתא100_פירוט אגח תשואה מעל 10%  2" xfId="1382"/>
    <cellStyle name="1_משקל בתא100_פירוט אגח תשואה מעל 10%  2_דיווחים נוספים" xfId="1383"/>
    <cellStyle name="1_משקל בתא100_פירוט אגח תשואה מעל 10%  2_דיווחים נוספים_1" xfId="1384"/>
    <cellStyle name="1_משקל בתא100_פירוט אגח תשואה מעל 10%  2_דיווחים נוספים_פירוט אגח תשואה מעל 10% " xfId="1385"/>
    <cellStyle name="1_משקל בתא100_פירוט אגח תשואה מעל 10%  2_פירוט אגח תשואה מעל 10% " xfId="1386"/>
    <cellStyle name="1_משקל בתא100_פירוט אגח תשואה מעל 10% _1" xfId="1387"/>
    <cellStyle name="1_משקל בתא100_פירוט אגח תשואה מעל 10% _4.4." xfId="1388"/>
    <cellStyle name="1_משקל בתא100_פירוט אגח תשואה מעל 10% _4.4. 2" xfId="1389"/>
    <cellStyle name="1_משקל בתא100_פירוט אגח תשואה מעל 10% _4.4. 2_דיווחים נוספים" xfId="1390"/>
    <cellStyle name="1_משקל בתא100_פירוט אגח תשואה מעל 10% _4.4. 2_דיווחים נוספים_1" xfId="1391"/>
    <cellStyle name="1_משקל בתא100_פירוט אגח תשואה מעל 10% _4.4. 2_דיווחים נוספים_פירוט אגח תשואה מעל 10% " xfId="1392"/>
    <cellStyle name="1_משקל בתא100_פירוט אגח תשואה מעל 10% _4.4. 2_פירוט אגח תשואה מעל 10% " xfId="1393"/>
    <cellStyle name="1_משקל בתא100_פירוט אגח תשואה מעל 10% _4.4._דיווחים נוספים" xfId="1394"/>
    <cellStyle name="1_משקל בתא100_פירוט אגח תשואה מעל 10% _4.4._פירוט אגח תשואה מעל 10% " xfId="1395"/>
    <cellStyle name="1_משקל בתא100_פירוט אגח תשואה מעל 10% _דיווחים נוספים" xfId="1396"/>
    <cellStyle name="1_משקל בתא100_פירוט אגח תשואה מעל 10% _דיווחים נוספים_1" xfId="1397"/>
    <cellStyle name="1_משקל בתא100_פירוט אגח תשואה מעל 10% _דיווחים נוספים_פירוט אגח תשואה מעל 10% " xfId="1398"/>
    <cellStyle name="1_משקל בתא100_פירוט אגח תשואה מעל 10% _פירוט אגח תשואה מעל 10% " xfId="1399"/>
    <cellStyle name="1_עסקאות שאושרו וטרם בוצעו  " xfId="1400"/>
    <cellStyle name="1_עסקאות שאושרו וטרם בוצעו   2" xfId="1401"/>
    <cellStyle name="1_עסקאות שאושרו וטרם בוצעו   2_דיווחים נוספים" xfId="1402"/>
    <cellStyle name="1_עסקאות שאושרו וטרם בוצעו   2_דיווחים נוספים_1" xfId="1403"/>
    <cellStyle name="1_עסקאות שאושרו וטרם בוצעו   2_דיווחים נוספים_פירוט אגח תשואה מעל 10% " xfId="1404"/>
    <cellStyle name="1_עסקאות שאושרו וטרם בוצעו   2_פירוט אגח תשואה מעל 10% " xfId="1405"/>
    <cellStyle name="1_עסקאות שאושרו וטרם בוצעו  _1" xfId="1406"/>
    <cellStyle name="1_עסקאות שאושרו וטרם בוצעו  _1 2" xfId="1407"/>
    <cellStyle name="1_עסקאות שאושרו וטרם בוצעו  _1 2_דיווחים נוספים" xfId="1408"/>
    <cellStyle name="1_עסקאות שאושרו וטרם בוצעו  _1 2_דיווחים נוספים_1" xfId="1409"/>
    <cellStyle name="1_עסקאות שאושרו וטרם בוצעו  _1 2_דיווחים נוספים_פירוט אגח תשואה מעל 10% " xfId="1410"/>
    <cellStyle name="1_עסקאות שאושרו וטרם בוצעו  _1 2_פירוט אגח תשואה מעל 10% " xfId="1411"/>
    <cellStyle name="1_עסקאות שאושרו וטרם בוצעו  _1_דיווחים נוספים" xfId="1412"/>
    <cellStyle name="1_עסקאות שאושרו וטרם בוצעו  _1_פירוט אגח תשואה מעל 10% " xfId="1413"/>
    <cellStyle name="1_עסקאות שאושרו וטרם בוצעו  _4.4." xfId="1414"/>
    <cellStyle name="1_עסקאות שאושרו וטרם בוצעו  _4.4. 2" xfId="1415"/>
    <cellStyle name="1_עסקאות שאושרו וטרם בוצעו  _4.4. 2_דיווחים נוספים" xfId="1416"/>
    <cellStyle name="1_עסקאות שאושרו וטרם בוצעו  _4.4. 2_דיווחים נוספים_1" xfId="1417"/>
    <cellStyle name="1_עסקאות שאושרו וטרם בוצעו  _4.4. 2_דיווחים נוספים_פירוט אגח תשואה מעל 10% " xfId="1418"/>
    <cellStyle name="1_עסקאות שאושרו וטרם בוצעו  _4.4. 2_פירוט אגח תשואה מעל 10% " xfId="1419"/>
    <cellStyle name="1_עסקאות שאושרו וטרם בוצעו  _4.4._דיווחים נוספים" xfId="1420"/>
    <cellStyle name="1_עסקאות שאושרו וטרם בוצעו  _4.4._פירוט אגח תשואה מעל 10% " xfId="1421"/>
    <cellStyle name="1_עסקאות שאושרו וטרם בוצעו  _דיווחים נוספים" xfId="1422"/>
    <cellStyle name="1_עסקאות שאושרו וטרם בוצעו  _דיווחים נוספים_1" xfId="1423"/>
    <cellStyle name="1_עסקאות שאושרו וטרם בוצעו  _דיווחים נוספים_פירוט אגח תשואה מעל 10% " xfId="1424"/>
    <cellStyle name="1_עסקאות שאושרו וטרם בוצעו  _פירוט אגח תשואה מעל 10% " xfId="1425"/>
    <cellStyle name="1_פירוט אגח תשואה מעל 10% " xfId="1426"/>
    <cellStyle name="1_פירוט אגח תשואה מעל 10%  2" xfId="1427"/>
    <cellStyle name="1_פירוט אגח תשואה מעל 10%  2_דיווחים נוספים" xfId="1428"/>
    <cellStyle name="1_פירוט אגח תשואה מעל 10%  2_דיווחים נוספים_1" xfId="1429"/>
    <cellStyle name="1_פירוט אגח תשואה מעל 10%  2_דיווחים נוספים_פירוט אגח תשואה מעל 10% " xfId="1430"/>
    <cellStyle name="1_פירוט אגח תשואה מעל 10%  2_פירוט אגח תשואה מעל 10% " xfId="1431"/>
    <cellStyle name="1_פירוט אגח תשואה מעל 10% _1" xfId="1432"/>
    <cellStyle name="1_פירוט אגח תשואה מעל 10% _4.4." xfId="1433"/>
    <cellStyle name="1_פירוט אגח תשואה מעל 10% _4.4. 2" xfId="1434"/>
    <cellStyle name="1_פירוט אגח תשואה מעל 10% _4.4. 2_דיווחים נוספים" xfId="1435"/>
    <cellStyle name="1_פירוט אגח תשואה מעל 10% _4.4. 2_דיווחים נוספים_1" xfId="1436"/>
    <cellStyle name="1_פירוט אגח תשואה מעל 10% _4.4. 2_דיווחים נוספים_פירוט אגח תשואה מעל 10% " xfId="1437"/>
    <cellStyle name="1_פירוט אגח תשואה מעל 10% _4.4. 2_פירוט אגח תשואה מעל 10% " xfId="1438"/>
    <cellStyle name="1_פירוט אגח תשואה מעל 10% _4.4._דיווחים נוספים" xfId="1439"/>
    <cellStyle name="1_פירוט אגח תשואה מעל 10% _4.4._פירוט אגח תשואה מעל 10% " xfId="1440"/>
    <cellStyle name="1_פירוט אגח תשואה מעל 10% _דיווחים נוספים" xfId="1441"/>
    <cellStyle name="1_פירוט אגח תשואה מעל 10% _דיווחים נוספים_1" xfId="1442"/>
    <cellStyle name="1_פירוט אגח תשואה מעל 10% _דיווחים נוספים_פירוט אגח תשואה מעל 10% " xfId="1443"/>
    <cellStyle name="1_פירוט אגח תשואה מעל 10% _פירוט אגח תשואה מעל 10% " xfId="1444"/>
    <cellStyle name="10" xfId="1445"/>
    <cellStyle name="10 2" xfId="1446"/>
    <cellStyle name="10 2 2" xfId="1447"/>
    <cellStyle name="10 2_דיווחים נוספים" xfId="1448"/>
    <cellStyle name="10 3" xfId="1449"/>
    <cellStyle name="10_4.4." xfId="1450"/>
    <cellStyle name="11" xfId="1451"/>
    <cellStyle name="11 2" xfId="1452"/>
    <cellStyle name="11 2 2" xfId="1453"/>
    <cellStyle name="11 2_דיווחים נוספים" xfId="1454"/>
    <cellStyle name="11 3" xfId="1455"/>
    <cellStyle name="11_4.4." xfId="1456"/>
    <cellStyle name="12" xfId="1457"/>
    <cellStyle name="12 2" xfId="1458"/>
    <cellStyle name="12 2 2" xfId="1459"/>
    <cellStyle name="12 2_דיווחים נוספים" xfId="1460"/>
    <cellStyle name="12 3" xfId="1461"/>
    <cellStyle name="12_4.4." xfId="1462"/>
    <cellStyle name="2" xfId="1463"/>
    <cellStyle name="2 2" xfId="1464"/>
    <cellStyle name="2 2 2" xfId="1465"/>
    <cellStyle name="2 2_דיווחים נוספים" xfId="1466"/>
    <cellStyle name="2 3" xfId="1467"/>
    <cellStyle name="2_4.4." xfId="1468"/>
    <cellStyle name="2_4.4. 2" xfId="1469"/>
    <cellStyle name="2_4.4. 2_דיווחים נוספים" xfId="1470"/>
    <cellStyle name="2_4.4. 2_דיווחים נוספים_1" xfId="1471"/>
    <cellStyle name="2_4.4. 2_דיווחים נוספים_פירוט אגח תשואה מעל 10% " xfId="1472"/>
    <cellStyle name="2_4.4. 2_פירוט אגח תשואה מעל 10% " xfId="1473"/>
    <cellStyle name="2_4.4._דיווחים נוספים" xfId="1474"/>
    <cellStyle name="2_4.4._פירוט אגח תשואה מעל 10% " xfId="1475"/>
    <cellStyle name="2_Anafim" xfId="1476"/>
    <cellStyle name="2_Anafim 2" xfId="1477"/>
    <cellStyle name="2_Anafim 2 2" xfId="1478"/>
    <cellStyle name="2_Anafim 2 2_דיווחים נוספים" xfId="1479"/>
    <cellStyle name="2_Anafim 2 2_דיווחים נוספים_1" xfId="1480"/>
    <cellStyle name="2_Anafim 2 2_דיווחים נוספים_פירוט אגח תשואה מעל 10% " xfId="1481"/>
    <cellStyle name="2_Anafim 2 2_פירוט אגח תשואה מעל 10% " xfId="1482"/>
    <cellStyle name="2_Anafim 2_4.4." xfId="1483"/>
    <cellStyle name="2_Anafim 2_4.4. 2" xfId="1484"/>
    <cellStyle name="2_Anafim 2_4.4. 2_דיווחים נוספים" xfId="1485"/>
    <cellStyle name="2_Anafim 2_4.4. 2_דיווחים נוספים_1" xfId="1486"/>
    <cellStyle name="2_Anafim 2_4.4. 2_דיווחים נוספים_פירוט אגח תשואה מעל 10% " xfId="1487"/>
    <cellStyle name="2_Anafim 2_4.4. 2_פירוט אגח תשואה מעל 10% " xfId="1488"/>
    <cellStyle name="2_Anafim 2_4.4._דיווחים נוספים" xfId="1489"/>
    <cellStyle name="2_Anafim 2_4.4._פירוט אגח תשואה מעל 10% " xfId="1490"/>
    <cellStyle name="2_Anafim 2_דיווחים נוספים" xfId="1491"/>
    <cellStyle name="2_Anafim 2_דיווחים נוספים 2" xfId="1492"/>
    <cellStyle name="2_Anafim 2_דיווחים נוספים 2_דיווחים נוספים" xfId="1493"/>
    <cellStyle name="2_Anafim 2_דיווחים נוספים 2_דיווחים נוספים_1" xfId="1494"/>
    <cellStyle name="2_Anafim 2_דיווחים נוספים 2_דיווחים נוספים_פירוט אגח תשואה מעל 10% " xfId="1495"/>
    <cellStyle name="2_Anafim 2_דיווחים נוספים 2_פירוט אגח תשואה מעל 10% " xfId="1496"/>
    <cellStyle name="2_Anafim 2_דיווחים נוספים_1" xfId="1497"/>
    <cellStyle name="2_Anafim 2_דיווחים נוספים_1 2" xfId="1498"/>
    <cellStyle name="2_Anafim 2_דיווחים נוספים_1 2_דיווחים נוספים" xfId="1499"/>
    <cellStyle name="2_Anafim 2_דיווחים נוספים_1 2_דיווחים נוספים_1" xfId="1500"/>
    <cellStyle name="2_Anafim 2_דיווחים נוספים_1 2_דיווחים נוספים_פירוט אגח תשואה מעל 10% " xfId="1501"/>
    <cellStyle name="2_Anafim 2_דיווחים נוספים_1 2_פירוט אגח תשואה מעל 10% " xfId="1502"/>
    <cellStyle name="2_Anafim 2_דיווחים נוספים_1_4.4." xfId="1503"/>
    <cellStyle name="2_Anafim 2_דיווחים נוספים_1_4.4. 2" xfId="1504"/>
    <cellStyle name="2_Anafim 2_דיווחים נוספים_1_4.4. 2_דיווחים נוספים" xfId="1505"/>
    <cellStyle name="2_Anafim 2_דיווחים נוספים_1_4.4. 2_דיווחים נוספים_1" xfId="1506"/>
    <cellStyle name="2_Anafim 2_דיווחים נוספים_1_4.4. 2_דיווחים נוספים_פירוט אגח תשואה מעל 10% " xfId="1507"/>
    <cellStyle name="2_Anafim 2_דיווחים נוספים_1_4.4. 2_פירוט אגח תשואה מעל 10% " xfId="1508"/>
    <cellStyle name="2_Anafim 2_דיווחים נוספים_1_4.4._דיווחים נוספים" xfId="1509"/>
    <cellStyle name="2_Anafim 2_דיווחים נוספים_1_4.4._פירוט אגח תשואה מעל 10% " xfId="1510"/>
    <cellStyle name="2_Anafim 2_דיווחים נוספים_1_דיווחים נוספים" xfId="1511"/>
    <cellStyle name="2_Anafim 2_דיווחים נוספים_1_פירוט אגח תשואה מעל 10% " xfId="1512"/>
    <cellStyle name="2_Anafim 2_דיווחים נוספים_2" xfId="1513"/>
    <cellStyle name="2_Anafim 2_דיווחים נוספים_4.4." xfId="1514"/>
    <cellStyle name="2_Anafim 2_דיווחים נוספים_4.4. 2" xfId="1515"/>
    <cellStyle name="2_Anafim 2_דיווחים נוספים_4.4. 2_דיווחים נוספים" xfId="1516"/>
    <cellStyle name="2_Anafim 2_דיווחים נוספים_4.4. 2_דיווחים נוספים_1" xfId="1517"/>
    <cellStyle name="2_Anafim 2_דיווחים נוספים_4.4. 2_דיווחים נוספים_פירוט אגח תשואה מעל 10% " xfId="1518"/>
    <cellStyle name="2_Anafim 2_דיווחים נוספים_4.4. 2_פירוט אגח תשואה מעל 10% " xfId="1519"/>
    <cellStyle name="2_Anafim 2_דיווחים נוספים_4.4._דיווחים נוספים" xfId="1520"/>
    <cellStyle name="2_Anafim 2_דיווחים נוספים_4.4._פירוט אגח תשואה מעל 10% " xfId="1521"/>
    <cellStyle name="2_Anafim 2_דיווחים נוספים_דיווחים נוספים" xfId="1522"/>
    <cellStyle name="2_Anafim 2_דיווחים נוספים_דיווחים נוספים 2" xfId="1523"/>
    <cellStyle name="2_Anafim 2_דיווחים נוספים_דיווחים נוספים 2_דיווחים נוספים" xfId="1524"/>
    <cellStyle name="2_Anafim 2_דיווחים נוספים_דיווחים נוספים 2_דיווחים נוספים_1" xfId="1525"/>
    <cellStyle name="2_Anafim 2_דיווחים נוספים_דיווחים נוספים 2_דיווחים נוספים_פירוט אגח תשואה מעל 10% " xfId="1526"/>
    <cellStyle name="2_Anafim 2_דיווחים נוספים_דיווחים נוספים 2_פירוט אגח תשואה מעל 10% " xfId="1527"/>
    <cellStyle name="2_Anafim 2_דיווחים נוספים_דיווחים נוספים_1" xfId="1528"/>
    <cellStyle name="2_Anafim 2_דיווחים נוספים_דיווחים נוספים_4.4." xfId="1529"/>
    <cellStyle name="2_Anafim 2_דיווחים נוספים_דיווחים נוספים_4.4. 2" xfId="1530"/>
    <cellStyle name="2_Anafim 2_דיווחים נוספים_דיווחים נוספים_4.4. 2_דיווחים נוספים" xfId="1531"/>
    <cellStyle name="2_Anafim 2_דיווחים נוספים_דיווחים נוספים_4.4. 2_דיווחים נוספים_1" xfId="1532"/>
    <cellStyle name="2_Anafim 2_דיווחים נוספים_דיווחים נוספים_4.4. 2_דיווחים נוספים_פירוט אגח תשואה מעל 10% " xfId="1533"/>
    <cellStyle name="2_Anafim 2_דיווחים נוספים_דיווחים נוספים_4.4. 2_פירוט אגח תשואה מעל 10% " xfId="1534"/>
    <cellStyle name="2_Anafim 2_דיווחים נוספים_דיווחים נוספים_4.4._דיווחים נוספים" xfId="1535"/>
    <cellStyle name="2_Anafim 2_דיווחים נוספים_דיווחים נוספים_4.4._פירוט אגח תשואה מעל 10% " xfId="1536"/>
    <cellStyle name="2_Anafim 2_דיווחים נוספים_דיווחים נוספים_דיווחים נוספים" xfId="1537"/>
    <cellStyle name="2_Anafim 2_דיווחים נוספים_דיווחים נוספים_פירוט אגח תשואה מעל 10% " xfId="1538"/>
    <cellStyle name="2_Anafim 2_דיווחים נוספים_פירוט אגח תשואה מעל 10% " xfId="1539"/>
    <cellStyle name="2_Anafim 2_עסקאות שאושרו וטרם בוצעו  " xfId="1540"/>
    <cellStyle name="2_Anafim 2_עסקאות שאושרו וטרם בוצעו   2" xfId="1541"/>
    <cellStyle name="2_Anafim 2_עסקאות שאושרו וטרם בוצעו   2_דיווחים נוספים" xfId="1542"/>
    <cellStyle name="2_Anafim 2_עסקאות שאושרו וטרם בוצעו   2_דיווחים נוספים_1" xfId="1543"/>
    <cellStyle name="2_Anafim 2_עסקאות שאושרו וטרם בוצעו   2_דיווחים נוספים_פירוט אגח תשואה מעל 10% " xfId="1544"/>
    <cellStyle name="2_Anafim 2_עסקאות שאושרו וטרם בוצעו   2_פירוט אגח תשואה מעל 10% " xfId="1545"/>
    <cellStyle name="2_Anafim 2_עסקאות שאושרו וטרם בוצעו  _דיווחים נוספים" xfId="1546"/>
    <cellStyle name="2_Anafim 2_עסקאות שאושרו וטרם בוצעו  _פירוט אגח תשואה מעל 10% " xfId="1547"/>
    <cellStyle name="2_Anafim 2_פירוט אגח תשואה מעל 10% " xfId="1548"/>
    <cellStyle name="2_Anafim 2_פירוט אגח תשואה מעל 10%  2" xfId="1549"/>
    <cellStyle name="2_Anafim 2_פירוט אגח תשואה מעל 10%  2_דיווחים נוספים" xfId="1550"/>
    <cellStyle name="2_Anafim 2_פירוט אגח תשואה מעל 10%  2_דיווחים נוספים_1" xfId="1551"/>
    <cellStyle name="2_Anafim 2_פירוט אגח תשואה מעל 10%  2_דיווחים נוספים_פירוט אגח תשואה מעל 10% " xfId="1552"/>
    <cellStyle name="2_Anafim 2_פירוט אגח תשואה מעל 10%  2_פירוט אגח תשואה מעל 10% " xfId="1553"/>
    <cellStyle name="2_Anafim 2_פירוט אגח תשואה מעל 10% _1" xfId="1554"/>
    <cellStyle name="2_Anafim 2_פירוט אגח תשואה מעל 10% _4.4." xfId="1555"/>
    <cellStyle name="2_Anafim 2_פירוט אגח תשואה מעל 10% _4.4. 2" xfId="1556"/>
    <cellStyle name="2_Anafim 2_פירוט אגח תשואה מעל 10% _4.4. 2_דיווחים נוספים" xfId="1557"/>
    <cellStyle name="2_Anafim 2_פירוט אגח תשואה מעל 10% _4.4. 2_דיווחים נוספים_1" xfId="1558"/>
    <cellStyle name="2_Anafim 2_פירוט אגח תשואה מעל 10% _4.4. 2_דיווחים נוספים_פירוט אגח תשואה מעל 10% " xfId="1559"/>
    <cellStyle name="2_Anafim 2_פירוט אגח תשואה מעל 10% _4.4. 2_פירוט אגח תשואה מעל 10% " xfId="1560"/>
    <cellStyle name="2_Anafim 2_פירוט אגח תשואה מעל 10% _4.4._דיווחים נוספים" xfId="1561"/>
    <cellStyle name="2_Anafim 2_פירוט אגח תשואה מעל 10% _4.4._פירוט אגח תשואה מעל 10% " xfId="1562"/>
    <cellStyle name="2_Anafim 2_פירוט אגח תשואה מעל 10% _דיווחים נוספים" xfId="1563"/>
    <cellStyle name="2_Anafim 2_פירוט אגח תשואה מעל 10% _דיווחים נוספים_1" xfId="1564"/>
    <cellStyle name="2_Anafim 2_פירוט אגח תשואה מעל 10% _דיווחים נוספים_פירוט אגח תשואה מעל 10% " xfId="1565"/>
    <cellStyle name="2_Anafim 2_פירוט אגח תשואה מעל 10% _פירוט אגח תשואה מעל 10% " xfId="1566"/>
    <cellStyle name="2_Anafim 3" xfId="1567"/>
    <cellStyle name="2_Anafim 3_דיווחים נוספים" xfId="1568"/>
    <cellStyle name="2_Anafim 3_דיווחים נוספים_1" xfId="1569"/>
    <cellStyle name="2_Anafim 3_דיווחים נוספים_פירוט אגח תשואה מעל 10% " xfId="1570"/>
    <cellStyle name="2_Anafim 3_פירוט אגח תשואה מעל 10% " xfId="1571"/>
    <cellStyle name="2_Anafim_4.4." xfId="1572"/>
    <cellStyle name="2_Anafim_4.4. 2" xfId="1573"/>
    <cellStyle name="2_Anafim_4.4. 2_דיווחים נוספים" xfId="1574"/>
    <cellStyle name="2_Anafim_4.4. 2_דיווחים נוספים_1" xfId="1575"/>
    <cellStyle name="2_Anafim_4.4. 2_דיווחים נוספים_פירוט אגח תשואה מעל 10% " xfId="1576"/>
    <cellStyle name="2_Anafim_4.4. 2_פירוט אגח תשואה מעל 10% " xfId="1577"/>
    <cellStyle name="2_Anafim_4.4._דיווחים נוספים" xfId="1578"/>
    <cellStyle name="2_Anafim_4.4._פירוט אגח תשואה מעל 10% " xfId="1579"/>
    <cellStyle name="2_Anafim_דיווחים נוספים" xfId="1580"/>
    <cellStyle name="2_Anafim_דיווחים נוספים 2" xfId="1581"/>
    <cellStyle name="2_Anafim_דיווחים נוספים 2_דיווחים נוספים" xfId="1582"/>
    <cellStyle name="2_Anafim_דיווחים נוספים 2_דיווחים נוספים_1" xfId="1583"/>
    <cellStyle name="2_Anafim_דיווחים נוספים 2_דיווחים נוספים_פירוט אגח תשואה מעל 10% " xfId="1584"/>
    <cellStyle name="2_Anafim_דיווחים נוספים 2_פירוט אגח תשואה מעל 10% " xfId="1585"/>
    <cellStyle name="2_Anafim_דיווחים נוספים_1" xfId="1586"/>
    <cellStyle name="2_Anafim_דיווחים נוספים_1 2" xfId="1587"/>
    <cellStyle name="2_Anafim_דיווחים נוספים_1 2_דיווחים נוספים" xfId="1588"/>
    <cellStyle name="2_Anafim_דיווחים נוספים_1 2_דיווחים נוספים_1" xfId="1589"/>
    <cellStyle name="2_Anafim_דיווחים נוספים_1 2_דיווחים נוספים_פירוט אגח תשואה מעל 10% " xfId="1590"/>
    <cellStyle name="2_Anafim_דיווחים נוספים_1 2_פירוט אגח תשואה מעל 10% " xfId="1591"/>
    <cellStyle name="2_Anafim_דיווחים נוספים_1_4.4." xfId="1592"/>
    <cellStyle name="2_Anafim_דיווחים נוספים_1_4.4. 2" xfId="1593"/>
    <cellStyle name="2_Anafim_דיווחים נוספים_1_4.4. 2_דיווחים נוספים" xfId="1594"/>
    <cellStyle name="2_Anafim_דיווחים נוספים_1_4.4. 2_דיווחים נוספים_1" xfId="1595"/>
    <cellStyle name="2_Anafim_דיווחים נוספים_1_4.4. 2_דיווחים נוספים_פירוט אגח תשואה מעל 10% " xfId="1596"/>
    <cellStyle name="2_Anafim_דיווחים נוספים_1_4.4. 2_פירוט אגח תשואה מעל 10% " xfId="1597"/>
    <cellStyle name="2_Anafim_דיווחים נוספים_1_4.4._דיווחים נוספים" xfId="1598"/>
    <cellStyle name="2_Anafim_דיווחים נוספים_1_4.4._פירוט אגח תשואה מעל 10% " xfId="1599"/>
    <cellStyle name="2_Anafim_דיווחים נוספים_1_דיווחים נוספים" xfId="1600"/>
    <cellStyle name="2_Anafim_דיווחים נוספים_1_דיווחים נוספים 2" xfId="1601"/>
    <cellStyle name="2_Anafim_דיווחים נוספים_1_דיווחים נוספים 2_דיווחים נוספים" xfId="1602"/>
    <cellStyle name="2_Anafim_דיווחים נוספים_1_דיווחים נוספים 2_דיווחים נוספים_1" xfId="1603"/>
    <cellStyle name="2_Anafim_דיווחים נוספים_1_דיווחים נוספים 2_דיווחים נוספים_פירוט אגח תשואה מעל 10% " xfId="1604"/>
    <cellStyle name="2_Anafim_דיווחים נוספים_1_דיווחים נוספים 2_פירוט אגח תשואה מעל 10% " xfId="1605"/>
    <cellStyle name="2_Anafim_דיווחים נוספים_1_דיווחים נוספים_1" xfId="1606"/>
    <cellStyle name="2_Anafim_דיווחים נוספים_1_דיווחים נוספים_4.4." xfId="1607"/>
    <cellStyle name="2_Anafim_דיווחים נוספים_1_דיווחים נוספים_4.4. 2" xfId="1608"/>
    <cellStyle name="2_Anafim_דיווחים נוספים_1_דיווחים נוספים_4.4. 2_דיווחים נוספים" xfId="1609"/>
    <cellStyle name="2_Anafim_דיווחים נוספים_1_דיווחים נוספים_4.4. 2_דיווחים נוספים_1" xfId="1610"/>
    <cellStyle name="2_Anafim_דיווחים נוספים_1_דיווחים נוספים_4.4. 2_דיווחים נוספים_פירוט אגח תשואה מעל 10% " xfId="1611"/>
    <cellStyle name="2_Anafim_דיווחים נוספים_1_דיווחים נוספים_4.4. 2_פירוט אגח תשואה מעל 10% " xfId="1612"/>
    <cellStyle name="2_Anafim_דיווחים נוספים_1_דיווחים נוספים_4.4._דיווחים נוספים" xfId="1613"/>
    <cellStyle name="2_Anafim_דיווחים נוספים_1_דיווחים נוספים_4.4._פירוט אגח תשואה מעל 10% " xfId="1614"/>
    <cellStyle name="2_Anafim_דיווחים נוספים_1_דיווחים נוספים_דיווחים נוספים" xfId="1615"/>
    <cellStyle name="2_Anafim_דיווחים נוספים_1_דיווחים נוספים_פירוט אגח תשואה מעל 10% " xfId="1616"/>
    <cellStyle name="2_Anafim_דיווחים נוספים_1_פירוט אגח תשואה מעל 10% " xfId="1617"/>
    <cellStyle name="2_Anafim_דיווחים נוספים_2" xfId="1618"/>
    <cellStyle name="2_Anafim_דיווחים נוספים_2 2" xfId="1619"/>
    <cellStyle name="2_Anafim_דיווחים נוספים_2 2_דיווחים נוספים" xfId="1620"/>
    <cellStyle name="2_Anafim_דיווחים נוספים_2 2_דיווחים נוספים_1" xfId="1621"/>
    <cellStyle name="2_Anafim_דיווחים נוספים_2 2_דיווחים נוספים_פירוט אגח תשואה מעל 10% " xfId="1622"/>
    <cellStyle name="2_Anafim_דיווחים נוספים_2 2_פירוט אגח תשואה מעל 10% " xfId="1623"/>
    <cellStyle name="2_Anafim_דיווחים נוספים_2_4.4." xfId="1624"/>
    <cellStyle name="2_Anafim_דיווחים נוספים_2_4.4. 2" xfId="1625"/>
    <cellStyle name="2_Anafim_דיווחים נוספים_2_4.4. 2_דיווחים נוספים" xfId="1626"/>
    <cellStyle name="2_Anafim_דיווחים נוספים_2_4.4. 2_דיווחים נוספים_1" xfId="1627"/>
    <cellStyle name="2_Anafim_דיווחים נוספים_2_4.4. 2_דיווחים נוספים_פירוט אגח תשואה מעל 10% " xfId="1628"/>
    <cellStyle name="2_Anafim_דיווחים נוספים_2_4.4. 2_פירוט אגח תשואה מעל 10% " xfId="1629"/>
    <cellStyle name="2_Anafim_דיווחים נוספים_2_4.4._דיווחים נוספים" xfId="1630"/>
    <cellStyle name="2_Anafim_דיווחים נוספים_2_4.4._פירוט אגח תשואה מעל 10% " xfId="1631"/>
    <cellStyle name="2_Anafim_דיווחים נוספים_2_דיווחים נוספים" xfId="1632"/>
    <cellStyle name="2_Anafim_דיווחים נוספים_2_פירוט אגח תשואה מעל 10% " xfId="1633"/>
    <cellStyle name="2_Anafim_דיווחים נוספים_3" xfId="1634"/>
    <cellStyle name="2_Anafim_דיווחים נוספים_4.4." xfId="1635"/>
    <cellStyle name="2_Anafim_דיווחים נוספים_4.4. 2" xfId="1636"/>
    <cellStyle name="2_Anafim_דיווחים נוספים_4.4. 2_דיווחים נוספים" xfId="1637"/>
    <cellStyle name="2_Anafim_דיווחים נוספים_4.4. 2_דיווחים נוספים_1" xfId="1638"/>
    <cellStyle name="2_Anafim_דיווחים נוספים_4.4. 2_דיווחים נוספים_פירוט אגח תשואה מעל 10% " xfId="1639"/>
    <cellStyle name="2_Anafim_דיווחים נוספים_4.4. 2_פירוט אגח תשואה מעל 10% " xfId="1640"/>
    <cellStyle name="2_Anafim_דיווחים נוספים_4.4._דיווחים נוספים" xfId="1641"/>
    <cellStyle name="2_Anafim_דיווחים נוספים_4.4._פירוט אגח תשואה מעל 10% " xfId="1642"/>
    <cellStyle name="2_Anafim_דיווחים נוספים_דיווחים נוספים" xfId="1643"/>
    <cellStyle name="2_Anafim_דיווחים נוספים_דיווחים נוספים 2" xfId="1644"/>
    <cellStyle name="2_Anafim_דיווחים נוספים_דיווחים נוספים 2_דיווחים נוספים" xfId="1645"/>
    <cellStyle name="2_Anafim_דיווחים נוספים_דיווחים נוספים 2_דיווחים נוספים_1" xfId="1646"/>
    <cellStyle name="2_Anafim_דיווחים נוספים_דיווחים נוספים 2_דיווחים נוספים_פירוט אגח תשואה מעל 10% " xfId="1647"/>
    <cellStyle name="2_Anafim_דיווחים נוספים_דיווחים נוספים 2_פירוט אגח תשואה מעל 10% " xfId="1648"/>
    <cellStyle name="2_Anafim_דיווחים נוספים_דיווחים נוספים_1" xfId="1649"/>
    <cellStyle name="2_Anafim_דיווחים נוספים_דיווחים נוספים_4.4." xfId="1650"/>
    <cellStyle name="2_Anafim_דיווחים נוספים_דיווחים נוספים_4.4. 2" xfId="1651"/>
    <cellStyle name="2_Anafim_דיווחים נוספים_דיווחים נוספים_4.4. 2_דיווחים נוספים" xfId="1652"/>
    <cellStyle name="2_Anafim_דיווחים נוספים_דיווחים נוספים_4.4. 2_דיווחים נוספים_1" xfId="1653"/>
    <cellStyle name="2_Anafim_דיווחים נוספים_דיווחים נוספים_4.4. 2_דיווחים נוספים_פירוט אגח תשואה מעל 10% " xfId="1654"/>
    <cellStyle name="2_Anafim_דיווחים נוספים_דיווחים נוספים_4.4. 2_פירוט אגח תשואה מעל 10% " xfId="1655"/>
    <cellStyle name="2_Anafim_דיווחים נוספים_דיווחים נוספים_4.4._דיווחים נוספים" xfId="1656"/>
    <cellStyle name="2_Anafim_דיווחים נוספים_דיווחים נוספים_4.4._פירוט אגח תשואה מעל 10% " xfId="1657"/>
    <cellStyle name="2_Anafim_דיווחים נוספים_דיווחים נוספים_דיווחים נוספים" xfId="1658"/>
    <cellStyle name="2_Anafim_דיווחים נוספים_דיווחים נוספים_פירוט אגח תשואה מעל 10% " xfId="1659"/>
    <cellStyle name="2_Anafim_דיווחים נוספים_פירוט אגח תשואה מעל 10% " xfId="1660"/>
    <cellStyle name="2_Anafim_הערות" xfId="1661"/>
    <cellStyle name="2_Anafim_הערות 2" xfId="1662"/>
    <cellStyle name="2_Anafim_הערות 2_דיווחים נוספים" xfId="1663"/>
    <cellStyle name="2_Anafim_הערות 2_דיווחים נוספים_1" xfId="1664"/>
    <cellStyle name="2_Anafim_הערות 2_דיווחים נוספים_פירוט אגח תשואה מעל 10% " xfId="1665"/>
    <cellStyle name="2_Anafim_הערות 2_פירוט אגח תשואה מעל 10% " xfId="1666"/>
    <cellStyle name="2_Anafim_הערות_4.4." xfId="1667"/>
    <cellStyle name="2_Anafim_הערות_4.4. 2" xfId="1668"/>
    <cellStyle name="2_Anafim_הערות_4.4. 2_דיווחים נוספים" xfId="1669"/>
    <cellStyle name="2_Anafim_הערות_4.4. 2_דיווחים נוספים_1" xfId="1670"/>
    <cellStyle name="2_Anafim_הערות_4.4. 2_דיווחים נוספים_פירוט אגח תשואה מעל 10% " xfId="1671"/>
    <cellStyle name="2_Anafim_הערות_4.4. 2_פירוט אגח תשואה מעל 10% " xfId="1672"/>
    <cellStyle name="2_Anafim_הערות_4.4._דיווחים נוספים" xfId="1673"/>
    <cellStyle name="2_Anafim_הערות_4.4._פירוט אגח תשואה מעל 10% " xfId="1674"/>
    <cellStyle name="2_Anafim_הערות_דיווחים נוספים" xfId="1675"/>
    <cellStyle name="2_Anafim_הערות_דיווחים נוספים_1" xfId="1676"/>
    <cellStyle name="2_Anafim_הערות_דיווחים נוספים_פירוט אגח תשואה מעל 10% " xfId="1677"/>
    <cellStyle name="2_Anafim_הערות_פירוט אגח תשואה מעל 10% " xfId="1678"/>
    <cellStyle name="2_Anafim_יתרת מסגרות אשראי לניצול " xfId="1679"/>
    <cellStyle name="2_Anafim_יתרת מסגרות אשראי לניצול  2" xfId="1680"/>
    <cellStyle name="2_Anafim_יתרת מסגרות אשראי לניצול  2_דיווחים נוספים" xfId="1681"/>
    <cellStyle name="2_Anafim_יתרת מסגרות אשראי לניצול  2_דיווחים נוספים_1" xfId="1682"/>
    <cellStyle name="2_Anafim_יתרת מסגרות אשראי לניצול  2_דיווחים נוספים_פירוט אגח תשואה מעל 10% " xfId="1683"/>
    <cellStyle name="2_Anafim_יתרת מסגרות אשראי לניצול  2_פירוט אגח תשואה מעל 10% " xfId="1684"/>
    <cellStyle name="2_Anafim_יתרת מסגרות אשראי לניצול _4.4." xfId="1685"/>
    <cellStyle name="2_Anafim_יתרת מסגרות אשראי לניצול _4.4. 2" xfId="1686"/>
    <cellStyle name="2_Anafim_יתרת מסגרות אשראי לניצול _4.4. 2_דיווחים נוספים" xfId="1687"/>
    <cellStyle name="2_Anafim_יתרת מסגרות אשראי לניצול _4.4. 2_דיווחים נוספים_1" xfId="1688"/>
    <cellStyle name="2_Anafim_יתרת מסגרות אשראי לניצול _4.4. 2_דיווחים נוספים_פירוט אגח תשואה מעל 10% " xfId="1689"/>
    <cellStyle name="2_Anafim_יתרת מסגרות אשראי לניצול _4.4. 2_פירוט אגח תשואה מעל 10% " xfId="1690"/>
    <cellStyle name="2_Anafim_יתרת מסגרות אשראי לניצול _4.4._דיווחים נוספים" xfId="1691"/>
    <cellStyle name="2_Anafim_יתרת מסגרות אשראי לניצול _4.4._פירוט אגח תשואה מעל 10% " xfId="1692"/>
    <cellStyle name="2_Anafim_יתרת מסגרות אשראי לניצול _דיווחים נוספים" xfId="1693"/>
    <cellStyle name="2_Anafim_יתרת מסגרות אשראי לניצול _דיווחים נוספים_1" xfId="1694"/>
    <cellStyle name="2_Anafim_יתרת מסגרות אשראי לניצול _דיווחים נוספים_פירוט אגח תשואה מעל 10% " xfId="1695"/>
    <cellStyle name="2_Anafim_יתרת מסגרות אשראי לניצול _פירוט אגח תשואה מעל 10% " xfId="1696"/>
    <cellStyle name="2_Anafim_עסקאות שאושרו וטרם בוצעו  " xfId="1697"/>
    <cellStyle name="2_Anafim_עסקאות שאושרו וטרם בוצעו   2" xfId="1698"/>
    <cellStyle name="2_Anafim_עסקאות שאושרו וטרם בוצעו   2_דיווחים נוספים" xfId="1699"/>
    <cellStyle name="2_Anafim_עסקאות שאושרו וטרם בוצעו   2_דיווחים נוספים_1" xfId="1700"/>
    <cellStyle name="2_Anafim_עסקאות שאושרו וטרם בוצעו   2_דיווחים נוספים_פירוט אגח תשואה מעל 10% " xfId="1701"/>
    <cellStyle name="2_Anafim_עסקאות שאושרו וטרם בוצעו   2_פירוט אגח תשואה מעל 10% " xfId="1702"/>
    <cellStyle name="2_Anafim_עסקאות שאושרו וטרם בוצעו  _1" xfId="1703"/>
    <cellStyle name="2_Anafim_עסקאות שאושרו וטרם בוצעו  _1 2" xfId="1704"/>
    <cellStyle name="2_Anafim_עסקאות שאושרו וטרם בוצעו  _1 2_דיווחים נוספים" xfId="1705"/>
    <cellStyle name="2_Anafim_עסקאות שאושרו וטרם בוצעו  _1 2_דיווחים נוספים_1" xfId="1706"/>
    <cellStyle name="2_Anafim_עסקאות שאושרו וטרם בוצעו  _1 2_דיווחים נוספים_פירוט אגח תשואה מעל 10% " xfId="1707"/>
    <cellStyle name="2_Anafim_עסקאות שאושרו וטרם בוצעו  _1 2_פירוט אגח תשואה מעל 10% " xfId="1708"/>
    <cellStyle name="2_Anafim_עסקאות שאושרו וטרם בוצעו  _1_דיווחים נוספים" xfId="1709"/>
    <cellStyle name="2_Anafim_עסקאות שאושרו וטרם בוצעו  _1_פירוט אגח תשואה מעל 10% " xfId="1710"/>
    <cellStyle name="2_Anafim_עסקאות שאושרו וטרם בוצעו  _4.4." xfId="1711"/>
    <cellStyle name="2_Anafim_עסקאות שאושרו וטרם בוצעו  _4.4. 2" xfId="1712"/>
    <cellStyle name="2_Anafim_עסקאות שאושרו וטרם בוצעו  _4.4. 2_דיווחים נוספים" xfId="1713"/>
    <cellStyle name="2_Anafim_עסקאות שאושרו וטרם בוצעו  _4.4. 2_דיווחים נוספים_1" xfId="1714"/>
    <cellStyle name="2_Anafim_עסקאות שאושרו וטרם בוצעו  _4.4. 2_דיווחים נוספים_פירוט אגח תשואה מעל 10% " xfId="1715"/>
    <cellStyle name="2_Anafim_עסקאות שאושרו וטרם בוצעו  _4.4. 2_פירוט אגח תשואה מעל 10% " xfId="1716"/>
    <cellStyle name="2_Anafim_עסקאות שאושרו וטרם בוצעו  _4.4._דיווחים נוספים" xfId="1717"/>
    <cellStyle name="2_Anafim_עסקאות שאושרו וטרם בוצעו  _4.4._פירוט אגח תשואה מעל 10% " xfId="1718"/>
    <cellStyle name="2_Anafim_עסקאות שאושרו וטרם בוצעו  _דיווחים נוספים" xfId="1719"/>
    <cellStyle name="2_Anafim_עסקאות שאושרו וטרם בוצעו  _דיווחים נוספים_1" xfId="1720"/>
    <cellStyle name="2_Anafim_עסקאות שאושרו וטרם בוצעו  _דיווחים נוספים_פירוט אגח תשואה מעל 10% " xfId="1721"/>
    <cellStyle name="2_Anafim_עסקאות שאושרו וטרם בוצעו  _פירוט אגח תשואה מעל 10% " xfId="1722"/>
    <cellStyle name="2_Anafim_פירוט אגח תשואה מעל 10% " xfId="1723"/>
    <cellStyle name="2_Anafim_פירוט אגח תשואה מעל 10%  2" xfId="1724"/>
    <cellStyle name="2_Anafim_פירוט אגח תשואה מעל 10%  2_דיווחים נוספים" xfId="1725"/>
    <cellStyle name="2_Anafim_פירוט אגח תשואה מעל 10%  2_דיווחים נוספים_1" xfId="1726"/>
    <cellStyle name="2_Anafim_פירוט אגח תשואה מעל 10%  2_דיווחים נוספים_פירוט אגח תשואה מעל 10% " xfId="1727"/>
    <cellStyle name="2_Anafim_פירוט אגח תשואה מעל 10%  2_פירוט אגח תשואה מעל 10% " xfId="1728"/>
    <cellStyle name="2_Anafim_פירוט אגח תשואה מעל 10% _1" xfId="1729"/>
    <cellStyle name="2_Anafim_פירוט אגח תשואה מעל 10% _4.4." xfId="1730"/>
    <cellStyle name="2_Anafim_פירוט אגח תשואה מעל 10% _4.4. 2" xfId="1731"/>
    <cellStyle name="2_Anafim_פירוט אגח תשואה מעל 10% _4.4. 2_דיווחים נוספים" xfId="1732"/>
    <cellStyle name="2_Anafim_פירוט אגח תשואה מעל 10% _4.4. 2_דיווחים נוספים_1" xfId="1733"/>
    <cellStyle name="2_Anafim_פירוט אגח תשואה מעל 10% _4.4. 2_דיווחים נוספים_פירוט אגח תשואה מעל 10% " xfId="1734"/>
    <cellStyle name="2_Anafim_פירוט אגח תשואה מעל 10% _4.4. 2_פירוט אגח תשואה מעל 10% " xfId="1735"/>
    <cellStyle name="2_Anafim_פירוט אגח תשואה מעל 10% _4.4._דיווחים נוספים" xfId="1736"/>
    <cellStyle name="2_Anafim_פירוט אגח תשואה מעל 10% _4.4._פירוט אגח תשואה מעל 10% " xfId="1737"/>
    <cellStyle name="2_Anafim_פירוט אגח תשואה מעל 10% _דיווחים נוספים" xfId="1738"/>
    <cellStyle name="2_Anafim_פירוט אגח תשואה מעל 10% _דיווחים נוספים_1" xfId="1739"/>
    <cellStyle name="2_Anafim_פירוט אגח תשואה מעל 10% _דיווחים נוספים_פירוט אגח תשואה מעל 10% " xfId="1740"/>
    <cellStyle name="2_Anafim_פירוט אגח תשואה מעל 10% _פירוט אגח תשואה מעל 10% " xfId="1741"/>
    <cellStyle name="2_אחזקות בעלי ענין -DATA - ערכים" xfId="14649"/>
    <cellStyle name="2_דיווחים נוספים" xfId="1742"/>
    <cellStyle name="2_דיווחים נוספים 2" xfId="1743"/>
    <cellStyle name="2_דיווחים נוספים 2_דיווחים נוספים" xfId="1744"/>
    <cellStyle name="2_דיווחים נוספים 2_דיווחים נוספים_1" xfId="1745"/>
    <cellStyle name="2_דיווחים נוספים 2_דיווחים נוספים_פירוט אגח תשואה מעל 10% " xfId="1746"/>
    <cellStyle name="2_דיווחים נוספים 2_פירוט אגח תשואה מעל 10% " xfId="1747"/>
    <cellStyle name="2_דיווחים נוספים_1" xfId="1748"/>
    <cellStyle name="2_דיווחים נוספים_1 2" xfId="1749"/>
    <cellStyle name="2_דיווחים נוספים_1 2_דיווחים נוספים" xfId="1750"/>
    <cellStyle name="2_דיווחים נוספים_1 2_דיווחים נוספים_1" xfId="1751"/>
    <cellStyle name="2_דיווחים נוספים_1 2_דיווחים נוספים_פירוט אגח תשואה מעל 10% " xfId="1752"/>
    <cellStyle name="2_דיווחים נוספים_1 2_פירוט אגח תשואה מעל 10% " xfId="1753"/>
    <cellStyle name="2_דיווחים נוספים_1_4.4." xfId="1754"/>
    <cellStyle name="2_דיווחים נוספים_1_4.4. 2" xfId="1755"/>
    <cellStyle name="2_דיווחים נוספים_1_4.4. 2_דיווחים נוספים" xfId="1756"/>
    <cellStyle name="2_דיווחים נוספים_1_4.4. 2_דיווחים נוספים_1" xfId="1757"/>
    <cellStyle name="2_דיווחים נוספים_1_4.4. 2_דיווחים נוספים_פירוט אגח תשואה מעל 10% " xfId="1758"/>
    <cellStyle name="2_דיווחים נוספים_1_4.4. 2_פירוט אגח תשואה מעל 10% " xfId="1759"/>
    <cellStyle name="2_דיווחים נוספים_1_4.4._דיווחים נוספים" xfId="1760"/>
    <cellStyle name="2_דיווחים נוספים_1_4.4._פירוט אגח תשואה מעל 10% " xfId="1761"/>
    <cellStyle name="2_דיווחים נוספים_1_דיווחים נוספים" xfId="1762"/>
    <cellStyle name="2_דיווחים נוספים_1_דיווחים נוספים 2" xfId="1763"/>
    <cellStyle name="2_דיווחים נוספים_1_דיווחים נוספים 2_דיווחים נוספים" xfId="1764"/>
    <cellStyle name="2_דיווחים נוספים_1_דיווחים נוספים 2_דיווחים נוספים_1" xfId="1765"/>
    <cellStyle name="2_דיווחים נוספים_1_דיווחים נוספים 2_דיווחים נוספים_פירוט אגח תשואה מעל 10% " xfId="1766"/>
    <cellStyle name="2_דיווחים נוספים_1_דיווחים נוספים 2_פירוט אגח תשואה מעל 10% " xfId="1767"/>
    <cellStyle name="2_דיווחים נוספים_1_דיווחים נוספים_1" xfId="1768"/>
    <cellStyle name="2_דיווחים נוספים_1_דיווחים נוספים_4.4." xfId="1769"/>
    <cellStyle name="2_דיווחים נוספים_1_דיווחים נוספים_4.4. 2" xfId="1770"/>
    <cellStyle name="2_דיווחים נוספים_1_דיווחים נוספים_4.4. 2_דיווחים נוספים" xfId="1771"/>
    <cellStyle name="2_דיווחים נוספים_1_דיווחים נוספים_4.4. 2_דיווחים נוספים_1" xfId="1772"/>
    <cellStyle name="2_דיווחים נוספים_1_דיווחים נוספים_4.4. 2_דיווחים נוספים_פירוט אגח תשואה מעל 10% " xfId="1773"/>
    <cellStyle name="2_דיווחים נוספים_1_דיווחים נוספים_4.4. 2_פירוט אגח תשואה מעל 10% " xfId="1774"/>
    <cellStyle name="2_דיווחים נוספים_1_דיווחים נוספים_4.4._דיווחים נוספים" xfId="1775"/>
    <cellStyle name="2_דיווחים נוספים_1_דיווחים נוספים_4.4._פירוט אגח תשואה מעל 10% " xfId="1776"/>
    <cellStyle name="2_דיווחים נוספים_1_דיווחים נוספים_דיווחים נוספים" xfId="1777"/>
    <cellStyle name="2_דיווחים נוספים_1_דיווחים נוספים_פירוט אגח תשואה מעל 10% " xfId="1778"/>
    <cellStyle name="2_דיווחים נוספים_1_פירוט אגח תשואה מעל 10% " xfId="1779"/>
    <cellStyle name="2_דיווחים נוספים_2" xfId="1780"/>
    <cellStyle name="2_דיווחים נוספים_2 2" xfId="1781"/>
    <cellStyle name="2_דיווחים נוספים_2 2_דיווחים נוספים" xfId="1782"/>
    <cellStyle name="2_דיווחים נוספים_2 2_דיווחים נוספים_1" xfId="1783"/>
    <cellStyle name="2_דיווחים נוספים_2 2_דיווחים נוספים_פירוט אגח תשואה מעל 10% " xfId="1784"/>
    <cellStyle name="2_דיווחים נוספים_2 2_פירוט אגח תשואה מעל 10% " xfId="1785"/>
    <cellStyle name="2_דיווחים נוספים_2_4.4." xfId="1786"/>
    <cellStyle name="2_דיווחים נוספים_2_4.4. 2" xfId="1787"/>
    <cellStyle name="2_דיווחים נוספים_2_4.4. 2_דיווחים נוספים" xfId="1788"/>
    <cellStyle name="2_דיווחים נוספים_2_4.4. 2_דיווחים נוספים_1" xfId="1789"/>
    <cellStyle name="2_דיווחים נוספים_2_4.4. 2_דיווחים נוספים_פירוט אגח תשואה מעל 10% " xfId="1790"/>
    <cellStyle name="2_דיווחים נוספים_2_4.4. 2_פירוט אגח תשואה מעל 10% " xfId="1791"/>
    <cellStyle name="2_דיווחים נוספים_2_4.4._דיווחים נוספים" xfId="1792"/>
    <cellStyle name="2_דיווחים נוספים_2_4.4._פירוט אגח תשואה מעל 10% " xfId="1793"/>
    <cellStyle name="2_דיווחים נוספים_2_דיווחים נוספים" xfId="1794"/>
    <cellStyle name="2_דיווחים נוספים_2_פירוט אגח תשואה מעל 10% " xfId="1795"/>
    <cellStyle name="2_דיווחים נוספים_3" xfId="1796"/>
    <cellStyle name="2_דיווחים נוספים_4.4." xfId="1797"/>
    <cellStyle name="2_דיווחים נוספים_4.4. 2" xfId="1798"/>
    <cellStyle name="2_דיווחים נוספים_4.4. 2_דיווחים נוספים" xfId="1799"/>
    <cellStyle name="2_דיווחים נוספים_4.4. 2_דיווחים נוספים_1" xfId="1800"/>
    <cellStyle name="2_דיווחים נוספים_4.4. 2_דיווחים נוספים_פירוט אגח תשואה מעל 10% " xfId="1801"/>
    <cellStyle name="2_דיווחים נוספים_4.4. 2_פירוט אגח תשואה מעל 10% " xfId="1802"/>
    <cellStyle name="2_דיווחים נוספים_4.4._דיווחים נוספים" xfId="1803"/>
    <cellStyle name="2_דיווחים נוספים_4.4._פירוט אגח תשואה מעל 10% " xfId="1804"/>
    <cellStyle name="2_דיווחים נוספים_דיווחים נוספים" xfId="1805"/>
    <cellStyle name="2_דיווחים נוספים_דיווחים נוספים 2" xfId="1806"/>
    <cellStyle name="2_דיווחים נוספים_דיווחים נוספים 2_דיווחים נוספים" xfId="1807"/>
    <cellStyle name="2_דיווחים נוספים_דיווחים נוספים 2_דיווחים נוספים_1" xfId="1808"/>
    <cellStyle name="2_דיווחים נוספים_דיווחים נוספים 2_דיווחים נוספים_פירוט אגח תשואה מעל 10% " xfId="1809"/>
    <cellStyle name="2_דיווחים נוספים_דיווחים נוספים 2_פירוט אגח תשואה מעל 10% " xfId="1810"/>
    <cellStyle name="2_דיווחים נוספים_דיווחים נוספים_1" xfId="1811"/>
    <cellStyle name="2_דיווחים נוספים_דיווחים נוספים_4.4." xfId="1812"/>
    <cellStyle name="2_דיווחים נוספים_דיווחים נוספים_4.4. 2" xfId="1813"/>
    <cellStyle name="2_דיווחים נוספים_דיווחים נוספים_4.4. 2_דיווחים נוספים" xfId="1814"/>
    <cellStyle name="2_דיווחים נוספים_דיווחים נוספים_4.4. 2_דיווחים נוספים_1" xfId="1815"/>
    <cellStyle name="2_דיווחים נוספים_דיווחים נוספים_4.4. 2_דיווחים נוספים_פירוט אגח תשואה מעל 10% " xfId="1816"/>
    <cellStyle name="2_דיווחים נוספים_דיווחים נוספים_4.4. 2_פירוט אגח תשואה מעל 10% " xfId="1817"/>
    <cellStyle name="2_דיווחים נוספים_דיווחים נוספים_4.4._דיווחים נוספים" xfId="1818"/>
    <cellStyle name="2_דיווחים נוספים_דיווחים נוספים_4.4._פירוט אגח תשואה מעל 10% " xfId="1819"/>
    <cellStyle name="2_דיווחים נוספים_דיווחים נוספים_דיווחים נוספים" xfId="1820"/>
    <cellStyle name="2_דיווחים נוספים_דיווחים נוספים_פירוט אגח תשואה מעל 10% " xfId="1821"/>
    <cellStyle name="2_דיווחים נוספים_פירוט אגח תשואה מעל 10% " xfId="1822"/>
    <cellStyle name="2_הערות" xfId="1823"/>
    <cellStyle name="2_הערות 2" xfId="1824"/>
    <cellStyle name="2_הערות 2_דיווחים נוספים" xfId="1825"/>
    <cellStyle name="2_הערות 2_דיווחים נוספים_1" xfId="1826"/>
    <cellStyle name="2_הערות 2_דיווחים נוספים_פירוט אגח תשואה מעל 10% " xfId="1827"/>
    <cellStyle name="2_הערות 2_פירוט אגח תשואה מעל 10% " xfId="1828"/>
    <cellStyle name="2_הערות_4.4." xfId="1829"/>
    <cellStyle name="2_הערות_4.4. 2" xfId="1830"/>
    <cellStyle name="2_הערות_4.4. 2_דיווחים נוספים" xfId="1831"/>
    <cellStyle name="2_הערות_4.4. 2_דיווחים נוספים_1" xfId="1832"/>
    <cellStyle name="2_הערות_4.4. 2_דיווחים נוספים_פירוט אגח תשואה מעל 10% " xfId="1833"/>
    <cellStyle name="2_הערות_4.4. 2_פירוט אגח תשואה מעל 10% " xfId="1834"/>
    <cellStyle name="2_הערות_4.4._דיווחים נוספים" xfId="1835"/>
    <cellStyle name="2_הערות_4.4._פירוט אגח תשואה מעל 10% " xfId="1836"/>
    <cellStyle name="2_הערות_דיווחים נוספים" xfId="1837"/>
    <cellStyle name="2_הערות_דיווחים נוספים_1" xfId="1838"/>
    <cellStyle name="2_הערות_דיווחים נוספים_פירוט אגח תשואה מעל 10% " xfId="1839"/>
    <cellStyle name="2_הערות_פירוט אגח תשואה מעל 10% " xfId="1840"/>
    <cellStyle name="2_יתרת מסגרות אשראי לניצול " xfId="1841"/>
    <cellStyle name="2_יתרת מסגרות אשראי לניצול  2" xfId="1842"/>
    <cellStyle name="2_יתרת מסגרות אשראי לניצול  2_דיווחים נוספים" xfId="1843"/>
    <cellStyle name="2_יתרת מסגרות אשראי לניצול  2_דיווחים נוספים_1" xfId="1844"/>
    <cellStyle name="2_יתרת מסגרות אשראי לניצול  2_דיווחים נוספים_פירוט אגח תשואה מעל 10% " xfId="1845"/>
    <cellStyle name="2_יתרת מסגרות אשראי לניצול  2_פירוט אגח תשואה מעל 10% " xfId="1846"/>
    <cellStyle name="2_יתרת מסגרות אשראי לניצול _4.4." xfId="1847"/>
    <cellStyle name="2_יתרת מסגרות אשראי לניצול _4.4. 2" xfId="1848"/>
    <cellStyle name="2_יתרת מסגרות אשראי לניצול _4.4. 2_דיווחים נוספים" xfId="1849"/>
    <cellStyle name="2_יתרת מסגרות אשראי לניצול _4.4. 2_דיווחים נוספים_1" xfId="1850"/>
    <cellStyle name="2_יתרת מסגרות אשראי לניצול _4.4. 2_דיווחים נוספים_פירוט אגח תשואה מעל 10% " xfId="1851"/>
    <cellStyle name="2_יתרת מסגרות אשראי לניצול _4.4. 2_פירוט אגח תשואה מעל 10% " xfId="1852"/>
    <cellStyle name="2_יתרת מסגרות אשראי לניצול _4.4._דיווחים נוספים" xfId="1853"/>
    <cellStyle name="2_יתרת מסגרות אשראי לניצול _4.4._פירוט אגח תשואה מעל 10% " xfId="1854"/>
    <cellStyle name="2_יתרת מסגרות אשראי לניצול _דיווחים נוספים" xfId="1855"/>
    <cellStyle name="2_יתרת מסגרות אשראי לניצול _דיווחים נוספים_1" xfId="1856"/>
    <cellStyle name="2_יתרת מסגרות אשראי לניצול _דיווחים נוספים_פירוט אגח תשואה מעל 10% " xfId="1857"/>
    <cellStyle name="2_יתרת מסגרות אשראי לניצול _פירוט אגח תשואה מעל 10% " xfId="1858"/>
    <cellStyle name="2_משקל בתא100" xfId="1859"/>
    <cellStyle name="2_משקל בתא100 2" xfId="1860"/>
    <cellStyle name="2_משקל בתא100 2 2" xfId="1861"/>
    <cellStyle name="2_משקל בתא100 2 2_דיווחים נוספים" xfId="1862"/>
    <cellStyle name="2_משקל בתא100 2 2_דיווחים נוספים_1" xfId="1863"/>
    <cellStyle name="2_משקל בתא100 2 2_דיווחים נוספים_פירוט אגח תשואה מעל 10% " xfId="1864"/>
    <cellStyle name="2_משקל בתא100 2 2_פירוט אגח תשואה מעל 10% " xfId="1865"/>
    <cellStyle name="2_משקל בתא100 2_4.4." xfId="1866"/>
    <cellStyle name="2_משקל בתא100 2_4.4. 2" xfId="1867"/>
    <cellStyle name="2_משקל בתא100 2_4.4. 2_דיווחים נוספים" xfId="1868"/>
    <cellStyle name="2_משקל בתא100 2_4.4. 2_דיווחים נוספים_1" xfId="1869"/>
    <cellStyle name="2_משקל בתא100 2_4.4. 2_דיווחים נוספים_פירוט אגח תשואה מעל 10% " xfId="1870"/>
    <cellStyle name="2_משקל בתא100 2_4.4. 2_פירוט אגח תשואה מעל 10% " xfId="1871"/>
    <cellStyle name="2_משקל בתא100 2_4.4._דיווחים נוספים" xfId="1872"/>
    <cellStyle name="2_משקל בתא100 2_4.4._פירוט אגח תשואה מעל 10% " xfId="1873"/>
    <cellStyle name="2_משקל בתא100 2_דיווחים נוספים" xfId="1874"/>
    <cellStyle name="2_משקל בתא100 2_דיווחים נוספים 2" xfId="1875"/>
    <cellStyle name="2_משקל בתא100 2_דיווחים נוספים 2_דיווחים נוספים" xfId="1876"/>
    <cellStyle name="2_משקל בתא100 2_דיווחים נוספים 2_דיווחים נוספים_1" xfId="1877"/>
    <cellStyle name="2_משקל בתא100 2_דיווחים נוספים 2_דיווחים נוספים_פירוט אגח תשואה מעל 10% " xfId="1878"/>
    <cellStyle name="2_משקל בתא100 2_דיווחים נוספים 2_פירוט אגח תשואה מעל 10% " xfId="1879"/>
    <cellStyle name="2_משקל בתא100 2_דיווחים נוספים_1" xfId="1880"/>
    <cellStyle name="2_משקל בתא100 2_דיווחים נוספים_1 2" xfId="1881"/>
    <cellStyle name="2_משקל בתא100 2_דיווחים נוספים_1 2_דיווחים נוספים" xfId="1882"/>
    <cellStyle name="2_משקל בתא100 2_דיווחים נוספים_1 2_דיווחים נוספים_1" xfId="1883"/>
    <cellStyle name="2_משקל בתא100 2_דיווחים נוספים_1 2_דיווחים נוספים_פירוט אגח תשואה מעל 10% " xfId="1884"/>
    <cellStyle name="2_משקל בתא100 2_דיווחים נוספים_1 2_פירוט אגח תשואה מעל 10% " xfId="1885"/>
    <cellStyle name="2_משקל בתא100 2_דיווחים נוספים_1_4.4." xfId="1886"/>
    <cellStyle name="2_משקל בתא100 2_דיווחים נוספים_1_4.4. 2" xfId="1887"/>
    <cellStyle name="2_משקל בתא100 2_דיווחים נוספים_1_4.4. 2_דיווחים נוספים" xfId="1888"/>
    <cellStyle name="2_משקל בתא100 2_דיווחים נוספים_1_4.4. 2_דיווחים נוספים_1" xfId="1889"/>
    <cellStyle name="2_משקל בתא100 2_דיווחים נוספים_1_4.4. 2_דיווחים נוספים_פירוט אגח תשואה מעל 10% " xfId="1890"/>
    <cellStyle name="2_משקל בתא100 2_דיווחים נוספים_1_4.4. 2_פירוט אגח תשואה מעל 10% " xfId="1891"/>
    <cellStyle name="2_משקל בתא100 2_דיווחים נוספים_1_4.4._דיווחים נוספים" xfId="1892"/>
    <cellStyle name="2_משקל בתא100 2_דיווחים נוספים_1_4.4._פירוט אגח תשואה מעל 10% " xfId="1893"/>
    <cellStyle name="2_משקל בתא100 2_דיווחים נוספים_1_דיווחים נוספים" xfId="1894"/>
    <cellStyle name="2_משקל בתא100 2_דיווחים נוספים_1_פירוט אגח תשואה מעל 10% " xfId="1895"/>
    <cellStyle name="2_משקל בתא100 2_דיווחים נוספים_2" xfId="1896"/>
    <cellStyle name="2_משקל בתא100 2_דיווחים נוספים_4.4." xfId="1897"/>
    <cellStyle name="2_משקל בתא100 2_דיווחים נוספים_4.4. 2" xfId="1898"/>
    <cellStyle name="2_משקל בתא100 2_דיווחים נוספים_4.4. 2_דיווחים נוספים" xfId="1899"/>
    <cellStyle name="2_משקל בתא100 2_דיווחים נוספים_4.4. 2_דיווחים נוספים_1" xfId="1900"/>
    <cellStyle name="2_משקל בתא100 2_דיווחים נוספים_4.4. 2_דיווחים נוספים_פירוט אגח תשואה מעל 10% " xfId="1901"/>
    <cellStyle name="2_משקל בתא100 2_דיווחים נוספים_4.4. 2_פירוט אגח תשואה מעל 10% " xfId="1902"/>
    <cellStyle name="2_משקל בתא100 2_דיווחים נוספים_4.4._דיווחים נוספים" xfId="1903"/>
    <cellStyle name="2_משקל בתא100 2_דיווחים נוספים_4.4._פירוט אגח תשואה מעל 10% " xfId="1904"/>
    <cellStyle name="2_משקל בתא100 2_דיווחים נוספים_דיווחים נוספים" xfId="1905"/>
    <cellStyle name="2_משקל בתא100 2_דיווחים נוספים_דיווחים נוספים 2" xfId="1906"/>
    <cellStyle name="2_משקל בתא100 2_דיווחים נוספים_דיווחים נוספים 2_דיווחים נוספים" xfId="1907"/>
    <cellStyle name="2_משקל בתא100 2_דיווחים נוספים_דיווחים נוספים 2_דיווחים נוספים_1" xfId="1908"/>
    <cellStyle name="2_משקל בתא100 2_דיווחים נוספים_דיווחים נוספים 2_דיווחים נוספים_פירוט אגח תשואה מעל 10% " xfId="1909"/>
    <cellStyle name="2_משקל בתא100 2_דיווחים נוספים_דיווחים נוספים 2_פירוט אגח תשואה מעל 10% " xfId="1910"/>
    <cellStyle name="2_משקל בתא100 2_דיווחים נוספים_דיווחים נוספים_1" xfId="1911"/>
    <cellStyle name="2_משקל בתא100 2_דיווחים נוספים_דיווחים נוספים_4.4." xfId="1912"/>
    <cellStyle name="2_משקל בתא100 2_דיווחים נוספים_דיווחים נוספים_4.4. 2" xfId="1913"/>
    <cellStyle name="2_משקל בתא100 2_דיווחים נוספים_דיווחים נוספים_4.4. 2_דיווחים נוספים" xfId="1914"/>
    <cellStyle name="2_משקל בתא100 2_דיווחים נוספים_דיווחים נוספים_4.4. 2_דיווחים נוספים_1" xfId="1915"/>
    <cellStyle name="2_משקל בתא100 2_דיווחים נוספים_דיווחים נוספים_4.4. 2_דיווחים נוספים_פירוט אגח תשואה מעל 10% " xfId="1916"/>
    <cellStyle name="2_משקל בתא100 2_דיווחים נוספים_דיווחים נוספים_4.4. 2_פירוט אגח תשואה מעל 10% " xfId="1917"/>
    <cellStyle name="2_משקל בתא100 2_דיווחים נוספים_דיווחים נוספים_4.4._דיווחים נוספים" xfId="1918"/>
    <cellStyle name="2_משקל בתא100 2_דיווחים נוספים_דיווחים נוספים_4.4._פירוט אגח תשואה מעל 10% " xfId="1919"/>
    <cellStyle name="2_משקל בתא100 2_דיווחים נוספים_דיווחים נוספים_דיווחים נוספים" xfId="1920"/>
    <cellStyle name="2_משקל בתא100 2_דיווחים נוספים_דיווחים נוספים_פירוט אגח תשואה מעל 10% " xfId="1921"/>
    <cellStyle name="2_משקל בתא100 2_דיווחים נוספים_פירוט אגח תשואה מעל 10% " xfId="1922"/>
    <cellStyle name="2_משקל בתא100 2_עסקאות שאושרו וטרם בוצעו  " xfId="1923"/>
    <cellStyle name="2_משקל בתא100 2_עסקאות שאושרו וטרם בוצעו   2" xfId="1924"/>
    <cellStyle name="2_משקל בתא100 2_עסקאות שאושרו וטרם בוצעו   2_דיווחים נוספים" xfId="1925"/>
    <cellStyle name="2_משקל בתא100 2_עסקאות שאושרו וטרם בוצעו   2_דיווחים נוספים_1" xfId="1926"/>
    <cellStyle name="2_משקל בתא100 2_עסקאות שאושרו וטרם בוצעו   2_דיווחים נוספים_פירוט אגח תשואה מעל 10% " xfId="1927"/>
    <cellStyle name="2_משקל בתא100 2_עסקאות שאושרו וטרם בוצעו   2_פירוט אגח תשואה מעל 10% " xfId="1928"/>
    <cellStyle name="2_משקל בתא100 2_עסקאות שאושרו וטרם בוצעו  _דיווחים נוספים" xfId="1929"/>
    <cellStyle name="2_משקל בתא100 2_עסקאות שאושרו וטרם בוצעו  _פירוט אגח תשואה מעל 10% " xfId="1930"/>
    <cellStyle name="2_משקל בתא100 2_פירוט אגח תשואה מעל 10% " xfId="1931"/>
    <cellStyle name="2_משקל בתא100 2_פירוט אגח תשואה מעל 10%  2" xfId="1932"/>
    <cellStyle name="2_משקל בתא100 2_פירוט אגח תשואה מעל 10%  2_דיווחים נוספים" xfId="1933"/>
    <cellStyle name="2_משקל בתא100 2_פירוט אגח תשואה מעל 10%  2_דיווחים נוספים_1" xfId="1934"/>
    <cellStyle name="2_משקל בתא100 2_פירוט אגח תשואה מעל 10%  2_דיווחים נוספים_פירוט אגח תשואה מעל 10% " xfId="1935"/>
    <cellStyle name="2_משקל בתא100 2_פירוט אגח תשואה מעל 10%  2_פירוט אגח תשואה מעל 10% " xfId="1936"/>
    <cellStyle name="2_משקל בתא100 2_פירוט אגח תשואה מעל 10% _1" xfId="1937"/>
    <cellStyle name="2_משקל בתא100 2_פירוט אגח תשואה מעל 10% _4.4." xfId="1938"/>
    <cellStyle name="2_משקל בתא100 2_פירוט אגח תשואה מעל 10% _4.4. 2" xfId="1939"/>
    <cellStyle name="2_משקל בתא100 2_פירוט אגח תשואה מעל 10% _4.4. 2_דיווחים נוספים" xfId="1940"/>
    <cellStyle name="2_משקל בתא100 2_פירוט אגח תשואה מעל 10% _4.4. 2_דיווחים נוספים_1" xfId="1941"/>
    <cellStyle name="2_משקל בתא100 2_פירוט אגח תשואה מעל 10% _4.4. 2_דיווחים נוספים_פירוט אגח תשואה מעל 10% " xfId="1942"/>
    <cellStyle name="2_משקל בתא100 2_פירוט אגח תשואה מעל 10% _4.4. 2_פירוט אגח תשואה מעל 10% " xfId="1943"/>
    <cellStyle name="2_משקל בתא100 2_פירוט אגח תשואה מעל 10% _4.4._דיווחים נוספים" xfId="1944"/>
    <cellStyle name="2_משקל בתא100 2_פירוט אגח תשואה מעל 10% _4.4._פירוט אגח תשואה מעל 10% " xfId="1945"/>
    <cellStyle name="2_משקל בתא100 2_פירוט אגח תשואה מעל 10% _דיווחים נוספים" xfId="1946"/>
    <cellStyle name="2_משקל בתא100 2_פירוט אגח תשואה מעל 10% _דיווחים נוספים_1" xfId="1947"/>
    <cellStyle name="2_משקל בתא100 2_פירוט אגח תשואה מעל 10% _דיווחים נוספים_פירוט אגח תשואה מעל 10% " xfId="1948"/>
    <cellStyle name="2_משקל בתא100 2_פירוט אגח תשואה מעל 10% _פירוט אגח תשואה מעל 10% " xfId="1949"/>
    <cellStyle name="2_משקל בתא100 3" xfId="1950"/>
    <cellStyle name="2_משקל בתא100 3_דיווחים נוספים" xfId="1951"/>
    <cellStyle name="2_משקל בתא100 3_דיווחים נוספים_1" xfId="1952"/>
    <cellStyle name="2_משקל בתא100 3_דיווחים נוספים_פירוט אגח תשואה מעל 10% " xfId="1953"/>
    <cellStyle name="2_משקל בתא100 3_פירוט אגח תשואה מעל 10% " xfId="1954"/>
    <cellStyle name="2_משקל בתא100_4.4." xfId="1955"/>
    <cellStyle name="2_משקל בתא100_4.4. 2" xfId="1956"/>
    <cellStyle name="2_משקל בתא100_4.4. 2_דיווחים נוספים" xfId="1957"/>
    <cellStyle name="2_משקל בתא100_4.4. 2_דיווחים נוספים_1" xfId="1958"/>
    <cellStyle name="2_משקל בתא100_4.4. 2_דיווחים נוספים_פירוט אגח תשואה מעל 10% " xfId="1959"/>
    <cellStyle name="2_משקל בתא100_4.4. 2_פירוט אגח תשואה מעל 10% " xfId="1960"/>
    <cellStyle name="2_משקל בתא100_4.4._דיווחים נוספים" xfId="1961"/>
    <cellStyle name="2_משקל בתא100_4.4._פירוט אגח תשואה מעל 10% " xfId="1962"/>
    <cellStyle name="2_משקל בתא100_דיווחים נוספים" xfId="1963"/>
    <cellStyle name="2_משקל בתא100_דיווחים נוספים 2" xfId="1964"/>
    <cellStyle name="2_משקל בתא100_דיווחים נוספים 2_דיווחים נוספים" xfId="1965"/>
    <cellStyle name="2_משקל בתא100_דיווחים נוספים 2_דיווחים נוספים_1" xfId="1966"/>
    <cellStyle name="2_משקל בתא100_דיווחים נוספים 2_דיווחים נוספים_פירוט אגח תשואה מעל 10% " xfId="1967"/>
    <cellStyle name="2_משקל בתא100_דיווחים נוספים 2_פירוט אגח תשואה מעל 10% " xfId="1968"/>
    <cellStyle name="2_משקל בתא100_דיווחים נוספים_1" xfId="1969"/>
    <cellStyle name="2_משקל בתא100_דיווחים נוספים_1 2" xfId="1970"/>
    <cellStyle name="2_משקל בתא100_דיווחים נוספים_1 2_דיווחים נוספים" xfId="1971"/>
    <cellStyle name="2_משקל בתא100_דיווחים נוספים_1 2_דיווחים נוספים_1" xfId="1972"/>
    <cellStyle name="2_משקל בתא100_דיווחים נוספים_1 2_דיווחים נוספים_פירוט אגח תשואה מעל 10% " xfId="1973"/>
    <cellStyle name="2_משקל בתא100_דיווחים נוספים_1 2_פירוט אגח תשואה מעל 10% " xfId="1974"/>
    <cellStyle name="2_משקל בתא100_דיווחים נוספים_1_4.4." xfId="1975"/>
    <cellStyle name="2_משקל בתא100_דיווחים נוספים_1_4.4. 2" xfId="1976"/>
    <cellStyle name="2_משקל בתא100_דיווחים נוספים_1_4.4. 2_דיווחים נוספים" xfId="1977"/>
    <cellStyle name="2_משקל בתא100_דיווחים נוספים_1_4.4. 2_דיווחים נוספים_1" xfId="1978"/>
    <cellStyle name="2_משקל בתא100_דיווחים נוספים_1_4.4. 2_דיווחים נוספים_פירוט אגח תשואה מעל 10% " xfId="1979"/>
    <cellStyle name="2_משקל בתא100_דיווחים נוספים_1_4.4. 2_פירוט אגח תשואה מעל 10% " xfId="1980"/>
    <cellStyle name="2_משקל בתא100_דיווחים נוספים_1_4.4._דיווחים נוספים" xfId="1981"/>
    <cellStyle name="2_משקל בתא100_דיווחים נוספים_1_4.4._פירוט אגח תשואה מעל 10% " xfId="1982"/>
    <cellStyle name="2_משקל בתא100_דיווחים נוספים_1_דיווחים נוספים" xfId="1983"/>
    <cellStyle name="2_משקל בתא100_דיווחים נוספים_1_דיווחים נוספים 2" xfId="1984"/>
    <cellStyle name="2_משקל בתא100_דיווחים נוספים_1_דיווחים נוספים 2_דיווחים נוספים" xfId="1985"/>
    <cellStyle name="2_משקל בתא100_דיווחים נוספים_1_דיווחים נוספים 2_דיווחים נוספים_1" xfId="1986"/>
    <cellStyle name="2_משקל בתא100_דיווחים נוספים_1_דיווחים נוספים 2_דיווחים נוספים_פירוט אגח תשואה מעל 10% " xfId="1987"/>
    <cellStyle name="2_משקל בתא100_דיווחים נוספים_1_דיווחים נוספים 2_פירוט אגח תשואה מעל 10% " xfId="1988"/>
    <cellStyle name="2_משקל בתא100_דיווחים נוספים_1_דיווחים נוספים_1" xfId="1989"/>
    <cellStyle name="2_משקל בתא100_דיווחים נוספים_1_דיווחים נוספים_4.4." xfId="1990"/>
    <cellStyle name="2_משקל בתא100_דיווחים נוספים_1_דיווחים נוספים_4.4. 2" xfId="1991"/>
    <cellStyle name="2_משקל בתא100_דיווחים נוספים_1_דיווחים נוספים_4.4. 2_דיווחים נוספים" xfId="1992"/>
    <cellStyle name="2_משקל בתא100_דיווחים נוספים_1_דיווחים נוספים_4.4. 2_דיווחים נוספים_1" xfId="1993"/>
    <cellStyle name="2_משקל בתא100_דיווחים נוספים_1_דיווחים נוספים_4.4. 2_דיווחים נוספים_פירוט אגח תשואה מעל 10% " xfId="1994"/>
    <cellStyle name="2_משקל בתא100_דיווחים נוספים_1_דיווחים נוספים_4.4. 2_פירוט אגח תשואה מעל 10% " xfId="1995"/>
    <cellStyle name="2_משקל בתא100_דיווחים נוספים_1_דיווחים נוספים_4.4._דיווחים נוספים" xfId="1996"/>
    <cellStyle name="2_משקל בתא100_דיווחים נוספים_1_דיווחים נוספים_4.4._פירוט אגח תשואה מעל 10% " xfId="1997"/>
    <cellStyle name="2_משקל בתא100_דיווחים נוספים_1_דיווחים נוספים_דיווחים נוספים" xfId="1998"/>
    <cellStyle name="2_משקל בתא100_דיווחים נוספים_1_דיווחים נוספים_פירוט אגח תשואה מעל 10% " xfId="1999"/>
    <cellStyle name="2_משקל בתא100_דיווחים נוספים_1_פירוט אגח תשואה מעל 10% " xfId="2000"/>
    <cellStyle name="2_משקל בתא100_דיווחים נוספים_2" xfId="2001"/>
    <cellStyle name="2_משקל בתא100_דיווחים נוספים_2 2" xfId="2002"/>
    <cellStyle name="2_משקל בתא100_דיווחים נוספים_2 2_דיווחים נוספים" xfId="2003"/>
    <cellStyle name="2_משקל בתא100_דיווחים נוספים_2 2_דיווחים נוספים_1" xfId="2004"/>
    <cellStyle name="2_משקל בתא100_דיווחים נוספים_2 2_דיווחים נוספים_פירוט אגח תשואה מעל 10% " xfId="2005"/>
    <cellStyle name="2_משקל בתא100_דיווחים נוספים_2 2_פירוט אגח תשואה מעל 10% " xfId="2006"/>
    <cellStyle name="2_משקל בתא100_דיווחים נוספים_2_4.4." xfId="2007"/>
    <cellStyle name="2_משקל בתא100_דיווחים נוספים_2_4.4. 2" xfId="2008"/>
    <cellStyle name="2_משקל בתא100_דיווחים נוספים_2_4.4. 2_דיווחים נוספים" xfId="2009"/>
    <cellStyle name="2_משקל בתא100_דיווחים נוספים_2_4.4. 2_דיווחים נוספים_1" xfId="2010"/>
    <cellStyle name="2_משקל בתא100_דיווחים נוספים_2_4.4. 2_דיווחים נוספים_פירוט אגח תשואה מעל 10% " xfId="2011"/>
    <cellStyle name="2_משקל בתא100_דיווחים נוספים_2_4.4. 2_פירוט אגח תשואה מעל 10% " xfId="2012"/>
    <cellStyle name="2_משקל בתא100_דיווחים נוספים_2_4.4._דיווחים נוספים" xfId="2013"/>
    <cellStyle name="2_משקל בתא100_דיווחים נוספים_2_4.4._פירוט אגח תשואה מעל 10% " xfId="2014"/>
    <cellStyle name="2_משקל בתא100_דיווחים נוספים_2_דיווחים נוספים" xfId="2015"/>
    <cellStyle name="2_משקל בתא100_דיווחים נוספים_2_פירוט אגח תשואה מעל 10% " xfId="2016"/>
    <cellStyle name="2_משקל בתא100_דיווחים נוספים_3" xfId="2017"/>
    <cellStyle name="2_משקל בתא100_דיווחים נוספים_4.4." xfId="2018"/>
    <cellStyle name="2_משקל בתא100_דיווחים נוספים_4.4. 2" xfId="2019"/>
    <cellStyle name="2_משקל בתא100_דיווחים נוספים_4.4. 2_דיווחים נוספים" xfId="2020"/>
    <cellStyle name="2_משקל בתא100_דיווחים נוספים_4.4. 2_דיווחים נוספים_1" xfId="2021"/>
    <cellStyle name="2_משקל בתא100_דיווחים נוספים_4.4. 2_דיווחים נוספים_פירוט אגח תשואה מעל 10% " xfId="2022"/>
    <cellStyle name="2_משקל בתא100_דיווחים נוספים_4.4. 2_פירוט אגח תשואה מעל 10% " xfId="2023"/>
    <cellStyle name="2_משקל בתא100_דיווחים נוספים_4.4._דיווחים נוספים" xfId="2024"/>
    <cellStyle name="2_משקל בתא100_דיווחים נוספים_4.4._פירוט אגח תשואה מעל 10% " xfId="2025"/>
    <cellStyle name="2_משקל בתא100_דיווחים נוספים_דיווחים נוספים" xfId="2026"/>
    <cellStyle name="2_משקל בתא100_דיווחים נוספים_דיווחים נוספים 2" xfId="2027"/>
    <cellStyle name="2_משקל בתא100_דיווחים נוספים_דיווחים נוספים 2_דיווחים נוספים" xfId="2028"/>
    <cellStyle name="2_משקל בתא100_דיווחים נוספים_דיווחים נוספים 2_דיווחים נוספים_1" xfId="2029"/>
    <cellStyle name="2_משקל בתא100_דיווחים נוספים_דיווחים נוספים 2_דיווחים נוספים_פירוט אגח תשואה מעל 10% " xfId="2030"/>
    <cellStyle name="2_משקל בתא100_דיווחים נוספים_דיווחים נוספים 2_פירוט אגח תשואה מעל 10% " xfId="2031"/>
    <cellStyle name="2_משקל בתא100_דיווחים נוספים_דיווחים נוספים_1" xfId="2032"/>
    <cellStyle name="2_משקל בתא100_דיווחים נוספים_דיווחים נוספים_4.4." xfId="2033"/>
    <cellStyle name="2_משקל בתא100_דיווחים נוספים_דיווחים נוספים_4.4. 2" xfId="2034"/>
    <cellStyle name="2_משקל בתא100_דיווחים נוספים_דיווחים נוספים_4.4. 2_דיווחים נוספים" xfId="2035"/>
    <cellStyle name="2_משקל בתא100_דיווחים נוספים_דיווחים נוספים_4.4. 2_דיווחים נוספים_1" xfId="2036"/>
    <cellStyle name="2_משקל בתא100_דיווחים נוספים_דיווחים נוספים_4.4. 2_דיווחים נוספים_פירוט אגח תשואה מעל 10% " xfId="2037"/>
    <cellStyle name="2_משקל בתא100_דיווחים נוספים_דיווחים נוספים_4.4. 2_פירוט אגח תשואה מעל 10% " xfId="2038"/>
    <cellStyle name="2_משקל בתא100_דיווחים נוספים_דיווחים נוספים_4.4._דיווחים נוספים" xfId="2039"/>
    <cellStyle name="2_משקל בתא100_דיווחים נוספים_דיווחים נוספים_4.4._פירוט אגח תשואה מעל 10% " xfId="2040"/>
    <cellStyle name="2_משקל בתא100_דיווחים נוספים_דיווחים נוספים_דיווחים נוספים" xfId="2041"/>
    <cellStyle name="2_משקל בתא100_דיווחים נוספים_דיווחים נוספים_פירוט אגח תשואה מעל 10% " xfId="2042"/>
    <cellStyle name="2_משקל בתא100_דיווחים נוספים_פירוט אגח תשואה מעל 10% " xfId="2043"/>
    <cellStyle name="2_משקל בתא100_הערות" xfId="2044"/>
    <cellStyle name="2_משקל בתא100_הערות 2" xfId="2045"/>
    <cellStyle name="2_משקל בתא100_הערות 2_דיווחים נוספים" xfId="2046"/>
    <cellStyle name="2_משקל בתא100_הערות 2_דיווחים נוספים_1" xfId="2047"/>
    <cellStyle name="2_משקל בתא100_הערות 2_דיווחים נוספים_פירוט אגח תשואה מעל 10% " xfId="2048"/>
    <cellStyle name="2_משקל בתא100_הערות 2_פירוט אגח תשואה מעל 10% " xfId="2049"/>
    <cellStyle name="2_משקל בתא100_הערות_4.4." xfId="2050"/>
    <cellStyle name="2_משקל בתא100_הערות_4.4. 2" xfId="2051"/>
    <cellStyle name="2_משקל בתא100_הערות_4.4. 2_דיווחים נוספים" xfId="2052"/>
    <cellStyle name="2_משקל בתא100_הערות_4.4. 2_דיווחים נוספים_1" xfId="2053"/>
    <cellStyle name="2_משקל בתא100_הערות_4.4. 2_דיווחים נוספים_פירוט אגח תשואה מעל 10% " xfId="2054"/>
    <cellStyle name="2_משקל בתא100_הערות_4.4. 2_פירוט אגח תשואה מעל 10% " xfId="2055"/>
    <cellStyle name="2_משקל בתא100_הערות_4.4._דיווחים נוספים" xfId="2056"/>
    <cellStyle name="2_משקל בתא100_הערות_4.4._פירוט אגח תשואה מעל 10% " xfId="2057"/>
    <cellStyle name="2_משקל בתא100_הערות_דיווחים נוספים" xfId="2058"/>
    <cellStyle name="2_משקל בתא100_הערות_דיווחים נוספים_1" xfId="2059"/>
    <cellStyle name="2_משקל בתא100_הערות_דיווחים נוספים_פירוט אגח תשואה מעל 10% " xfId="2060"/>
    <cellStyle name="2_משקל בתא100_הערות_פירוט אגח תשואה מעל 10% " xfId="2061"/>
    <cellStyle name="2_משקל בתא100_יתרת מסגרות אשראי לניצול " xfId="2062"/>
    <cellStyle name="2_משקל בתא100_יתרת מסגרות אשראי לניצול  2" xfId="2063"/>
    <cellStyle name="2_משקל בתא100_יתרת מסגרות אשראי לניצול  2_דיווחים נוספים" xfId="2064"/>
    <cellStyle name="2_משקל בתא100_יתרת מסגרות אשראי לניצול  2_דיווחים נוספים_1" xfId="2065"/>
    <cellStyle name="2_משקל בתא100_יתרת מסגרות אשראי לניצול  2_דיווחים נוספים_פירוט אגח תשואה מעל 10% " xfId="2066"/>
    <cellStyle name="2_משקל בתא100_יתרת מסגרות אשראי לניצול  2_פירוט אגח תשואה מעל 10% " xfId="2067"/>
    <cellStyle name="2_משקל בתא100_יתרת מסגרות אשראי לניצול _4.4." xfId="2068"/>
    <cellStyle name="2_משקל בתא100_יתרת מסגרות אשראי לניצול _4.4. 2" xfId="2069"/>
    <cellStyle name="2_משקל בתא100_יתרת מסגרות אשראי לניצול _4.4. 2_דיווחים נוספים" xfId="2070"/>
    <cellStyle name="2_משקל בתא100_יתרת מסגרות אשראי לניצול _4.4. 2_דיווחים נוספים_1" xfId="2071"/>
    <cellStyle name="2_משקל בתא100_יתרת מסגרות אשראי לניצול _4.4. 2_דיווחים נוספים_פירוט אגח תשואה מעל 10% " xfId="2072"/>
    <cellStyle name="2_משקל בתא100_יתרת מסגרות אשראי לניצול _4.4. 2_פירוט אגח תשואה מעל 10% " xfId="2073"/>
    <cellStyle name="2_משקל בתא100_יתרת מסגרות אשראי לניצול _4.4._דיווחים נוספים" xfId="2074"/>
    <cellStyle name="2_משקל בתא100_יתרת מסגרות אשראי לניצול _4.4._פירוט אגח תשואה מעל 10% " xfId="2075"/>
    <cellStyle name="2_משקל בתא100_יתרת מסגרות אשראי לניצול _דיווחים נוספים" xfId="2076"/>
    <cellStyle name="2_משקל בתא100_יתרת מסגרות אשראי לניצול _דיווחים נוספים_1" xfId="2077"/>
    <cellStyle name="2_משקל בתא100_יתרת מסגרות אשראי לניצול _דיווחים נוספים_פירוט אגח תשואה מעל 10% " xfId="2078"/>
    <cellStyle name="2_משקל בתא100_יתרת מסגרות אשראי לניצול _פירוט אגח תשואה מעל 10% " xfId="2079"/>
    <cellStyle name="2_משקל בתא100_עסקאות שאושרו וטרם בוצעו  " xfId="2080"/>
    <cellStyle name="2_משקל בתא100_עסקאות שאושרו וטרם בוצעו   2" xfId="2081"/>
    <cellStyle name="2_משקל בתא100_עסקאות שאושרו וטרם בוצעו   2_דיווחים נוספים" xfId="2082"/>
    <cellStyle name="2_משקל בתא100_עסקאות שאושרו וטרם בוצעו   2_דיווחים נוספים_1" xfId="2083"/>
    <cellStyle name="2_משקל בתא100_עסקאות שאושרו וטרם בוצעו   2_דיווחים נוספים_פירוט אגח תשואה מעל 10% " xfId="2084"/>
    <cellStyle name="2_משקל בתא100_עסקאות שאושרו וטרם בוצעו   2_פירוט אגח תשואה מעל 10% " xfId="2085"/>
    <cellStyle name="2_משקל בתא100_עסקאות שאושרו וטרם בוצעו  _1" xfId="2086"/>
    <cellStyle name="2_משקל בתא100_עסקאות שאושרו וטרם בוצעו  _1 2" xfId="2087"/>
    <cellStyle name="2_משקל בתא100_עסקאות שאושרו וטרם בוצעו  _1 2_דיווחים נוספים" xfId="2088"/>
    <cellStyle name="2_משקל בתא100_עסקאות שאושרו וטרם בוצעו  _1 2_דיווחים נוספים_1" xfId="2089"/>
    <cellStyle name="2_משקל בתא100_עסקאות שאושרו וטרם בוצעו  _1 2_דיווחים נוספים_פירוט אגח תשואה מעל 10% " xfId="2090"/>
    <cellStyle name="2_משקל בתא100_עסקאות שאושרו וטרם בוצעו  _1 2_פירוט אגח תשואה מעל 10% " xfId="2091"/>
    <cellStyle name="2_משקל בתא100_עסקאות שאושרו וטרם בוצעו  _1_דיווחים נוספים" xfId="2092"/>
    <cellStyle name="2_משקל בתא100_עסקאות שאושרו וטרם בוצעו  _1_פירוט אגח תשואה מעל 10% " xfId="2093"/>
    <cellStyle name="2_משקל בתא100_עסקאות שאושרו וטרם בוצעו  _4.4." xfId="2094"/>
    <cellStyle name="2_משקל בתא100_עסקאות שאושרו וטרם בוצעו  _4.4. 2" xfId="2095"/>
    <cellStyle name="2_משקל בתא100_עסקאות שאושרו וטרם בוצעו  _4.4. 2_דיווחים נוספים" xfId="2096"/>
    <cellStyle name="2_משקל בתא100_עסקאות שאושרו וטרם בוצעו  _4.4. 2_דיווחים נוספים_1" xfId="2097"/>
    <cellStyle name="2_משקל בתא100_עסקאות שאושרו וטרם בוצעו  _4.4. 2_דיווחים נוספים_פירוט אגח תשואה מעל 10% " xfId="2098"/>
    <cellStyle name="2_משקל בתא100_עסקאות שאושרו וטרם בוצעו  _4.4. 2_פירוט אגח תשואה מעל 10% " xfId="2099"/>
    <cellStyle name="2_משקל בתא100_עסקאות שאושרו וטרם בוצעו  _4.4._דיווחים נוספים" xfId="2100"/>
    <cellStyle name="2_משקל בתא100_עסקאות שאושרו וטרם בוצעו  _4.4._פירוט אגח תשואה מעל 10% " xfId="2101"/>
    <cellStyle name="2_משקל בתא100_עסקאות שאושרו וטרם בוצעו  _דיווחים נוספים" xfId="2102"/>
    <cellStyle name="2_משקל בתא100_עסקאות שאושרו וטרם בוצעו  _דיווחים נוספים_1" xfId="2103"/>
    <cellStyle name="2_משקל בתא100_עסקאות שאושרו וטרם בוצעו  _דיווחים נוספים_פירוט אגח תשואה מעל 10% " xfId="2104"/>
    <cellStyle name="2_משקל בתא100_עסקאות שאושרו וטרם בוצעו  _פירוט אגח תשואה מעל 10% " xfId="2105"/>
    <cellStyle name="2_משקל בתא100_פירוט אגח תשואה מעל 10% " xfId="2106"/>
    <cellStyle name="2_משקל בתא100_פירוט אגח תשואה מעל 10%  2" xfId="2107"/>
    <cellStyle name="2_משקל בתא100_פירוט אגח תשואה מעל 10%  2_דיווחים נוספים" xfId="2108"/>
    <cellStyle name="2_משקל בתא100_פירוט אגח תשואה מעל 10%  2_דיווחים נוספים_1" xfId="2109"/>
    <cellStyle name="2_משקל בתא100_פירוט אגח תשואה מעל 10%  2_דיווחים נוספים_פירוט אגח תשואה מעל 10% " xfId="2110"/>
    <cellStyle name="2_משקל בתא100_פירוט אגח תשואה מעל 10%  2_פירוט אגח תשואה מעל 10% " xfId="2111"/>
    <cellStyle name="2_משקל בתא100_פירוט אגח תשואה מעל 10% _1" xfId="2112"/>
    <cellStyle name="2_משקל בתא100_פירוט אגח תשואה מעל 10% _4.4." xfId="2113"/>
    <cellStyle name="2_משקל בתא100_פירוט אגח תשואה מעל 10% _4.4. 2" xfId="2114"/>
    <cellStyle name="2_משקל בתא100_פירוט אגח תשואה מעל 10% _4.4. 2_דיווחים נוספים" xfId="2115"/>
    <cellStyle name="2_משקל בתא100_פירוט אגח תשואה מעל 10% _4.4. 2_דיווחים נוספים_1" xfId="2116"/>
    <cellStyle name="2_משקל בתא100_פירוט אגח תשואה מעל 10% _4.4. 2_דיווחים נוספים_פירוט אגח תשואה מעל 10% " xfId="2117"/>
    <cellStyle name="2_משקל בתא100_פירוט אגח תשואה מעל 10% _4.4. 2_פירוט אגח תשואה מעל 10% " xfId="2118"/>
    <cellStyle name="2_משקל בתא100_פירוט אגח תשואה מעל 10% _4.4._דיווחים נוספים" xfId="2119"/>
    <cellStyle name="2_משקל בתא100_פירוט אגח תשואה מעל 10% _4.4._פירוט אגח תשואה מעל 10% " xfId="2120"/>
    <cellStyle name="2_משקל בתא100_פירוט אגח תשואה מעל 10% _דיווחים נוספים" xfId="2121"/>
    <cellStyle name="2_משקל בתא100_פירוט אגח תשואה מעל 10% _דיווחים נוספים_1" xfId="2122"/>
    <cellStyle name="2_משקל בתא100_פירוט אגח תשואה מעל 10% _דיווחים נוספים_פירוט אגח תשואה מעל 10% " xfId="2123"/>
    <cellStyle name="2_משקל בתא100_פירוט אגח תשואה מעל 10% _פירוט אגח תשואה מעל 10% " xfId="2124"/>
    <cellStyle name="2_עסקאות שאושרו וטרם בוצעו  " xfId="2125"/>
    <cellStyle name="2_עסקאות שאושרו וטרם בוצעו   2" xfId="2126"/>
    <cellStyle name="2_עסקאות שאושרו וטרם בוצעו   2_דיווחים נוספים" xfId="2127"/>
    <cellStyle name="2_עסקאות שאושרו וטרם בוצעו   2_דיווחים נוספים_1" xfId="2128"/>
    <cellStyle name="2_עסקאות שאושרו וטרם בוצעו   2_דיווחים נוספים_פירוט אגח תשואה מעל 10% " xfId="2129"/>
    <cellStyle name="2_עסקאות שאושרו וטרם בוצעו   2_פירוט אגח תשואה מעל 10% " xfId="2130"/>
    <cellStyle name="2_עסקאות שאושרו וטרם בוצעו  _1" xfId="2131"/>
    <cellStyle name="2_עסקאות שאושרו וטרם בוצעו  _1 2" xfId="2132"/>
    <cellStyle name="2_עסקאות שאושרו וטרם בוצעו  _1 2_דיווחים נוספים" xfId="2133"/>
    <cellStyle name="2_עסקאות שאושרו וטרם בוצעו  _1 2_דיווחים נוספים_1" xfId="2134"/>
    <cellStyle name="2_עסקאות שאושרו וטרם בוצעו  _1 2_דיווחים נוספים_פירוט אגח תשואה מעל 10% " xfId="2135"/>
    <cellStyle name="2_עסקאות שאושרו וטרם בוצעו  _1 2_פירוט אגח תשואה מעל 10% " xfId="2136"/>
    <cellStyle name="2_עסקאות שאושרו וטרם בוצעו  _1_דיווחים נוספים" xfId="2137"/>
    <cellStyle name="2_עסקאות שאושרו וטרם בוצעו  _1_פירוט אגח תשואה מעל 10% " xfId="2138"/>
    <cellStyle name="2_עסקאות שאושרו וטרם בוצעו  _4.4." xfId="2139"/>
    <cellStyle name="2_עסקאות שאושרו וטרם בוצעו  _4.4. 2" xfId="2140"/>
    <cellStyle name="2_עסקאות שאושרו וטרם בוצעו  _4.4. 2_דיווחים נוספים" xfId="2141"/>
    <cellStyle name="2_עסקאות שאושרו וטרם בוצעו  _4.4. 2_דיווחים נוספים_1" xfId="2142"/>
    <cellStyle name="2_עסקאות שאושרו וטרם בוצעו  _4.4. 2_דיווחים נוספים_פירוט אגח תשואה מעל 10% " xfId="2143"/>
    <cellStyle name="2_עסקאות שאושרו וטרם בוצעו  _4.4. 2_פירוט אגח תשואה מעל 10% " xfId="2144"/>
    <cellStyle name="2_עסקאות שאושרו וטרם בוצעו  _4.4._דיווחים נוספים" xfId="2145"/>
    <cellStyle name="2_עסקאות שאושרו וטרם בוצעו  _4.4._פירוט אגח תשואה מעל 10% " xfId="2146"/>
    <cellStyle name="2_עסקאות שאושרו וטרם בוצעו  _דיווחים נוספים" xfId="2147"/>
    <cellStyle name="2_עסקאות שאושרו וטרם בוצעו  _דיווחים נוספים_1" xfId="2148"/>
    <cellStyle name="2_עסקאות שאושרו וטרם בוצעו  _דיווחים נוספים_פירוט אגח תשואה מעל 10% " xfId="2149"/>
    <cellStyle name="2_עסקאות שאושרו וטרם בוצעו  _פירוט אגח תשואה מעל 10% " xfId="2150"/>
    <cellStyle name="2_פירוט אגח תשואה מעל 10% " xfId="2151"/>
    <cellStyle name="2_פירוט אגח תשואה מעל 10%  2" xfId="2152"/>
    <cellStyle name="2_פירוט אגח תשואה מעל 10%  2_דיווחים נוספים" xfId="2153"/>
    <cellStyle name="2_פירוט אגח תשואה מעל 10%  2_דיווחים נוספים_1" xfId="2154"/>
    <cellStyle name="2_פירוט אגח תשואה מעל 10%  2_דיווחים נוספים_פירוט אגח תשואה מעל 10% " xfId="2155"/>
    <cellStyle name="2_פירוט אגח תשואה מעל 10%  2_פירוט אגח תשואה מעל 10% " xfId="2156"/>
    <cellStyle name="2_פירוט אגח תשואה מעל 10% _1" xfId="2157"/>
    <cellStyle name="2_פירוט אגח תשואה מעל 10% _4.4." xfId="2158"/>
    <cellStyle name="2_פירוט אגח תשואה מעל 10% _4.4. 2" xfId="2159"/>
    <cellStyle name="2_פירוט אגח תשואה מעל 10% _4.4. 2_דיווחים נוספים" xfId="2160"/>
    <cellStyle name="2_פירוט אגח תשואה מעל 10% _4.4. 2_דיווחים נוספים_1" xfId="2161"/>
    <cellStyle name="2_פירוט אגח תשואה מעל 10% _4.4. 2_דיווחים נוספים_פירוט אגח תשואה מעל 10% " xfId="2162"/>
    <cellStyle name="2_פירוט אגח תשואה מעל 10% _4.4. 2_פירוט אגח תשואה מעל 10% " xfId="2163"/>
    <cellStyle name="2_פירוט אגח תשואה מעל 10% _4.4._דיווחים נוספים" xfId="2164"/>
    <cellStyle name="2_פירוט אגח תשואה מעל 10% _4.4._פירוט אגח תשואה מעל 10% " xfId="2165"/>
    <cellStyle name="2_פירוט אגח תשואה מעל 10% _דיווחים נוספים" xfId="2166"/>
    <cellStyle name="2_פירוט אגח תשואה מעל 10% _דיווחים נוספים_1" xfId="2167"/>
    <cellStyle name="2_פירוט אגח תשואה מעל 10% _דיווחים נוספים_פירוט אגח תשואה מעל 10% " xfId="2168"/>
    <cellStyle name="2_פירוט אגח תשואה מעל 10% _פירוט אגח תשואה מעל 10% " xfId="2169"/>
    <cellStyle name="20% - Accent1" xfId="2170"/>
    <cellStyle name="20% - Accent2" xfId="2171"/>
    <cellStyle name="20% - Accent3" xfId="2172"/>
    <cellStyle name="20% - Accent4" xfId="2173"/>
    <cellStyle name="20% - Accent5" xfId="2174"/>
    <cellStyle name="20% - Accent6" xfId="2175"/>
    <cellStyle name="20% - הדגשה1 2" xfId="2176"/>
    <cellStyle name="20% - הדגשה1 2 2" xfId="2177"/>
    <cellStyle name="20% - הדגשה1 2 2 2" xfId="14650"/>
    <cellStyle name="20% - הדגשה1 2 2 2 2" xfId="16783"/>
    <cellStyle name="20% - הדגשה1 2 2_15" xfId="16665"/>
    <cellStyle name="20% - הדגשה1 2 3" xfId="2178"/>
    <cellStyle name="20% - הדגשה1 2 3 2" xfId="14651"/>
    <cellStyle name="20% - הדגשה1 2 3 2 2" xfId="16784"/>
    <cellStyle name="20% - הדגשה1 2 3_15" xfId="16666"/>
    <cellStyle name="20% - הדגשה1 2 4" xfId="2179"/>
    <cellStyle name="20% - הדגשה1 2_15" xfId="16664"/>
    <cellStyle name="20% - הדגשה1 3" xfId="2180"/>
    <cellStyle name="20% - הדגשה1 3 2" xfId="14652"/>
    <cellStyle name="20% - הדגשה1 3 2 2" xfId="16785"/>
    <cellStyle name="20% - הדגשה1 3_15" xfId="16667"/>
    <cellStyle name="20% - הדגשה1 4" xfId="2181"/>
    <cellStyle name="20% - הדגשה1 4 2" xfId="14653"/>
    <cellStyle name="20% - הדגשה1 4 2 2" xfId="16786"/>
    <cellStyle name="20% - הדגשה1 4_15" xfId="16668"/>
    <cellStyle name="20% - הדגשה1 5" xfId="2182"/>
    <cellStyle name="20% - הדגשה1 6" xfId="2183"/>
    <cellStyle name="20% - הדגשה1 7" xfId="2184"/>
    <cellStyle name="20% - הדגשה2 2" xfId="2185"/>
    <cellStyle name="20% - הדגשה2 2 2" xfId="2186"/>
    <cellStyle name="20% - הדגשה2 2 2 2" xfId="14654"/>
    <cellStyle name="20% - הדגשה2 2 2 2 2" xfId="16787"/>
    <cellStyle name="20% - הדגשה2 2 2_15" xfId="16670"/>
    <cellStyle name="20% - הדגשה2 2 3" xfId="2187"/>
    <cellStyle name="20% - הדגשה2 2 3 2" xfId="14655"/>
    <cellStyle name="20% - הדגשה2 2 3 2 2" xfId="16788"/>
    <cellStyle name="20% - הדגשה2 2 3_15" xfId="16671"/>
    <cellStyle name="20% - הדגשה2 2 4" xfId="2188"/>
    <cellStyle name="20% - הדגשה2 2_15" xfId="16669"/>
    <cellStyle name="20% - הדגשה2 3" xfId="2189"/>
    <cellStyle name="20% - הדגשה2 3 2" xfId="14656"/>
    <cellStyle name="20% - הדגשה2 3 2 2" xfId="16789"/>
    <cellStyle name="20% - הדגשה2 3_15" xfId="16672"/>
    <cellStyle name="20% - הדגשה2 4" xfId="2190"/>
    <cellStyle name="20% - הדגשה2 4 2" xfId="14657"/>
    <cellStyle name="20% - הדגשה2 4 2 2" xfId="16790"/>
    <cellStyle name="20% - הדגשה2 4_15" xfId="16673"/>
    <cellStyle name="20% - הדגשה2 5" xfId="2191"/>
    <cellStyle name="20% - הדגשה2 6" xfId="2192"/>
    <cellStyle name="20% - הדגשה2 7" xfId="2193"/>
    <cellStyle name="20% - הדגשה3 2" xfId="2194"/>
    <cellStyle name="20% - הדגשה3 2 2" xfId="2195"/>
    <cellStyle name="20% - הדגשה3 2 2 2" xfId="14658"/>
    <cellStyle name="20% - הדגשה3 2 2 2 2" xfId="16791"/>
    <cellStyle name="20% - הדגשה3 2 2_15" xfId="16675"/>
    <cellStyle name="20% - הדגשה3 2 3" xfId="2196"/>
    <cellStyle name="20% - הדגשה3 2 3 2" xfId="14659"/>
    <cellStyle name="20% - הדגשה3 2 3 2 2" xfId="16792"/>
    <cellStyle name="20% - הדגשה3 2 3_15" xfId="16676"/>
    <cellStyle name="20% - הדגשה3 2 4" xfId="2197"/>
    <cellStyle name="20% - הדגשה3 2_15" xfId="16674"/>
    <cellStyle name="20% - הדגשה3 3" xfId="2198"/>
    <cellStyle name="20% - הדגשה3 3 2" xfId="14660"/>
    <cellStyle name="20% - הדגשה3 3 2 2" xfId="16793"/>
    <cellStyle name="20% - הדגשה3 3_15" xfId="16677"/>
    <cellStyle name="20% - הדגשה3 4" xfId="2199"/>
    <cellStyle name="20% - הדגשה3 4 2" xfId="14661"/>
    <cellStyle name="20% - הדגשה3 4 2 2" xfId="16794"/>
    <cellStyle name="20% - הדגשה3 4_15" xfId="16678"/>
    <cellStyle name="20% - הדגשה3 5" xfId="2200"/>
    <cellStyle name="20% - הדגשה3 6" xfId="2201"/>
    <cellStyle name="20% - הדגשה3 7" xfId="2202"/>
    <cellStyle name="20% - הדגשה4 2" xfId="2203"/>
    <cellStyle name="20% - הדגשה4 2 2" xfId="2204"/>
    <cellStyle name="20% - הדגשה4 2 2 2" xfId="14662"/>
    <cellStyle name="20% - הדגשה4 2 2 2 2" xfId="16795"/>
    <cellStyle name="20% - הדגשה4 2 2_15" xfId="16680"/>
    <cellStyle name="20% - הדגשה4 2 3" xfId="2205"/>
    <cellStyle name="20% - הדגשה4 2 3 2" xfId="14663"/>
    <cellStyle name="20% - הדגשה4 2 3 2 2" xfId="16796"/>
    <cellStyle name="20% - הדגשה4 2 3_15" xfId="16681"/>
    <cellStyle name="20% - הדגשה4 2 4" xfId="2206"/>
    <cellStyle name="20% - הדגשה4 2_15" xfId="16679"/>
    <cellStyle name="20% - הדגשה4 3" xfId="2207"/>
    <cellStyle name="20% - הדגשה4 3 2" xfId="14664"/>
    <cellStyle name="20% - הדגשה4 3 2 2" xfId="16797"/>
    <cellStyle name="20% - הדגשה4 3_15" xfId="16682"/>
    <cellStyle name="20% - הדגשה4 4" xfId="2208"/>
    <cellStyle name="20% - הדגשה4 4 2" xfId="14665"/>
    <cellStyle name="20% - הדגשה4 4 2 2" xfId="16798"/>
    <cellStyle name="20% - הדגשה4 4_15" xfId="16683"/>
    <cellStyle name="20% - הדגשה4 5" xfId="2209"/>
    <cellStyle name="20% - הדגשה4 6" xfId="2210"/>
    <cellStyle name="20% - הדגשה4 7" xfId="2211"/>
    <cellStyle name="20% - הדגשה5 2" xfId="2212"/>
    <cellStyle name="20% - הדגשה5 2 2" xfId="2213"/>
    <cellStyle name="20% - הדגשה5 2 2 2" xfId="14666"/>
    <cellStyle name="20% - הדגשה5 2 2 2 2" xfId="16799"/>
    <cellStyle name="20% - הדגשה5 2 2_15" xfId="16685"/>
    <cellStyle name="20% - הדגשה5 2 3" xfId="2214"/>
    <cellStyle name="20% - הדגשה5 2 3 2" xfId="14667"/>
    <cellStyle name="20% - הדגשה5 2 3 2 2" xfId="16800"/>
    <cellStyle name="20% - הדגשה5 2 3_15" xfId="16686"/>
    <cellStyle name="20% - הדגשה5 2 4" xfId="2215"/>
    <cellStyle name="20% - הדגשה5 2_15" xfId="16684"/>
    <cellStyle name="20% - הדגשה5 3" xfId="2216"/>
    <cellStyle name="20% - הדגשה5 3 2" xfId="14668"/>
    <cellStyle name="20% - הדגשה5 3 2 2" xfId="16801"/>
    <cellStyle name="20% - הדגשה5 3_15" xfId="16687"/>
    <cellStyle name="20% - הדגשה5 4" xfId="2217"/>
    <cellStyle name="20% - הדגשה5 4 2" xfId="14669"/>
    <cellStyle name="20% - הדגשה5 4 2 2" xfId="16802"/>
    <cellStyle name="20% - הדגשה5 4_15" xfId="16688"/>
    <cellStyle name="20% - הדגשה5 5" xfId="2218"/>
    <cellStyle name="20% - הדגשה5 6" xfId="2219"/>
    <cellStyle name="20% - הדגשה5 7" xfId="2220"/>
    <cellStyle name="20% - הדגשה6 2" xfId="2221"/>
    <cellStyle name="20% - הדגשה6 2 2" xfId="2222"/>
    <cellStyle name="20% - הדגשה6 2 2 2" xfId="14670"/>
    <cellStyle name="20% - הדגשה6 2 2 2 2" xfId="16803"/>
    <cellStyle name="20% - הדגשה6 2 2_15" xfId="16690"/>
    <cellStyle name="20% - הדגשה6 2 3" xfId="2223"/>
    <cellStyle name="20% - הדגשה6 2 3 2" xfId="14671"/>
    <cellStyle name="20% - הדגשה6 2 3 2 2" xfId="16804"/>
    <cellStyle name="20% - הדגשה6 2 3_15" xfId="16691"/>
    <cellStyle name="20% - הדגשה6 2 4" xfId="2224"/>
    <cellStyle name="20% - הדגשה6 2_15" xfId="16689"/>
    <cellStyle name="20% - הדגשה6 3" xfId="2225"/>
    <cellStyle name="20% - הדגשה6 3 2" xfId="14672"/>
    <cellStyle name="20% - הדגשה6 3 2 2" xfId="16805"/>
    <cellStyle name="20% - הדגשה6 3_15" xfId="16692"/>
    <cellStyle name="20% - הדגשה6 4" xfId="2226"/>
    <cellStyle name="20% - הדגשה6 4 2" xfId="14673"/>
    <cellStyle name="20% - הדגשה6 4 2 2" xfId="16806"/>
    <cellStyle name="20% - הדגשה6 4_15" xfId="16693"/>
    <cellStyle name="20% - הדגשה6 5" xfId="2227"/>
    <cellStyle name="20% - הדגשה6 6" xfId="2228"/>
    <cellStyle name="20% - הדגשה6 7" xfId="2229"/>
    <cellStyle name="3" xfId="2230"/>
    <cellStyle name="3 2" xfId="2231"/>
    <cellStyle name="3 2 2" xfId="2232"/>
    <cellStyle name="3 2_דיווחים נוספים" xfId="2233"/>
    <cellStyle name="3 3" xfId="2234"/>
    <cellStyle name="3_4.4." xfId="2235"/>
    <cellStyle name="3_4.4. 2" xfId="2236"/>
    <cellStyle name="3_4.4. 2_דיווחים נוספים" xfId="2237"/>
    <cellStyle name="3_4.4. 2_דיווחים נוספים_1" xfId="2238"/>
    <cellStyle name="3_4.4. 2_דיווחים נוספים_פירוט אגח תשואה מעל 10% " xfId="2239"/>
    <cellStyle name="3_4.4. 2_פירוט אגח תשואה מעל 10% " xfId="2240"/>
    <cellStyle name="3_4.4._דיווחים נוספים" xfId="2241"/>
    <cellStyle name="3_4.4._פירוט אגח תשואה מעל 10% " xfId="2242"/>
    <cellStyle name="3_Anafim" xfId="2243"/>
    <cellStyle name="3_Anafim 2" xfId="2244"/>
    <cellStyle name="3_Anafim 2 2" xfId="2245"/>
    <cellStyle name="3_Anafim 2 2_דיווחים נוספים" xfId="2246"/>
    <cellStyle name="3_Anafim 2 2_דיווחים נוספים_1" xfId="2247"/>
    <cellStyle name="3_Anafim 2 2_דיווחים נוספים_פירוט אגח תשואה מעל 10% " xfId="2248"/>
    <cellStyle name="3_Anafim 2 2_פירוט אגח תשואה מעל 10% " xfId="2249"/>
    <cellStyle name="3_Anafim 2_4.4." xfId="2250"/>
    <cellStyle name="3_Anafim 2_4.4. 2" xfId="2251"/>
    <cellStyle name="3_Anafim 2_4.4. 2_דיווחים נוספים" xfId="2252"/>
    <cellStyle name="3_Anafim 2_4.4. 2_דיווחים נוספים_1" xfId="2253"/>
    <cellStyle name="3_Anafim 2_4.4. 2_דיווחים נוספים_פירוט אגח תשואה מעל 10% " xfId="2254"/>
    <cellStyle name="3_Anafim 2_4.4. 2_פירוט אגח תשואה מעל 10% " xfId="2255"/>
    <cellStyle name="3_Anafim 2_4.4._דיווחים נוספים" xfId="2256"/>
    <cellStyle name="3_Anafim 2_4.4._פירוט אגח תשואה מעל 10% " xfId="2257"/>
    <cellStyle name="3_Anafim 2_דיווחים נוספים" xfId="2258"/>
    <cellStyle name="3_Anafim 2_דיווחים נוספים 2" xfId="2259"/>
    <cellStyle name="3_Anafim 2_דיווחים נוספים 2_דיווחים נוספים" xfId="2260"/>
    <cellStyle name="3_Anafim 2_דיווחים נוספים 2_דיווחים נוספים_1" xfId="2261"/>
    <cellStyle name="3_Anafim 2_דיווחים נוספים 2_דיווחים נוספים_פירוט אגח תשואה מעל 10% " xfId="2262"/>
    <cellStyle name="3_Anafim 2_דיווחים נוספים 2_פירוט אגח תשואה מעל 10% " xfId="2263"/>
    <cellStyle name="3_Anafim 2_דיווחים נוספים_1" xfId="2264"/>
    <cellStyle name="3_Anafim 2_דיווחים נוספים_1 2" xfId="2265"/>
    <cellStyle name="3_Anafim 2_דיווחים נוספים_1 2_דיווחים נוספים" xfId="2266"/>
    <cellStyle name="3_Anafim 2_דיווחים נוספים_1 2_דיווחים נוספים_1" xfId="2267"/>
    <cellStyle name="3_Anafim 2_דיווחים נוספים_1 2_דיווחים נוספים_פירוט אגח תשואה מעל 10% " xfId="2268"/>
    <cellStyle name="3_Anafim 2_דיווחים נוספים_1 2_פירוט אגח תשואה מעל 10% " xfId="2269"/>
    <cellStyle name="3_Anafim 2_דיווחים נוספים_1_4.4." xfId="2270"/>
    <cellStyle name="3_Anafim 2_דיווחים נוספים_1_4.4. 2" xfId="2271"/>
    <cellStyle name="3_Anafim 2_דיווחים נוספים_1_4.4. 2_דיווחים נוספים" xfId="2272"/>
    <cellStyle name="3_Anafim 2_דיווחים נוספים_1_4.4. 2_דיווחים נוספים_1" xfId="2273"/>
    <cellStyle name="3_Anafim 2_דיווחים נוספים_1_4.4. 2_דיווחים נוספים_פירוט אגח תשואה מעל 10% " xfId="2274"/>
    <cellStyle name="3_Anafim 2_דיווחים נוספים_1_4.4. 2_פירוט אגח תשואה מעל 10% " xfId="2275"/>
    <cellStyle name="3_Anafim 2_דיווחים נוספים_1_4.4._דיווחים נוספים" xfId="2276"/>
    <cellStyle name="3_Anafim 2_דיווחים נוספים_1_4.4._פירוט אגח תשואה מעל 10% " xfId="2277"/>
    <cellStyle name="3_Anafim 2_דיווחים נוספים_1_דיווחים נוספים" xfId="2278"/>
    <cellStyle name="3_Anafim 2_דיווחים נוספים_1_פירוט אגח תשואה מעל 10% " xfId="2279"/>
    <cellStyle name="3_Anafim 2_דיווחים נוספים_2" xfId="2280"/>
    <cellStyle name="3_Anafim 2_דיווחים נוספים_4.4." xfId="2281"/>
    <cellStyle name="3_Anafim 2_דיווחים נוספים_4.4. 2" xfId="2282"/>
    <cellStyle name="3_Anafim 2_דיווחים נוספים_4.4. 2_דיווחים נוספים" xfId="2283"/>
    <cellStyle name="3_Anafim 2_דיווחים נוספים_4.4. 2_דיווחים נוספים_1" xfId="2284"/>
    <cellStyle name="3_Anafim 2_דיווחים נוספים_4.4. 2_דיווחים נוספים_פירוט אגח תשואה מעל 10% " xfId="2285"/>
    <cellStyle name="3_Anafim 2_דיווחים נוספים_4.4. 2_פירוט אגח תשואה מעל 10% " xfId="2286"/>
    <cellStyle name="3_Anafim 2_דיווחים נוספים_4.4._דיווחים נוספים" xfId="2287"/>
    <cellStyle name="3_Anafim 2_דיווחים נוספים_4.4._פירוט אגח תשואה מעל 10% " xfId="2288"/>
    <cellStyle name="3_Anafim 2_דיווחים נוספים_דיווחים נוספים" xfId="2289"/>
    <cellStyle name="3_Anafim 2_דיווחים נוספים_דיווחים נוספים 2" xfId="2290"/>
    <cellStyle name="3_Anafim 2_דיווחים נוספים_דיווחים נוספים 2_דיווחים נוספים" xfId="2291"/>
    <cellStyle name="3_Anafim 2_דיווחים נוספים_דיווחים נוספים 2_דיווחים נוספים_1" xfId="2292"/>
    <cellStyle name="3_Anafim 2_דיווחים נוספים_דיווחים נוספים 2_דיווחים נוספים_פירוט אגח תשואה מעל 10% " xfId="2293"/>
    <cellStyle name="3_Anafim 2_דיווחים נוספים_דיווחים נוספים 2_פירוט אגח תשואה מעל 10% " xfId="2294"/>
    <cellStyle name="3_Anafim 2_דיווחים נוספים_דיווחים נוספים_1" xfId="2295"/>
    <cellStyle name="3_Anafim 2_דיווחים נוספים_דיווחים נוספים_4.4." xfId="2296"/>
    <cellStyle name="3_Anafim 2_דיווחים נוספים_דיווחים נוספים_4.4. 2" xfId="2297"/>
    <cellStyle name="3_Anafim 2_דיווחים נוספים_דיווחים נוספים_4.4. 2_דיווחים נוספים" xfId="2298"/>
    <cellStyle name="3_Anafim 2_דיווחים נוספים_דיווחים נוספים_4.4. 2_דיווחים נוספים_1" xfId="2299"/>
    <cellStyle name="3_Anafim 2_דיווחים נוספים_דיווחים נוספים_4.4. 2_דיווחים נוספים_פירוט אגח תשואה מעל 10% " xfId="2300"/>
    <cellStyle name="3_Anafim 2_דיווחים נוספים_דיווחים נוספים_4.4. 2_פירוט אגח תשואה מעל 10% " xfId="2301"/>
    <cellStyle name="3_Anafim 2_דיווחים נוספים_דיווחים נוספים_4.4._דיווחים נוספים" xfId="2302"/>
    <cellStyle name="3_Anafim 2_דיווחים נוספים_דיווחים נוספים_4.4._פירוט אגח תשואה מעל 10% " xfId="2303"/>
    <cellStyle name="3_Anafim 2_דיווחים נוספים_דיווחים נוספים_דיווחים נוספים" xfId="2304"/>
    <cellStyle name="3_Anafim 2_דיווחים נוספים_דיווחים נוספים_פירוט אגח תשואה מעל 10% " xfId="2305"/>
    <cellStyle name="3_Anafim 2_דיווחים נוספים_פירוט אגח תשואה מעל 10% " xfId="2306"/>
    <cellStyle name="3_Anafim 2_עסקאות שאושרו וטרם בוצעו  " xfId="2307"/>
    <cellStyle name="3_Anafim 2_עסקאות שאושרו וטרם בוצעו   2" xfId="2308"/>
    <cellStyle name="3_Anafim 2_עסקאות שאושרו וטרם בוצעו   2_דיווחים נוספים" xfId="2309"/>
    <cellStyle name="3_Anafim 2_עסקאות שאושרו וטרם בוצעו   2_דיווחים נוספים_1" xfId="2310"/>
    <cellStyle name="3_Anafim 2_עסקאות שאושרו וטרם בוצעו   2_דיווחים נוספים_פירוט אגח תשואה מעל 10% " xfId="2311"/>
    <cellStyle name="3_Anafim 2_עסקאות שאושרו וטרם בוצעו   2_פירוט אגח תשואה מעל 10% " xfId="2312"/>
    <cellStyle name="3_Anafim 2_עסקאות שאושרו וטרם בוצעו  _דיווחים נוספים" xfId="2313"/>
    <cellStyle name="3_Anafim 2_עסקאות שאושרו וטרם בוצעו  _פירוט אגח תשואה מעל 10% " xfId="2314"/>
    <cellStyle name="3_Anafim 2_פירוט אגח תשואה מעל 10% " xfId="2315"/>
    <cellStyle name="3_Anafim 2_פירוט אגח תשואה מעל 10%  2" xfId="2316"/>
    <cellStyle name="3_Anafim 2_פירוט אגח תשואה מעל 10%  2_דיווחים נוספים" xfId="2317"/>
    <cellStyle name="3_Anafim 2_פירוט אגח תשואה מעל 10%  2_דיווחים נוספים_1" xfId="2318"/>
    <cellStyle name="3_Anafim 2_פירוט אגח תשואה מעל 10%  2_דיווחים נוספים_פירוט אגח תשואה מעל 10% " xfId="2319"/>
    <cellStyle name="3_Anafim 2_פירוט אגח תשואה מעל 10%  2_פירוט אגח תשואה מעל 10% " xfId="2320"/>
    <cellStyle name="3_Anafim 2_פירוט אגח תשואה מעל 10% _1" xfId="2321"/>
    <cellStyle name="3_Anafim 2_פירוט אגח תשואה מעל 10% _4.4." xfId="2322"/>
    <cellStyle name="3_Anafim 2_פירוט אגח תשואה מעל 10% _4.4. 2" xfId="2323"/>
    <cellStyle name="3_Anafim 2_פירוט אגח תשואה מעל 10% _4.4. 2_דיווחים נוספים" xfId="2324"/>
    <cellStyle name="3_Anafim 2_פירוט אגח תשואה מעל 10% _4.4. 2_דיווחים נוספים_1" xfId="2325"/>
    <cellStyle name="3_Anafim 2_פירוט אגח תשואה מעל 10% _4.4. 2_דיווחים נוספים_פירוט אגח תשואה מעל 10% " xfId="2326"/>
    <cellStyle name="3_Anafim 2_פירוט אגח תשואה מעל 10% _4.4. 2_פירוט אגח תשואה מעל 10% " xfId="2327"/>
    <cellStyle name="3_Anafim 2_פירוט אגח תשואה מעל 10% _4.4._דיווחים נוספים" xfId="2328"/>
    <cellStyle name="3_Anafim 2_פירוט אגח תשואה מעל 10% _4.4._פירוט אגח תשואה מעל 10% " xfId="2329"/>
    <cellStyle name="3_Anafim 2_פירוט אגח תשואה מעל 10% _דיווחים נוספים" xfId="2330"/>
    <cellStyle name="3_Anafim 2_פירוט אגח תשואה מעל 10% _דיווחים נוספים_1" xfId="2331"/>
    <cellStyle name="3_Anafim 2_פירוט אגח תשואה מעל 10% _דיווחים נוספים_פירוט אגח תשואה מעל 10% " xfId="2332"/>
    <cellStyle name="3_Anafim 2_פירוט אגח תשואה מעל 10% _פירוט אגח תשואה מעל 10% " xfId="2333"/>
    <cellStyle name="3_Anafim 3" xfId="2334"/>
    <cellStyle name="3_Anafim 3_דיווחים נוספים" xfId="2335"/>
    <cellStyle name="3_Anafim 3_דיווחים נוספים_1" xfId="2336"/>
    <cellStyle name="3_Anafim 3_דיווחים נוספים_פירוט אגח תשואה מעל 10% " xfId="2337"/>
    <cellStyle name="3_Anafim 3_פירוט אגח תשואה מעל 10% " xfId="2338"/>
    <cellStyle name="3_Anafim_4.4." xfId="2339"/>
    <cellStyle name="3_Anafim_4.4. 2" xfId="2340"/>
    <cellStyle name="3_Anafim_4.4. 2_דיווחים נוספים" xfId="2341"/>
    <cellStyle name="3_Anafim_4.4. 2_דיווחים נוספים_1" xfId="2342"/>
    <cellStyle name="3_Anafim_4.4. 2_דיווחים נוספים_פירוט אגח תשואה מעל 10% " xfId="2343"/>
    <cellStyle name="3_Anafim_4.4. 2_פירוט אגח תשואה מעל 10% " xfId="2344"/>
    <cellStyle name="3_Anafim_4.4._דיווחים נוספים" xfId="2345"/>
    <cellStyle name="3_Anafim_4.4._פירוט אגח תשואה מעל 10% " xfId="2346"/>
    <cellStyle name="3_Anafim_דיווחים נוספים" xfId="2347"/>
    <cellStyle name="3_Anafim_דיווחים נוספים 2" xfId="2348"/>
    <cellStyle name="3_Anafim_דיווחים נוספים 2_דיווחים נוספים" xfId="2349"/>
    <cellStyle name="3_Anafim_דיווחים נוספים 2_דיווחים נוספים_1" xfId="2350"/>
    <cellStyle name="3_Anafim_דיווחים נוספים 2_דיווחים נוספים_פירוט אגח תשואה מעל 10% " xfId="2351"/>
    <cellStyle name="3_Anafim_דיווחים נוספים 2_פירוט אגח תשואה מעל 10% " xfId="2352"/>
    <cellStyle name="3_Anafim_דיווחים נוספים_1" xfId="2353"/>
    <cellStyle name="3_Anafim_דיווחים נוספים_1 2" xfId="2354"/>
    <cellStyle name="3_Anafim_דיווחים נוספים_1 2_דיווחים נוספים" xfId="2355"/>
    <cellStyle name="3_Anafim_דיווחים נוספים_1 2_דיווחים נוספים_1" xfId="2356"/>
    <cellStyle name="3_Anafim_דיווחים נוספים_1 2_דיווחים נוספים_פירוט אגח תשואה מעל 10% " xfId="2357"/>
    <cellStyle name="3_Anafim_דיווחים נוספים_1 2_פירוט אגח תשואה מעל 10% " xfId="2358"/>
    <cellStyle name="3_Anafim_דיווחים נוספים_1_4.4." xfId="2359"/>
    <cellStyle name="3_Anafim_דיווחים נוספים_1_4.4. 2" xfId="2360"/>
    <cellStyle name="3_Anafim_דיווחים נוספים_1_4.4. 2_דיווחים נוספים" xfId="2361"/>
    <cellStyle name="3_Anafim_דיווחים נוספים_1_4.4. 2_דיווחים נוספים_1" xfId="2362"/>
    <cellStyle name="3_Anafim_דיווחים נוספים_1_4.4. 2_דיווחים נוספים_פירוט אגח תשואה מעל 10% " xfId="2363"/>
    <cellStyle name="3_Anafim_דיווחים נוספים_1_4.4. 2_פירוט אגח תשואה מעל 10% " xfId="2364"/>
    <cellStyle name="3_Anafim_דיווחים נוספים_1_4.4._דיווחים נוספים" xfId="2365"/>
    <cellStyle name="3_Anafim_דיווחים נוספים_1_4.4._פירוט אגח תשואה מעל 10% " xfId="2366"/>
    <cellStyle name="3_Anafim_דיווחים נוספים_1_דיווחים נוספים" xfId="2367"/>
    <cellStyle name="3_Anafim_דיווחים נוספים_1_דיווחים נוספים 2" xfId="2368"/>
    <cellStyle name="3_Anafim_דיווחים נוספים_1_דיווחים נוספים 2_דיווחים נוספים" xfId="2369"/>
    <cellStyle name="3_Anafim_דיווחים נוספים_1_דיווחים נוספים 2_דיווחים נוספים_1" xfId="2370"/>
    <cellStyle name="3_Anafim_דיווחים נוספים_1_דיווחים נוספים 2_דיווחים נוספים_פירוט אגח תשואה מעל 10% " xfId="2371"/>
    <cellStyle name="3_Anafim_דיווחים נוספים_1_דיווחים נוספים 2_פירוט אגח תשואה מעל 10% " xfId="2372"/>
    <cellStyle name="3_Anafim_דיווחים נוספים_1_דיווחים נוספים_1" xfId="2373"/>
    <cellStyle name="3_Anafim_דיווחים נוספים_1_דיווחים נוספים_4.4." xfId="2374"/>
    <cellStyle name="3_Anafim_דיווחים נוספים_1_דיווחים נוספים_4.4. 2" xfId="2375"/>
    <cellStyle name="3_Anafim_דיווחים נוספים_1_דיווחים נוספים_4.4. 2_דיווחים נוספים" xfId="2376"/>
    <cellStyle name="3_Anafim_דיווחים נוספים_1_דיווחים נוספים_4.4. 2_דיווחים נוספים_1" xfId="2377"/>
    <cellStyle name="3_Anafim_דיווחים נוספים_1_דיווחים נוספים_4.4. 2_דיווחים נוספים_פירוט אגח תשואה מעל 10% " xfId="2378"/>
    <cellStyle name="3_Anafim_דיווחים נוספים_1_דיווחים נוספים_4.4. 2_פירוט אגח תשואה מעל 10% " xfId="2379"/>
    <cellStyle name="3_Anafim_דיווחים נוספים_1_דיווחים נוספים_4.4._דיווחים נוספים" xfId="2380"/>
    <cellStyle name="3_Anafim_דיווחים נוספים_1_דיווחים נוספים_4.4._פירוט אגח תשואה מעל 10% " xfId="2381"/>
    <cellStyle name="3_Anafim_דיווחים נוספים_1_דיווחים נוספים_דיווחים נוספים" xfId="2382"/>
    <cellStyle name="3_Anafim_דיווחים נוספים_1_דיווחים נוספים_פירוט אגח תשואה מעל 10% " xfId="2383"/>
    <cellStyle name="3_Anafim_דיווחים נוספים_1_פירוט אגח תשואה מעל 10% " xfId="2384"/>
    <cellStyle name="3_Anafim_דיווחים נוספים_2" xfId="2385"/>
    <cellStyle name="3_Anafim_דיווחים נוספים_2 2" xfId="2386"/>
    <cellStyle name="3_Anafim_דיווחים נוספים_2 2_דיווחים נוספים" xfId="2387"/>
    <cellStyle name="3_Anafim_דיווחים נוספים_2 2_דיווחים נוספים_1" xfId="2388"/>
    <cellStyle name="3_Anafim_דיווחים נוספים_2 2_דיווחים נוספים_פירוט אגח תשואה מעל 10% " xfId="2389"/>
    <cellStyle name="3_Anafim_דיווחים נוספים_2 2_פירוט אגח תשואה מעל 10% " xfId="2390"/>
    <cellStyle name="3_Anafim_דיווחים נוספים_2_4.4." xfId="2391"/>
    <cellStyle name="3_Anafim_דיווחים נוספים_2_4.4. 2" xfId="2392"/>
    <cellStyle name="3_Anafim_דיווחים נוספים_2_4.4. 2_דיווחים נוספים" xfId="2393"/>
    <cellStyle name="3_Anafim_דיווחים נוספים_2_4.4. 2_דיווחים נוספים_1" xfId="2394"/>
    <cellStyle name="3_Anafim_דיווחים נוספים_2_4.4. 2_דיווחים נוספים_פירוט אגח תשואה מעל 10% " xfId="2395"/>
    <cellStyle name="3_Anafim_דיווחים נוספים_2_4.4. 2_פירוט אגח תשואה מעל 10% " xfId="2396"/>
    <cellStyle name="3_Anafim_דיווחים נוספים_2_4.4._דיווחים נוספים" xfId="2397"/>
    <cellStyle name="3_Anafim_דיווחים נוספים_2_4.4._פירוט אגח תשואה מעל 10% " xfId="2398"/>
    <cellStyle name="3_Anafim_דיווחים נוספים_2_דיווחים נוספים" xfId="2399"/>
    <cellStyle name="3_Anafim_דיווחים נוספים_2_פירוט אגח תשואה מעל 10% " xfId="2400"/>
    <cellStyle name="3_Anafim_דיווחים נוספים_3" xfId="2401"/>
    <cellStyle name="3_Anafim_דיווחים נוספים_4.4." xfId="2402"/>
    <cellStyle name="3_Anafim_דיווחים נוספים_4.4. 2" xfId="2403"/>
    <cellStyle name="3_Anafim_דיווחים נוספים_4.4. 2_דיווחים נוספים" xfId="2404"/>
    <cellStyle name="3_Anafim_דיווחים נוספים_4.4. 2_דיווחים נוספים_1" xfId="2405"/>
    <cellStyle name="3_Anafim_דיווחים נוספים_4.4. 2_דיווחים נוספים_פירוט אגח תשואה מעל 10% " xfId="2406"/>
    <cellStyle name="3_Anafim_דיווחים נוספים_4.4. 2_פירוט אגח תשואה מעל 10% " xfId="2407"/>
    <cellStyle name="3_Anafim_דיווחים נוספים_4.4._דיווחים נוספים" xfId="2408"/>
    <cellStyle name="3_Anafim_דיווחים נוספים_4.4._פירוט אגח תשואה מעל 10% " xfId="2409"/>
    <cellStyle name="3_Anafim_דיווחים נוספים_דיווחים נוספים" xfId="2410"/>
    <cellStyle name="3_Anafim_דיווחים נוספים_דיווחים נוספים 2" xfId="2411"/>
    <cellStyle name="3_Anafim_דיווחים נוספים_דיווחים נוספים 2_דיווחים נוספים" xfId="2412"/>
    <cellStyle name="3_Anafim_דיווחים נוספים_דיווחים נוספים 2_דיווחים נוספים_1" xfId="2413"/>
    <cellStyle name="3_Anafim_דיווחים נוספים_דיווחים נוספים 2_דיווחים נוספים_פירוט אגח תשואה מעל 10% " xfId="2414"/>
    <cellStyle name="3_Anafim_דיווחים נוספים_דיווחים נוספים 2_פירוט אגח תשואה מעל 10% " xfId="2415"/>
    <cellStyle name="3_Anafim_דיווחים נוספים_דיווחים נוספים_1" xfId="2416"/>
    <cellStyle name="3_Anafim_דיווחים נוספים_דיווחים נוספים_4.4." xfId="2417"/>
    <cellStyle name="3_Anafim_דיווחים נוספים_דיווחים נוספים_4.4. 2" xfId="2418"/>
    <cellStyle name="3_Anafim_דיווחים נוספים_דיווחים נוספים_4.4. 2_דיווחים נוספים" xfId="2419"/>
    <cellStyle name="3_Anafim_דיווחים נוספים_דיווחים נוספים_4.4. 2_דיווחים נוספים_1" xfId="2420"/>
    <cellStyle name="3_Anafim_דיווחים נוספים_דיווחים נוספים_4.4. 2_דיווחים נוספים_פירוט אגח תשואה מעל 10% " xfId="2421"/>
    <cellStyle name="3_Anafim_דיווחים נוספים_דיווחים נוספים_4.4. 2_פירוט אגח תשואה מעל 10% " xfId="2422"/>
    <cellStyle name="3_Anafim_דיווחים נוספים_דיווחים נוספים_4.4._דיווחים נוספים" xfId="2423"/>
    <cellStyle name="3_Anafim_דיווחים נוספים_דיווחים נוספים_4.4._פירוט אגח תשואה מעל 10% " xfId="2424"/>
    <cellStyle name="3_Anafim_דיווחים נוספים_דיווחים נוספים_דיווחים נוספים" xfId="2425"/>
    <cellStyle name="3_Anafim_דיווחים נוספים_דיווחים נוספים_פירוט אגח תשואה מעל 10% " xfId="2426"/>
    <cellStyle name="3_Anafim_דיווחים נוספים_פירוט אגח תשואה מעל 10% " xfId="2427"/>
    <cellStyle name="3_Anafim_הערות" xfId="2428"/>
    <cellStyle name="3_Anafim_הערות 2" xfId="2429"/>
    <cellStyle name="3_Anafim_הערות 2_דיווחים נוספים" xfId="2430"/>
    <cellStyle name="3_Anafim_הערות 2_דיווחים נוספים_1" xfId="2431"/>
    <cellStyle name="3_Anafim_הערות 2_דיווחים נוספים_פירוט אגח תשואה מעל 10% " xfId="2432"/>
    <cellStyle name="3_Anafim_הערות 2_פירוט אגח תשואה מעל 10% " xfId="2433"/>
    <cellStyle name="3_Anafim_הערות_4.4." xfId="2434"/>
    <cellStyle name="3_Anafim_הערות_4.4. 2" xfId="2435"/>
    <cellStyle name="3_Anafim_הערות_4.4. 2_דיווחים נוספים" xfId="2436"/>
    <cellStyle name="3_Anafim_הערות_4.4. 2_דיווחים נוספים_1" xfId="2437"/>
    <cellStyle name="3_Anafim_הערות_4.4. 2_דיווחים נוספים_פירוט אגח תשואה מעל 10% " xfId="2438"/>
    <cellStyle name="3_Anafim_הערות_4.4. 2_פירוט אגח תשואה מעל 10% " xfId="2439"/>
    <cellStyle name="3_Anafim_הערות_4.4._דיווחים נוספים" xfId="2440"/>
    <cellStyle name="3_Anafim_הערות_4.4._פירוט אגח תשואה מעל 10% " xfId="2441"/>
    <cellStyle name="3_Anafim_הערות_דיווחים נוספים" xfId="2442"/>
    <cellStyle name="3_Anafim_הערות_דיווחים נוספים_1" xfId="2443"/>
    <cellStyle name="3_Anafim_הערות_דיווחים נוספים_פירוט אגח תשואה מעל 10% " xfId="2444"/>
    <cellStyle name="3_Anafim_הערות_פירוט אגח תשואה מעל 10% " xfId="2445"/>
    <cellStyle name="3_Anafim_יתרת מסגרות אשראי לניצול " xfId="2446"/>
    <cellStyle name="3_Anafim_יתרת מסגרות אשראי לניצול  2" xfId="2447"/>
    <cellStyle name="3_Anafim_יתרת מסגרות אשראי לניצול  2_דיווחים נוספים" xfId="2448"/>
    <cellStyle name="3_Anafim_יתרת מסגרות אשראי לניצול  2_דיווחים נוספים_1" xfId="2449"/>
    <cellStyle name="3_Anafim_יתרת מסגרות אשראי לניצול  2_דיווחים נוספים_פירוט אגח תשואה מעל 10% " xfId="2450"/>
    <cellStyle name="3_Anafim_יתרת מסגרות אשראי לניצול  2_פירוט אגח תשואה מעל 10% " xfId="2451"/>
    <cellStyle name="3_Anafim_יתרת מסגרות אשראי לניצול _4.4." xfId="2452"/>
    <cellStyle name="3_Anafim_יתרת מסגרות אשראי לניצול _4.4. 2" xfId="2453"/>
    <cellStyle name="3_Anafim_יתרת מסגרות אשראי לניצול _4.4. 2_דיווחים נוספים" xfId="2454"/>
    <cellStyle name="3_Anafim_יתרת מסגרות אשראי לניצול _4.4. 2_דיווחים נוספים_1" xfId="2455"/>
    <cellStyle name="3_Anafim_יתרת מסגרות אשראי לניצול _4.4. 2_דיווחים נוספים_פירוט אגח תשואה מעל 10% " xfId="2456"/>
    <cellStyle name="3_Anafim_יתרת מסגרות אשראי לניצול _4.4. 2_פירוט אגח תשואה מעל 10% " xfId="2457"/>
    <cellStyle name="3_Anafim_יתרת מסגרות אשראי לניצול _4.4._דיווחים נוספים" xfId="2458"/>
    <cellStyle name="3_Anafim_יתרת מסגרות אשראי לניצול _4.4._פירוט אגח תשואה מעל 10% " xfId="2459"/>
    <cellStyle name="3_Anafim_יתרת מסגרות אשראי לניצול _דיווחים נוספים" xfId="2460"/>
    <cellStyle name="3_Anafim_יתרת מסגרות אשראי לניצול _דיווחים נוספים_1" xfId="2461"/>
    <cellStyle name="3_Anafim_יתרת מסגרות אשראי לניצול _דיווחים נוספים_פירוט אגח תשואה מעל 10% " xfId="2462"/>
    <cellStyle name="3_Anafim_יתרת מסגרות אשראי לניצול _פירוט אגח תשואה מעל 10% " xfId="2463"/>
    <cellStyle name="3_Anafim_עסקאות שאושרו וטרם בוצעו  " xfId="2464"/>
    <cellStyle name="3_Anafim_עסקאות שאושרו וטרם בוצעו   2" xfId="2465"/>
    <cellStyle name="3_Anafim_עסקאות שאושרו וטרם בוצעו   2_דיווחים נוספים" xfId="2466"/>
    <cellStyle name="3_Anafim_עסקאות שאושרו וטרם בוצעו   2_דיווחים נוספים_1" xfId="2467"/>
    <cellStyle name="3_Anafim_עסקאות שאושרו וטרם בוצעו   2_דיווחים נוספים_פירוט אגח תשואה מעל 10% " xfId="2468"/>
    <cellStyle name="3_Anafim_עסקאות שאושרו וטרם בוצעו   2_פירוט אגח תשואה מעל 10% " xfId="2469"/>
    <cellStyle name="3_Anafim_עסקאות שאושרו וטרם בוצעו  _1" xfId="2470"/>
    <cellStyle name="3_Anafim_עסקאות שאושרו וטרם בוצעו  _1 2" xfId="2471"/>
    <cellStyle name="3_Anafim_עסקאות שאושרו וטרם בוצעו  _1 2_דיווחים נוספים" xfId="2472"/>
    <cellStyle name="3_Anafim_עסקאות שאושרו וטרם בוצעו  _1 2_דיווחים נוספים_1" xfId="2473"/>
    <cellStyle name="3_Anafim_עסקאות שאושרו וטרם בוצעו  _1 2_דיווחים נוספים_פירוט אגח תשואה מעל 10% " xfId="2474"/>
    <cellStyle name="3_Anafim_עסקאות שאושרו וטרם בוצעו  _1 2_פירוט אגח תשואה מעל 10% " xfId="2475"/>
    <cellStyle name="3_Anafim_עסקאות שאושרו וטרם בוצעו  _1_דיווחים נוספים" xfId="2476"/>
    <cellStyle name="3_Anafim_עסקאות שאושרו וטרם בוצעו  _1_פירוט אגח תשואה מעל 10% " xfId="2477"/>
    <cellStyle name="3_Anafim_עסקאות שאושרו וטרם בוצעו  _4.4." xfId="2478"/>
    <cellStyle name="3_Anafim_עסקאות שאושרו וטרם בוצעו  _4.4. 2" xfId="2479"/>
    <cellStyle name="3_Anafim_עסקאות שאושרו וטרם בוצעו  _4.4. 2_דיווחים נוספים" xfId="2480"/>
    <cellStyle name="3_Anafim_עסקאות שאושרו וטרם בוצעו  _4.4. 2_דיווחים נוספים_1" xfId="2481"/>
    <cellStyle name="3_Anafim_עסקאות שאושרו וטרם בוצעו  _4.4. 2_דיווחים נוספים_פירוט אגח תשואה מעל 10% " xfId="2482"/>
    <cellStyle name="3_Anafim_עסקאות שאושרו וטרם בוצעו  _4.4. 2_פירוט אגח תשואה מעל 10% " xfId="2483"/>
    <cellStyle name="3_Anafim_עסקאות שאושרו וטרם בוצעו  _4.4._דיווחים נוספים" xfId="2484"/>
    <cellStyle name="3_Anafim_עסקאות שאושרו וטרם בוצעו  _4.4._פירוט אגח תשואה מעל 10% " xfId="2485"/>
    <cellStyle name="3_Anafim_עסקאות שאושרו וטרם בוצעו  _דיווחים נוספים" xfId="2486"/>
    <cellStyle name="3_Anafim_עסקאות שאושרו וטרם בוצעו  _דיווחים נוספים_1" xfId="2487"/>
    <cellStyle name="3_Anafim_עסקאות שאושרו וטרם בוצעו  _דיווחים נוספים_פירוט אגח תשואה מעל 10% " xfId="2488"/>
    <cellStyle name="3_Anafim_עסקאות שאושרו וטרם בוצעו  _פירוט אגח תשואה מעל 10% " xfId="2489"/>
    <cellStyle name="3_Anafim_פירוט אגח תשואה מעל 10% " xfId="2490"/>
    <cellStyle name="3_Anafim_פירוט אגח תשואה מעל 10%  2" xfId="2491"/>
    <cellStyle name="3_Anafim_פירוט אגח תשואה מעל 10%  2_דיווחים נוספים" xfId="2492"/>
    <cellStyle name="3_Anafim_פירוט אגח תשואה מעל 10%  2_דיווחים נוספים_1" xfId="2493"/>
    <cellStyle name="3_Anafim_פירוט אגח תשואה מעל 10%  2_דיווחים נוספים_פירוט אגח תשואה מעל 10% " xfId="2494"/>
    <cellStyle name="3_Anafim_פירוט אגח תשואה מעל 10%  2_פירוט אגח תשואה מעל 10% " xfId="2495"/>
    <cellStyle name="3_Anafim_פירוט אגח תשואה מעל 10% _1" xfId="2496"/>
    <cellStyle name="3_Anafim_פירוט אגח תשואה מעל 10% _4.4." xfId="2497"/>
    <cellStyle name="3_Anafim_פירוט אגח תשואה מעל 10% _4.4. 2" xfId="2498"/>
    <cellStyle name="3_Anafim_פירוט אגח תשואה מעל 10% _4.4. 2_דיווחים נוספים" xfId="2499"/>
    <cellStyle name="3_Anafim_פירוט אגח תשואה מעל 10% _4.4. 2_דיווחים נוספים_1" xfId="2500"/>
    <cellStyle name="3_Anafim_פירוט אגח תשואה מעל 10% _4.4. 2_דיווחים נוספים_פירוט אגח תשואה מעל 10% " xfId="2501"/>
    <cellStyle name="3_Anafim_פירוט אגח תשואה מעל 10% _4.4. 2_פירוט אגח תשואה מעל 10% " xfId="2502"/>
    <cellStyle name="3_Anafim_פירוט אגח תשואה מעל 10% _4.4._דיווחים נוספים" xfId="2503"/>
    <cellStyle name="3_Anafim_פירוט אגח תשואה מעל 10% _4.4._פירוט אגח תשואה מעל 10% " xfId="2504"/>
    <cellStyle name="3_Anafim_פירוט אגח תשואה מעל 10% _דיווחים נוספים" xfId="2505"/>
    <cellStyle name="3_Anafim_פירוט אגח תשואה מעל 10% _דיווחים נוספים_1" xfId="2506"/>
    <cellStyle name="3_Anafim_פירוט אגח תשואה מעל 10% _דיווחים נוספים_פירוט אגח תשואה מעל 10% " xfId="2507"/>
    <cellStyle name="3_Anafim_פירוט אגח תשואה מעל 10% _פירוט אגח תשואה מעל 10% " xfId="2508"/>
    <cellStyle name="3_אחזקות בעלי ענין -DATA - ערכים" xfId="14674"/>
    <cellStyle name="3_דיווחים נוספים" xfId="2509"/>
    <cellStyle name="3_דיווחים נוספים 2" xfId="2510"/>
    <cellStyle name="3_דיווחים נוספים 2_דיווחים נוספים" xfId="2511"/>
    <cellStyle name="3_דיווחים נוספים 2_דיווחים נוספים_1" xfId="2512"/>
    <cellStyle name="3_דיווחים נוספים 2_דיווחים נוספים_פירוט אגח תשואה מעל 10% " xfId="2513"/>
    <cellStyle name="3_דיווחים נוספים 2_פירוט אגח תשואה מעל 10% " xfId="2514"/>
    <cellStyle name="3_דיווחים נוספים_1" xfId="2515"/>
    <cellStyle name="3_דיווחים נוספים_1 2" xfId="2516"/>
    <cellStyle name="3_דיווחים נוספים_1 2_דיווחים נוספים" xfId="2517"/>
    <cellStyle name="3_דיווחים נוספים_1 2_דיווחים נוספים_1" xfId="2518"/>
    <cellStyle name="3_דיווחים נוספים_1 2_דיווחים נוספים_פירוט אגח תשואה מעל 10% " xfId="2519"/>
    <cellStyle name="3_דיווחים נוספים_1 2_פירוט אגח תשואה מעל 10% " xfId="2520"/>
    <cellStyle name="3_דיווחים נוספים_1_4.4." xfId="2521"/>
    <cellStyle name="3_דיווחים נוספים_1_4.4. 2" xfId="2522"/>
    <cellStyle name="3_דיווחים נוספים_1_4.4. 2_דיווחים נוספים" xfId="2523"/>
    <cellStyle name="3_דיווחים נוספים_1_4.4. 2_דיווחים נוספים_1" xfId="2524"/>
    <cellStyle name="3_דיווחים נוספים_1_4.4. 2_דיווחים נוספים_פירוט אגח תשואה מעל 10% " xfId="2525"/>
    <cellStyle name="3_דיווחים נוספים_1_4.4. 2_פירוט אגח תשואה מעל 10% " xfId="2526"/>
    <cellStyle name="3_דיווחים נוספים_1_4.4._דיווחים נוספים" xfId="2527"/>
    <cellStyle name="3_דיווחים נוספים_1_4.4._פירוט אגח תשואה מעל 10% " xfId="2528"/>
    <cellStyle name="3_דיווחים נוספים_1_דיווחים נוספים" xfId="2529"/>
    <cellStyle name="3_דיווחים נוספים_1_דיווחים נוספים 2" xfId="2530"/>
    <cellStyle name="3_דיווחים נוספים_1_דיווחים נוספים 2_דיווחים נוספים" xfId="2531"/>
    <cellStyle name="3_דיווחים נוספים_1_דיווחים נוספים 2_דיווחים נוספים_1" xfId="2532"/>
    <cellStyle name="3_דיווחים נוספים_1_דיווחים נוספים 2_דיווחים נוספים_פירוט אגח תשואה מעל 10% " xfId="2533"/>
    <cellStyle name="3_דיווחים נוספים_1_דיווחים נוספים 2_פירוט אגח תשואה מעל 10% " xfId="2534"/>
    <cellStyle name="3_דיווחים נוספים_1_דיווחים נוספים_1" xfId="2535"/>
    <cellStyle name="3_דיווחים נוספים_1_דיווחים נוספים_4.4." xfId="2536"/>
    <cellStyle name="3_דיווחים נוספים_1_דיווחים נוספים_4.4. 2" xfId="2537"/>
    <cellStyle name="3_דיווחים נוספים_1_דיווחים נוספים_4.4. 2_דיווחים נוספים" xfId="2538"/>
    <cellStyle name="3_דיווחים נוספים_1_דיווחים נוספים_4.4. 2_דיווחים נוספים_1" xfId="2539"/>
    <cellStyle name="3_דיווחים נוספים_1_דיווחים נוספים_4.4. 2_דיווחים נוספים_פירוט אגח תשואה מעל 10% " xfId="2540"/>
    <cellStyle name="3_דיווחים נוספים_1_דיווחים נוספים_4.4. 2_פירוט אגח תשואה מעל 10% " xfId="2541"/>
    <cellStyle name="3_דיווחים נוספים_1_דיווחים נוספים_4.4._דיווחים נוספים" xfId="2542"/>
    <cellStyle name="3_דיווחים נוספים_1_דיווחים נוספים_4.4._פירוט אגח תשואה מעל 10% " xfId="2543"/>
    <cellStyle name="3_דיווחים נוספים_1_דיווחים נוספים_דיווחים נוספים" xfId="2544"/>
    <cellStyle name="3_דיווחים נוספים_1_דיווחים נוספים_פירוט אגח תשואה מעל 10% " xfId="2545"/>
    <cellStyle name="3_דיווחים נוספים_1_פירוט אגח תשואה מעל 10% " xfId="2546"/>
    <cellStyle name="3_דיווחים נוספים_2" xfId="2547"/>
    <cellStyle name="3_דיווחים נוספים_2 2" xfId="2548"/>
    <cellStyle name="3_דיווחים נוספים_2 2_דיווחים נוספים" xfId="2549"/>
    <cellStyle name="3_דיווחים נוספים_2 2_דיווחים נוספים_1" xfId="2550"/>
    <cellStyle name="3_דיווחים נוספים_2 2_דיווחים נוספים_פירוט אגח תשואה מעל 10% " xfId="2551"/>
    <cellStyle name="3_דיווחים נוספים_2 2_פירוט אגח תשואה מעל 10% " xfId="2552"/>
    <cellStyle name="3_דיווחים נוספים_2_4.4." xfId="2553"/>
    <cellStyle name="3_דיווחים נוספים_2_4.4. 2" xfId="2554"/>
    <cellStyle name="3_דיווחים נוספים_2_4.4. 2_דיווחים נוספים" xfId="2555"/>
    <cellStyle name="3_דיווחים נוספים_2_4.4. 2_דיווחים נוספים_1" xfId="2556"/>
    <cellStyle name="3_דיווחים נוספים_2_4.4. 2_דיווחים נוספים_פירוט אגח תשואה מעל 10% " xfId="2557"/>
    <cellStyle name="3_דיווחים נוספים_2_4.4. 2_פירוט אגח תשואה מעל 10% " xfId="2558"/>
    <cellStyle name="3_דיווחים נוספים_2_4.4._דיווחים נוספים" xfId="2559"/>
    <cellStyle name="3_דיווחים נוספים_2_4.4._פירוט אגח תשואה מעל 10% " xfId="2560"/>
    <cellStyle name="3_דיווחים נוספים_2_דיווחים נוספים" xfId="2561"/>
    <cellStyle name="3_דיווחים נוספים_2_פירוט אגח תשואה מעל 10% " xfId="2562"/>
    <cellStyle name="3_דיווחים נוספים_3" xfId="2563"/>
    <cellStyle name="3_דיווחים נוספים_4.4." xfId="2564"/>
    <cellStyle name="3_דיווחים נוספים_4.4. 2" xfId="2565"/>
    <cellStyle name="3_דיווחים נוספים_4.4. 2_דיווחים נוספים" xfId="2566"/>
    <cellStyle name="3_דיווחים נוספים_4.4. 2_דיווחים נוספים_1" xfId="2567"/>
    <cellStyle name="3_דיווחים נוספים_4.4. 2_דיווחים נוספים_פירוט אגח תשואה מעל 10% " xfId="2568"/>
    <cellStyle name="3_דיווחים נוספים_4.4. 2_פירוט אגח תשואה מעל 10% " xfId="2569"/>
    <cellStyle name="3_דיווחים נוספים_4.4._דיווחים נוספים" xfId="2570"/>
    <cellStyle name="3_דיווחים נוספים_4.4._פירוט אגח תשואה מעל 10% " xfId="2571"/>
    <cellStyle name="3_דיווחים נוספים_דיווחים נוספים" xfId="2572"/>
    <cellStyle name="3_דיווחים נוספים_דיווחים נוספים 2" xfId="2573"/>
    <cellStyle name="3_דיווחים נוספים_דיווחים נוספים 2_דיווחים נוספים" xfId="2574"/>
    <cellStyle name="3_דיווחים נוספים_דיווחים נוספים 2_דיווחים נוספים_1" xfId="2575"/>
    <cellStyle name="3_דיווחים נוספים_דיווחים נוספים 2_דיווחים נוספים_פירוט אגח תשואה מעל 10% " xfId="2576"/>
    <cellStyle name="3_דיווחים נוספים_דיווחים נוספים 2_פירוט אגח תשואה מעל 10% " xfId="2577"/>
    <cellStyle name="3_דיווחים נוספים_דיווחים נוספים_1" xfId="2578"/>
    <cellStyle name="3_דיווחים נוספים_דיווחים נוספים_4.4." xfId="2579"/>
    <cellStyle name="3_דיווחים נוספים_דיווחים נוספים_4.4. 2" xfId="2580"/>
    <cellStyle name="3_דיווחים נוספים_דיווחים נוספים_4.4. 2_דיווחים נוספים" xfId="2581"/>
    <cellStyle name="3_דיווחים נוספים_דיווחים נוספים_4.4. 2_דיווחים נוספים_1" xfId="2582"/>
    <cellStyle name="3_דיווחים נוספים_דיווחים נוספים_4.4. 2_דיווחים נוספים_פירוט אגח תשואה מעל 10% " xfId="2583"/>
    <cellStyle name="3_דיווחים נוספים_דיווחים נוספים_4.4. 2_פירוט אגח תשואה מעל 10% " xfId="2584"/>
    <cellStyle name="3_דיווחים נוספים_דיווחים נוספים_4.4._דיווחים נוספים" xfId="2585"/>
    <cellStyle name="3_דיווחים נוספים_דיווחים נוספים_4.4._פירוט אגח תשואה מעל 10% " xfId="2586"/>
    <cellStyle name="3_דיווחים נוספים_דיווחים נוספים_דיווחים נוספים" xfId="2587"/>
    <cellStyle name="3_דיווחים נוספים_דיווחים נוספים_פירוט אגח תשואה מעל 10% " xfId="2588"/>
    <cellStyle name="3_דיווחים נוספים_פירוט אגח תשואה מעל 10% " xfId="2589"/>
    <cellStyle name="3_הערות" xfId="2590"/>
    <cellStyle name="3_הערות 2" xfId="2591"/>
    <cellStyle name="3_הערות 2_דיווחים נוספים" xfId="2592"/>
    <cellStyle name="3_הערות 2_דיווחים נוספים_1" xfId="2593"/>
    <cellStyle name="3_הערות 2_דיווחים נוספים_פירוט אגח תשואה מעל 10% " xfId="2594"/>
    <cellStyle name="3_הערות 2_פירוט אגח תשואה מעל 10% " xfId="2595"/>
    <cellStyle name="3_הערות_4.4." xfId="2596"/>
    <cellStyle name="3_הערות_4.4. 2" xfId="2597"/>
    <cellStyle name="3_הערות_4.4. 2_דיווחים נוספים" xfId="2598"/>
    <cellStyle name="3_הערות_4.4. 2_דיווחים נוספים_1" xfId="2599"/>
    <cellStyle name="3_הערות_4.4. 2_דיווחים נוספים_פירוט אגח תשואה מעל 10% " xfId="2600"/>
    <cellStyle name="3_הערות_4.4. 2_פירוט אגח תשואה מעל 10% " xfId="2601"/>
    <cellStyle name="3_הערות_4.4._דיווחים נוספים" xfId="2602"/>
    <cellStyle name="3_הערות_4.4._פירוט אגח תשואה מעל 10% " xfId="2603"/>
    <cellStyle name="3_הערות_דיווחים נוספים" xfId="2604"/>
    <cellStyle name="3_הערות_דיווחים נוספים_1" xfId="2605"/>
    <cellStyle name="3_הערות_דיווחים נוספים_פירוט אגח תשואה מעל 10% " xfId="2606"/>
    <cellStyle name="3_הערות_פירוט אגח תשואה מעל 10% " xfId="2607"/>
    <cellStyle name="3_יתרת מסגרות אשראי לניצול " xfId="2608"/>
    <cellStyle name="3_יתרת מסגרות אשראי לניצול  2" xfId="2609"/>
    <cellStyle name="3_יתרת מסגרות אשראי לניצול  2_דיווחים נוספים" xfId="2610"/>
    <cellStyle name="3_יתרת מסגרות אשראי לניצול  2_דיווחים נוספים_1" xfId="2611"/>
    <cellStyle name="3_יתרת מסגרות אשראי לניצול  2_דיווחים נוספים_פירוט אגח תשואה מעל 10% " xfId="2612"/>
    <cellStyle name="3_יתרת מסגרות אשראי לניצול  2_פירוט אגח תשואה מעל 10% " xfId="2613"/>
    <cellStyle name="3_יתרת מסגרות אשראי לניצול _4.4." xfId="2614"/>
    <cellStyle name="3_יתרת מסגרות אשראי לניצול _4.4. 2" xfId="2615"/>
    <cellStyle name="3_יתרת מסגרות אשראי לניצול _4.4. 2_דיווחים נוספים" xfId="2616"/>
    <cellStyle name="3_יתרת מסגרות אשראי לניצול _4.4. 2_דיווחים נוספים_1" xfId="2617"/>
    <cellStyle name="3_יתרת מסגרות אשראי לניצול _4.4. 2_דיווחים נוספים_פירוט אגח תשואה מעל 10% " xfId="2618"/>
    <cellStyle name="3_יתרת מסגרות אשראי לניצול _4.4. 2_פירוט אגח תשואה מעל 10% " xfId="2619"/>
    <cellStyle name="3_יתרת מסגרות אשראי לניצול _4.4._דיווחים נוספים" xfId="2620"/>
    <cellStyle name="3_יתרת מסגרות אשראי לניצול _4.4._פירוט אגח תשואה מעל 10% " xfId="2621"/>
    <cellStyle name="3_יתרת מסגרות אשראי לניצול _דיווחים נוספים" xfId="2622"/>
    <cellStyle name="3_יתרת מסגרות אשראי לניצול _דיווחים נוספים_1" xfId="2623"/>
    <cellStyle name="3_יתרת מסגרות אשראי לניצול _דיווחים נוספים_פירוט אגח תשואה מעל 10% " xfId="2624"/>
    <cellStyle name="3_יתרת מסגרות אשראי לניצול _פירוט אגח תשואה מעל 10% " xfId="2625"/>
    <cellStyle name="3_משקל בתא100" xfId="2626"/>
    <cellStyle name="3_משקל בתא100 2" xfId="2627"/>
    <cellStyle name="3_משקל בתא100 2 2" xfId="2628"/>
    <cellStyle name="3_משקל בתא100 2 2_דיווחים נוספים" xfId="2629"/>
    <cellStyle name="3_משקל בתא100 2 2_דיווחים נוספים_1" xfId="2630"/>
    <cellStyle name="3_משקל בתא100 2 2_דיווחים נוספים_פירוט אגח תשואה מעל 10% " xfId="2631"/>
    <cellStyle name="3_משקל בתא100 2 2_פירוט אגח תשואה מעל 10% " xfId="2632"/>
    <cellStyle name="3_משקל בתא100 2_4.4." xfId="2633"/>
    <cellStyle name="3_משקל בתא100 2_4.4. 2" xfId="2634"/>
    <cellStyle name="3_משקל בתא100 2_4.4. 2_דיווחים נוספים" xfId="2635"/>
    <cellStyle name="3_משקל בתא100 2_4.4. 2_דיווחים נוספים_1" xfId="2636"/>
    <cellStyle name="3_משקל בתא100 2_4.4. 2_דיווחים נוספים_פירוט אגח תשואה מעל 10% " xfId="2637"/>
    <cellStyle name="3_משקל בתא100 2_4.4. 2_פירוט אגח תשואה מעל 10% " xfId="2638"/>
    <cellStyle name="3_משקל בתא100 2_4.4._דיווחים נוספים" xfId="2639"/>
    <cellStyle name="3_משקל בתא100 2_4.4._פירוט אגח תשואה מעל 10% " xfId="2640"/>
    <cellStyle name="3_משקל בתא100 2_דיווחים נוספים" xfId="2641"/>
    <cellStyle name="3_משקל בתא100 2_דיווחים נוספים 2" xfId="2642"/>
    <cellStyle name="3_משקל בתא100 2_דיווחים נוספים 2_דיווחים נוספים" xfId="2643"/>
    <cellStyle name="3_משקל בתא100 2_דיווחים נוספים 2_דיווחים נוספים_1" xfId="2644"/>
    <cellStyle name="3_משקל בתא100 2_דיווחים נוספים 2_דיווחים נוספים_פירוט אגח תשואה מעל 10% " xfId="2645"/>
    <cellStyle name="3_משקל בתא100 2_דיווחים נוספים 2_פירוט אגח תשואה מעל 10% " xfId="2646"/>
    <cellStyle name="3_משקל בתא100 2_דיווחים נוספים_1" xfId="2647"/>
    <cellStyle name="3_משקל בתא100 2_דיווחים נוספים_1 2" xfId="2648"/>
    <cellStyle name="3_משקל בתא100 2_דיווחים נוספים_1 2_דיווחים נוספים" xfId="2649"/>
    <cellStyle name="3_משקל בתא100 2_דיווחים נוספים_1 2_דיווחים נוספים_1" xfId="2650"/>
    <cellStyle name="3_משקל בתא100 2_דיווחים נוספים_1 2_דיווחים נוספים_פירוט אגח תשואה מעל 10% " xfId="2651"/>
    <cellStyle name="3_משקל בתא100 2_דיווחים נוספים_1 2_פירוט אגח תשואה מעל 10% " xfId="2652"/>
    <cellStyle name="3_משקל בתא100 2_דיווחים נוספים_1_4.4." xfId="2653"/>
    <cellStyle name="3_משקל בתא100 2_דיווחים נוספים_1_4.4. 2" xfId="2654"/>
    <cellStyle name="3_משקל בתא100 2_דיווחים נוספים_1_4.4. 2_דיווחים נוספים" xfId="2655"/>
    <cellStyle name="3_משקל בתא100 2_דיווחים נוספים_1_4.4. 2_דיווחים נוספים_1" xfId="2656"/>
    <cellStyle name="3_משקל בתא100 2_דיווחים נוספים_1_4.4. 2_דיווחים נוספים_פירוט אגח תשואה מעל 10% " xfId="2657"/>
    <cellStyle name="3_משקל בתא100 2_דיווחים נוספים_1_4.4. 2_פירוט אגח תשואה מעל 10% " xfId="2658"/>
    <cellStyle name="3_משקל בתא100 2_דיווחים נוספים_1_4.4._דיווחים נוספים" xfId="2659"/>
    <cellStyle name="3_משקל בתא100 2_דיווחים נוספים_1_4.4._פירוט אגח תשואה מעל 10% " xfId="2660"/>
    <cellStyle name="3_משקל בתא100 2_דיווחים נוספים_1_דיווחים נוספים" xfId="2661"/>
    <cellStyle name="3_משקל בתא100 2_דיווחים נוספים_1_פירוט אגח תשואה מעל 10% " xfId="2662"/>
    <cellStyle name="3_משקל בתא100 2_דיווחים נוספים_2" xfId="2663"/>
    <cellStyle name="3_משקל בתא100 2_דיווחים נוספים_4.4." xfId="2664"/>
    <cellStyle name="3_משקל בתא100 2_דיווחים נוספים_4.4. 2" xfId="2665"/>
    <cellStyle name="3_משקל בתא100 2_דיווחים נוספים_4.4. 2_דיווחים נוספים" xfId="2666"/>
    <cellStyle name="3_משקל בתא100 2_דיווחים נוספים_4.4. 2_דיווחים נוספים_1" xfId="2667"/>
    <cellStyle name="3_משקל בתא100 2_דיווחים נוספים_4.4. 2_דיווחים נוספים_פירוט אגח תשואה מעל 10% " xfId="2668"/>
    <cellStyle name="3_משקל בתא100 2_דיווחים נוספים_4.4. 2_פירוט אגח תשואה מעל 10% " xfId="2669"/>
    <cellStyle name="3_משקל בתא100 2_דיווחים נוספים_4.4._דיווחים נוספים" xfId="2670"/>
    <cellStyle name="3_משקל בתא100 2_דיווחים נוספים_4.4._פירוט אגח תשואה מעל 10% " xfId="2671"/>
    <cellStyle name="3_משקל בתא100 2_דיווחים נוספים_דיווחים נוספים" xfId="2672"/>
    <cellStyle name="3_משקל בתא100 2_דיווחים נוספים_דיווחים נוספים 2" xfId="2673"/>
    <cellStyle name="3_משקל בתא100 2_דיווחים נוספים_דיווחים נוספים 2_דיווחים נוספים" xfId="2674"/>
    <cellStyle name="3_משקל בתא100 2_דיווחים נוספים_דיווחים נוספים 2_דיווחים נוספים_1" xfId="2675"/>
    <cellStyle name="3_משקל בתא100 2_דיווחים נוספים_דיווחים נוספים 2_דיווחים נוספים_פירוט אגח תשואה מעל 10% " xfId="2676"/>
    <cellStyle name="3_משקל בתא100 2_דיווחים נוספים_דיווחים נוספים 2_פירוט אגח תשואה מעל 10% " xfId="2677"/>
    <cellStyle name="3_משקל בתא100 2_דיווחים נוספים_דיווחים נוספים_1" xfId="2678"/>
    <cellStyle name="3_משקל בתא100 2_דיווחים נוספים_דיווחים נוספים_4.4." xfId="2679"/>
    <cellStyle name="3_משקל בתא100 2_דיווחים נוספים_דיווחים נוספים_4.4. 2" xfId="2680"/>
    <cellStyle name="3_משקל בתא100 2_דיווחים נוספים_דיווחים נוספים_4.4. 2_דיווחים נוספים" xfId="2681"/>
    <cellStyle name="3_משקל בתא100 2_דיווחים נוספים_דיווחים נוספים_4.4. 2_דיווחים נוספים_1" xfId="2682"/>
    <cellStyle name="3_משקל בתא100 2_דיווחים נוספים_דיווחים נוספים_4.4. 2_דיווחים נוספים_פירוט אגח תשואה מעל 10% " xfId="2683"/>
    <cellStyle name="3_משקל בתא100 2_דיווחים נוספים_דיווחים נוספים_4.4. 2_פירוט אגח תשואה מעל 10% " xfId="2684"/>
    <cellStyle name="3_משקל בתא100 2_דיווחים נוספים_דיווחים נוספים_4.4._דיווחים נוספים" xfId="2685"/>
    <cellStyle name="3_משקל בתא100 2_דיווחים נוספים_דיווחים נוספים_4.4._פירוט אגח תשואה מעל 10% " xfId="2686"/>
    <cellStyle name="3_משקל בתא100 2_דיווחים נוספים_דיווחים נוספים_דיווחים נוספים" xfId="2687"/>
    <cellStyle name="3_משקל בתא100 2_דיווחים נוספים_דיווחים נוספים_פירוט אגח תשואה מעל 10% " xfId="2688"/>
    <cellStyle name="3_משקל בתא100 2_דיווחים נוספים_פירוט אגח תשואה מעל 10% " xfId="2689"/>
    <cellStyle name="3_משקל בתא100 2_עסקאות שאושרו וטרם בוצעו  " xfId="2690"/>
    <cellStyle name="3_משקל בתא100 2_עסקאות שאושרו וטרם בוצעו   2" xfId="2691"/>
    <cellStyle name="3_משקל בתא100 2_עסקאות שאושרו וטרם בוצעו   2_דיווחים נוספים" xfId="2692"/>
    <cellStyle name="3_משקל בתא100 2_עסקאות שאושרו וטרם בוצעו   2_דיווחים נוספים_1" xfId="2693"/>
    <cellStyle name="3_משקל בתא100 2_עסקאות שאושרו וטרם בוצעו   2_דיווחים נוספים_פירוט אגח תשואה מעל 10% " xfId="2694"/>
    <cellStyle name="3_משקל בתא100 2_עסקאות שאושרו וטרם בוצעו   2_פירוט אגח תשואה מעל 10% " xfId="2695"/>
    <cellStyle name="3_משקל בתא100 2_עסקאות שאושרו וטרם בוצעו  _דיווחים נוספים" xfId="2696"/>
    <cellStyle name="3_משקל בתא100 2_עסקאות שאושרו וטרם בוצעו  _פירוט אגח תשואה מעל 10% " xfId="2697"/>
    <cellStyle name="3_משקל בתא100 2_פירוט אגח תשואה מעל 10% " xfId="2698"/>
    <cellStyle name="3_משקל בתא100 2_פירוט אגח תשואה מעל 10%  2" xfId="2699"/>
    <cellStyle name="3_משקל בתא100 2_פירוט אגח תשואה מעל 10%  2_דיווחים נוספים" xfId="2700"/>
    <cellStyle name="3_משקל בתא100 2_פירוט אגח תשואה מעל 10%  2_דיווחים נוספים_1" xfId="2701"/>
    <cellStyle name="3_משקל בתא100 2_פירוט אגח תשואה מעל 10%  2_דיווחים נוספים_פירוט אגח תשואה מעל 10% " xfId="2702"/>
    <cellStyle name="3_משקל בתא100 2_פירוט אגח תשואה מעל 10%  2_פירוט אגח תשואה מעל 10% " xfId="2703"/>
    <cellStyle name="3_משקל בתא100 2_פירוט אגח תשואה מעל 10% _1" xfId="2704"/>
    <cellStyle name="3_משקל בתא100 2_פירוט אגח תשואה מעל 10% _4.4." xfId="2705"/>
    <cellStyle name="3_משקל בתא100 2_פירוט אגח תשואה מעל 10% _4.4. 2" xfId="2706"/>
    <cellStyle name="3_משקל בתא100 2_פירוט אגח תשואה מעל 10% _4.4. 2_דיווחים נוספים" xfId="2707"/>
    <cellStyle name="3_משקל בתא100 2_פירוט אגח תשואה מעל 10% _4.4. 2_דיווחים נוספים_1" xfId="2708"/>
    <cellStyle name="3_משקל בתא100 2_פירוט אגח תשואה מעל 10% _4.4. 2_דיווחים נוספים_פירוט אגח תשואה מעל 10% " xfId="2709"/>
    <cellStyle name="3_משקל בתא100 2_פירוט אגח תשואה מעל 10% _4.4. 2_פירוט אגח תשואה מעל 10% " xfId="2710"/>
    <cellStyle name="3_משקל בתא100 2_פירוט אגח תשואה מעל 10% _4.4._דיווחים נוספים" xfId="2711"/>
    <cellStyle name="3_משקל בתא100 2_פירוט אגח תשואה מעל 10% _4.4._פירוט אגח תשואה מעל 10% " xfId="2712"/>
    <cellStyle name="3_משקל בתא100 2_פירוט אגח תשואה מעל 10% _דיווחים נוספים" xfId="2713"/>
    <cellStyle name="3_משקל בתא100 2_פירוט אגח תשואה מעל 10% _דיווחים נוספים_1" xfId="2714"/>
    <cellStyle name="3_משקל בתא100 2_פירוט אגח תשואה מעל 10% _דיווחים נוספים_פירוט אגח תשואה מעל 10% " xfId="2715"/>
    <cellStyle name="3_משקל בתא100 2_פירוט אגח תשואה מעל 10% _פירוט אגח תשואה מעל 10% " xfId="2716"/>
    <cellStyle name="3_משקל בתא100 3" xfId="2717"/>
    <cellStyle name="3_משקל בתא100 3_דיווחים נוספים" xfId="2718"/>
    <cellStyle name="3_משקל בתא100 3_דיווחים נוספים_1" xfId="2719"/>
    <cellStyle name="3_משקל בתא100 3_דיווחים נוספים_פירוט אגח תשואה מעל 10% " xfId="2720"/>
    <cellStyle name="3_משקל בתא100 3_פירוט אגח תשואה מעל 10% " xfId="2721"/>
    <cellStyle name="3_משקל בתא100_4.4." xfId="2722"/>
    <cellStyle name="3_משקל בתא100_4.4. 2" xfId="2723"/>
    <cellStyle name="3_משקל בתא100_4.4. 2_דיווחים נוספים" xfId="2724"/>
    <cellStyle name="3_משקל בתא100_4.4. 2_דיווחים נוספים_1" xfId="2725"/>
    <cellStyle name="3_משקל בתא100_4.4. 2_דיווחים נוספים_פירוט אגח תשואה מעל 10% " xfId="2726"/>
    <cellStyle name="3_משקל בתא100_4.4. 2_פירוט אגח תשואה מעל 10% " xfId="2727"/>
    <cellStyle name="3_משקל בתא100_4.4._דיווחים נוספים" xfId="2728"/>
    <cellStyle name="3_משקל בתא100_4.4._פירוט אגח תשואה מעל 10% " xfId="2729"/>
    <cellStyle name="3_משקל בתא100_דיווחים נוספים" xfId="2730"/>
    <cellStyle name="3_משקל בתא100_דיווחים נוספים 2" xfId="2731"/>
    <cellStyle name="3_משקל בתא100_דיווחים נוספים 2_דיווחים נוספים" xfId="2732"/>
    <cellStyle name="3_משקל בתא100_דיווחים נוספים 2_דיווחים נוספים_1" xfId="2733"/>
    <cellStyle name="3_משקל בתא100_דיווחים נוספים 2_דיווחים נוספים_פירוט אגח תשואה מעל 10% " xfId="2734"/>
    <cellStyle name="3_משקל בתא100_דיווחים נוספים 2_פירוט אגח תשואה מעל 10% " xfId="2735"/>
    <cellStyle name="3_משקל בתא100_דיווחים נוספים_1" xfId="2736"/>
    <cellStyle name="3_משקל בתא100_דיווחים נוספים_1 2" xfId="2737"/>
    <cellStyle name="3_משקל בתא100_דיווחים נוספים_1 2_דיווחים נוספים" xfId="2738"/>
    <cellStyle name="3_משקל בתא100_דיווחים נוספים_1 2_דיווחים נוספים_1" xfId="2739"/>
    <cellStyle name="3_משקל בתא100_דיווחים נוספים_1 2_דיווחים נוספים_פירוט אגח תשואה מעל 10% " xfId="2740"/>
    <cellStyle name="3_משקל בתא100_דיווחים נוספים_1 2_פירוט אגח תשואה מעל 10% " xfId="2741"/>
    <cellStyle name="3_משקל בתא100_דיווחים נוספים_1_4.4." xfId="2742"/>
    <cellStyle name="3_משקל בתא100_דיווחים נוספים_1_4.4. 2" xfId="2743"/>
    <cellStyle name="3_משקל בתא100_דיווחים נוספים_1_4.4. 2_דיווחים נוספים" xfId="2744"/>
    <cellStyle name="3_משקל בתא100_דיווחים נוספים_1_4.4. 2_דיווחים נוספים_1" xfId="2745"/>
    <cellStyle name="3_משקל בתא100_דיווחים נוספים_1_4.4. 2_דיווחים נוספים_פירוט אגח תשואה מעל 10% " xfId="2746"/>
    <cellStyle name="3_משקל בתא100_דיווחים נוספים_1_4.4. 2_פירוט אגח תשואה מעל 10% " xfId="2747"/>
    <cellStyle name="3_משקל בתא100_דיווחים נוספים_1_4.4._דיווחים נוספים" xfId="2748"/>
    <cellStyle name="3_משקל בתא100_דיווחים נוספים_1_4.4._פירוט אגח תשואה מעל 10% " xfId="2749"/>
    <cellStyle name="3_משקל בתא100_דיווחים נוספים_1_דיווחים נוספים" xfId="2750"/>
    <cellStyle name="3_משקל בתא100_דיווחים נוספים_1_דיווחים נוספים 2" xfId="2751"/>
    <cellStyle name="3_משקל בתא100_דיווחים נוספים_1_דיווחים נוספים 2_דיווחים נוספים" xfId="2752"/>
    <cellStyle name="3_משקל בתא100_דיווחים נוספים_1_דיווחים נוספים 2_דיווחים נוספים_1" xfId="2753"/>
    <cellStyle name="3_משקל בתא100_דיווחים נוספים_1_דיווחים נוספים 2_דיווחים נוספים_פירוט אגח תשואה מעל 10% " xfId="2754"/>
    <cellStyle name="3_משקל בתא100_דיווחים נוספים_1_דיווחים נוספים 2_פירוט אגח תשואה מעל 10% " xfId="2755"/>
    <cellStyle name="3_משקל בתא100_דיווחים נוספים_1_דיווחים נוספים_1" xfId="2756"/>
    <cellStyle name="3_משקל בתא100_דיווחים נוספים_1_דיווחים נוספים_4.4." xfId="2757"/>
    <cellStyle name="3_משקל בתא100_דיווחים נוספים_1_דיווחים נוספים_4.4. 2" xfId="2758"/>
    <cellStyle name="3_משקל בתא100_דיווחים נוספים_1_דיווחים נוספים_4.4. 2_דיווחים נוספים" xfId="2759"/>
    <cellStyle name="3_משקל בתא100_דיווחים נוספים_1_דיווחים נוספים_4.4. 2_דיווחים נוספים_1" xfId="2760"/>
    <cellStyle name="3_משקל בתא100_דיווחים נוספים_1_דיווחים נוספים_4.4. 2_דיווחים נוספים_פירוט אגח תשואה מעל 10% " xfId="2761"/>
    <cellStyle name="3_משקל בתא100_דיווחים נוספים_1_דיווחים נוספים_4.4. 2_פירוט אגח תשואה מעל 10% " xfId="2762"/>
    <cellStyle name="3_משקל בתא100_דיווחים נוספים_1_דיווחים נוספים_4.4._דיווחים נוספים" xfId="2763"/>
    <cellStyle name="3_משקל בתא100_דיווחים נוספים_1_דיווחים נוספים_4.4._פירוט אגח תשואה מעל 10% " xfId="2764"/>
    <cellStyle name="3_משקל בתא100_דיווחים נוספים_1_דיווחים נוספים_דיווחים נוספים" xfId="2765"/>
    <cellStyle name="3_משקל בתא100_דיווחים נוספים_1_דיווחים נוספים_פירוט אגח תשואה מעל 10% " xfId="2766"/>
    <cellStyle name="3_משקל בתא100_דיווחים נוספים_1_פירוט אגח תשואה מעל 10% " xfId="2767"/>
    <cellStyle name="3_משקל בתא100_דיווחים נוספים_2" xfId="2768"/>
    <cellStyle name="3_משקל בתא100_דיווחים נוספים_2 2" xfId="2769"/>
    <cellStyle name="3_משקל בתא100_דיווחים נוספים_2 2_דיווחים נוספים" xfId="2770"/>
    <cellStyle name="3_משקל בתא100_דיווחים נוספים_2 2_דיווחים נוספים_1" xfId="2771"/>
    <cellStyle name="3_משקל בתא100_דיווחים נוספים_2 2_דיווחים נוספים_פירוט אגח תשואה מעל 10% " xfId="2772"/>
    <cellStyle name="3_משקל בתא100_דיווחים נוספים_2 2_פירוט אגח תשואה מעל 10% " xfId="2773"/>
    <cellStyle name="3_משקל בתא100_דיווחים נוספים_2_4.4." xfId="2774"/>
    <cellStyle name="3_משקל בתא100_דיווחים נוספים_2_4.4. 2" xfId="2775"/>
    <cellStyle name="3_משקל בתא100_דיווחים נוספים_2_4.4. 2_דיווחים נוספים" xfId="2776"/>
    <cellStyle name="3_משקל בתא100_דיווחים נוספים_2_4.4. 2_דיווחים נוספים_1" xfId="2777"/>
    <cellStyle name="3_משקל בתא100_דיווחים נוספים_2_4.4. 2_דיווחים נוספים_פירוט אגח תשואה מעל 10% " xfId="2778"/>
    <cellStyle name="3_משקל בתא100_דיווחים נוספים_2_4.4. 2_פירוט אגח תשואה מעל 10% " xfId="2779"/>
    <cellStyle name="3_משקל בתא100_דיווחים נוספים_2_4.4._דיווחים נוספים" xfId="2780"/>
    <cellStyle name="3_משקל בתא100_דיווחים נוספים_2_4.4._פירוט אגח תשואה מעל 10% " xfId="2781"/>
    <cellStyle name="3_משקל בתא100_דיווחים נוספים_2_דיווחים נוספים" xfId="2782"/>
    <cellStyle name="3_משקל בתא100_דיווחים נוספים_2_פירוט אגח תשואה מעל 10% " xfId="2783"/>
    <cellStyle name="3_משקל בתא100_דיווחים נוספים_3" xfId="2784"/>
    <cellStyle name="3_משקל בתא100_דיווחים נוספים_4.4." xfId="2785"/>
    <cellStyle name="3_משקל בתא100_דיווחים נוספים_4.4. 2" xfId="2786"/>
    <cellStyle name="3_משקל בתא100_דיווחים נוספים_4.4. 2_דיווחים נוספים" xfId="2787"/>
    <cellStyle name="3_משקל בתא100_דיווחים נוספים_4.4. 2_דיווחים נוספים_1" xfId="2788"/>
    <cellStyle name="3_משקל בתא100_דיווחים נוספים_4.4. 2_דיווחים נוספים_פירוט אגח תשואה מעל 10% " xfId="2789"/>
    <cellStyle name="3_משקל בתא100_דיווחים נוספים_4.4. 2_פירוט אגח תשואה מעל 10% " xfId="2790"/>
    <cellStyle name="3_משקל בתא100_דיווחים נוספים_4.4._דיווחים נוספים" xfId="2791"/>
    <cellStyle name="3_משקל בתא100_דיווחים נוספים_4.4._פירוט אגח תשואה מעל 10% " xfId="2792"/>
    <cellStyle name="3_משקל בתא100_דיווחים נוספים_דיווחים נוספים" xfId="2793"/>
    <cellStyle name="3_משקל בתא100_דיווחים נוספים_דיווחים נוספים 2" xfId="2794"/>
    <cellStyle name="3_משקל בתא100_דיווחים נוספים_דיווחים נוספים 2_דיווחים נוספים" xfId="2795"/>
    <cellStyle name="3_משקל בתא100_דיווחים נוספים_דיווחים נוספים 2_דיווחים נוספים_1" xfId="2796"/>
    <cellStyle name="3_משקל בתא100_דיווחים נוספים_דיווחים נוספים 2_דיווחים נוספים_פירוט אגח תשואה מעל 10% " xfId="2797"/>
    <cellStyle name="3_משקל בתא100_דיווחים נוספים_דיווחים נוספים 2_פירוט אגח תשואה מעל 10% " xfId="2798"/>
    <cellStyle name="3_משקל בתא100_דיווחים נוספים_דיווחים נוספים_1" xfId="2799"/>
    <cellStyle name="3_משקל בתא100_דיווחים נוספים_דיווחים נוספים_4.4." xfId="2800"/>
    <cellStyle name="3_משקל בתא100_דיווחים נוספים_דיווחים נוספים_4.4. 2" xfId="2801"/>
    <cellStyle name="3_משקל בתא100_דיווחים נוספים_דיווחים נוספים_4.4. 2_דיווחים נוספים" xfId="2802"/>
    <cellStyle name="3_משקל בתא100_דיווחים נוספים_דיווחים נוספים_4.4. 2_דיווחים נוספים_1" xfId="2803"/>
    <cellStyle name="3_משקל בתא100_דיווחים נוספים_דיווחים נוספים_4.4. 2_דיווחים נוספים_פירוט אגח תשואה מעל 10% " xfId="2804"/>
    <cellStyle name="3_משקל בתא100_דיווחים נוספים_דיווחים נוספים_4.4. 2_פירוט אגח תשואה מעל 10% " xfId="2805"/>
    <cellStyle name="3_משקל בתא100_דיווחים נוספים_דיווחים נוספים_4.4._דיווחים נוספים" xfId="2806"/>
    <cellStyle name="3_משקל בתא100_דיווחים נוספים_דיווחים נוספים_4.4._פירוט אגח תשואה מעל 10% " xfId="2807"/>
    <cellStyle name="3_משקל בתא100_דיווחים נוספים_דיווחים נוספים_דיווחים נוספים" xfId="2808"/>
    <cellStyle name="3_משקל בתא100_דיווחים נוספים_דיווחים נוספים_פירוט אגח תשואה מעל 10% " xfId="2809"/>
    <cellStyle name="3_משקל בתא100_דיווחים נוספים_פירוט אגח תשואה מעל 10% " xfId="2810"/>
    <cellStyle name="3_משקל בתא100_הערות" xfId="2811"/>
    <cellStyle name="3_משקל בתא100_הערות 2" xfId="2812"/>
    <cellStyle name="3_משקל בתא100_הערות 2_דיווחים נוספים" xfId="2813"/>
    <cellStyle name="3_משקל בתא100_הערות 2_דיווחים נוספים_1" xfId="2814"/>
    <cellStyle name="3_משקל בתא100_הערות 2_דיווחים נוספים_פירוט אגח תשואה מעל 10% " xfId="2815"/>
    <cellStyle name="3_משקל בתא100_הערות 2_פירוט אגח תשואה מעל 10% " xfId="2816"/>
    <cellStyle name="3_משקל בתא100_הערות_4.4." xfId="2817"/>
    <cellStyle name="3_משקל בתא100_הערות_4.4. 2" xfId="2818"/>
    <cellStyle name="3_משקל בתא100_הערות_4.4. 2_דיווחים נוספים" xfId="2819"/>
    <cellStyle name="3_משקל בתא100_הערות_4.4. 2_דיווחים נוספים_1" xfId="2820"/>
    <cellStyle name="3_משקל בתא100_הערות_4.4. 2_דיווחים נוספים_פירוט אגח תשואה מעל 10% " xfId="2821"/>
    <cellStyle name="3_משקל בתא100_הערות_4.4. 2_פירוט אגח תשואה מעל 10% " xfId="2822"/>
    <cellStyle name="3_משקל בתא100_הערות_4.4._דיווחים נוספים" xfId="2823"/>
    <cellStyle name="3_משקל בתא100_הערות_4.4._פירוט אגח תשואה מעל 10% " xfId="2824"/>
    <cellStyle name="3_משקל בתא100_הערות_דיווחים נוספים" xfId="2825"/>
    <cellStyle name="3_משקל בתא100_הערות_דיווחים נוספים_1" xfId="2826"/>
    <cellStyle name="3_משקל בתא100_הערות_דיווחים נוספים_פירוט אגח תשואה מעל 10% " xfId="2827"/>
    <cellStyle name="3_משקל בתא100_הערות_פירוט אגח תשואה מעל 10% " xfId="2828"/>
    <cellStyle name="3_משקל בתא100_יתרת מסגרות אשראי לניצול " xfId="2829"/>
    <cellStyle name="3_משקל בתא100_יתרת מסגרות אשראי לניצול  2" xfId="2830"/>
    <cellStyle name="3_משקל בתא100_יתרת מסגרות אשראי לניצול  2_דיווחים נוספים" xfId="2831"/>
    <cellStyle name="3_משקל בתא100_יתרת מסגרות אשראי לניצול  2_דיווחים נוספים_1" xfId="2832"/>
    <cellStyle name="3_משקל בתא100_יתרת מסגרות אשראי לניצול  2_דיווחים נוספים_פירוט אגח תשואה מעל 10% " xfId="2833"/>
    <cellStyle name="3_משקל בתא100_יתרת מסגרות אשראי לניצול  2_פירוט אגח תשואה מעל 10% " xfId="2834"/>
    <cellStyle name="3_משקל בתא100_יתרת מסגרות אשראי לניצול _4.4." xfId="2835"/>
    <cellStyle name="3_משקל בתא100_יתרת מסגרות אשראי לניצול _4.4. 2" xfId="2836"/>
    <cellStyle name="3_משקל בתא100_יתרת מסגרות אשראי לניצול _4.4. 2_דיווחים נוספים" xfId="2837"/>
    <cellStyle name="3_משקל בתא100_יתרת מסגרות אשראי לניצול _4.4. 2_דיווחים נוספים_1" xfId="2838"/>
    <cellStyle name="3_משקל בתא100_יתרת מסגרות אשראי לניצול _4.4. 2_דיווחים נוספים_פירוט אגח תשואה מעל 10% " xfId="2839"/>
    <cellStyle name="3_משקל בתא100_יתרת מסגרות אשראי לניצול _4.4. 2_פירוט אגח תשואה מעל 10% " xfId="2840"/>
    <cellStyle name="3_משקל בתא100_יתרת מסגרות אשראי לניצול _4.4._דיווחים נוספים" xfId="2841"/>
    <cellStyle name="3_משקל בתא100_יתרת מסגרות אשראי לניצול _4.4._פירוט אגח תשואה מעל 10% " xfId="2842"/>
    <cellStyle name="3_משקל בתא100_יתרת מסגרות אשראי לניצול _דיווחים נוספים" xfId="2843"/>
    <cellStyle name="3_משקל בתא100_יתרת מסגרות אשראי לניצול _דיווחים נוספים_1" xfId="2844"/>
    <cellStyle name="3_משקל בתא100_יתרת מסגרות אשראי לניצול _דיווחים נוספים_פירוט אגח תשואה מעל 10% " xfId="2845"/>
    <cellStyle name="3_משקל בתא100_יתרת מסגרות אשראי לניצול _פירוט אגח תשואה מעל 10% " xfId="2846"/>
    <cellStyle name="3_משקל בתא100_עסקאות שאושרו וטרם בוצעו  " xfId="2847"/>
    <cellStyle name="3_משקל בתא100_עסקאות שאושרו וטרם בוצעו   2" xfId="2848"/>
    <cellStyle name="3_משקל בתא100_עסקאות שאושרו וטרם בוצעו   2_דיווחים נוספים" xfId="2849"/>
    <cellStyle name="3_משקל בתא100_עסקאות שאושרו וטרם בוצעו   2_דיווחים נוספים_1" xfId="2850"/>
    <cellStyle name="3_משקל בתא100_עסקאות שאושרו וטרם בוצעו   2_דיווחים נוספים_פירוט אגח תשואה מעל 10% " xfId="2851"/>
    <cellStyle name="3_משקל בתא100_עסקאות שאושרו וטרם בוצעו   2_פירוט אגח תשואה מעל 10% " xfId="2852"/>
    <cellStyle name="3_משקל בתא100_עסקאות שאושרו וטרם בוצעו  _1" xfId="2853"/>
    <cellStyle name="3_משקל בתא100_עסקאות שאושרו וטרם בוצעו  _1 2" xfId="2854"/>
    <cellStyle name="3_משקל בתא100_עסקאות שאושרו וטרם בוצעו  _1 2_דיווחים נוספים" xfId="2855"/>
    <cellStyle name="3_משקל בתא100_עסקאות שאושרו וטרם בוצעו  _1 2_דיווחים נוספים_1" xfId="2856"/>
    <cellStyle name="3_משקל בתא100_עסקאות שאושרו וטרם בוצעו  _1 2_דיווחים נוספים_פירוט אגח תשואה מעל 10% " xfId="2857"/>
    <cellStyle name="3_משקל בתא100_עסקאות שאושרו וטרם בוצעו  _1 2_פירוט אגח תשואה מעל 10% " xfId="2858"/>
    <cellStyle name="3_משקל בתא100_עסקאות שאושרו וטרם בוצעו  _1_דיווחים נוספים" xfId="2859"/>
    <cellStyle name="3_משקל בתא100_עסקאות שאושרו וטרם בוצעו  _1_פירוט אגח תשואה מעל 10% " xfId="2860"/>
    <cellStyle name="3_משקל בתא100_עסקאות שאושרו וטרם בוצעו  _4.4." xfId="2861"/>
    <cellStyle name="3_משקל בתא100_עסקאות שאושרו וטרם בוצעו  _4.4. 2" xfId="2862"/>
    <cellStyle name="3_משקל בתא100_עסקאות שאושרו וטרם בוצעו  _4.4. 2_דיווחים נוספים" xfId="2863"/>
    <cellStyle name="3_משקל בתא100_עסקאות שאושרו וטרם בוצעו  _4.4. 2_דיווחים נוספים_1" xfId="2864"/>
    <cellStyle name="3_משקל בתא100_עסקאות שאושרו וטרם בוצעו  _4.4. 2_דיווחים נוספים_פירוט אגח תשואה מעל 10% " xfId="2865"/>
    <cellStyle name="3_משקל בתא100_עסקאות שאושרו וטרם בוצעו  _4.4. 2_פירוט אגח תשואה מעל 10% " xfId="2866"/>
    <cellStyle name="3_משקל בתא100_עסקאות שאושרו וטרם בוצעו  _4.4._דיווחים נוספים" xfId="2867"/>
    <cellStyle name="3_משקל בתא100_עסקאות שאושרו וטרם בוצעו  _4.4._פירוט אגח תשואה מעל 10% " xfId="2868"/>
    <cellStyle name="3_משקל בתא100_עסקאות שאושרו וטרם בוצעו  _דיווחים נוספים" xfId="2869"/>
    <cellStyle name="3_משקל בתא100_עסקאות שאושרו וטרם בוצעו  _דיווחים נוספים_1" xfId="2870"/>
    <cellStyle name="3_משקל בתא100_עסקאות שאושרו וטרם בוצעו  _דיווחים נוספים_פירוט אגח תשואה מעל 10% " xfId="2871"/>
    <cellStyle name="3_משקל בתא100_עסקאות שאושרו וטרם בוצעו  _פירוט אגח תשואה מעל 10% " xfId="2872"/>
    <cellStyle name="3_משקל בתא100_פירוט אגח תשואה מעל 10% " xfId="2873"/>
    <cellStyle name="3_משקל בתא100_פירוט אגח תשואה מעל 10%  2" xfId="2874"/>
    <cellStyle name="3_משקל בתא100_פירוט אגח תשואה מעל 10%  2_דיווחים נוספים" xfId="2875"/>
    <cellStyle name="3_משקל בתא100_פירוט אגח תשואה מעל 10%  2_דיווחים נוספים_1" xfId="2876"/>
    <cellStyle name="3_משקל בתא100_פירוט אגח תשואה מעל 10%  2_דיווחים נוספים_פירוט אגח תשואה מעל 10% " xfId="2877"/>
    <cellStyle name="3_משקל בתא100_פירוט אגח תשואה מעל 10%  2_פירוט אגח תשואה מעל 10% " xfId="2878"/>
    <cellStyle name="3_משקל בתא100_פירוט אגח תשואה מעל 10% _1" xfId="2879"/>
    <cellStyle name="3_משקל בתא100_פירוט אגח תשואה מעל 10% _4.4." xfId="2880"/>
    <cellStyle name="3_משקל בתא100_פירוט אגח תשואה מעל 10% _4.4. 2" xfId="2881"/>
    <cellStyle name="3_משקל בתא100_פירוט אגח תשואה מעל 10% _4.4. 2_דיווחים נוספים" xfId="2882"/>
    <cellStyle name="3_משקל בתא100_פירוט אגח תשואה מעל 10% _4.4. 2_דיווחים נוספים_1" xfId="2883"/>
    <cellStyle name="3_משקל בתא100_פירוט אגח תשואה מעל 10% _4.4. 2_דיווחים נוספים_פירוט אגח תשואה מעל 10% " xfId="2884"/>
    <cellStyle name="3_משקל בתא100_פירוט אגח תשואה מעל 10% _4.4. 2_פירוט אגח תשואה מעל 10% " xfId="2885"/>
    <cellStyle name="3_משקל בתא100_פירוט אגח תשואה מעל 10% _4.4._דיווחים נוספים" xfId="2886"/>
    <cellStyle name="3_משקל בתא100_פירוט אגח תשואה מעל 10% _4.4._פירוט אגח תשואה מעל 10% " xfId="2887"/>
    <cellStyle name="3_משקל בתא100_פירוט אגח תשואה מעל 10% _דיווחים נוספים" xfId="2888"/>
    <cellStyle name="3_משקל בתא100_פירוט אגח תשואה מעל 10% _דיווחים נוספים_1" xfId="2889"/>
    <cellStyle name="3_משקל בתא100_פירוט אגח תשואה מעל 10% _דיווחים נוספים_פירוט אגח תשואה מעל 10% " xfId="2890"/>
    <cellStyle name="3_משקל בתא100_פירוט אגח תשואה מעל 10% _פירוט אגח תשואה מעל 10% " xfId="2891"/>
    <cellStyle name="3_עסקאות שאושרו וטרם בוצעו  " xfId="2892"/>
    <cellStyle name="3_עסקאות שאושרו וטרם בוצעו   2" xfId="2893"/>
    <cellStyle name="3_עסקאות שאושרו וטרם בוצעו   2_דיווחים נוספים" xfId="2894"/>
    <cellStyle name="3_עסקאות שאושרו וטרם בוצעו   2_דיווחים נוספים_1" xfId="2895"/>
    <cellStyle name="3_עסקאות שאושרו וטרם בוצעו   2_דיווחים נוספים_פירוט אגח תשואה מעל 10% " xfId="2896"/>
    <cellStyle name="3_עסקאות שאושרו וטרם בוצעו   2_פירוט אגח תשואה מעל 10% " xfId="2897"/>
    <cellStyle name="3_עסקאות שאושרו וטרם בוצעו  _1" xfId="2898"/>
    <cellStyle name="3_עסקאות שאושרו וטרם בוצעו  _1 2" xfId="2899"/>
    <cellStyle name="3_עסקאות שאושרו וטרם בוצעו  _1 2_דיווחים נוספים" xfId="2900"/>
    <cellStyle name="3_עסקאות שאושרו וטרם בוצעו  _1 2_דיווחים נוספים_1" xfId="2901"/>
    <cellStyle name="3_עסקאות שאושרו וטרם בוצעו  _1 2_דיווחים נוספים_פירוט אגח תשואה מעל 10% " xfId="2902"/>
    <cellStyle name="3_עסקאות שאושרו וטרם בוצעו  _1 2_פירוט אגח תשואה מעל 10% " xfId="2903"/>
    <cellStyle name="3_עסקאות שאושרו וטרם בוצעו  _1_דיווחים נוספים" xfId="2904"/>
    <cellStyle name="3_עסקאות שאושרו וטרם בוצעו  _1_פירוט אגח תשואה מעל 10% " xfId="2905"/>
    <cellStyle name="3_עסקאות שאושרו וטרם בוצעו  _4.4." xfId="2906"/>
    <cellStyle name="3_עסקאות שאושרו וטרם בוצעו  _4.4. 2" xfId="2907"/>
    <cellStyle name="3_עסקאות שאושרו וטרם בוצעו  _4.4. 2_דיווחים נוספים" xfId="2908"/>
    <cellStyle name="3_עסקאות שאושרו וטרם בוצעו  _4.4. 2_דיווחים נוספים_1" xfId="2909"/>
    <cellStyle name="3_עסקאות שאושרו וטרם בוצעו  _4.4. 2_דיווחים נוספים_פירוט אגח תשואה מעל 10% " xfId="2910"/>
    <cellStyle name="3_עסקאות שאושרו וטרם בוצעו  _4.4. 2_פירוט אגח תשואה מעל 10% " xfId="2911"/>
    <cellStyle name="3_עסקאות שאושרו וטרם בוצעו  _4.4._דיווחים נוספים" xfId="2912"/>
    <cellStyle name="3_עסקאות שאושרו וטרם בוצעו  _4.4._פירוט אגח תשואה מעל 10% " xfId="2913"/>
    <cellStyle name="3_עסקאות שאושרו וטרם בוצעו  _דיווחים נוספים" xfId="2914"/>
    <cellStyle name="3_עסקאות שאושרו וטרם בוצעו  _דיווחים נוספים_1" xfId="2915"/>
    <cellStyle name="3_עסקאות שאושרו וטרם בוצעו  _דיווחים נוספים_פירוט אגח תשואה מעל 10% " xfId="2916"/>
    <cellStyle name="3_עסקאות שאושרו וטרם בוצעו  _פירוט אגח תשואה מעל 10% " xfId="2917"/>
    <cellStyle name="3_פירוט אגח תשואה מעל 10% " xfId="2918"/>
    <cellStyle name="3_פירוט אגח תשואה מעל 10%  2" xfId="2919"/>
    <cellStyle name="3_פירוט אגח תשואה מעל 10%  2_דיווחים נוספים" xfId="2920"/>
    <cellStyle name="3_פירוט אגח תשואה מעל 10%  2_דיווחים נוספים_1" xfId="2921"/>
    <cellStyle name="3_פירוט אגח תשואה מעל 10%  2_דיווחים נוספים_פירוט אגח תשואה מעל 10% " xfId="2922"/>
    <cellStyle name="3_פירוט אגח תשואה מעל 10%  2_פירוט אגח תשואה מעל 10% " xfId="2923"/>
    <cellStyle name="3_פירוט אגח תשואה מעל 10% _1" xfId="2924"/>
    <cellStyle name="3_פירוט אגח תשואה מעל 10% _4.4." xfId="2925"/>
    <cellStyle name="3_פירוט אגח תשואה מעל 10% _4.4. 2" xfId="2926"/>
    <cellStyle name="3_פירוט אגח תשואה מעל 10% _4.4. 2_דיווחים נוספים" xfId="2927"/>
    <cellStyle name="3_פירוט אגח תשואה מעל 10% _4.4. 2_דיווחים נוספים_1" xfId="2928"/>
    <cellStyle name="3_פירוט אגח תשואה מעל 10% _4.4. 2_דיווחים נוספים_פירוט אגח תשואה מעל 10% " xfId="2929"/>
    <cellStyle name="3_פירוט אגח תשואה מעל 10% _4.4. 2_פירוט אגח תשואה מעל 10% " xfId="2930"/>
    <cellStyle name="3_פירוט אגח תשואה מעל 10% _4.4._דיווחים נוספים" xfId="2931"/>
    <cellStyle name="3_פירוט אגח תשואה מעל 10% _4.4._פירוט אגח תשואה מעל 10% " xfId="2932"/>
    <cellStyle name="3_פירוט אגח תשואה מעל 10% _דיווחים נוספים" xfId="2933"/>
    <cellStyle name="3_פירוט אגח תשואה מעל 10% _דיווחים נוספים_1" xfId="2934"/>
    <cellStyle name="3_פירוט אגח תשואה מעל 10% _דיווחים נוספים_פירוט אגח תשואה מעל 10% " xfId="2935"/>
    <cellStyle name="3_פירוט אגח תשואה מעל 10% _פירוט אגח תשואה מעל 10% " xfId="2936"/>
    <cellStyle name="4" xfId="2937"/>
    <cellStyle name="4 2" xfId="2938"/>
    <cellStyle name="4 2 2" xfId="2939"/>
    <cellStyle name="4 2_דיווחים נוספים" xfId="2940"/>
    <cellStyle name="4 3" xfId="2941"/>
    <cellStyle name="4_4.4." xfId="2942"/>
    <cellStyle name="4_4.4. 2" xfId="2943"/>
    <cellStyle name="4_4.4. 2_דיווחים נוספים" xfId="2944"/>
    <cellStyle name="4_4.4. 2_דיווחים נוספים_1" xfId="2945"/>
    <cellStyle name="4_4.4. 2_דיווחים נוספים_פירוט אגח תשואה מעל 10% " xfId="2946"/>
    <cellStyle name="4_4.4. 2_פירוט אגח תשואה מעל 10% " xfId="2947"/>
    <cellStyle name="4_4.4._דיווחים נוספים" xfId="2948"/>
    <cellStyle name="4_4.4._פירוט אגח תשואה מעל 10% " xfId="2949"/>
    <cellStyle name="4_Anafim" xfId="2950"/>
    <cellStyle name="4_Anafim 2" xfId="2951"/>
    <cellStyle name="4_Anafim 2 2" xfId="2952"/>
    <cellStyle name="4_Anafim 2 2_דיווחים נוספים" xfId="2953"/>
    <cellStyle name="4_Anafim 2 2_דיווחים נוספים_1" xfId="2954"/>
    <cellStyle name="4_Anafim 2 2_דיווחים נוספים_פירוט אגח תשואה מעל 10% " xfId="2955"/>
    <cellStyle name="4_Anafim 2 2_פירוט אגח תשואה מעל 10% " xfId="2956"/>
    <cellStyle name="4_Anafim 2_4.4." xfId="2957"/>
    <cellStyle name="4_Anafim 2_4.4. 2" xfId="2958"/>
    <cellStyle name="4_Anafim 2_4.4. 2_דיווחים נוספים" xfId="2959"/>
    <cellStyle name="4_Anafim 2_4.4. 2_דיווחים נוספים_1" xfId="2960"/>
    <cellStyle name="4_Anafim 2_4.4. 2_דיווחים נוספים_פירוט אגח תשואה מעל 10% " xfId="2961"/>
    <cellStyle name="4_Anafim 2_4.4. 2_פירוט אגח תשואה מעל 10% " xfId="2962"/>
    <cellStyle name="4_Anafim 2_4.4._דיווחים נוספים" xfId="2963"/>
    <cellStyle name="4_Anafim 2_4.4._פירוט אגח תשואה מעל 10% " xfId="2964"/>
    <cellStyle name="4_Anafim 2_דיווחים נוספים" xfId="2965"/>
    <cellStyle name="4_Anafim 2_דיווחים נוספים 2" xfId="2966"/>
    <cellStyle name="4_Anafim 2_דיווחים נוספים 2_דיווחים נוספים" xfId="2967"/>
    <cellStyle name="4_Anafim 2_דיווחים נוספים 2_דיווחים נוספים_1" xfId="2968"/>
    <cellStyle name="4_Anafim 2_דיווחים נוספים 2_דיווחים נוספים_פירוט אגח תשואה מעל 10% " xfId="2969"/>
    <cellStyle name="4_Anafim 2_דיווחים נוספים 2_פירוט אגח תשואה מעל 10% " xfId="2970"/>
    <cellStyle name="4_Anafim 2_דיווחים נוספים_1" xfId="2971"/>
    <cellStyle name="4_Anafim 2_דיווחים נוספים_1 2" xfId="2972"/>
    <cellStyle name="4_Anafim 2_דיווחים נוספים_1 2_דיווחים נוספים" xfId="2973"/>
    <cellStyle name="4_Anafim 2_דיווחים נוספים_1 2_דיווחים נוספים_1" xfId="2974"/>
    <cellStyle name="4_Anafim 2_דיווחים נוספים_1 2_דיווחים נוספים_פירוט אגח תשואה מעל 10% " xfId="2975"/>
    <cellStyle name="4_Anafim 2_דיווחים נוספים_1 2_פירוט אגח תשואה מעל 10% " xfId="2976"/>
    <cellStyle name="4_Anafim 2_דיווחים נוספים_1_4.4." xfId="2977"/>
    <cellStyle name="4_Anafim 2_דיווחים נוספים_1_4.4. 2" xfId="2978"/>
    <cellStyle name="4_Anafim 2_דיווחים נוספים_1_4.4. 2_דיווחים נוספים" xfId="2979"/>
    <cellStyle name="4_Anafim 2_דיווחים נוספים_1_4.4. 2_דיווחים נוספים_1" xfId="2980"/>
    <cellStyle name="4_Anafim 2_דיווחים נוספים_1_4.4. 2_דיווחים נוספים_פירוט אגח תשואה מעל 10% " xfId="2981"/>
    <cellStyle name="4_Anafim 2_דיווחים נוספים_1_4.4. 2_פירוט אגח תשואה מעל 10% " xfId="2982"/>
    <cellStyle name="4_Anafim 2_דיווחים נוספים_1_4.4._דיווחים נוספים" xfId="2983"/>
    <cellStyle name="4_Anafim 2_דיווחים נוספים_1_4.4._פירוט אגח תשואה מעל 10% " xfId="2984"/>
    <cellStyle name="4_Anafim 2_דיווחים נוספים_1_דיווחים נוספים" xfId="2985"/>
    <cellStyle name="4_Anafim 2_דיווחים נוספים_1_פירוט אגח תשואה מעל 10% " xfId="2986"/>
    <cellStyle name="4_Anafim 2_דיווחים נוספים_2" xfId="2987"/>
    <cellStyle name="4_Anafim 2_דיווחים נוספים_4.4." xfId="2988"/>
    <cellStyle name="4_Anafim 2_דיווחים נוספים_4.4. 2" xfId="2989"/>
    <cellStyle name="4_Anafim 2_דיווחים נוספים_4.4. 2_דיווחים נוספים" xfId="2990"/>
    <cellStyle name="4_Anafim 2_דיווחים נוספים_4.4. 2_דיווחים נוספים_1" xfId="2991"/>
    <cellStyle name="4_Anafim 2_דיווחים נוספים_4.4. 2_דיווחים נוספים_פירוט אגח תשואה מעל 10% " xfId="2992"/>
    <cellStyle name="4_Anafim 2_דיווחים נוספים_4.4. 2_פירוט אגח תשואה מעל 10% " xfId="2993"/>
    <cellStyle name="4_Anafim 2_דיווחים נוספים_4.4._דיווחים נוספים" xfId="2994"/>
    <cellStyle name="4_Anafim 2_דיווחים נוספים_4.4._פירוט אגח תשואה מעל 10% " xfId="2995"/>
    <cellStyle name="4_Anafim 2_דיווחים נוספים_דיווחים נוספים" xfId="2996"/>
    <cellStyle name="4_Anafim 2_דיווחים נוספים_דיווחים נוספים 2" xfId="2997"/>
    <cellStyle name="4_Anafim 2_דיווחים נוספים_דיווחים נוספים 2_דיווחים נוספים" xfId="2998"/>
    <cellStyle name="4_Anafim 2_דיווחים נוספים_דיווחים נוספים 2_דיווחים נוספים_1" xfId="2999"/>
    <cellStyle name="4_Anafim 2_דיווחים נוספים_דיווחים נוספים 2_דיווחים נוספים_פירוט אגח תשואה מעל 10% " xfId="3000"/>
    <cellStyle name="4_Anafim 2_דיווחים נוספים_דיווחים נוספים 2_פירוט אגח תשואה מעל 10% " xfId="3001"/>
    <cellStyle name="4_Anafim 2_דיווחים נוספים_דיווחים נוספים_1" xfId="3002"/>
    <cellStyle name="4_Anafim 2_דיווחים נוספים_דיווחים נוספים_4.4." xfId="3003"/>
    <cellStyle name="4_Anafim 2_דיווחים נוספים_דיווחים נוספים_4.4. 2" xfId="3004"/>
    <cellStyle name="4_Anafim 2_דיווחים נוספים_דיווחים נוספים_4.4. 2_דיווחים נוספים" xfId="3005"/>
    <cellStyle name="4_Anafim 2_דיווחים נוספים_דיווחים נוספים_4.4. 2_דיווחים נוספים_1" xfId="3006"/>
    <cellStyle name="4_Anafim 2_דיווחים נוספים_דיווחים נוספים_4.4. 2_דיווחים נוספים_פירוט אגח תשואה מעל 10% " xfId="3007"/>
    <cellStyle name="4_Anafim 2_דיווחים נוספים_דיווחים נוספים_4.4. 2_פירוט אגח תשואה מעל 10% " xfId="3008"/>
    <cellStyle name="4_Anafim 2_דיווחים נוספים_דיווחים נוספים_4.4._דיווחים נוספים" xfId="3009"/>
    <cellStyle name="4_Anafim 2_דיווחים נוספים_דיווחים נוספים_4.4._פירוט אגח תשואה מעל 10% " xfId="3010"/>
    <cellStyle name="4_Anafim 2_דיווחים נוספים_דיווחים נוספים_דיווחים נוספים" xfId="3011"/>
    <cellStyle name="4_Anafim 2_דיווחים נוספים_דיווחים נוספים_פירוט אגח תשואה מעל 10% " xfId="3012"/>
    <cellStyle name="4_Anafim 2_דיווחים נוספים_פירוט אגח תשואה מעל 10% " xfId="3013"/>
    <cellStyle name="4_Anafim 2_עסקאות שאושרו וטרם בוצעו  " xfId="3014"/>
    <cellStyle name="4_Anafim 2_עסקאות שאושרו וטרם בוצעו   2" xfId="3015"/>
    <cellStyle name="4_Anafim 2_עסקאות שאושרו וטרם בוצעו   2_דיווחים נוספים" xfId="3016"/>
    <cellStyle name="4_Anafim 2_עסקאות שאושרו וטרם בוצעו   2_דיווחים נוספים_1" xfId="3017"/>
    <cellStyle name="4_Anafim 2_עסקאות שאושרו וטרם בוצעו   2_דיווחים נוספים_פירוט אגח תשואה מעל 10% " xfId="3018"/>
    <cellStyle name="4_Anafim 2_עסקאות שאושרו וטרם בוצעו   2_פירוט אגח תשואה מעל 10% " xfId="3019"/>
    <cellStyle name="4_Anafim 2_עסקאות שאושרו וטרם בוצעו  _דיווחים נוספים" xfId="3020"/>
    <cellStyle name="4_Anafim 2_עסקאות שאושרו וטרם בוצעו  _פירוט אגח תשואה מעל 10% " xfId="3021"/>
    <cellStyle name="4_Anafim 2_פירוט אגח תשואה מעל 10% " xfId="3022"/>
    <cellStyle name="4_Anafim 2_פירוט אגח תשואה מעל 10%  2" xfId="3023"/>
    <cellStyle name="4_Anafim 2_פירוט אגח תשואה מעל 10%  2_דיווחים נוספים" xfId="3024"/>
    <cellStyle name="4_Anafim 2_פירוט אגח תשואה מעל 10%  2_דיווחים נוספים_1" xfId="3025"/>
    <cellStyle name="4_Anafim 2_פירוט אגח תשואה מעל 10%  2_דיווחים נוספים_פירוט אגח תשואה מעל 10% " xfId="3026"/>
    <cellStyle name="4_Anafim 2_פירוט אגח תשואה מעל 10%  2_פירוט אגח תשואה מעל 10% " xfId="3027"/>
    <cellStyle name="4_Anafim 2_פירוט אגח תשואה מעל 10% _1" xfId="3028"/>
    <cellStyle name="4_Anafim 2_פירוט אגח תשואה מעל 10% _4.4." xfId="3029"/>
    <cellStyle name="4_Anafim 2_פירוט אגח תשואה מעל 10% _4.4. 2" xfId="3030"/>
    <cellStyle name="4_Anafim 2_פירוט אגח תשואה מעל 10% _4.4. 2_דיווחים נוספים" xfId="3031"/>
    <cellStyle name="4_Anafim 2_פירוט אגח תשואה מעל 10% _4.4. 2_דיווחים נוספים_1" xfId="3032"/>
    <cellStyle name="4_Anafim 2_פירוט אגח תשואה מעל 10% _4.4. 2_דיווחים נוספים_פירוט אגח תשואה מעל 10% " xfId="3033"/>
    <cellStyle name="4_Anafim 2_פירוט אגח תשואה מעל 10% _4.4. 2_פירוט אגח תשואה מעל 10% " xfId="3034"/>
    <cellStyle name="4_Anafim 2_פירוט אגח תשואה מעל 10% _4.4._דיווחים נוספים" xfId="3035"/>
    <cellStyle name="4_Anafim 2_פירוט אגח תשואה מעל 10% _4.4._פירוט אגח תשואה מעל 10% " xfId="3036"/>
    <cellStyle name="4_Anafim 2_פירוט אגח תשואה מעל 10% _דיווחים נוספים" xfId="3037"/>
    <cellStyle name="4_Anafim 2_פירוט אגח תשואה מעל 10% _דיווחים נוספים_1" xfId="3038"/>
    <cellStyle name="4_Anafim 2_פירוט אגח תשואה מעל 10% _דיווחים נוספים_פירוט אגח תשואה מעל 10% " xfId="3039"/>
    <cellStyle name="4_Anafim 2_פירוט אגח תשואה מעל 10% _פירוט אגח תשואה מעל 10% " xfId="3040"/>
    <cellStyle name="4_Anafim 3" xfId="3041"/>
    <cellStyle name="4_Anafim 3_דיווחים נוספים" xfId="3042"/>
    <cellStyle name="4_Anafim 3_דיווחים נוספים_1" xfId="3043"/>
    <cellStyle name="4_Anafim 3_דיווחים נוספים_פירוט אגח תשואה מעל 10% " xfId="3044"/>
    <cellStyle name="4_Anafim 3_פירוט אגח תשואה מעל 10% " xfId="3045"/>
    <cellStyle name="4_Anafim_4.4." xfId="3046"/>
    <cellStyle name="4_Anafim_4.4. 2" xfId="3047"/>
    <cellStyle name="4_Anafim_4.4. 2_דיווחים נוספים" xfId="3048"/>
    <cellStyle name="4_Anafim_4.4. 2_דיווחים נוספים_1" xfId="3049"/>
    <cellStyle name="4_Anafim_4.4. 2_דיווחים נוספים_פירוט אגח תשואה מעל 10% " xfId="3050"/>
    <cellStyle name="4_Anafim_4.4. 2_פירוט אגח תשואה מעל 10% " xfId="3051"/>
    <cellStyle name="4_Anafim_4.4._דיווחים נוספים" xfId="3052"/>
    <cellStyle name="4_Anafim_4.4._פירוט אגח תשואה מעל 10% " xfId="3053"/>
    <cellStyle name="4_Anafim_דיווחים נוספים" xfId="3054"/>
    <cellStyle name="4_Anafim_דיווחים נוספים 2" xfId="3055"/>
    <cellStyle name="4_Anafim_דיווחים נוספים 2_דיווחים נוספים" xfId="3056"/>
    <cellStyle name="4_Anafim_דיווחים נוספים 2_דיווחים נוספים_1" xfId="3057"/>
    <cellStyle name="4_Anafim_דיווחים נוספים 2_דיווחים נוספים_פירוט אגח תשואה מעל 10% " xfId="3058"/>
    <cellStyle name="4_Anafim_דיווחים נוספים 2_פירוט אגח תשואה מעל 10% " xfId="3059"/>
    <cellStyle name="4_Anafim_דיווחים נוספים_1" xfId="3060"/>
    <cellStyle name="4_Anafim_דיווחים נוספים_1 2" xfId="3061"/>
    <cellStyle name="4_Anafim_דיווחים נוספים_1 2_דיווחים נוספים" xfId="3062"/>
    <cellStyle name="4_Anafim_דיווחים נוספים_1 2_דיווחים נוספים_1" xfId="3063"/>
    <cellStyle name="4_Anafim_דיווחים נוספים_1 2_דיווחים נוספים_פירוט אגח תשואה מעל 10% " xfId="3064"/>
    <cellStyle name="4_Anafim_דיווחים נוספים_1 2_פירוט אגח תשואה מעל 10% " xfId="3065"/>
    <cellStyle name="4_Anafim_דיווחים נוספים_1_4.4." xfId="3066"/>
    <cellStyle name="4_Anafim_דיווחים נוספים_1_4.4. 2" xfId="3067"/>
    <cellStyle name="4_Anafim_דיווחים נוספים_1_4.4. 2_דיווחים נוספים" xfId="3068"/>
    <cellStyle name="4_Anafim_דיווחים נוספים_1_4.4. 2_דיווחים נוספים_1" xfId="3069"/>
    <cellStyle name="4_Anafim_דיווחים נוספים_1_4.4. 2_דיווחים נוספים_פירוט אגח תשואה מעל 10% " xfId="3070"/>
    <cellStyle name="4_Anafim_דיווחים נוספים_1_4.4. 2_פירוט אגח תשואה מעל 10% " xfId="3071"/>
    <cellStyle name="4_Anafim_דיווחים נוספים_1_4.4._דיווחים נוספים" xfId="3072"/>
    <cellStyle name="4_Anafim_דיווחים נוספים_1_4.4._פירוט אגח תשואה מעל 10% " xfId="3073"/>
    <cellStyle name="4_Anafim_דיווחים נוספים_1_דיווחים נוספים" xfId="3074"/>
    <cellStyle name="4_Anafim_דיווחים נוספים_1_דיווחים נוספים 2" xfId="3075"/>
    <cellStyle name="4_Anafim_דיווחים נוספים_1_דיווחים נוספים 2_דיווחים נוספים" xfId="3076"/>
    <cellStyle name="4_Anafim_דיווחים נוספים_1_דיווחים נוספים 2_דיווחים נוספים_1" xfId="3077"/>
    <cellStyle name="4_Anafim_דיווחים נוספים_1_דיווחים נוספים 2_דיווחים נוספים_פירוט אגח תשואה מעל 10% " xfId="3078"/>
    <cellStyle name="4_Anafim_דיווחים נוספים_1_דיווחים נוספים 2_פירוט אגח תשואה מעל 10% " xfId="3079"/>
    <cellStyle name="4_Anafim_דיווחים נוספים_1_דיווחים נוספים_1" xfId="3080"/>
    <cellStyle name="4_Anafim_דיווחים נוספים_1_דיווחים נוספים_4.4." xfId="3081"/>
    <cellStyle name="4_Anafim_דיווחים נוספים_1_דיווחים נוספים_4.4. 2" xfId="3082"/>
    <cellStyle name="4_Anafim_דיווחים נוספים_1_דיווחים נוספים_4.4. 2_דיווחים נוספים" xfId="3083"/>
    <cellStyle name="4_Anafim_דיווחים נוספים_1_דיווחים נוספים_4.4. 2_דיווחים נוספים_1" xfId="3084"/>
    <cellStyle name="4_Anafim_דיווחים נוספים_1_דיווחים נוספים_4.4. 2_דיווחים נוספים_פירוט אגח תשואה מעל 10% " xfId="3085"/>
    <cellStyle name="4_Anafim_דיווחים נוספים_1_דיווחים נוספים_4.4. 2_פירוט אגח תשואה מעל 10% " xfId="3086"/>
    <cellStyle name="4_Anafim_דיווחים נוספים_1_דיווחים נוספים_4.4._דיווחים נוספים" xfId="3087"/>
    <cellStyle name="4_Anafim_דיווחים נוספים_1_דיווחים נוספים_4.4._פירוט אגח תשואה מעל 10% " xfId="3088"/>
    <cellStyle name="4_Anafim_דיווחים נוספים_1_דיווחים נוספים_דיווחים נוספים" xfId="3089"/>
    <cellStyle name="4_Anafim_דיווחים נוספים_1_דיווחים נוספים_פירוט אגח תשואה מעל 10% " xfId="3090"/>
    <cellStyle name="4_Anafim_דיווחים נוספים_1_פירוט אגח תשואה מעל 10% " xfId="3091"/>
    <cellStyle name="4_Anafim_דיווחים נוספים_2" xfId="3092"/>
    <cellStyle name="4_Anafim_דיווחים נוספים_2 2" xfId="3093"/>
    <cellStyle name="4_Anafim_דיווחים נוספים_2 2_דיווחים נוספים" xfId="3094"/>
    <cellStyle name="4_Anafim_דיווחים נוספים_2 2_דיווחים נוספים_1" xfId="3095"/>
    <cellStyle name="4_Anafim_דיווחים נוספים_2 2_דיווחים נוספים_פירוט אגח תשואה מעל 10% " xfId="3096"/>
    <cellStyle name="4_Anafim_דיווחים נוספים_2 2_פירוט אגח תשואה מעל 10% " xfId="3097"/>
    <cellStyle name="4_Anafim_דיווחים נוספים_2_4.4." xfId="3098"/>
    <cellStyle name="4_Anafim_דיווחים נוספים_2_4.4. 2" xfId="3099"/>
    <cellStyle name="4_Anafim_דיווחים נוספים_2_4.4. 2_דיווחים נוספים" xfId="3100"/>
    <cellStyle name="4_Anafim_דיווחים נוספים_2_4.4. 2_דיווחים נוספים_1" xfId="3101"/>
    <cellStyle name="4_Anafim_דיווחים נוספים_2_4.4. 2_דיווחים נוספים_פירוט אגח תשואה מעל 10% " xfId="3102"/>
    <cellStyle name="4_Anafim_דיווחים נוספים_2_4.4. 2_פירוט אגח תשואה מעל 10% " xfId="3103"/>
    <cellStyle name="4_Anafim_דיווחים נוספים_2_4.4._דיווחים נוספים" xfId="3104"/>
    <cellStyle name="4_Anafim_דיווחים נוספים_2_4.4._פירוט אגח תשואה מעל 10% " xfId="3105"/>
    <cellStyle name="4_Anafim_דיווחים נוספים_2_דיווחים נוספים" xfId="3106"/>
    <cellStyle name="4_Anafim_דיווחים נוספים_2_פירוט אגח תשואה מעל 10% " xfId="3107"/>
    <cellStyle name="4_Anafim_דיווחים נוספים_3" xfId="3108"/>
    <cellStyle name="4_Anafim_דיווחים נוספים_4.4." xfId="3109"/>
    <cellStyle name="4_Anafim_דיווחים נוספים_4.4. 2" xfId="3110"/>
    <cellStyle name="4_Anafim_דיווחים נוספים_4.4. 2_דיווחים נוספים" xfId="3111"/>
    <cellStyle name="4_Anafim_דיווחים נוספים_4.4. 2_דיווחים נוספים_1" xfId="3112"/>
    <cellStyle name="4_Anafim_דיווחים נוספים_4.4. 2_דיווחים נוספים_פירוט אגח תשואה מעל 10% " xfId="3113"/>
    <cellStyle name="4_Anafim_דיווחים נוספים_4.4. 2_פירוט אגח תשואה מעל 10% " xfId="3114"/>
    <cellStyle name="4_Anafim_דיווחים נוספים_4.4._דיווחים נוספים" xfId="3115"/>
    <cellStyle name="4_Anafim_דיווחים נוספים_4.4._פירוט אגח תשואה מעל 10% " xfId="3116"/>
    <cellStyle name="4_Anafim_דיווחים נוספים_דיווחים נוספים" xfId="3117"/>
    <cellStyle name="4_Anafim_דיווחים נוספים_דיווחים נוספים 2" xfId="3118"/>
    <cellStyle name="4_Anafim_דיווחים נוספים_דיווחים נוספים 2_דיווחים נוספים" xfId="3119"/>
    <cellStyle name="4_Anafim_דיווחים נוספים_דיווחים נוספים 2_דיווחים נוספים_1" xfId="3120"/>
    <cellStyle name="4_Anafim_דיווחים נוספים_דיווחים נוספים 2_דיווחים נוספים_פירוט אגח תשואה מעל 10% " xfId="3121"/>
    <cellStyle name="4_Anafim_דיווחים נוספים_דיווחים נוספים 2_פירוט אגח תשואה מעל 10% " xfId="3122"/>
    <cellStyle name="4_Anafim_דיווחים נוספים_דיווחים נוספים_1" xfId="3123"/>
    <cellStyle name="4_Anafim_דיווחים נוספים_דיווחים נוספים_4.4." xfId="3124"/>
    <cellStyle name="4_Anafim_דיווחים נוספים_דיווחים נוספים_4.4. 2" xfId="3125"/>
    <cellStyle name="4_Anafim_דיווחים נוספים_דיווחים נוספים_4.4. 2_דיווחים נוספים" xfId="3126"/>
    <cellStyle name="4_Anafim_דיווחים נוספים_דיווחים נוספים_4.4. 2_דיווחים נוספים_1" xfId="3127"/>
    <cellStyle name="4_Anafim_דיווחים נוספים_דיווחים נוספים_4.4. 2_דיווחים נוספים_פירוט אגח תשואה מעל 10% " xfId="3128"/>
    <cellStyle name="4_Anafim_דיווחים נוספים_דיווחים נוספים_4.4. 2_פירוט אגח תשואה מעל 10% " xfId="3129"/>
    <cellStyle name="4_Anafim_דיווחים נוספים_דיווחים נוספים_4.4._דיווחים נוספים" xfId="3130"/>
    <cellStyle name="4_Anafim_דיווחים נוספים_דיווחים נוספים_4.4._פירוט אגח תשואה מעל 10% " xfId="3131"/>
    <cellStyle name="4_Anafim_דיווחים נוספים_דיווחים נוספים_דיווחים נוספים" xfId="3132"/>
    <cellStyle name="4_Anafim_דיווחים נוספים_דיווחים נוספים_פירוט אגח תשואה מעל 10% " xfId="3133"/>
    <cellStyle name="4_Anafim_דיווחים נוספים_פירוט אגח תשואה מעל 10% " xfId="3134"/>
    <cellStyle name="4_Anafim_הערות" xfId="3135"/>
    <cellStyle name="4_Anafim_הערות 2" xfId="3136"/>
    <cellStyle name="4_Anafim_הערות 2_דיווחים נוספים" xfId="3137"/>
    <cellStyle name="4_Anafim_הערות 2_דיווחים נוספים_1" xfId="3138"/>
    <cellStyle name="4_Anafim_הערות 2_דיווחים נוספים_פירוט אגח תשואה מעל 10% " xfId="3139"/>
    <cellStyle name="4_Anafim_הערות 2_פירוט אגח תשואה מעל 10% " xfId="3140"/>
    <cellStyle name="4_Anafim_הערות_4.4." xfId="3141"/>
    <cellStyle name="4_Anafim_הערות_4.4. 2" xfId="3142"/>
    <cellStyle name="4_Anafim_הערות_4.4. 2_דיווחים נוספים" xfId="3143"/>
    <cellStyle name="4_Anafim_הערות_4.4. 2_דיווחים נוספים_1" xfId="3144"/>
    <cellStyle name="4_Anafim_הערות_4.4. 2_דיווחים נוספים_פירוט אגח תשואה מעל 10% " xfId="3145"/>
    <cellStyle name="4_Anafim_הערות_4.4. 2_פירוט אגח תשואה מעל 10% " xfId="3146"/>
    <cellStyle name="4_Anafim_הערות_4.4._דיווחים נוספים" xfId="3147"/>
    <cellStyle name="4_Anafim_הערות_4.4._פירוט אגח תשואה מעל 10% " xfId="3148"/>
    <cellStyle name="4_Anafim_הערות_דיווחים נוספים" xfId="3149"/>
    <cellStyle name="4_Anafim_הערות_דיווחים נוספים_1" xfId="3150"/>
    <cellStyle name="4_Anafim_הערות_דיווחים נוספים_פירוט אגח תשואה מעל 10% " xfId="3151"/>
    <cellStyle name="4_Anafim_הערות_פירוט אגח תשואה מעל 10% " xfId="3152"/>
    <cellStyle name="4_Anafim_יתרת מסגרות אשראי לניצול " xfId="3153"/>
    <cellStyle name="4_Anafim_יתרת מסגרות אשראי לניצול  2" xfId="3154"/>
    <cellStyle name="4_Anafim_יתרת מסגרות אשראי לניצול  2_דיווחים נוספים" xfId="3155"/>
    <cellStyle name="4_Anafim_יתרת מסגרות אשראי לניצול  2_דיווחים נוספים_1" xfId="3156"/>
    <cellStyle name="4_Anafim_יתרת מסגרות אשראי לניצול  2_דיווחים נוספים_פירוט אגח תשואה מעל 10% " xfId="3157"/>
    <cellStyle name="4_Anafim_יתרת מסגרות אשראי לניצול  2_פירוט אגח תשואה מעל 10% " xfId="3158"/>
    <cellStyle name="4_Anafim_יתרת מסגרות אשראי לניצול _4.4." xfId="3159"/>
    <cellStyle name="4_Anafim_יתרת מסגרות אשראי לניצול _4.4. 2" xfId="3160"/>
    <cellStyle name="4_Anafim_יתרת מסגרות אשראי לניצול _4.4. 2_דיווחים נוספים" xfId="3161"/>
    <cellStyle name="4_Anafim_יתרת מסגרות אשראי לניצול _4.4. 2_דיווחים נוספים_1" xfId="3162"/>
    <cellStyle name="4_Anafim_יתרת מסגרות אשראי לניצול _4.4. 2_דיווחים נוספים_פירוט אגח תשואה מעל 10% " xfId="3163"/>
    <cellStyle name="4_Anafim_יתרת מסגרות אשראי לניצול _4.4. 2_פירוט אגח תשואה מעל 10% " xfId="3164"/>
    <cellStyle name="4_Anafim_יתרת מסגרות אשראי לניצול _4.4._דיווחים נוספים" xfId="3165"/>
    <cellStyle name="4_Anafim_יתרת מסגרות אשראי לניצול _4.4._פירוט אגח תשואה מעל 10% " xfId="3166"/>
    <cellStyle name="4_Anafim_יתרת מסגרות אשראי לניצול _דיווחים נוספים" xfId="3167"/>
    <cellStyle name="4_Anafim_יתרת מסגרות אשראי לניצול _דיווחים נוספים_1" xfId="3168"/>
    <cellStyle name="4_Anafim_יתרת מסגרות אשראי לניצול _דיווחים נוספים_פירוט אגח תשואה מעל 10% " xfId="3169"/>
    <cellStyle name="4_Anafim_יתרת מסגרות אשראי לניצול _פירוט אגח תשואה מעל 10% " xfId="3170"/>
    <cellStyle name="4_Anafim_עסקאות שאושרו וטרם בוצעו  " xfId="3171"/>
    <cellStyle name="4_Anafim_עסקאות שאושרו וטרם בוצעו   2" xfId="3172"/>
    <cellStyle name="4_Anafim_עסקאות שאושרו וטרם בוצעו   2_דיווחים נוספים" xfId="3173"/>
    <cellStyle name="4_Anafim_עסקאות שאושרו וטרם בוצעו   2_דיווחים נוספים_1" xfId="3174"/>
    <cellStyle name="4_Anafim_עסקאות שאושרו וטרם בוצעו   2_דיווחים נוספים_פירוט אגח תשואה מעל 10% " xfId="3175"/>
    <cellStyle name="4_Anafim_עסקאות שאושרו וטרם בוצעו   2_פירוט אגח תשואה מעל 10% " xfId="3176"/>
    <cellStyle name="4_Anafim_עסקאות שאושרו וטרם בוצעו  _1" xfId="3177"/>
    <cellStyle name="4_Anafim_עסקאות שאושרו וטרם בוצעו  _1 2" xfId="3178"/>
    <cellStyle name="4_Anafim_עסקאות שאושרו וטרם בוצעו  _1 2_דיווחים נוספים" xfId="3179"/>
    <cellStyle name="4_Anafim_עסקאות שאושרו וטרם בוצעו  _1 2_דיווחים נוספים_1" xfId="3180"/>
    <cellStyle name="4_Anafim_עסקאות שאושרו וטרם בוצעו  _1 2_דיווחים נוספים_פירוט אגח תשואה מעל 10% " xfId="3181"/>
    <cellStyle name="4_Anafim_עסקאות שאושרו וטרם בוצעו  _1 2_פירוט אגח תשואה מעל 10% " xfId="3182"/>
    <cellStyle name="4_Anafim_עסקאות שאושרו וטרם בוצעו  _1_דיווחים נוספים" xfId="3183"/>
    <cellStyle name="4_Anafim_עסקאות שאושרו וטרם בוצעו  _1_פירוט אגח תשואה מעל 10% " xfId="3184"/>
    <cellStyle name="4_Anafim_עסקאות שאושרו וטרם בוצעו  _4.4." xfId="3185"/>
    <cellStyle name="4_Anafim_עסקאות שאושרו וטרם בוצעו  _4.4. 2" xfId="3186"/>
    <cellStyle name="4_Anafim_עסקאות שאושרו וטרם בוצעו  _4.4. 2_דיווחים נוספים" xfId="3187"/>
    <cellStyle name="4_Anafim_עסקאות שאושרו וטרם בוצעו  _4.4. 2_דיווחים נוספים_1" xfId="3188"/>
    <cellStyle name="4_Anafim_עסקאות שאושרו וטרם בוצעו  _4.4. 2_דיווחים נוספים_פירוט אגח תשואה מעל 10% " xfId="3189"/>
    <cellStyle name="4_Anafim_עסקאות שאושרו וטרם בוצעו  _4.4. 2_פירוט אגח תשואה מעל 10% " xfId="3190"/>
    <cellStyle name="4_Anafim_עסקאות שאושרו וטרם בוצעו  _4.4._דיווחים נוספים" xfId="3191"/>
    <cellStyle name="4_Anafim_עסקאות שאושרו וטרם בוצעו  _4.4._פירוט אגח תשואה מעל 10% " xfId="3192"/>
    <cellStyle name="4_Anafim_עסקאות שאושרו וטרם בוצעו  _דיווחים נוספים" xfId="3193"/>
    <cellStyle name="4_Anafim_עסקאות שאושרו וטרם בוצעו  _דיווחים נוספים_1" xfId="3194"/>
    <cellStyle name="4_Anafim_עסקאות שאושרו וטרם בוצעו  _דיווחים נוספים_פירוט אגח תשואה מעל 10% " xfId="3195"/>
    <cellStyle name="4_Anafim_עסקאות שאושרו וטרם בוצעו  _פירוט אגח תשואה מעל 10% " xfId="3196"/>
    <cellStyle name="4_Anafim_פירוט אגח תשואה מעל 10% " xfId="3197"/>
    <cellStyle name="4_Anafim_פירוט אגח תשואה מעל 10%  2" xfId="3198"/>
    <cellStyle name="4_Anafim_פירוט אגח תשואה מעל 10%  2_דיווחים נוספים" xfId="3199"/>
    <cellStyle name="4_Anafim_פירוט אגח תשואה מעל 10%  2_דיווחים נוספים_1" xfId="3200"/>
    <cellStyle name="4_Anafim_פירוט אגח תשואה מעל 10%  2_דיווחים נוספים_פירוט אגח תשואה מעל 10% " xfId="3201"/>
    <cellStyle name="4_Anafim_פירוט אגח תשואה מעל 10%  2_פירוט אגח תשואה מעל 10% " xfId="3202"/>
    <cellStyle name="4_Anafim_פירוט אגח תשואה מעל 10% _1" xfId="3203"/>
    <cellStyle name="4_Anafim_פירוט אגח תשואה מעל 10% _4.4." xfId="3204"/>
    <cellStyle name="4_Anafim_פירוט אגח תשואה מעל 10% _4.4. 2" xfId="3205"/>
    <cellStyle name="4_Anafim_פירוט אגח תשואה מעל 10% _4.4. 2_דיווחים נוספים" xfId="3206"/>
    <cellStyle name="4_Anafim_פירוט אגח תשואה מעל 10% _4.4. 2_דיווחים נוספים_1" xfId="3207"/>
    <cellStyle name="4_Anafim_פירוט אגח תשואה מעל 10% _4.4. 2_דיווחים נוספים_פירוט אגח תשואה מעל 10% " xfId="3208"/>
    <cellStyle name="4_Anafim_פירוט אגח תשואה מעל 10% _4.4. 2_פירוט אגח תשואה מעל 10% " xfId="3209"/>
    <cellStyle name="4_Anafim_פירוט אגח תשואה מעל 10% _4.4._דיווחים נוספים" xfId="3210"/>
    <cellStyle name="4_Anafim_פירוט אגח תשואה מעל 10% _4.4._פירוט אגח תשואה מעל 10% " xfId="3211"/>
    <cellStyle name="4_Anafim_פירוט אגח תשואה מעל 10% _דיווחים נוספים" xfId="3212"/>
    <cellStyle name="4_Anafim_פירוט אגח תשואה מעל 10% _דיווחים נוספים_1" xfId="3213"/>
    <cellStyle name="4_Anafim_פירוט אגח תשואה מעל 10% _דיווחים נוספים_פירוט אגח תשואה מעל 10% " xfId="3214"/>
    <cellStyle name="4_Anafim_פירוט אגח תשואה מעל 10% _פירוט אגח תשואה מעל 10% " xfId="3215"/>
    <cellStyle name="4_אחזקות בעלי ענין -DATA - ערכים" xfId="14675"/>
    <cellStyle name="4_דיווחים נוספים" xfId="3216"/>
    <cellStyle name="4_דיווחים נוספים 2" xfId="3217"/>
    <cellStyle name="4_דיווחים נוספים 2_דיווחים נוספים" xfId="3218"/>
    <cellStyle name="4_דיווחים נוספים 2_דיווחים נוספים_1" xfId="3219"/>
    <cellStyle name="4_דיווחים נוספים 2_דיווחים נוספים_פירוט אגח תשואה מעל 10% " xfId="3220"/>
    <cellStyle name="4_דיווחים נוספים 2_פירוט אגח תשואה מעל 10% " xfId="3221"/>
    <cellStyle name="4_דיווחים נוספים_1" xfId="3222"/>
    <cellStyle name="4_דיווחים נוספים_1 2" xfId="3223"/>
    <cellStyle name="4_דיווחים נוספים_1 2_דיווחים נוספים" xfId="3224"/>
    <cellStyle name="4_דיווחים נוספים_1 2_דיווחים נוספים_1" xfId="3225"/>
    <cellStyle name="4_דיווחים נוספים_1 2_דיווחים נוספים_פירוט אגח תשואה מעל 10% " xfId="3226"/>
    <cellStyle name="4_דיווחים נוספים_1 2_פירוט אגח תשואה מעל 10% " xfId="3227"/>
    <cellStyle name="4_דיווחים נוספים_1_4.4." xfId="3228"/>
    <cellStyle name="4_דיווחים נוספים_1_4.4. 2" xfId="3229"/>
    <cellStyle name="4_דיווחים נוספים_1_4.4. 2_דיווחים נוספים" xfId="3230"/>
    <cellStyle name="4_דיווחים נוספים_1_4.4. 2_דיווחים נוספים_1" xfId="3231"/>
    <cellStyle name="4_דיווחים נוספים_1_4.4. 2_דיווחים נוספים_פירוט אגח תשואה מעל 10% " xfId="3232"/>
    <cellStyle name="4_דיווחים נוספים_1_4.4. 2_פירוט אגח תשואה מעל 10% " xfId="3233"/>
    <cellStyle name="4_דיווחים נוספים_1_4.4._דיווחים נוספים" xfId="3234"/>
    <cellStyle name="4_דיווחים נוספים_1_4.4._פירוט אגח תשואה מעל 10% " xfId="3235"/>
    <cellStyle name="4_דיווחים נוספים_1_דיווחים נוספים" xfId="3236"/>
    <cellStyle name="4_דיווחים נוספים_1_דיווחים נוספים 2" xfId="3237"/>
    <cellStyle name="4_דיווחים נוספים_1_דיווחים נוספים 2_דיווחים נוספים" xfId="3238"/>
    <cellStyle name="4_דיווחים נוספים_1_דיווחים נוספים 2_דיווחים נוספים_1" xfId="3239"/>
    <cellStyle name="4_דיווחים נוספים_1_דיווחים נוספים 2_דיווחים נוספים_פירוט אגח תשואה מעל 10% " xfId="3240"/>
    <cellStyle name="4_דיווחים נוספים_1_דיווחים נוספים 2_פירוט אגח תשואה מעל 10% " xfId="3241"/>
    <cellStyle name="4_דיווחים נוספים_1_דיווחים נוספים_1" xfId="3242"/>
    <cellStyle name="4_דיווחים נוספים_1_דיווחים נוספים_4.4." xfId="3243"/>
    <cellStyle name="4_דיווחים נוספים_1_דיווחים נוספים_4.4. 2" xfId="3244"/>
    <cellStyle name="4_דיווחים נוספים_1_דיווחים נוספים_4.4. 2_דיווחים נוספים" xfId="3245"/>
    <cellStyle name="4_דיווחים נוספים_1_דיווחים נוספים_4.4. 2_דיווחים נוספים_1" xfId="3246"/>
    <cellStyle name="4_דיווחים נוספים_1_דיווחים נוספים_4.4. 2_דיווחים נוספים_פירוט אגח תשואה מעל 10% " xfId="3247"/>
    <cellStyle name="4_דיווחים נוספים_1_דיווחים נוספים_4.4. 2_פירוט אגח תשואה מעל 10% " xfId="3248"/>
    <cellStyle name="4_דיווחים נוספים_1_דיווחים נוספים_4.4._דיווחים נוספים" xfId="3249"/>
    <cellStyle name="4_דיווחים נוספים_1_דיווחים נוספים_4.4._פירוט אגח תשואה מעל 10% " xfId="3250"/>
    <cellStyle name="4_דיווחים נוספים_1_דיווחים נוספים_דיווחים נוספים" xfId="3251"/>
    <cellStyle name="4_דיווחים נוספים_1_דיווחים נוספים_פירוט אגח תשואה מעל 10% " xfId="3252"/>
    <cellStyle name="4_דיווחים נוספים_1_פירוט אגח תשואה מעל 10% " xfId="3253"/>
    <cellStyle name="4_דיווחים נוספים_2" xfId="3254"/>
    <cellStyle name="4_דיווחים נוספים_2 2" xfId="3255"/>
    <cellStyle name="4_דיווחים נוספים_2 2_דיווחים נוספים" xfId="3256"/>
    <cellStyle name="4_דיווחים נוספים_2 2_דיווחים נוספים_1" xfId="3257"/>
    <cellStyle name="4_דיווחים נוספים_2 2_דיווחים נוספים_פירוט אגח תשואה מעל 10% " xfId="3258"/>
    <cellStyle name="4_דיווחים נוספים_2 2_פירוט אגח תשואה מעל 10% " xfId="3259"/>
    <cellStyle name="4_דיווחים נוספים_2_4.4." xfId="3260"/>
    <cellStyle name="4_דיווחים נוספים_2_4.4. 2" xfId="3261"/>
    <cellStyle name="4_דיווחים נוספים_2_4.4. 2_דיווחים נוספים" xfId="3262"/>
    <cellStyle name="4_דיווחים נוספים_2_4.4. 2_דיווחים נוספים_1" xfId="3263"/>
    <cellStyle name="4_דיווחים נוספים_2_4.4. 2_דיווחים נוספים_פירוט אגח תשואה מעל 10% " xfId="3264"/>
    <cellStyle name="4_דיווחים נוספים_2_4.4. 2_פירוט אגח תשואה מעל 10% " xfId="3265"/>
    <cellStyle name="4_דיווחים נוספים_2_4.4._דיווחים נוספים" xfId="3266"/>
    <cellStyle name="4_דיווחים נוספים_2_4.4._פירוט אגח תשואה מעל 10% " xfId="3267"/>
    <cellStyle name="4_דיווחים נוספים_2_דיווחים נוספים" xfId="3268"/>
    <cellStyle name="4_דיווחים נוספים_2_פירוט אגח תשואה מעל 10% " xfId="3269"/>
    <cellStyle name="4_דיווחים נוספים_3" xfId="3270"/>
    <cellStyle name="4_דיווחים נוספים_4.4." xfId="3271"/>
    <cellStyle name="4_דיווחים נוספים_4.4. 2" xfId="3272"/>
    <cellStyle name="4_דיווחים נוספים_4.4. 2_דיווחים נוספים" xfId="3273"/>
    <cellStyle name="4_דיווחים נוספים_4.4. 2_דיווחים נוספים_1" xfId="3274"/>
    <cellStyle name="4_דיווחים נוספים_4.4. 2_דיווחים נוספים_פירוט אגח תשואה מעל 10% " xfId="3275"/>
    <cellStyle name="4_דיווחים נוספים_4.4. 2_פירוט אגח תשואה מעל 10% " xfId="3276"/>
    <cellStyle name="4_דיווחים נוספים_4.4._דיווחים נוספים" xfId="3277"/>
    <cellStyle name="4_דיווחים נוספים_4.4._פירוט אגח תשואה מעל 10% " xfId="3278"/>
    <cellStyle name="4_דיווחים נוספים_דיווחים נוספים" xfId="3279"/>
    <cellStyle name="4_דיווחים נוספים_דיווחים נוספים 2" xfId="3280"/>
    <cellStyle name="4_דיווחים נוספים_דיווחים נוספים 2_דיווחים נוספים" xfId="3281"/>
    <cellStyle name="4_דיווחים נוספים_דיווחים נוספים 2_דיווחים נוספים_1" xfId="3282"/>
    <cellStyle name="4_דיווחים נוספים_דיווחים נוספים 2_דיווחים נוספים_פירוט אגח תשואה מעל 10% " xfId="3283"/>
    <cellStyle name="4_דיווחים נוספים_דיווחים נוספים 2_פירוט אגח תשואה מעל 10% " xfId="3284"/>
    <cellStyle name="4_דיווחים נוספים_דיווחים נוספים_1" xfId="3285"/>
    <cellStyle name="4_דיווחים נוספים_דיווחים נוספים_4.4." xfId="3286"/>
    <cellStyle name="4_דיווחים נוספים_דיווחים נוספים_4.4. 2" xfId="3287"/>
    <cellStyle name="4_דיווחים נוספים_דיווחים נוספים_4.4. 2_דיווחים נוספים" xfId="3288"/>
    <cellStyle name="4_דיווחים נוספים_דיווחים נוספים_4.4. 2_דיווחים נוספים_1" xfId="3289"/>
    <cellStyle name="4_דיווחים נוספים_דיווחים נוספים_4.4. 2_דיווחים נוספים_פירוט אגח תשואה מעל 10% " xfId="3290"/>
    <cellStyle name="4_דיווחים נוספים_דיווחים נוספים_4.4. 2_פירוט אגח תשואה מעל 10% " xfId="3291"/>
    <cellStyle name="4_דיווחים נוספים_דיווחים נוספים_4.4._דיווחים נוספים" xfId="3292"/>
    <cellStyle name="4_דיווחים נוספים_דיווחים נוספים_4.4._פירוט אגח תשואה מעל 10% " xfId="3293"/>
    <cellStyle name="4_דיווחים נוספים_דיווחים נוספים_דיווחים נוספים" xfId="3294"/>
    <cellStyle name="4_דיווחים נוספים_דיווחים נוספים_פירוט אגח תשואה מעל 10% " xfId="3295"/>
    <cellStyle name="4_דיווחים נוספים_פירוט אגח תשואה מעל 10% " xfId="3296"/>
    <cellStyle name="4_הערות" xfId="3297"/>
    <cellStyle name="4_הערות 2" xfId="3298"/>
    <cellStyle name="4_הערות 2_דיווחים נוספים" xfId="3299"/>
    <cellStyle name="4_הערות 2_דיווחים נוספים_1" xfId="3300"/>
    <cellStyle name="4_הערות 2_דיווחים נוספים_פירוט אגח תשואה מעל 10% " xfId="3301"/>
    <cellStyle name="4_הערות 2_פירוט אגח תשואה מעל 10% " xfId="3302"/>
    <cellStyle name="4_הערות_4.4." xfId="3303"/>
    <cellStyle name="4_הערות_4.4. 2" xfId="3304"/>
    <cellStyle name="4_הערות_4.4. 2_דיווחים נוספים" xfId="3305"/>
    <cellStyle name="4_הערות_4.4. 2_דיווחים נוספים_1" xfId="3306"/>
    <cellStyle name="4_הערות_4.4. 2_דיווחים נוספים_פירוט אגח תשואה מעל 10% " xfId="3307"/>
    <cellStyle name="4_הערות_4.4. 2_פירוט אגח תשואה מעל 10% " xfId="3308"/>
    <cellStyle name="4_הערות_4.4._דיווחים נוספים" xfId="3309"/>
    <cellStyle name="4_הערות_4.4._פירוט אגח תשואה מעל 10% " xfId="3310"/>
    <cellStyle name="4_הערות_דיווחים נוספים" xfId="3311"/>
    <cellStyle name="4_הערות_דיווחים נוספים_1" xfId="3312"/>
    <cellStyle name="4_הערות_דיווחים נוספים_פירוט אגח תשואה מעל 10% " xfId="3313"/>
    <cellStyle name="4_הערות_פירוט אגח תשואה מעל 10% " xfId="3314"/>
    <cellStyle name="4_יתרת מסגרות אשראי לניצול " xfId="3315"/>
    <cellStyle name="4_יתרת מסגרות אשראי לניצול  2" xfId="3316"/>
    <cellStyle name="4_יתרת מסגרות אשראי לניצול  2_דיווחים נוספים" xfId="3317"/>
    <cellStyle name="4_יתרת מסגרות אשראי לניצול  2_דיווחים נוספים_1" xfId="3318"/>
    <cellStyle name="4_יתרת מסגרות אשראי לניצול  2_דיווחים נוספים_פירוט אגח תשואה מעל 10% " xfId="3319"/>
    <cellStyle name="4_יתרת מסגרות אשראי לניצול  2_פירוט אגח תשואה מעל 10% " xfId="3320"/>
    <cellStyle name="4_יתרת מסגרות אשראי לניצול _4.4." xfId="3321"/>
    <cellStyle name="4_יתרת מסגרות אשראי לניצול _4.4. 2" xfId="3322"/>
    <cellStyle name="4_יתרת מסגרות אשראי לניצול _4.4. 2_דיווחים נוספים" xfId="3323"/>
    <cellStyle name="4_יתרת מסגרות אשראי לניצול _4.4. 2_דיווחים נוספים_1" xfId="3324"/>
    <cellStyle name="4_יתרת מסגרות אשראי לניצול _4.4. 2_דיווחים נוספים_פירוט אגח תשואה מעל 10% " xfId="3325"/>
    <cellStyle name="4_יתרת מסגרות אשראי לניצול _4.4. 2_פירוט אגח תשואה מעל 10% " xfId="3326"/>
    <cellStyle name="4_יתרת מסגרות אשראי לניצול _4.4._דיווחים נוספים" xfId="3327"/>
    <cellStyle name="4_יתרת מסגרות אשראי לניצול _4.4._פירוט אגח תשואה מעל 10% " xfId="3328"/>
    <cellStyle name="4_יתרת מסגרות אשראי לניצול _דיווחים נוספים" xfId="3329"/>
    <cellStyle name="4_יתרת מסגרות אשראי לניצול _דיווחים נוספים_1" xfId="3330"/>
    <cellStyle name="4_יתרת מסגרות אשראי לניצול _דיווחים נוספים_פירוט אגח תשואה מעל 10% " xfId="3331"/>
    <cellStyle name="4_יתרת מסגרות אשראי לניצול _פירוט אגח תשואה מעל 10% " xfId="3332"/>
    <cellStyle name="4_משקל בתא100" xfId="3333"/>
    <cellStyle name="4_משקל בתא100 2" xfId="3334"/>
    <cellStyle name="4_משקל בתא100 2 2" xfId="3335"/>
    <cellStyle name="4_משקל בתא100 2 2_דיווחים נוספים" xfId="3336"/>
    <cellStyle name="4_משקל בתא100 2 2_דיווחים נוספים_1" xfId="3337"/>
    <cellStyle name="4_משקל בתא100 2 2_דיווחים נוספים_פירוט אגח תשואה מעל 10% " xfId="3338"/>
    <cellStyle name="4_משקל בתא100 2 2_פירוט אגח תשואה מעל 10% " xfId="3339"/>
    <cellStyle name="4_משקל בתא100 2_4.4." xfId="3340"/>
    <cellStyle name="4_משקל בתא100 2_4.4. 2" xfId="3341"/>
    <cellStyle name="4_משקל בתא100 2_4.4. 2_דיווחים נוספים" xfId="3342"/>
    <cellStyle name="4_משקל בתא100 2_4.4. 2_דיווחים נוספים_1" xfId="3343"/>
    <cellStyle name="4_משקל בתא100 2_4.4. 2_דיווחים נוספים_פירוט אגח תשואה מעל 10% " xfId="3344"/>
    <cellStyle name="4_משקל בתא100 2_4.4. 2_פירוט אגח תשואה מעל 10% " xfId="3345"/>
    <cellStyle name="4_משקל בתא100 2_4.4._דיווחים נוספים" xfId="3346"/>
    <cellStyle name="4_משקל בתא100 2_4.4._פירוט אגח תשואה מעל 10% " xfId="3347"/>
    <cellStyle name="4_משקל בתא100 2_דיווחים נוספים" xfId="3348"/>
    <cellStyle name="4_משקל בתא100 2_דיווחים נוספים 2" xfId="3349"/>
    <cellStyle name="4_משקל בתא100 2_דיווחים נוספים 2_דיווחים נוספים" xfId="3350"/>
    <cellStyle name="4_משקל בתא100 2_דיווחים נוספים 2_דיווחים נוספים_1" xfId="3351"/>
    <cellStyle name="4_משקל בתא100 2_דיווחים נוספים 2_דיווחים נוספים_פירוט אגח תשואה מעל 10% " xfId="3352"/>
    <cellStyle name="4_משקל בתא100 2_דיווחים נוספים 2_פירוט אגח תשואה מעל 10% " xfId="3353"/>
    <cellStyle name="4_משקל בתא100 2_דיווחים נוספים_1" xfId="3354"/>
    <cellStyle name="4_משקל בתא100 2_דיווחים נוספים_1 2" xfId="3355"/>
    <cellStyle name="4_משקל בתא100 2_דיווחים נוספים_1 2_דיווחים נוספים" xfId="3356"/>
    <cellStyle name="4_משקל בתא100 2_דיווחים נוספים_1 2_דיווחים נוספים_1" xfId="3357"/>
    <cellStyle name="4_משקל בתא100 2_דיווחים נוספים_1 2_דיווחים נוספים_פירוט אגח תשואה מעל 10% " xfId="3358"/>
    <cellStyle name="4_משקל בתא100 2_דיווחים נוספים_1 2_פירוט אגח תשואה מעל 10% " xfId="3359"/>
    <cellStyle name="4_משקל בתא100 2_דיווחים נוספים_1_4.4." xfId="3360"/>
    <cellStyle name="4_משקל בתא100 2_דיווחים נוספים_1_4.4. 2" xfId="3361"/>
    <cellStyle name="4_משקל בתא100 2_דיווחים נוספים_1_4.4. 2_דיווחים נוספים" xfId="3362"/>
    <cellStyle name="4_משקל בתא100 2_דיווחים נוספים_1_4.4. 2_דיווחים נוספים_1" xfId="3363"/>
    <cellStyle name="4_משקל בתא100 2_דיווחים נוספים_1_4.4. 2_דיווחים נוספים_פירוט אגח תשואה מעל 10% " xfId="3364"/>
    <cellStyle name="4_משקל בתא100 2_דיווחים נוספים_1_4.4. 2_פירוט אגח תשואה מעל 10% " xfId="3365"/>
    <cellStyle name="4_משקל בתא100 2_דיווחים נוספים_1_4.4._דיווחים נוספים" xfId="3366"/>
    <cellStyle name="4_משקל בתא100 2_דיווחים נוספים_1_4.4._פירוט אגח תשואה מעל 10% " xfId="3367"/>
    <cellStyle name="4_משקל בתא100 2_דיווחים נוספים_1_דיווחים נוספים" xfId="3368"/>
    <cellStyle name="4_משקל בתא100 2_דיווחים נוספים_1_פירוט אגח תשואה מעל 10% " xfId="3369"/>
    <cellStyle name="4_משקל בתא100 2_דיווחים נוספים_2" xfId="3370"/>
    <cellStyle name="4_משקל בתא100 2_דיווחים נוספים_4.4." xfId="3371"/>
    <cellStyle name="4_משקל בתא100 2_דיווחים נוספים_4.4. 2" xfId="3372"/>
    <cellStyle name="4_משקל בתא100 2_דיווחים נוספים_4.4. 2_דיווחים נוספים" xfId="3373"/>
    <cellStyle name="4_משקל בתא100 2_דיווחים נוספים_4.4. 2_דיווחים נוספים_1" xfId="3374"/>
    <cellStyle name="4_משקל בתא100 2_דיווחים נוספים_4.4. 2_דיווחים נוספים_פירוט אגח תשואה מעל 10% " xfId="3375"/>
    <cellStyle name="4_משקל בתא100 2_דיווחים נוספים_4.4. 2_פירוט אגח תשואה מעל 10% " xfId="3376"/>
    <cellStyle name="4_משקל בתא100 2_דיווחים נוספים_4.4._דיווחים נוספים" xfId="3377"/>
    <cellStyle name="4_משקל בתא100 2_דיווחים נוספים_4.4._פירוט אגח תשואה מעל 10% " xfId="3378"/>
    <cellStyle name="4_משקל בתא100 2_דיווחים נוספים_דיווחים נוספים" xfId="3379"/>
    <cellStyle name="4_משקל בתא100 2_דיווחים נוספים_דיווחים נוספים 2" xfId="3380"/>
    <cellStyle name="4_משקל בתא100 2_דיווחים נוספים_דיווחים נוספים 2_דיווחים נוספים" xfId="3381"/>
    <cellStyle name="4_משקל בתא100 2_דיווחים נוספים_דיווחים נוספים 2_דיווחים נוספים_1" xfId="3382"/>
    <cellStyle name="4_משקל בתא100 2_דיווחים נוספים_דיווחים נוספים 2_דיווחים נוספים_פירוט אגח תשואה מעל 10% " xfId="3383"/>
    <cellStyle name="4_משקל בתא100 2_דיווחים נוספים_דיווחים נוספים 2_פירוט אגח תשואה מעל 10% " xfId="3384"/>
    <cellStyle name="4_משקל בתא100 2_דיווחים נוספים_דיווחים נוספים_1" xfId="3385"/>
    <cellStyle name="4_משקל בתא100 2_דיווחים נוספים_דיווחים נוספים_4.4." xfId="3386"/>
    <cellStyle name="4_משקל בתא100 2_דיווחים נוספים_דיווחים נוספים_4.4. 2" xfId="3387"/>
    <cellStyle name="4_משקל בתא100 2_דיווחים נוספים_דיווחים נוספים_4.4. 2_דיווחים נוספים" xfId="3388"/>
    <cellStyle name="4_משקל בתא100 2_דיווחים נוספים_דיווחים נוספים_4.4. 2_דיווחים נוספים_1" xfId="3389"/>
    <cellStyle name="4_משקל בתא100 2_דיווחים נוספים_דיווחים נוספים_4.4. 2_דיווחים נוספים_פירוט אגח תשואה מעל 10% " xfId="3390"/>
    <cellStyle name="4_משקל בתא100 2_דיווחים נוספים_דיווחים נוספים_4.4. 2_פירוט אגח תשואה מעל 10% " xfId="3391"/>
    <cellStyle name="4_משקל בתא100 2_דיווחים נוספים_דיווחים נוספים_4.4._דיווחים נוספים" xfId="3392"/>
    <cellStyle name="4_משקל בתא100 2_דיווחים נוספים_דיווחים נוספים_4.4._פירוט אגח תשואה מעל 10% " xfId="3393"/>
    <cellStyle name="4_משקל בתא100 2_דיווחים נוספים_דיווחים נוספים_דיווחים נוספים" xfId="3394"/>
    <cellStyle name="4_משקל בתא100 2_דיווחים נוספים_דיווחים נוספים_פירוט אגח תשואה מעל 10% " xfId="3395"/>
    <cellStyle name="4_משקל בתא100 2_דיווחים נוספים_פירוט אגח תשואה מעל 10% " xfId="3396"/>
    <cellStyle name="4_משקל בתא100 2_עסקאות שאושרו וטרם בוצעו  " xfId="3397"/>
    <cellStyle name="4_משקל בתא100 2_עסקאות שאושרו וטרם בוצעו   2" xfId="3398"/>
    <cellStyle name="4_משקל בתא100 2_עסקאות שאושרו וטרם בוצעו   2_דיווחים נוספים" xfId="3399"/>
    <cellStyle name="4_משקל בתא100 2_עסקאות שאושרו וטרם בוצעו   2_דיווחים נוספים_1" xfId="3400"/>
    <cellStyle name="4_משקל בתא100 2_עסקאות שאושרו וטרם בוצעו   2_דיווחים נוספים_פירוט אגח תשואה מעל 10% " xfId="3401"/>
    <cellStyle name="4_משקל בתא100 2_עסקאות שאושרו וטרם בוצעו   2_פירוט אגח תשואה מעל 10% " xfId="3402"/>
    <cellStyle name="4_משקל בתא100 2_עסקאות שאושרו וטרם בוצעו  _דיווחים נוספים" xfId="3403"/>
    <cellStyle name="4_משקל בתא100 2_עסקאות שאושרו וטרם בוצעו  _פירוט אגח תשואה מעל 10% " xfId="3404"/>
    <cellStyle name="4_משקל בתא100 2_פירוט אגח תשואה מעל 10% " xfId="3405"/>
    <cellStyle name="4_משקל בתא100 2_פירוט אגח תשואה מעל 10%  2" xfId="3406"/>
    <cellStyle name="4_משקל בתא100 2_פירוט אגח תשואה מעל 10%  2_דיווחים נוספים" xfId="3407"/>
    <cellStyle name="4_משקל בתא100 2_פירוט אגח תשואה מעל 10%  2_דיווחים נוספים_1" xfId="3408"/>
    <cellStyle name="4_משקל בתא100 2_פירוט אגח תשואה מעל 10%  2_דיווחים נוספים_פירוט אגח תשואה מעל 10% " xfId="3409"/>
    <cellStyle name="4_משקל בתא100 2_פירוט אגח תשואה מעל 10%  2_פירוט אגח תשואה מעל 10% " xfId="3410"/>
    <cellStyle name="4_משקל בתא100 2_פירוט אגח תשואה מעל 10% _1" xfId="3411"/>
    <cellStyle name="4_משקל בתא100 2_פירוט אגח תשואה מעל 10% _4.4." xfId="3412"/>
    <cellStyle name="4_משקל בתא100 2_פירוט אגח תשואה מעל 10% _4.4. 2" xfId="3413"/>
    <cellStyle name="4_משקל בתא100 2_פירוט אגח תשואה מעל 10% _4.4. 2_דיווחים נוספים" xfId="3414"/>
    <cellStyle name="4_משקל בתא100 2_פירוט אגח תשואה מעל 10% _4.4. 2_דיווחים נוספים_1" xfId="3415"/>
    <cellStyle name="4_משקל בתא100 2_פירוט אגח תשואה מעל 10% _4.4. 2_דיווחים נוספים_פירוט אגח תשואה מעל 10% " xfId="3416"/>
    <cellStyle name="4_משקל בתא100 2_פירוט אגח תשואה מעל 10% _4.4. 2_פירוט אגח תשואה מעל 10% " xfId="3417"/>
    <cellStyle name="4_משקל בתא100 2_פירוט אגח תשואה מעל 10% _4.4._דיווחים נוספים" xfId="3418"/>
    <cellStyle name="4_משקל בתא100 2_פירוט אגח תשואה מעל 10% _4.4._פירוט אגח תשואה מעל 10% " xfId="3419"/>
    <cellStyle name="4_משקל בתא100 2_פירוט אגח תשואה מעל 10% _דיווחים נוספים" xfId="3420"/>
    <cellStyle name="4_משקל בתא100 2_פירוט אגח תשואה מעל 10% _דיווחים נוספים_1" xfId="3421"/>
    <cellStyle name="4_משקל בתא100 2_פירוט אגח תשואה מעל 10% _דיווחים נוספים_פירוט אגח תשואה מעל 10% " xfId="3422"/>
    <cellStyle name="4_משקל בתא100 2_פירוט אגח תשואה מעל 10% _פירוט אגח תשואה מעל 10% " xfId="3423"/>
    <cellStyle name="4_משקל בתא100 3" xfId="3424"/>
    <cellStyle name="4_משקל בתא100 3_דיווחים נוספים" xfId="3425"/>
    <cellStyle name="4_משקל בתא100 3_דיווחים נוספים_1" xfId="3426"/>
    <cellStyle name="4_משקל בתא100 3_דיווחים נוספים_פירוט אגח תשואה מעל 10% " xfId="3427"/>
    <cellStyle name="4_משקל בתא100 3_פירוט אגח תשואה מעל 10% " xfId="3428"/>
    <cellStyle name="4_משקל בתא100_4.4." xfId="3429"/>
    <cellStyle name="4_משקל בתא100_4.4. 2" xfId="3430"/>
    <cellStyle name="4_משקל בתא100_4.4. 2_דיווחים נוספים" xfId="3431"/>
    <cellStyle name="4_משקל בתא100_4.4. 2_דיווחים נוספים_1" xfId="3432"/>
    <cellStyle name="4_משקל בתא100_4.4. 2_דיווחים נוספים_פירוט אגח תשואה מעל 10% " xfId="3433"/>
    <cellStyle name="4_משקל בתא100_4.4. 2_פירוט אגח תשואה מעל 10% " xfId="3434"/>
    <cellStyle name="4_משקל בתא100_4.4._דיווחים נוספים" xfId="3435"/>
    <cellStyle name="4_משקל בתא100_4.4._פירוט אגח תשואה מעל 10% " xfId="3436"/>
    <cellStyle name="4_משקל בתא100_דיווחים נוספים" xfId="3437"/>
    <cellStyle name="4_משקל בתא100_דיווחים נוספים 2" xfId="3438"/>
    <cellStyle name="4_משקל בתא100_דיווחים נוספים 2_דיווחים נוספים" xfId="3439"/>
    <cellStyle name="4_משקל בתא100_דיווחים נוספים 2_דיווחים נוספים_1" xfId="3440"/>
    <cellStyle name="4_משקל בתא100_דיווחים נוספים 2_דיווחים נוספים_פירוט אגח תשואה מעל 10% " xfId="3441"/>
    <cellStyle name="4_משקל בתא100_דיווחים נוספים 2_פירוט אגח תשואה מעל 10% " xfId="3442"/>
    <cellStyle name="4_משקל בתא100_דיווחים נוספים_1" xfId="3443"/>
    <cellStyle name="4_משקל בתא100_דיווחים נוספים_1 2" xfId="3444"/>
    <cellStyle name="4_משקל בתא100_דיווחים נוספים_1 2_דיווחים נוספים" xfId="3445"/>
    <cellStyle name="4_משקל בתא100_דיווחים נוספים_1 2_דיווחים נוספים_1" xfId="3446"/>
    <cellStyle name="4_משקל בתא100_דיווחים נוספים_1 2_דיווחים נוספים_פירוט אגח תשואה מעל 10% " xfId="3447"/>
    <cellStyle name="4_משקל בתא100_דיווחים נוספים_1 2_פירוט אגח תשואה מעל 10% " xfId="3448"/>
    <cellStyle name="4_משקל בתא100_דיווחים נוספים_1_4.4." xfId="3449"/>
    <cellStyle name="4_משקל בתא100_דיווחים נוספים_1_4.4. 2" xfId="3450"/>
    <cellStyle name="4_משקל בתא100_דיווחים נוספים_1_4.4. 2_דיווחים נוספים" xfId="3451"/>
    <cellStyle name="4_משקל בתא100_דיווחים נוספים_1_4.4. 2_דיווחים נוספים_1" xfId="3452"/>
    <cellStyle name="4_משקל בתא100_דיווחים נוספים_1_4.4. 2_דיווחים נוספים_פירוט אגח תשואה מעל 10% " xfId="3453"/>
    <cellStyle name="4_משקל בתא100_דיווחים נוספים_1_4.4. 2_פירוט אגח תשואה מעל 10% " xfId="3454"/>
    <cellStyle name="4_משקל בתא100_דיווחים נוספים_1_4.4._דיווחים נוספים" xfId="3455"/>
    <cellStyle name="4_משקל בתא100_דיווחים נוספים_1_4.4._פירוט אגח תשואה מעל 10% " xfId="3456"/>
    <cellStyle name="4_משקל בתא100_דיווחים נוספים_1_דיווחים נוספים" xfId="3457"/>
    <cellStyle name="4_משקל בתא100_דיווחים נוספים_1_דיווחים נוספים 2" xfId="3458"/>
    <cellStyle name="4_משקל בתא100_דיווחים נוספים_1_דיווחים נוספים 2_דיווחים נוספים" xfId="3459"/>
    <cellStyle name="4_משקל בתא100_דיווחים נוספים_1_דיווחים נוספים 2_דיווחים נוספים_1" xfId="3460"/>
    <cellStyle name="4_משקל בתא100_דיווחים נוספים_1_דיווחים נוספים 2_דיווחים נוספים_פירוט אגח תשואה מעל 10% " xfId="3461"/>
    <cellStyle name="4_משקל בתא100_דיווחים נוספים_1_דיווחים נוספים 2_פירוט אגח תשואה מעל 10% " xfId="3462"/>
    <cellStyle name="4_משקל בתא100_דיווחים נוספים_1_דיווחים נוספים_1" xfId="3463"/>
    <cellStyle name="4_משקל בתא100_דיווחים נוספים_1_דיווחים נוספים_4.4." xfId="3464"/>
    <cellStyle name="4_משקל בתא100_דיווחים נוספים_1_דיווחים נוספים_4.4. 2" xfId="3465"/>
    <cellStyle name="4_משקל בתא100_דיווחים נוספים_1_דיווחים נוספים_4.4. 2_דיווחים נוספים" xfId="3466"/>
    <cellStyle name="4_משקל בתא100_דיווחים נוספים_1_דיווחים נוספים_4.4. 2_דיווחים נוספים_1" xfId="3467"/>
    <cellStyle name="4_משקל בתא100_דיווחים נוספים_1_דיווחים נוספים_4.4. 2_דיווחים נוספים_פירוט אגח תשואה מעל 10% " xfId="3468"/>
    <cellStyle name="4_משקל בתא100_דיווחים נוספים_1_דיווחים נוספים_4.4. 2_פירוט אגח תשואה מעל 10% " xfId="3469"/>
    <cellStyle name="4_משקל בתא100_דיווחים נוספים_1_דיווחים נוספים_4.4._דיווחים נוספים" xfId="3470"/>
    <cellStyle name="4_משקל בתא100_דיווחים נוספים_1_דיווחים נוספים_4.4._פירוט אגח תשואה מעל 10% " xfId="3471"/>
    <cellStyle name="4_משקל בתא100_דיווחים נוספים_1_דיווחים נוספים_דיווחים נוספים" xfId="3472"/>
    <cellStyle name="4_משקל בתא100_דיווחים נוספים_1_דיווחים נוספים_פירוט אגח תשואה מעל 10% " xfId="3473"/>
    <cellStyle name="4_משקל בתא100_דיווחים נוספים_1_פירוט אגח תשואה מעל 10% " xfId="3474"/>
    <cellStyle name="4_משקל בתא100_דיווחים נוספים_2" xfId="3475"/>
    <cellStyle name="4_משקל בתא100_דיווחים נוספים_2 2" xfId="3476"/>
    <cellStyle name="4_משקל בתא100_דיווחים נוספים_2 2_דיווחים נוספים" xfId="3477"/>
    <cellStyle name="4_משקל בתא100_דיווחים נוספים_2 2_דיווחים נוספים_1" xfId="3478"/>
    <cellStyle name="4_משקל בתא100_דיווחים נוספים_2 2_דיווחים נוספים_פירוט אגח תשואה מעל 10% " xfId="3479"/>
    <cellStyle name="4_משקל בתא100_דיווחים נוספים_2 2_פירוט אגח תשואה מעל 10% " xfId="3480"/>
    <cellStyle name="4_משקל בתא100_דיווחים נוספים_2_4.4." xfId="3481"/>
    <cellStyle name="4_משקל בתא100_דיווחים נוספים_2_4.4. 2" xfId="3482"/>
    <cellStyle name="4_משקל בתא100_דיווחים נוספים_2_4.4. 2_דיווחים נוספים" xfId="3483"/>
    <cellStyle name="4_משקל בתא100_דיווחים נוספים_2_4.4. 2_דיווחים נוספים_1" xfId="3484"/>
    <cellStyle name="4_משקל בתא100_דיווחים נוספים_2_4.4. 2_דיווחים נוספים_פירוט אגח תשואה מעל 10% " xfId="3485"/>
    <cellStyle name="4_משקל בתא100_דיווחים נוספים_2_4.4. 2_פירוט אגח תשואה מעל 10% " xfId="3486"/>
    <cellStyle name="4_משקל בתא100_דיווחים נוספים_2_4.4._דיווחים נוספים" xfId="3487"/>
    <cellStyle name="4_משקל בתא100_דיווחים נוספים_2_4.4._פירוט אגח תשואה מעל 10% " xfId="3488"/>
    <cellStyle name="4_משקל בתא100_דיווחים נוספים_2_דיווחים נוספים" xfId="3489"/>
    <cellStyle name="4_משקל בתא100_דיווחים נוספים_2_פירוט אגח תשואה מעל 10% " xfId="3490"/>
    <cellStyle name="4_משקל בתא100_דיווחים נוספים_3" xfId="3491"/>
    <cellStyle name="4_משקל בתא100_דיווחים נוספים_4.4." xfId="3492"/>
    <cellStyle name="4_משקל בתא100_דיווחים נוספים_4.4. 2" xfId="3493"/>
    <cellStyle name="4_משקל בתא100_דיווחים נוספים_4.4. 2_דיווחים נוספים" xfId="3494"/>
    <cellStyle name="4_משקל בתא100_דיווחים נוספים_4.4. 2_דיווחים נוספים_1" xfId="3495"/>
    <cellStyle name="4_משקל בתא100_דיווחים נוספים_4.4. 2_דיווחים נוספים_פירוט אגח תשואה מעל 10% " xfId="3496"/>
    <cellStyle name="4_משקל בתא100_דיווחים נוספים_4.4. 2_פירוט אגח תשואה מעל 10% " xfId="3497"/>
    <cellStyle name="4_משקל בתא100_דיווחים נוספים_4.4._דיווחים נוספים" xfId="3498"/>
    <cellStyle name="4_משקל בתא100_דיווחים נוספים_4.4._פירוט אגח תשואה מעל 10% " xfId="3499"/>
    <cellStyle name="4_משקל בתא100_דיווחים נוספים_דיווחים נוספים" xfId="3500"/>
    <cellStyle name="4_משקל בתא100_דיווחים נוספים_דיווחים נוספים 2" xfId="3501"/>
    <cellStyle name="4_משקל בתא100_דיווחים נוספים_דיווחים נוספים 2_דיווחים נוספים" xfId="3502"/>
    <cellStyle name="4_משקל בתא100_דיווחים נוספים_דיווחים נוספים 2_דיווחים נוספים_1" xfId="3503"/>
    <cellStyle name="4_משקל בתא100_דיווחים נוספים_דיווחים נוספים 2_דיווחים נוספים_פירוט אגח תשואה מעל 10% " xfId="3504"/>
    <cellStyle name="4_משקל בתא100_דיווחים נוספים_דיווחים נוספים 2_פירוט אגח תשואה מעל 10% " xfId="3505"/>
    <cellStyle name="4_משקל בתא100_דיווחים נוספים_דיווחים נוספים_1" xfId="3506"/>
    <cellStyle name="4_משקל בתא100_דיווחים נוספים_דיווחים נוספים_4.4." xfId="3507"/>
    <cellStyle name="4_משקל בתא100_דיווחים נוספים_דיווחים נוספים_4.4. 2" xfId="3508"/>
    <cellStyle name="4_משקל בתא100_דיווחים נוספים_דיווחים נוספים_4.4. 2_דיווחים נוספים" xfId="3509"/>
    <cellStyle name="4_משקל בתא100_דיווחים נוספים_דיווחים נוספים_4.4. 2_דיווחים נוספים_1" xfId="3510"/>
    <cellStyle name="4_משקל בתא100_דיווחים נוספים_דיווחים נוספים_4.4. 2_דיווחים נוספים_פירוט אגח תשואה מעל 10% " xfId="3511"/>
    <cellStyle name="4_משקל בתא100_דיווחים נוספים_דיווחים נוספים_4.4. 2_פירוט אגח תשואה מעל 10% " xfId="3512"/>
    <cellStyle name="4_משקל בתא100_דיווחים נוספים_דיווחים נוספים_4.4._דיווחים נוספים" xfId="3513"/>
    <cellStyle name="4_משקל בתא100_דיווחים נוספים_דיווחים נוספים_4.4._פירוט אגח תשואה מעל 10% " xfId="3514"/>
    <cellStyle name="4_משקל בתא100_דיווחים נוספים_דיווחים נוספים_דיווחים נוספים" xfId="3515"/>
    <cellStyle name="4_משקל בתא100_דיווחים נוספים_דיווחים נוספים_פירוט אגח תשואה מעל 10% " xfId="3516"/>
    <cellStyle name="4_משקל בתא100_דיווחים נוספים_פירוט אגח תשואה מעל 10% " xfId="3517"/>
    <cellStyle name="4_משקל בתא100_הערות" xfId="3518"/>
    <cellStyle name="4_משקל בתא100_הערות 2" xfId="3519"/>
    <cellStyle name="4_משקל בתא100_הערות 2_דיווחים נוספים" xfId="3520"/>
    <cellStyle name="4_משקל בתא100_הערות 2_דיווחים נוספים_1" xfId="3521"/>
    <cellStyle name="4_משקל בתא100_הערות 2_דיווחים נוספים_פירוט אגח תשואה מעל 10% " xfId="3522"/>
    <cellStyle name="4_משקל בתא100_הערות 2_פירוט אגח תשואה מעל 10% " xfId="3523"/>
    <cellStyle name="4_משקל בתא100_הערות_4.4." xfId="3524"/>
    <cellStyle name="4_משקל בתא100_הערות_4.4. 2" xfId="3525"/>
    <cellStyle name="4_משקל בתא100_הערות_4.4. 2_דיווחים נוספים" xfId="3526"/>
    <cellStyle name="4_משקל בתא100_הערות_4.4. 2_דיווחים נוספים_1" xfId="3527"/>
    <cellStyle name="4_משקל בתא100_הערות_4.4. 2_דיווחים נוספים_פירוט אגח תשואה מעל 10% " xfId="3528"/>
    <cellStyle name="4_משקל בתא100_הערות_4.4. 2_פירוט אגח תשואה מעל 10% " xfId="3529"/>
    <cellStyle name="4_משקל בתא100_הערות_4.4._דיווחים נוספים" xfId="3530"/>
    <cellStyle name="4_משקל בתא100_הערות_4.4._פירוט אגח תשואה מעל 10% " xfId="3531"/>
    <cellStyle name="4_משקל בתא100_הערות_דיווחים נוספים" xfId="3532"/>
    <cellStyle name="4_משקל בתא100_הערות_דיווחים נוספים_1" xfId="3533"/>
    <cellStyle name="4_משקל בתא100_הערות_דיווחים נוספים_פירוט אגח תשואה מעל 10% " xfId="3534"/>
    <cellStyle name="4_משקל בתא100_הערות_פירוט אגח תשואה מעל 10% " xfId="3535"/>
    <cellStyle name="4_משקל בתא100_יתרת מסגרות אשראי לניצול " xfId="3536"/>
    <cellStyle name="4_משקל בתא100_יתרת מסגרות אשראי לניצול  2" xfId="3537"/>
    <cellStyle name="4_משקל בתא100_יתרת מסגרות אשראי לניצול  2_דיווחים נוספים" xfId="3538"/>
    <cellStyle name="4_משקל בתא100_יתרת מסגרות אשראי לניצול  2_דיווחים נוספים_1" xfId="3539"/>
    <cellStyle name="4_משקל בתא100_יתרת מסגרות אשראי לניצול  2_דיווחים נוספים_פירוט אגח תשואה מעל 10% " xfId="3540"/>
    <cellStyle name="4_משקל בתא100_יתרת מסגרות אשראי לניצול  2_פירוט אגח תשואה מעל 10% " xfId="3541"/>
    <cellStyle name="4_משקל בתא100_יתרת מסגרות אשראי לניצול _4.4." xfId="3542"/>
    <cellStyle name="4_משקל בתא100_יתרת מסגרות אשראי לניצול _4.4. 2" xfId="3543"/>
    <cellStyle name="4_משקל בתא100_יתרת מסגרות אשראי לניצול _4.4. 2_דיווחים נוספים" xfId="3544"/>
    <cellStyle name="4_משקל בתא100_יתרת מסגרות אשראי לניצול _4.4. 2_דיווחים נוספים_1" xfId="3545"/>
    <cellStyle name="4_משקל בתא100_יתרת מסגרות אשראי לניצול _4.4. 2_דיווחים נוספים_פירוט אגח תשואה מעל 10% " xfId="3546"/>
    <cellStyle name="4_משקל בתא100_יתרת מסגרות אשראי לניצול _4.4. 2_פירוט אגח תשואה מעל 10% " xfId="3547"/>
    <cellStyle name="4_משקל בתא100_יתרת מסגרות אשראי לניצול _4.4._דיווחים נוספים" xfId="3548"/>
    <cellStyle name="4_משקל בתא100_יתרת מסגרות אשראי לניצול _4.4._פירוט אגח תשואה מעל 10% " xfId="3549"/>
    <cellStyle name="4_משקל בתא100_יתרת מסגרות אשראי לניצול _דיווחים נוספים" xfId="3550"/>
    <cellStyle name="4_משקל בתא100_יתרת מסגרות אשראי לניצול _דיווחים נוספים_1" xfId="3551"/>
    <cellStyle name="4_משקל בתא100_יתרת מסגרות אשראי לניצול _דיווחים נוספים_פירוט אגח תשואה מעל 10% " xfId="3552"/>
    <cellStyle name="4_משקל בתא100_יתרת מסגרות אשראי לניצול _פירוט אגח תשואה מעל 10% " xfId="3553"/>
    <cellStyle name="4_משקל בתא100_עסקאות שאושרו וטרם בוצעו  " xfId="3554"/>
    <cellStyle name="4_משקל בתא100_עסקאות שאושרו וטרם בוצעו   2" xfId="3555"/>
    <cellStyle name="4_משקל בתא100_עסקאות שאושרו וטרם בוצעו   2_דיווחים נוספים" xfId="3556"/>
    <cellStyle name="4_משקל בתא100_עסקאות שאושרו וטרם בוצעו   2_דיווחים נוספים_1" xfId="3557"/>
    <cellStyle name="4_משקל בתא100_עסקאות שאושרו וטרם בוצעו   2_דיווחים נוספים_פירוט אגח תשואה מעל 10% " xfId="3558"/>
    <cellStyle name="4_משקל בתא100_עסקאות שאושרו וטרם בוצעו   2_פירוט אגח תשואה מעל 10% " xfId="3559"/>
    <cellStyle name="4_משקל בתא100_עסקאות שאושרו וטרם בוצעו  _1" xfId="3560"/>
    <cellStyle name="4_משקל בתא100_עסקאות שאושרו וטרם בוצעו  _1 2" xfId="3561"/>
    <cellStyle name="4_משקל בתא100_עסקאות שאושרו וטרם בוצעו  _1 2_דיווחים נוספים" xfId="3562"/>
    <cellStyle name="4_משקל בתא100_עסקאות שאושרו וטרם בוצעו  _1 2_דיווחים נוספים_1" xfId="3563"/>
    <cellStyle name="4_משקל בתא100_עסקאות שאושרו וטרם בוצעו  _1 2_דיווחים נוספים_פירוט אגח תשואה מעל 10% " xfId="3564"/>
    <cellStyle name="4_משקל בתא100_עסקאות שאושרו וטרם בוצעו  _1 2_פירוט אגח תשואה מעל 10% " xfId="3565"/>
    <cellStyle name="4_משקל בתא100_עסקאות שאושרו וטרם בוצעו  _1_דיווחים נוספים" xfId="3566"/>
    <cellStyle name="4_משקל בתא100_עסקאות שאושרו וטרם בוצעו  _1_פירוט אגח תשואה מעל 10% " xfId="3567"/>
    <cellStyle name="4_משקל בתא100_עסקאות שאושרו וטרם בוצעו  _4.4." xfId="3568"/>
    <cellStyle name="4_משקל בתא100_עסקאות שאושרו וטרם בוצעו  _4.4. 2" xfId="3569"/>
    <cellStyle name="4_משקל בתא100_עסקאות שאושרו וטרם בוצעו  _4.4. 2_דיווחים נוספים" xfId="3570"/>
    <cellStyle name="4_משקל בתא100_עסקאות שאושרו וטרם בוצעו  _4.4. 2_דיווחים נוספים_1" xfId="3571"/>
    <cellStyle name="4_משקל בתא100_עסקאות שאושרו וטרם בוצעו  _4.4. 2_דיווחים נוספים_פירוט אגח תשואה מעל 10% " xfId="3572"/>
    <cellStyle name="4_משקל בתא100_עסקאות שאושרו וטרם בוצעו  _4.4. 2_פירוט אגח תשואה מעל 10% " xfId="3573"/>
    <cellStyle name="4_משקל בתא100_עסקאות שאושרו וטרם בוצעו  _4.4._דיווחים נוספים" xfId="3574"/>
    <cellStyle name="4_משקל בתא100_עסקאות שאושרו וטרם בוצעו  _4.4._פירוט אגח תשואה מעל 10% " xfId="3575"/>
    <cellStyle name="4_משקל בתא100_עסקאות שאושרו וטרם בוצעו  _דיווחים נוספים" xfId="3576"/>
    <cellStyle name="4_משקל בתא100_עסקאות שאושרו וטרם בוצעו  _דיווחים נוספים_1" xfId="3577"/>
    <cellStyle name="4_משקל בתא100_עסקאות שאושרו וטרם בוצעו  _דיווחים נוספים_פירוט אגח תשואה מעל 10% " xfId="3578"/>
    <cellStyle name="4_משקל בתא100_עסקאות שאושרו וטרם בוצעו  _פירוט אגח תשואה מעל 10% " xfId="3579"/>
    <cellStyle name="4_משקל בתא100_פירוט אגח תשואה מעל 10% " xfId="3580"/>
    <cellStyle name="4_משקל בתא100_פירוט אגח תשואה מעל 10%  2" xfId="3581"/>
    <cellStyle name="4_משקל בתא100_פירוט אגח תשואה מעל 10%  2_דיווחים נוספים" xfId="3582"/>
    <cellStyle name="4_משקל בתא100_פירוט אגח תשואה מעל 10%  2_דיווחים נוספים_1" xfId="3583"/>
    <cellStyle name="4_משקל בתא100_פירוט אגח תשואה מעל 10%  2_דיווחים נוספים_פירוט אגח תשואה מעל 10% " xfId="3584"/>
    <cellStyle name="4_משקל בתא100_פירוט אגח תשואה מעל 10%  2_פירוט אגח תשואה מעל 10% " xfId="3585"/>
    <cellStyle name="4_משקל בתא100_פירוט אגח תשואה מעל 10% _1" xfId="3586"/>
    <cellStyle name="4_משקל בתא100_פירוט אגח תשואה מעל 10% _4.4." xfId="3587"/>
    <cellStyle name="4_משקל בתא100_פירוט אגח תשואה מעל 10% _4.4. 2" xfId="3588"/>
    <cellStyle name="4_משקל בתא100_פירוט אגח תשואה מעל 10% _4.4. 2_דיווחים נוספים" xfId="3589"/>
    <cellStyle name="4_משקל בתא100_פירוט אגח תשואה מעל 10% _4.4. 2_דיווחים נוספים_1" xfId="3590"/>
    <cellStyle name="4_משקל בתא100_פירוט אגח תשואה מעל 10% _4.4. 2_דיווחים נוספים_פירוט אגח תשואה מעל 10% " xfId="3591"/>
    <cellStyle name="4_משקל בתא100_פירוט אגח תשואה מעל 10% _4.4. 2_פירוט אגח תשואה מעל 10% " xfId="3592"/>
    <cellStyle name="4_משקל בתא100_פירוט אגח תשואה מעל 10% _4.4._דיווחים נוספים" xfId="3593"/>
    <cellStyle name="4_משקל בתא100_פירוט אגח תשואה מעל 10% _4.4._פירוט אגח תשואה מעל 10% " xfId="3594"/>
    <cellStyle name="4_משקל בתא100_פירוט אגח תשואה מעל 10% _דיווחים נוספים" xfId="3595"/>
    <cellStyle name="4_משקל בתא100_פירוט אגח תשואה מעל 10% _דיווחים נוספים_1" xfId="3596"/>
    <cellStyle name="4_משקל בתא100_פירוט אגח תשואה מעל 10% _דיווחים נוספים_פירוט אגח תשואה מעל 10% " xfId="3597"/>
    <cellStyle name="4_משקל בתא100_פירוט אגח תשואה מעל 10% _פירוט אגח תשואה מעל 10% " xfId="3598"/>
    <cellStyle name="4_עסקאות שאושרו וטרם בוצעו  " xfId="3599"/>
    <cellStyle name="4_עסקאות שאושרו וטרם בוצעו   2" xfId="3600"/>
    <cellStyle name="4_עסקאות שאושרו וטרם בוצעו   2_דיווחים נוספים" xfId="3601"/>
    <cellStyle name="4_עסקאות שאושרו וטרם בוצעו   2_דיווחים נוספים_1" xfId="3602"/>
    <cellStyle name="4_עסקאות שאושרו וטרם בוצעו   2_דיווחים נוספים_פירוט אגח תשואה מעל 10% " xfId="3603"/>
    <cellStyle name="4_עסקאות שאושרו וטרם בוצעו   2_פירוט אגח תשואה מעל 10% " xfId="3604"/>
    <cellStyle name="4_עסקאות שאושרו וטרם בוצעו  _1" xfId="3605"/>
    <cellStyle name="4_עסקאות שאושרו וטרם בוצעו  _1 2" xfId="3606"/>
    <cellStyle name="4_עסקאות שאושרו וטרם בוצעו  _1 2_דיווחים נוספים" xfId="3607"/>
    <cellStyle name="4_עסקאות שאושרו וטרם בוצעו  _1 2_דיווחים נוספים_1" xfId="3608"/>
    <cellStyle name="4_עסקאות שאושרו וטרם בוצעו  _1 2_דיווחים נוספים_פירוט אגח תשואה מעל 10% " xfId="3609"/>
    <cellStyle name="4_עסקאות שאושרו וטרם בוצעו  _1 2_פירוט אגח תשואה מעל 10% " xfId="3610"/>
    <cellStyle name="4_עסקאות שאושרו וטרם בוצעו  _1_דיווחים נוספים" xfId="3611"/>
    <cellStyle name="4_עסקאות שאושרו וטרם בוצעו  _1_פירוט אגח תשואה מעל 10% " xfId="3612"/>
    <cellStyle name="4_עסקאות שאושרו וטרם בוצעו  _4.4." xfId="3613"/>
    <cellStyle name="4_עסקאות שאושרו וטרם בוצעו  _4.4. 2" xfId="3614"/>
    <cellStyle name="4_עסקאות שאושרו וטרם בוצעו  _4.4. 2_דיווחים נוספים" xfId="3615"/>
    <cellStyle name="4_עסקאות שאושרו וטרם בוצעו  _4.4. 2_דיווחים נוספים_1" xfId="3616"/>
    <cellStyle name="4_עסקאות שאושרו וטרם בוצעו  _4.4. 2_דיווחים נוספים_פירוט אגח תשואה מעל 10% " xfId="3617"/>
    <cellStyle name="4_עסקאות שאושרו וטרם בוצעו  _4.4. 2_פירוט אגח תשואה מעל 10% " xfId="3618"/>
    <cellStyle name="4_עסקאות שאושרו וטרם בוצעו  _4.4._דיווחים נוספים" xfId="3619"/>
    <cellStyle name="4_עסקאות שאושרו וטרם בוצעו  _4.4._פירוט אגח תשואה מעל 10% " xfId="3620"/>
    <cellStyle name="4_עסקאות שאושרו וטרם בוצעו  _דיווחים נוספים" xfId="3621"/>
    <cellStyle name="4_עסקאות שאושרו וטרם בוצעו  _דיווחים נוספים_1" xfId="3622"/>
    <cellStyle name="4_עסקאות שאושרו וטרם בוצעו  _דיווחים נוספים_פירוט אגח תשואה מעל 10% " xfId="3623"/>
    <cellStyle name="4_עסקאות שאושרו וטרם בוצעו  _פירוט אגח תשואה מעל 10% " xfId="3624"/>
    <cellStyle name="4_פירוט אגח תשואה מעל 10% " xfId="3625"/>
    <cellStyle name="4_פירוט אגח תשואה מעל 10%  2" xfId="3626"/>
    <cellStyle name="4_פירוט אגח תשואה מעל 10%  2_דיווחים נוספים" xfId="3627"/>
    <cellStyle name="4_פירוט אגח תשואה מעל 10%  2_דיווחים נוספים_1" xfId="3628"/>
    <cellStyle name="4_פירוט אגח תשואה מעל 10%  2_דיווחים נוספים_פירוט אגח תשואה מעל 10% " xfId="3629"/>
    <cellStyle name="4_פירוט אגח תשואה מעל 10%  2_פירוט אגח תשואה מעל 10% " xfId="3630"/>
    <cellStyle name="4_פירוט אגח תשואה מעל 10% _1" xfId="3631"/>
    <cellStyle name="4_פירוט אגח תשואה מעל 10% _4.4." xfId="3632"/>
    <cellStyle name="4_פירוט אגח תשואה מעל 10% _4.4. 2" xfId="3633"/>
    <cellStyle name="4_פירוט אגח תשואה מעל 10% _4.4. 2_דיווחים נוספים" xfId="3634"/>
    <cellStyle name="4_פירוט אגח תשואה מעל 10% _4.4. 2_דיווחים נוספים_1" xfId="3635"/>
    <cellStyle name="4_פירוט אגח תשואה מעל 10% _4.4. 2_דיווחים נוספים_פירוט אגח תשואה מעל 10% " xfId="3636"/>
    <cellStyle name="4_פירוט אגח תשואה מעל 10% _4.4. 2_פירוט אגח תשואה מעל 10% " xfId="3637"/>
    <cellStyle name="4_פירוט אגח תשואה מעל 10% _4.4._דיווחים נוספים" xfId="3638"/>
    <cellStyle name="4_פירוט אגח תשואה מעל 10% _4.4._פירוט אגח תשואה מעל 10% " xfId="3639"/>
    <cellStyle name="4_פירוט אגח תשואה מעל 10% _דיווחים נוספים" xfId="3640"/>
    <cellStyle name="4_פירוט אגח תשואה מעל 10% _דיווחים נוספים_1" xfId="3641"/>
    <cellStyle name="4_פירוט אגח תשואה מעל 10% _דיווחים נוספים_פירוט אגח תשואה מעל 10% " xfId="3642"/>
    <cellStyle name="4_פירוט אגח תשואה מעל 10% _פירוט אגח תשואה מעל 10% " xfId="3643"/>
    <cellStyle name="40% - Accent1" xfId="3644"/>
    <cellStyle name="40% - Accent2" xfId="3645"/>
    <cellStyle name="40% - Accent3" xfId="3646"/>
    <cellStyle name="40% - Accent4" xfId="3647"/>
    <cellStyle name="40% - Accent5" xfId="3648"/>
    <cellStyle name="40% - Accent6" xfId="3649"/>
    <cellStyle name="40% - הדגשה1 2" xfId="3650"/>
    <cellStyle name="40% - הדגשה1 2 2" xfId="3651"/>
    <cellStyle name="40% - הדגשה1 2 2 2" xfId="14676"/>
    <cellStyle name="40% - הדגשה1 2 2 2 2" xfId="16807"/>
    <cellStyle name="40% - הדגשה1 2 2_15" xfId="16695"/>
    <cellStyle name="40% - הדגשה1 2 3" xfId="3652"/>
    <cellStyle name="40% - הדגשה1 2 3 2" xfId="14677"/>
    <cellStyle name="40% - הדגשה1 2 3 2 2" xfId="16808"/>
    <cellStyle name="40% - הדגשה1 2 3_15" xfId="16696"/>
    <cellStyle name="40% - הדגשה1 2 4" xfId="3653"/>
    <cellStyle name="40% - הדגשה1 2_15" xfId="16694"/>
    <cellStyle name="40% - הדגשה1 3" xfId="3654"/>
    <cellStyle name="40% - הדגשה1 3 2" xfId="14678"/>
    <cellStyle name="40% - הדגשה1 3 2 2" xfId="16809"/>
    <cellStyle name="40% - הדגשה1 3_15" xfId="16697"/>
    <cellStyle name="40% - הדגשה1 4" xfId="3655"/>
    <cellStyle name="40% - הדגשה1 4 2" xfId="14679"/>
    <cellStyle name="40% - הדגשה1 4 2 2" xfId="16810"/>
    <cellStyle name="40% - הדגשה1 4_15" xfId="16698"/>
    <cellStyle name="40% - הדגשה1 5" xfId="3656"/>
    <cellStyle name="40% - הדגשה1 6" xfId="3657"/>
    <cellStyle name="40% - הדגשה1 7" xfId="3658"/>
    <cellStyle name="40% - הדגשה2 2" xfId="3659"/>
    <cellStyle name="40% - הדגשה2 2 2" xfId="3660"/>
    <cellStyle name="40% - הדגשה2 2 2 2" xfId="14680"/>
    <cellStyle name="40% - הדגשה2 2 2 2 2" xfId="16811"/>
    <cellStyle name="40% - הדגשה2 2 2_15" xfId="16700"/>
    <cellStyle name="40% - הדגשה2 2 3" xfId="3661"/>
    <cellStyle name="40% - הדגשה2 2 3 2" xfId="14681"/>
    <cellStyle name="40% - הדגשה2 2 3 2 2" xfId="16812"/>
    <cellStyle name="40% - הדגשה2 2 3_15" xfId="16701"/>
    <cellStyle name="40% - הדגשה2 2 4" xfId="3662"/>
    <cellStyle name="40% - הדגשה2 2_15" xfId="16699"/>
    <cellStyle name="40% - הדגשה2 3" xfId="3663"/>
    <cellStyle name="40% - הדגשה2 3 2" xfId="14682"/>
    <cellStyle name="40% - הדגשה2 3 2 2" xfId="16813"/>
    <cellStyle name="40% - הדגשה2 3_15" xfId="16702"/>
    <cellStyle name="40% - הדגשה2 4" xfId="3664"/>
    <cellStyle name="40% - הדגשה2 4 2" xfId="14683"/>
    <cellStyle name="40% - הדגשה2 4 2 2" xfId="16814"/>
    <cellStyle name="40% - הדגשה2 4_15" xfId="16703"/>
    <cellStyle name="40% - הדגשה2 5" xfId="3665"/>
    <cellStyle name="40% - הדגשה2 6" xfId="3666"/>
    <cellStyle name="40% - הדגשה2 7" xfId="3667"/>
    <cellStyle name="40% - הדגשה3 2" xfId="3668"/>
    <cellStyle name="40% - הדגשה3 2 2" xfId="3669"/>
    <cellStyle name="40% - הדגשה3 2 2 2" xfId="14684"/>
    <cellStyle name="40% - הדגשה3 2 2 2 2" xfId="16815"/>
    <cellStyle name="40% - הדגשה3 2 2_15" xfId="16705"/>
    <cellStyle name="40% - הדגשה3 2 3" xfId="3670"/>
    <cellStyle name="40% - הדגשה3 2 3 2" xfId="14685"/>
    <cellStyle name="40% - הדגשה3 2 3 2 2" xfId="16816"/>
    <cellStyle name="40% - הדגשה3 2 3_15" xfId="16706"/>
    <cellStyle name="40% - הדגשה3 2 4" xfId="3671"/>
    <cellStyle name="40% - הדגשה3 2_15" xfId="16704"/>
    <cellStyle name="40% - הדגשה3 3" xfId="3672"/>
    <cellStyle name="40% - הדגשה3 3 2" xfId="14686"/>
    <cellStyle name="40% - הדגשה3 3 2 2" xfId="16817"/>
    <cellStyle name="40% - הדגשה3 3_15" xfId="16707"/>
    <cellStyle name="40% - הדגשה3 4" xfId="3673"/>
    <cellStyle name="40% - הדגשה3 4 2" xfId="14687"/>
    <cellStyle name="40% - הדגשה3 4 2 2" xfId="16818"/>
    <cellStyle name="40% - הדגשה3 4_15" xfId="16708"/>
    <cellStyle name="40% - הדגשה3 5" xfId="3674"/>
    <cellStyle name="40% - הדגשה3 6" xfId="3675"/>
    <cellStyle name="40% - הדגשה3 7" xfId="3676"/>
    <cellStyle name="40% - הדגשה4 2" xfId="3677"/>
    <cellStyle name="40% - הדגשה4 2 2" xfId="3678"/>
    <cellStyle name="40% - הדגשה4 2 2 2" xfId="14688"/>
    <cellStyle name="40% - הדגשה4 2 2 2 2" xfId="16819"/>
    <cellStyle name="40% - הדגשה4 2 2_15" xfId="16710"/>
    <cellStyle name="40% - הדגשה4 2 3" xfId="3679"/>
    <cellStyle name="40% - הדגשה4 2 3 2" xfId="14689"/>
    <cellStyle name="40% - הדגשה4 2 3 2 2" xfId="16820"/>
    <cellStyle name="40% - הדגשה4 2 3_15" xfId="16711"/>
    <cellStyle name="40% - הדגשה4 2 4" xfId="3680"/>
    <cellStyle name="40% - הדגשה4 2_15" xfId="16709"/>
    <cellStyle name="40% - הדגשה4 3" xfId="3681"/>
    <cellStyle name="40% - הדגשה4 3 2" xfId="14690"/>
    <cellStyle name="40% - הדגשה4 3 2 2" xfId="16821"/>
    <cellStyle name="40% - הדגשה4 3_15" xfId="16712"/>
    <cellStyle name="40% - הדגשה4 4" xfId="3682"/>
    <cellStyle name="40% - הדגשה4 4 2" xfId="14691"/>
    <cellStyle name="40% - הדגשה4 4 2 2" xfId="16822"/>
    <cellStyle name="40% - הדגשה4 4_15" xfId="16713"/>
    <cellStyle name="40% - הדגשה4 5" xfId="3683"/>
    <cellStyle name="40% - הדגשה4 6" xfId="3684"/>
    <cellStyle name="40% - הדגשה4 7" xfId="3685"/>
    <cellStyle name="40% - הדגשה5 2" xfId="3686"/>
    <cellStyle name="40% - הדגשה5 2 2" xfId="3687"/>
    <cellStyle name="40% - הדגשה5 2 2 2" xfId="14692"/>
    <cellStyle name="40% - הדגשה5 2 2 2 2" xfId="16823"/>
    <cellStyle name="40% - הדגשה5 2 2_15" xfId="16715"/>
    <cellStyle name="40% - הדגשה5 2 3" xfId="3688"/>
    <cellStyle name="40% - הדגשה5 2 3 2" xfId="14693"/>
    <cellStyle name="40% - הדגשה5 2 3 2 2" xfId="16824"/>
    <cellStyle name="40% - הדגשה5 2 3_15" xfId="16716"/>
    <cellStyle name="40% - הדגשה5 2 4" xfId="3689"/>
    <cellStyle name="40% - הדגשה5 2_15" xfId="16714"/>
    <cellStyle name="40% - הדגשה5 3" xfId="3690"/>
    <cellStyle name="40% - הדגשה5 3 2" xfId="14694"/>
    <cellStyle name="40% - הדגשה5 3 2 2" xfId="16825"/>
    <cellStyle name="40% - הדגשה5 3_15" xfId="16717"/>
    <cellStyle name="40% - הדגשה5 4" xfId="3691"/>
    <cellStyle name="40% - הדגשה5 4 2" xfId="14695"/>
    <cellStyle name="40% - הדגשה5 4 2 2" xfId="16826"/>
    <cellStyle name="40% - הדגשה5 4_15" xfId="16718"/>
    <cellStyle name="40% - הדגשה5 5" xfId="3692"/>
    <cellStyle name="40% - הדגשה5 6" xfId="3693"/>
    <cellStyle name="40% - הדגשה5 7" xfId="3694"/>
    <cellStyle name="40% - הדגשה6 2" xfId="3695"/>
    <cellStyle name="40% - הדגשה6 2 2" xfId="3696"/>
    <cellStyle name="40% - הדגשה6 2 2 2" xfId="14696"/>
    <cellStyle name="40% - הדגשה6 2 2 2 2" xfId="16827"/>
    <cellStyle name="40% - הדגשה6 2 2_15" xfId="16720"/>
    <cellStyle name="40% - הדגשה6 2 3" xfId="3697"/>
    <cellStyle name="40% - הדגשה6 2 3 2" xfId="14697"/>
    <cellStyle name="40% - הדגשה6 2 3 2 2" xfId="16828"/>
    <cellStyle name="40% - הדגשה6 2 3_15" xfId="16721"/>
    <cellStyle name="40% - הדגשה6 2 4" xfId="3698"/>
    <cellStyle name="40% - הדגשה6 2_15" xfId="16719"/>
    <cellStyle name="40% - הדגשה6 3" xfId="3699"/>
    <cellStyle name="40% - הדגשה6 3 2" xfId="14698"/>
    <cellStyle name="40% - הדגשה6 3 2 2" xfId="16829"/>
    <cellStyle name="40% - הדגשה6 3_15" xfId="16722"/>
    <cellStyle name="40% - הדגשה6 4" xfId="3700"/>
    <cellStyle name="40% - הדגשה6 4 2" xfId="14699"/>
    <cellStyle name="40% - הדגשה6 4 2 2" xfId="16830"/>
    <cellStyle name="40% - הדגשה6 4_15" xfId="16723"/>
    <cellStyle name="40% - הדגשה6 5" xfId="3701"/>
    <cellStyle name="40% - הדגשה6 6" xfId="3702"/>
    <cellStyle name="40% - הדגשה6 7" xfId="3703"/>
    <cellStyle name="5" xfId="3704"/>
    <cellStyle name="5 2" xfId="3705"/>
    <cellStyle name="5 2 2" xfId="3706"/>
    <cellStyle name="5 2_דיווחים נוספים" xfId="3707"/>
    <cellStyle name="5 3" xfId="3708"/>
    <cellStyle name="5_4.4." xfId="3709"/>
    <cellStyle name="5_4.4. 2" xfId="3710"/>
    <cellStyle name="5_4.4. 2_דיווחים נוספים" xfId="3711"/>
    <cellStyle name="5_4.4. 2_דיווחים נוספים_1" xfId="3712"/>
    <cellStyle name="5_4.4. 2_דיווחים נוספים_פירוט אגח תשואה מעל 10% " xfId="3713"/>
    <cellStyle name="5_4.4. 2_פירוט אגח תשואה מעל 10% " xfId="3714"/>
    <cellStyle name="5_4.4._דיווחים נוספים" xfId="3715"/>
    <cellStyle name="5_4.4._פירוט אגח תשואה מעל 10% " xfId="3716"/>
    <cellStyle name="5_Anafim" xfId="3717"/>
    <cellStyle name="5_Anafim 2" xfId="3718"/>
    <cellStyle name="5_Anafim 2 2" xfId="3719"/>
    <cellStyle name="5_Anafim 2 2_דיווחים נוספים" xfId="3720"/>
    <cellStyle name="5_Anafim 2 2_דיווחים נוספים_1" xfId="3721"/>
    <cellStyle name="5_Anafim 2 2_דיווחים נוספים_פירוט אגח תשואה מעל 10% " xfId="3722"/>
    <cellStyle name="5_Anafim 2 2_פירוט אגח תשואה מעל 10% " xfId="3723"/>
    <cellStyle name="5_Anafim 2_4.4." xfId="3724"/>
    <cellStyle name="5_Anafim 2_4.4. 2" xfId="3725"/>
    <cellStyle name="5_Anafim 2_4.4. 2_דיווחים נוספים" xfId="3726"/>
    <cellStyle name="5_Anafim 2_4.4. 2_דיווחים נוספים_1" xfId="3727"/>
    <cellStyle name="5_Anafim 2_4.4. 2_דיווחים נוספים_פירוט אגח תשואה מעל 10% " xfId="3728"/>
    <cellStyle name="5_Anafim 2_4.4. 2_פירוט אגח תשואה מעל 10% " xfId="3729"/>
    <cellStyle name="5_Anafim 2_4.4._דיווחים נוספים" xfId="3730"/>
    <cellStyle name="5_Anafim 2_4.4._פירוט אגח תשואה מעל 10% " xfId="3731"/>
    <cellStyle name="5_Anafim 2_דיווחים נוספים" xfId="3732"/>
    <cellStyle name="5_Anafim 2_דיווחים נוספים 2" xfId="3733"/>
    <cellStyle name="5_Anafim 2_דיווחים נוספים 2_דיווחים נוספים" xfId="3734"/>
    <cellStyle name="5_Anafim 2_דיווחים נוספים 2_דיווחים נוספים_1" xfId="3735"/>
    <cellStyle name="5_Anafim 2_דיווחים נוספים 2_דיווחים נוספים_פירוט אגח תשואה מעל 10% " xfId="3736"/>
    <cellStyle name="5_Anafim 2_דיווחים נוספים 2_פירוט אגח תשואה מעל 10% " xfId="3737"/>
    <cellStyle name="5_Anafim 2_דיווחים נוספים_1" xfId="3738"/>
    <cellStyle name="5_Anafim 2_דיווחים נוספים_1 2" xfId="3739"/>
    <cellStyle name="5_Anafim 2_דיווחים נוספים_1 2_דיווחים נוספים" xfId="3740"/>
    <cellStyle name="5_Anafim 2_דיווחים נוספים_1 2_דיווחים נוספים_1" xfId="3741"/>
    <cellStyle name="5_Anafim 2_דיווחים נוספים_1 2_דיווחים נוספים_פירוט אגח תשואה מעל 10% " xfId="3742"/>
    <cellStyle name="5_Anafim 2_דיווחים נוספים_1 2_פירוט אגח תשואה מעל 10% " xfId="3743"/>
    <cellStyle name="5_Anafim 2_דיווחים נוספים_1_4.4." xfId="3744"/>
    <cellStyle name="5_Anafim 2_דיווחים נוספים_1_4.4. 2" xfId="3745"/>
    <cellStyle name="5_Anafim 2_דיווחים נוספים_1_4.4. 2_דיווחים נוספים" xfId="3746"/>
    <cellStyle name="5_Anafim 2_דיווחים נוספים_1_4.4. 2_דיווחים נוספים_1" xfId="3747"/>
    <cellStyle name="5_Anafim 2_דיווחים נוספים_1_4.4. 2_דיווחים נוספים_פירוט אגח תשואה מעל 10% " xfId="3748"/>
    <cellStyle name="5_Anafim 2_דיווחים נוספים_1_4.4. 2_פירוט אגח תשואה מעל 10% " xfId="3749"/>
    <cellStyle name="5_Anafim 2_דיווחים נוספים_1_4.4._דיווחים נוספים" xfId="3750"/>
    <cellStyle name="5_Anafim 2_דיווחים נוספים_1_4.4._פירוט אגח תשואה מעל 10% " xfId="3751"/>
    <cellStyle name="5_Anafim 2_דיווחים נוספים_1_דיווחים נוספים" xfId="3752"/>
    <cellStyle name="5_Anafim 2_דיווחים נוספים_1_פירוט אגח תשואה מעל 10% " xfId="3753"/>
    <cellStyle name="5_Anafim 2_דיווחים נוספים_2" xfId="3754"/>
    <cellStyle name="5_Anafim 2_דיווחים נוספים_4.4." xfId="3755"/>
    <cellStyle name="5_Anafim 2_דיווחים נוספים_4.4. 2" xfId="3756"/>
    <cellStyle name="5_Anafim 2_דיווחים נוספים_4.4. 2_דיווחים נוספים" xfId="3757"/>
    <cellStyle name="5_Anafim 2_דיווחים נוספים_4.4. 2_דיווחים נוספים_1" xfId="3758"/>
    <cellStyle name="5_Anafim 2_דיווחים נוספים_4.4. 2_דיווחים נוספים_פירוט אגח תשואה מעל 10% " xfId="3759"/>
    <cellStyle name="5_Anafim 2_דיווחים נוספים_4.4. 2_פירוט אגח תשואה מעל 10% " xfId="3760"/>
    <cellStyle name="5_Anafim 2_דיווחים נוספים_4.4._דיווחים נוספים" xfId="3761"/>
    <cellStyle name="5_Anafim 2_דיווחים נוספים_4.4._פירוט אגח תשואה מעל 10% " xfId="3762"/>
    <cellStyle name="5_Anafim 2_דיווחים נוספים_דיווחים נוספים" xfId="3763"/>
    <cellStyle name="5_Anafim 2_דיווחים נוספים_דיווחים נוספים 2" xfId="3764"/>
    <cellStyle name="5_Anafim 2_דיווחים נוספים_דיווחים נוספים 2_דיווחים נוספים" xfId="3765"/>
    <cellStyle name="5_Anafim 2_דיווחים נוספים_דיווחים נוספים 2_דיווחים נוספים_1" xfId="3766"/>
    <cellStyle name="5_Anafim 2_דיווחים נוספים_דיווחים נוספים 2_דיווחים נוספים_פירוט אגח תשואה מעל 10% " xfId="3767"/>
    <cellStyle name="5_Anafim 2_דיווחים נוספים_דיווחים נוספים 2_פירוט אגח תשואה מעל 10% " xfId="3768"/>
    <cellStyle name="5_Anafim 2_דיווחים נוספים_דיווחים נוספים_1" xfId="3769"/>
    <cellStyle name="5_Anafim 2_דיווחים נוספים_דיווחים נוספים_4.4." xfId="3770"/>
    <cellStyle name="5_Anafim 2_דיווחים נוספים_דיווחים נוספים_4.4. 2" xfId="3771"/>
    <cellStyle name="5_Anafim 2_דיווחים נוספים_דיווחים נוספים_4.4. 2_דיווחים נוספים" xfId="3772"/>
    <cellStyle name="5_Anafim 2_דיווחים נוספים_דיווחים נוספים_4.4. 2_דיווחים נוספים_1" xfId="3773"/>
    <cellStyle name="5_Anafim 2_דיווחים נוספים_דיווחים נוספים_4.4. 2_דיווחים נוספים_פירוט אגח תשואה מעל 10% " xfId="3774"/>
    <cellStyle name="5_Anafim 2_דיווחים נוספים_דיווחים נוספים_4.4. 2_פירוט אגח תשואה מעל 10% " xfId="3775"/>
    <cellStyle name="5_Anafim 2_דיווחים נוספים_דיווחים נוספים_4.4._דיווחים נוספים" xfId="3776"/>
    <cellStyle name="5_Anafim 2_דיווחים נוספים_דיווחים נוספים_4.4._פירוט אגח תשואה מעל 10% " xfId="3777"/>
    <cellStyle name="5_Anafim 2_דיווחים נוספים_דיווחים נוספים_דיווחים נוספים" xfId="3778"/>
    <cellStyle name="5_Anafim 2_דיווחים נוספים_דיווחים נוספים_פירוט אגח תשואה מעל 10% " xfId="3779"/>
    <cellStyle name="5_Anafim 2_דיווחים נוספים_פירוט אגח תשואה מעל 10% " xfId="3780"/>
    <cellStyle name="5_Anafim 2_עסקאות שאושרו וטרם בוצעו  " xfId="3781"/>
    <cellStyle name="5_Anafim 2_עסקאות שאושרו וטרם בוצעו   2" xfId="3782"/>
    <cellStyle name="5_Anafim 2_עסקאות שאושרו וטרם בוצעו   2_דיווחים נוספים" xfId="3783"/>
    <cellStyle name="5_Anafim 2_עסקאות שאושרו וטרם בוצעו   2_דיווחים נוספים_1" xfId="3784"/>
    <cellStyle name="5_Anafim 2_עסקאות שאושרו וטרם בוצעו   2_דיווחים נוספים_פירוט אגח תשואה מעל 10% " xfId="3785"/>
    <cellStyle name="5_Anafim 2_עסקאות שאושרו וטרם בוצעו   2_פירוט אגח תשואה מעל 10% " xfId="3786"/>
    <cellStyle name="5_Anafim 2_עסקאות שאושרו וטרם בוצעו  _דיווחים נוספים" xfId="3787"/>
    <cellStyle name="5_Anafim 2_עסקאות שאושרו וטרם בוצעו  _פירוט אגח תשואה מעל 10% " xfId="3788"/>
    <cellStyle name="5_Anafim 2_פירוט אגח תשואה מעל 10% " xfId="3789"/>
    <cellStyle name="5_Anafim 2_פירוט אגח תשואה מעל 10%  2" xfId="3790"/>
    <cellStyle name="5_Anafim 2_פירוט אגח תשואה מעל 10%  2_דיווחים נוספים" xfId="3791"/>
    <cellStyle name="5_Anafim 2_פירוט אגח תשואה מעל 10%  2_דיווחים נוספים_1" xfId="3792"/>
    <cellStyle name="5_Anafim 2_פירוט אגח תשואה מעל 10%  2_דיווחים נוספים_פירוט אגח תשואה מעל 10% " xfId="3793"/>
    <cellStyle name="5_Anafim 2_פירוט אגח תשואה מעל 10%  2_פירוט אגח תשואה מעל 10% " xfId="3794"/>
    <cellStyle name="5_Anafim 2_פירוט אגח תשואה מעל 10% _1" xfId="3795"/>
    <cellStyle name="5_Anafim 2_פירוט אגח תשואה מעל 10% _4.4." xfId="3796"/>
    <cellStyle name="5_Anafim 2_פירוט אגח תשואה מעל 10% _4.4. 2" xfId="3797"/>
    <cellStyle name="5_Anafim 2_פירוט אגח תשואה מעל 10% _4.4. 2_דיווחים נוספים" xfId="3798"/>
    <cellStyle name="5_Anafim 2_פירוט אגח תשואה מעל 10% _4.4. 2_דיווחים נוספים_1" xfId="3799"/>
    <cellStyle name="5_Anafim 2_פירוט אגח תשואה מעל 10% _4.4. 2_דיווחים נוספים_פירוט אגח תשואה מעל 10% " xfId="3800"/>
    <cellStyle name="5_Anafim 2_פירוט אגח תשואה מעל 10% _4.4. 2_פירוט אגח תשואה מעל 10% " xfId="3801"/>
    <cellStyle name="5_Anafim 2_פירוט אגח תשואה מעל 10% _4.4._דיווחים נוספים" xfId="3802"/>
    <cellStyle name="5_Anafim 2_פירוט אגח תשואה מעל 10% _4.4._פירוט אגח תשואה מעל 10% " xfId="3803"/>
    <cellStyle name="5_Anafim 2_פירוט אגח תשואה מעל 10% _דיווחים נוספים" xfId="3804"/>
    <cellStyle name="5_Anafim 2_פירוט אגח תשואה מעל 10% _דיווחים נוספים_1" xfId="3805"/>
    <cellStyle name="5_Anafim 2_פירוט אגח תשואה מעל 10% _דיווחים נוספים_פירוט אגח תשואה מעל 10% " xfId="3806"/>
    <cellStyle name="5_Anafim 2_פירוט אגח תשואה מעל 10% _פירוט אגח תשואה מעל 10% " xfId="3807"/>
    <cellStyle name="5_Anafim 3" xfId="3808"/>
    <cellStyle name="5_Anafim 3_דיווחים נוספים" xfId="3809"/>
    <cellStyle name="5_Anafim 3_דיווחים נוספים_1" xfId="3810"/>
    <cellStyle name="5_Anafim 3_דיווחים נוספים_פירוט אגח תשואה מעל 10% " xfId="3811"/>
    <cellStyle name="5_Anafim 3_פירוט אגח תשואה מעל 10% " xfId="3812"/>
    <cellStyle name="5_Anafim_4.4." xfId="3813"/>
    <cellStyle name="5_Anafim_4.4. 2" xfId="3814"/>
    <cellStyle name="5_Anafim_4.4. 2_דיווחים נוספים" xfId="3815"/>
    <cellStyle name="5_Anafim_4.4. 2_דיווחים נוספים_1" xfId="3816"/>
    <cellStyle name="5_Anafim_4.4. 2_דיווחים נוספים_פירוט אגח תשואה מעל 10% " xfId="3817"/>
    <cellStyle name="5_Anafim_4.4. 2_פירוט אגח תשואה מעל 10% " xfId="3818"/>
    <cellStyle name="5_Anafim_4.4._דיווחים נוספים" xfId="3819"/>
    <cellStyle name="5_Anafim_4.4._פירוט אגח תשואה מעל 10% " xfId="3820"/>
    <cellStyle name="5_Anafim_דיווחים נוספים" xfId="3821"/>
    <cellStyle name="5_Anafim_דיווחים נוספים 2" xfId="3822"/>
    <cellStyle name="5_Anafim_דיווחים נוספים 2_דיווחים נוספים" xfId="3823"/>
    <cellStyle name="5_Anafim_דיווחים נוספים 2_דיווחים נוספים_1" xfId="3824"/>
    <cellStyle name="5_Anafim_דיווחים נוספים 2_דיווחים נוספים_פירוט אגח תשואה מעל 10% " xfId="3825"/>
    <cellStyle name="5_Anafim_דיווחים נוספים 2_פירוט אגח תשואה מעל 10% " xfId="3826"/>
    <cellStyle name="5_Anafim_דיווחים נוספים_1" xfId="3827"/>
    <cellStyle name="5_Anafim_דיווחים נוספים_1 2" xfId="3828"/>
    <cellStyle name="5_Anafim_דיווחים נוספים_1 2_דיווחים נוספים" xfId="3829"/>
    <cellStyle name="5_Anafim_דיווחים נוספים_1 2_דיווחים נוספים_1" xfId="3830"/>
    <cellStyle name="5_Anafim_דיווחים נוספים_1 2_דיווחים נוספים_פירוט אגח תשואה מעל 10% " xfId="3831"/>
    <cellStyle name="5_Anafim_דיווחים נוספים_1 2_פירוט אגח תשואה מעל 10% " xfId="3832"/>
    <cellStyle name="5_Anafim_דיווחים נוספים_1_4.4." xfId="3833"/>
    <cellStyle name="5_Anafim_דיווחים נוספים_1_4.4. 2" xfId="3834"/>
    <cellStyle name="5_Anafim_דיווחים נוספים_1_4.4. 2_דיווחים נוספים" xfId="3835"/>
    <cellStyle name="5_Anafim_דיווחים נוספים_1_4.4. 2_דיווחים נוספים_1" xfId="3836"/>
    <cellStyle name="5_Anafim_דיווחים נוספים_1_4.4. 2_דיווחים נוספים_פירוט אגח תשואה מעל 10% " xfId="3837"/>
    <cellStyle name="5_Anafim_דיווחים נוספים_1_4.4. 2_פירוט אגח תשואה מעל 10% " xfId="3838"/>
    <cellStyle name="5_Anafim_דיווחים נוספים_1_4.4._דיווחים נוספים" xfId="3839"/>
    <cellStyle name="5_Anafim_דיווחים נוספים_1_4.4._פירוט אגח תשואה מעל 10% " xfId="3840"/>
    <cellStyle name="5_Anafim_דיווחים נוספים_1_דיווחים נוספים" xfId="3841"/>
    <cellStyle name="5_Anafim_דיווחים נוספים_1_דיווחים נוספים 2" xfId="3842"/>
    <cellStyle name="5_Anafim_דיווחים נוספים_1_דיווחים נוספים 2_דיווחים נוספים" xfId="3843"/>
    <cellStyle name="5_Anafim_דיווחים נוספים_1_דיווחים נוספים 2_דיווחים נוספים_1" xfId="3844"/>
    <cellStyle name="5_Anafim_דיווחים נוספים_1_דיווחים נוספים 2_דיווחים נוספים_פירוט אגח תשואה מעל 10% " xfId="3845"/>
    <cellStyle name="5_Anafim_דיווחים נוספים_1_דיווחים נוספים 2_פירוט אגח תשואה מעל 10% " xfId="3846"/>
    <cellStyle name="5_Anafim_דיווחים נוספים_1_דיווחים נוספים_1" xfId="3847"/>
    <cellStyle name="5_Anafim_דיווחים נוספים_1_דיווחים נוספים_4.4." xfId="3848"/>
    <cellStyle name="5_Anafim_דיווחים נוספים_1_דיווחים נוספים_4.4. 2" xfId="3849"/>
    <cellStyle name="5_Anafim_דיווחים נוספים_1_דיווחים נוספים_4.4. 2_דיווחים נוספים" xfId="3850"/>
    <cellStyle name="5_Anafim_דיווחים נוספים_1_דיווחים נוספים_4.4. 2_דיווחים נוספים_1" xfId="3851"/>
    <cellStyle name="5_Anafim_דיווחים נוספים_1_דיווחים נוספים_4.4. 2_דיווחים נוספים_פירוט אגח תשואה מעל 10% " xfId="3852"/>
    <cellStyle name="5_Anafim_דיווחים נוספים_1_דיווחים נוספים_4.4. 2_פירוט אגח תשואה מעל 10% " xfId="3853"/>
    <cellStyle name="5_Anafim_דיווחים נוספים_1_דיווחים נוספים_4.4._דיווחים נוספים" xfId="3854"/>
    <cellStyle name="5_Anafim_דיווחים נוספים_1_דיווחים נוספים_4.4._פירוט אגח תשואה מעל 10% " xfId="3855"/>
    <cellStyle name="5_Anafim_דיווחים נוספים_1_דיווחים נוספים_דיווחים נוספים" xfId="3856"/>
    <cellStyle name="5_Anafim_דיווחים נוספים_1_דיווחים נוספים_פירוט אגח תשואה מעל 10% " xfId="3857"/>
    <cellStyle name="5_Anafim_דיווחים נוספים_1_פירוט אגח תשואה מעל 10% " xfId="3858"/>
    <cellStyle name="5_Anafim_דיווחים נוספים_2" xfId="3859"/>
    <cellStyle name="5_Anafim_דיווחים נוספים_2 2" xfId="3860"/>
    <cellStyle name="5_Anafim_דיווחים נוספים_2 2_דיווחים נוספים" xfId="3861"/>
    <cellStyle name="5_Anafim_דיווחים נוספים_2 2_דיווחים נוספים_1" xfId="3862"/>
    <cellStyle name="5_Anafim_דיווחים נוספים_2 2_דיווחים נוספים_פירוט אגח תשואה מעל 10% " xfId="3863"/>
    <cellStyle name="5_Anafim_דיווחים נוספים_2 2_פירוט אגח תשואה מעל 10% " xfId="3864"/>
    <cellStyle name="5_Anafim_דיווחים נוספים_2_4.4." xfId="3865"/>
    <cellStyle name="5_Anafim_דיווחים נוספים_2_4.4. 2" xfId="3866"/>
    <cellStyle name="5_Anafim_דיווחים נוספים_2_4.4. 2_דיווחים נוספים" xfId="3867"/>
    <cellStyle name="5_Anafim_דיווחים נוספים_2_4.4. 2_דיווחים נוספים_1" xfId="3868"/>
    <cellStyle name="5_Anafim_דיווחים נוספים_2_4.4. 2_דיווחים נוספים_פירוט אגח תשואה מעל 10% " xfId="3869"/>
    <cellStyle name="5_Anafim_דיווחים נוספים_2_4.4. 2_פירוט אגח תשואה מעל 10% " xfId="3870"/>
    <cellStyle name="5_Anafim_דיווחים נוספים_2_4.4._דיווחים נוספים" xfId="3871"/>
    <cellStyle name="5_Anafim_דיווחים נוספים_2_4.4._פירוט אגח תשואה מעל 10% " xfId="3872"/>
    <cellStyle name="5_Anafim_דיווחים נוספים_2_דיווחים נוספים" xfId="3873"/>
    <cellStyle name="5_Anafim_דיווחים נוספים_2_פירוט אגח תשואה מעל 10% " xfId="3874"/>
    <cellStyle name="5_Anafim_דיווחים נוספים_3" xfId="3875"/>
    <cellStyle name="5_Anafim_דיווחים נוספים_4.4." xfId="3876"/>
    <cellStyle name="5_Anafim_דיווחים נוספים_4.4. 2" xfId="3877"/>
    <cellStyle name="5_Anafim_דיווחים נוספים_4.4. 2_דיווחים נוספים" xfId="3878"/>
    <cellStyle name="5_Anafim_דיווחים נוספים_4.4. 2_דיווחים נוספים_1" xfId="3879"/>
    <cellStyle name="5_Anafim_דיווחים נוספים_4.4. 2_דיווחים נוספים_פירוט אגח תשואה מעל 10% " xfId="3880"/>
    <cellStyle name="5_Anafim_דיווחים נוספים_4.4. 2_פירוט אגח תשואה מעל 10% " xfId="3881"/>
    <cellStyle name="5_Anafim_דיווחים נוספים_4.4._דיווחים נוספים" xfId="3882"/>
    <cellStyle name="5_Anafim_דיווחים נוספים_4.4._פירוט אגח תשואה מעל 10% " xfId="3883"/>
    <cellStyle name="5_Anafim_דיווחים נוספים_דיווחים נוספים" xfId="3884"/>
    <cellStyle name="5_Anafim_דיווחים נוספים_דיווחים נוספים 2" xfId="3885"/>
    <cellStyle name="5_Anafim_דיווחים נוספים_דיווחים נוספים 2_דיווחים נוספים" xfId="3886"/>
    <cellStyle name="5_Anafim_דיווחים נוספים_דיווחים נוספים 2_דיווחים נוספים_1" xfId="3887"/>
    <cellStyle name="5_Anafim_דיווחים נוספים_דיווחים נוספים 2_דיווחים נוספים_פירוט אגח תשואה מעל 10% " xfId="3888"/>
    <cellStyle name="5_Anafim_דיווחים נוספים_דיווחים נוספים 2_פירוט אגח תשואה מעל 10% " xfId="3889"/>
    <cellStyle name="5_Anafim_דיווחים נוספים_דיווחים נוספים_1" xfId="3890"/>
    <cellStyle name="5_Anafim_דיווחים נוספים_דיווחים נוספים_4.4." xfId="3891"/>
    <cellStyle name="5_Anafim_דיווחים נוספים_דיווחים נוספים_4.4. 2" xfId="3892"/>
    <cellStyle name="5_Anafim_דיווחים נוספים_דיווחים נוספים_4.4. 2_דיווחים נוספים" xfId="3893"/>
    <cellStyle name="5_Anafim_דיווחים נוספים_דיווחים נוספים_4.4. 2_דיווחים נוספים_1" xfId="3894"/>
    <cellStyle name="5_Anafim_דיווחים נוספים_דיווחים נוספים_4.4. 2_דיווחים נוספים_פירוט אגח תשואה מעל 10% " xfId="3895"/>
    <cellStyle name="5_Anafim_דיווחים נוספים_דיווחים נוספים_4.4. 2_פירוט אגח תשואה מעל 10% " xfId="3896"/>
    <cellStyle name="5_Anafim_דיווחים נוספים_דיווחים נוספים_4.4._דיווחים נוספים" xfId="3897"/>
    <cellStyle name="5_Anafim_דיווחים נוספים_דיווחים נוספים_4.4._פירוט אגח תשואה מעל 10% " xfId="3898"/>
    <cellStyle name="5_Anafim_דיווחים נוספים_דיווחים נוספים_דיווחים נוספים" xfId="3899"/>
    <cellStyle name="5_Anafim_דיווחים נוספים_דיווחים נוספים_פירוט אגח תשואה מעל 10% " xfId="3900"/>
    <cellStyle name="5_Anafim_דיווחים נוספים_פירוט אגח תשואה מעל 10% " xfId="3901"/>
    <cellStyle name="5_Anafim_הערות" xfId="3902"/>
    <cellStyle name="5_Anafim_הערות 2" xfId="3903"/>
    <cellStyle name="5_Anafim_הערות 2_דיווחים נוספים" xfId="3904"/>
    <cellStyle name="5_Anafim_הערות 2_דיווחים נוספים_1" xfId="3905"/>
    <cellStyle name="5_Anafim_הערות 2_דיווחים נוספים_פירוט אגח תשואה מעל 10% " xfId="3906"/>
    <cellStyle name="5_Anafim_הערות 2_פירוט אגח תשואה מעל 10% " xfId="3907"/>
    <cellStyle name="5_Anafim_הערות_4.4." xfId="3908"/>
    <cellStyle name="5_Anafim_הערות_4.4. 2" xfId="3909"/>
    <cellStyle name="5_Anafim_הערות_4.4. 2_דיווחים נוספים" xfId="3910"/>
    <cellStyle name="5_Anafim_הערות_4.4. 2_דיווחים נוספים_1" xfId="3911"/>
    <cellStyle name="5_Anafim_הערות_4.4. 2_דיווחים נוספים_פירוט אגח תשואה מעל 10% " xfId="3912"/>
    <cellStyle name="5_Anafim_הערות_4.4. 2_פירוט אגח תשואה מעל 10% " xfId="3913"/>
    <cellStyle name="5_Anafim_הערות_4.4._דיווחים נוספים" xfId="3914"/>
    <cellStyle name="5_Anafim_הערות_4.4._פירוט אגח תשואה מעל 10% " xfId="3915"/>
    <cellStyle name="5_Anafim_הערות_דיווחים נוספים" xfId="3916"/>
    <cellStyle name="5_Anafim_הערות_דיווחים נוספים_1" xfId="3917"/>
    <cellStyle name="5_Anafim_הערות_דיווחים נוספים_פירוט אגח תשואה מעל 10% " xfId="3918"/>
    <cellStyle name="5_Anafim_הערות_פירוט אגח תשואה מעל 10% " xfId="3919"/>
    <cellStyle name="5_Anafim_יתרת מסגרות אשראי לניצול " xfId="3920"/>
    <cellStyle name="5_Anafim_יתרת מסגרות אשראי לניצול  2" xfId="3921"/>
    <cellStyle name="5_Anafim_יתרת מסגרות אשראי לניצול  2_דיווחים נוספים" xfId="3922"/>
    <cellStyle name="5_Anafim_יתרת מסגרות אשראי לניצול  2_דיווחים נוספים_1" xfId="3923"/>
    <cellStyle name="5_Anafim_יתרת מסגרות אשראי לניצול  2_דיווחים נוספים_פירוט אגח תשואה מעל 10% " xfId="3924"/>
    <cellStyle name="5_Anafim_יתרת מסגרות אשראי לניצול  2_פירוט אגח תשואה מעל 10% " xfId="3925"/>
    <cellStyle name="5_Anafim_יתרת מסגרות אשראי לניצול _4.4." xfId="3926"/>
    <cellStyle name="5_Anafim_יתרת מסגרות אשראי לניצול _4.4. 2" xfId="3927"/>
    <cellStyle name="5_Anafim_יתרת מסגרות אשראי לניצול _4.4. 2_דיווחים נוספים" xfId="3928"/>
    <cellStyle name="5_Anafim_יתרת מסגרות אשראי לניצול _4.4. 2_דיווחים נוספים_1" xfId="3929"/>
    <cellStyle name="5_Anafim_יתרת מסגרות אשראי לניצול _4.4. 2_דיווחים נוספים_פירוט אגח תשואה מעל 10% " xfId="3930"/>
    <cellStyle name="5_Anafim_יתרת מסגרות אשראי לניצול _4.4. 2_פירוט אגח תשואה מעל 10% " xfId="3931"/>
    <cellStyle name="5_Anafim_יתרת מסגרות אשראי לניצול _4.4._דיווחים נוספים" xfId="3932"/>
    <cellStyle name="5_Anafim_יתרת מסגרות אשראי לניצול _4.4._פירוט אגח תשואה מעל 10% " xfId="3933"/>
    <cellStyle name="5_Anafim_יתרת מסגרות אשראי לניצול _דיווחים נוספים" xfId="3934"/>
    <cellStyle name="5_Anafim_יתרת מסגרות אשראי לניצול _דיווחים נוספים_1" xfId="3935"/>
    <cellStyle name="5_Anafim_יתרת מסגרות אשראי לניצול _דיווחים נוספים_פירוט אגח תשואה מעל 10% " xfId="3936"/>
    <cellStyle name="5_Anafim_יתרת מסגרות אשראי לניצול _פירוט אגח תשואה מעל 10% " xfId="3937"/>
    <cellStyle name="5_Anafim_עסקאות שאושרו וטרם בוצעו  " xfId="3938"/>
    <cellStyle name="5_Anafim_עסקאות שאושרו וטרם בוצעו   2" xfId="3939"/>
    <cellStyle name="5_Anafim_עסקאות שאושרו וטרם בוצעו   2_דיווחים נוספים" xfId="3940"/>
    <cellStyle name="5_Anafim_עסקאות שאושרו וטרם בוצעו   2_דיווחים נוספים_1" xfId="3941"/>
    <cellStyle name="5_Anafim_עסקאות שאושרו וטרם בוצעו   2_דיווחים נוספים_פירוט אגח תשואה מעל 10% " xfId="3942"/>
    <cellStyle name="5_Anafim_עסקאות שאושרו וטרם בוצעו   2_פירוט אגח תשואה מעל 10% " xfId="3943"/>
    <cellStyle name="5_Anafim_עסקאות שאושרו וטרם בוצעו  _1" xfId="3944"/>
    <cellStyle name="5_Anafim_עסקאות שאושרו וטרם בוצעו  _1 2" xfId="3945"/>
    <cellStyle name="5_Anafim_עסקאות שאושרו וטרם בוצעו  _1 2_דיווחים נוספים" xfId="3946"/>
    <cellStyle name="5_Anafim_עסקאות שאושרו וטרם בוצעו  _1 2_דיווחים נוספים_1" xfId="3947"/>
    <cellStyle name="5_Anafim_עסקאות שאושרו וטרם בוצעו  _1 2_דיווחים נוספים_פירוט אגח תשואה מעל 10% " xfId="3948"/>
    <cellStyle name="5_Anafim_עסקאות שאושרו וטרם בוצעו  _1 2_פירוט אגח תשואה מעל 10% " xfId="3949"/>
    <cellStyle name="5_Anafim_עסקאות שאושרו וטרם בוצעו  _1_דיווחים נוספים" xfId="3950"/>
    <cellStyle name="5_Anafim_עסקאות שאושרו וטרם בוצעו  _1_פירוט אגח תשואה מעל 10% " xfId="3951"/>
    <cellStyle name="5_Anafim_עסקאות שאושרו וטרם בוצעו  _4.4." xfId="3952"/>
    <cellStyle name="5_Anafim_עסקאות שאושרו וטרם בוצעו  _4.4. 2" xfId="3953"/>
    <cellStyle name="5_Anafim_עסקאות שאושרו וטרם בוצעו  _4.4. 2_דיווחים נוספים" xfId="3954"/>
    <cellStyle name="5_Anafim_עסקאות שאושרו וטרם בוצעו  _4.4. 2_דיווחים נוספים_1" xfId="3955"/>
    <cellStyle name="5_Anafim_עסקאות שאושרו וטרם בוצעו  _4.4. 2_דיווחים נוספים_פירוט אגח תשואה מעל 10% " xfId="3956"/>
    <cellStyle name="5_Anafim_עסקאות שאושרו וטרם בוצעו  _4.4. 2_פירוט אגח תשואה מעל 10% " xfId="3957"/>
    <cellStyle name="5_Anafim_עסקאות שאושרו וטרם בוצעו  _4.4._דיווחים נוספים" xfId="3958"/>
    <cellStyle name="5_Anafim_עסקאות שאושרו וטרם בוצעו  _4.4._פירוט אגח תשואה מעל 10% " xfId="3959"/>
    <cellStyle name="5_Anafim_עסקאות שאושרו וטרם בוצעו  _דיווחים נוספים" xfId="3960"/>
    <cellStyle name="5_Anafim_עסקאות שאושרו וטרם בוצעו  _דיווחים נוספים_1" xfId="3961"/>
    <cellStyle name="5_Anafim_עסקאות שאושרו וטרם בוצעו  _דיווחים נוספים_פירוט אגח תשואה מעל 10% " xfId="3962"/>
    <cellStyle name="5_Anafim_עסקאות שאושרו וטרם בוצעו  _פירוט אגח תשואה מעל 10% " xfId="3963"/>
    <cellStyle name="5_Anafim_פירוט אגח תשואה מעל 10% " xfId="3964"/>
    <cellStyle name="5_Anafim_פירוט אגח תשואה מעל 10%  2" xfId="3965"/>
    <cellStyle name="5_Anafim_פירוט אגח תשואה מעל 10%  2_דיווחים נוספים" xfId="3966"/>
    <cellStyle name="5_Anafim_פירוט אגח תשואה מעל 10%  2_דיווחים נוספים_1" xfId="3967"/>
    <cellStyle name="5_Anafim_פירוט אגח תשואה מעל 10%  2_דיווחים נוספים_פירוט אגח תשואה מעל 10% " xfId="3968"/>
    <cellStyle name="5_Anafim_פירוט אגח תשואה מעל 10%  2_פירוט אגח תשואה מעל 10% " xfId="3969"/>
    <cellStyle name="5_Anafim_פירוט אגח תשואה מעל 10% _1" xfId="3970"/>
    <cellStyle name="5_Anafim_פירוט אגח תשואה מעל 10% _4.4." xfId="3971"/>
    <cellStyle name="5_Anafim_פירוט אגח תשואה מעל 10% _4.4. 2" xfId="3972"/>
    <cellStyle name="5_Anafim_פירוט אגח תשואה מעל 10% _4.4. 2_דיווחים נוספים" xfId="3973"/>
    <cellStyle name="5_Anafim_פירוט אגח תשואה מעל 10% _4.4. 2_דיווחים נוספים_1" xfId="3974"/>
    <cellStyle name="5_Anafim_פירוט אגח תשואה מעל 10% _4.4. 2_דיווחים נוספים_פירוט אגח תשואה מעל 10% " xfId="3975"/>
    <cellStyle name="5_Anafim_פירוט אגח תשואה מעל 10% _4.4. 2_פירוט אגח תשואה מעל 10% " xfId="3976"/>
    <cellStyle name="5_Anafim_פירוט אגח תשואה מעל 10% _4.4._דיווחים נוספים" xfId="3977"/>
    <cellStyle name="5_Anafim_פירוט אגח תשואה מעל 10% _4.4._פירוט אגח תשואה מעל 10% " xfId="3978"/>
    <cellStyle name="5_Anafim_פירוט אגח תשואה מעל 10% _דיווחים נוספים" xfId="3979"/>
    <cellStyle name="5_Anafim_פירוט אגח תשואה מעל 10% _דיווחים נוספים_1" xfId="3980"/>
    <cellStyle name="5_Anafim_פירוט אגח תשואה מעל 10% _דיווחים נוספים_פירוט אגח תשואה מעל 10% " xfId="3981"/>
    <cellStyle name="5_Anafim_פירוט אגח תשואה מעל 10% _פירוט אגח תשואה מעל 10% " xfId="3982"/>
    <cellStyle name="5_אחזקות בעלי ענין -DATA - ערכים" xfId="14700"/>
    <cellStyle name="5_דיווחים נוספים" xfId="3983"/>
    <cellStyle name="5_דיווחים נוספים 2" xfId="3984"/>
    <cellStyle name="5_דיווחים נוספים 2_דיווחים נוספים" xfId="3985"/>
    <cellStyle name="5_דיווחים נוספים 2_דיווחים נוספים_1" xfId="3986"/>
    <cellStyle name="5_דיווחים נוספים 2_דיווחים נוספים_פירוט אגח תשואה מעל 10% " xfId="3987"/>
    <cellStyle name="5_דיווחים נוספים 2_פירוט אגח תשואה מעל 10% " xfId="3988"/>
    <cellStyle name="5_דיווחים נוספים_1" xfId="3989"/>
    <cellStyle name="5_דיווחים נוספים_1 2" xfId="3990"/>
    <cellStyle name="5_דיווחים נוספים_1 2_דיווחים נוספים" xfId="3991"/>
    <cellStyle name="5_דיווחים נוספים_1 2_דיווחים נוספים_1" xfId="3992"/>
    <cellStyle name="5_דיווחים נוספים_1 2_דיווחים נוספים_פירוט אגח תשואה מעל 10% " xfId="3993"/>
    <cellStyle name="5_דיווחים נוספים_1 2_פירוט אגח תשואה מעל 10% " xfId="3994"/>
    <cellStyle name="5_דיווחים נוספים_1_4.4." xfId="3995"/>
    <cellStyle name="5_דיווחים נוספים_1_4.4. 2" xfId="3996"/>
    <cellStyle name="5_דיווחים נוספים_1_4.4. 2_דיווחים נוספים" xfId="3997"/>
    <cellStyle name="5_דיווחים נוספים_1_4.4. 2_דיווחים נוספים_1" xfId="3998"/>
    <cellStyle name="5_דיווחים נוספים_1_4.4. 2_דיווחים נוספים_פירוט אגח תשואה מעל 10% " xfId="3999"/>
    <cellStyle name="5_דיווחים נוספים_1_4.4. 2_פירוט אגח תשואה מעל 10% " xfId="4000"/>
    <cellStyle name="5_דיווחים נוספים_1_4.4._דיווחים נוספים" xfId="4001"/>
    <cellStyle name="5_דיווחים נוספים_1_4.4._פירוט אגח תשואה מעל 10% " xfId="4002"/>
    <cellStyle name="5_דיווחים נוספים_1_דיווחים נוספים" xfId="4003"/>
    <cellStyle name="5_דיווחים נוספים_1_דיווחים נוספים 2" xfId="4004"/>
    <cellStyle name="5_דיווחים נוספים_1_דיווחים נוספים 2_דיווחים נוספים" xfId="4005"/>
    <cellStyle name="5_דיווחים נוספים_1_דיווחים נוספים 2_דיווחים נוספים_1" xfId="4006"/>
    <cellStyle name="5_דיווחים נוספים_1_דיווחים נוספים 2_דיווחים נוספים_פירוט אגח תשואה מעל 10% " xfId="4007"/>
    <cellStyle name="5_דיווחים נוספים_1_דיווחים נוספים 2_פירוט אגח תשואה מעל 10% " xfId="4008"/>
    <cellStyle name="5_דיווחים נוספים_1_דיווחים נוספים_1" xfId="4009"/>
    <cellStyle name="5_דיווחים נוספים_1_דיווחים נוספים_4.4." xfId="4010"/>
    <cellStyle name="5_דיווחים נוספים_1_דיווחים נוספים_4.4. 2" xfId="4011"/>
    <cellStyle name="5_דיווחים נוספים_1_דיווחים נוספים_4.4. 2_דיווחים נוספים" xfId="4012"/>
    <cellStyle name="5_דיווחים נוספים_1_דיווחים נוספים_4.4. 2_דיווחים נוספים_1" xfId="4013"/>
    <cellStyle name="5_דיווחים נוספים_1_דיווחים נוספים_4.4. 2_דיווחים נוספים_פירוט אגח תשואה מעל 10% " xfId="4014"/>
    <cellStyle name="5_דיווחים נוספים_1_דיווחים נוספים_4.4. 2_פירוט אגח תשואה מעל 10% " xfId="4015"/>
    <cellStyle name="5_דיווחים נוספים_1_דיווחים נוספים_4.4._דיווחים נוספים" xfId="4016"/>
    <cellStyle name="5_דיווחים נוספים_1_דיווחים נוספים_4.4._פירוט אגח תשואה מעל 10% " xfId="4017"/>
    <cellStyle name="5_דיווחים נוספים_1_דיווחים נוספים_דיווחים נוספים" xfId="4018"/>
    <cellStyle name="5_דיווחים נוספים_1_דיווחים נוספים_פירוט אגח תשואה מעל 10% " xfId="4019"/>
    <cellStyle name="5_דיווחים נוספים_1_פירוט אגח תשואה מעל 10% " xfId="4020"/>
    <cellStyle name="5_דיווחים נוספים_2" xfId="4021"/>
    <cellStyle name="5_דיווחים נוספים_2 2" xfId="4022"/>
    <cellStyle name="5_דיווחים נוספים_2 2_דיווחים נוספים" xfId="4023"/>
    <cellStyle name="5_דיווחים נוספים_2 2_דיווחים נוספים_1" xfId="4024"/>
    <cellStyle name="5_דיווחים נוספים_2 2_דיווחים נוספים_פירוט אגח תשואה מעל 10% " xfId="4025"/>
    <cellStyle name="5_דיווחים נוספים_2 2_פירוט אגח תשואה מעל 10% " xfId="4026"/>
    <cellStyle name="5_דיווחים נוספים_2_4.4." xfId="4027"/>
    <cellStyle name="5_דיווחים נוספים_2_4.4. 2" xfId="4028"/>
    <cellStyle name="5_דיווחים נוספים_2_4.4. 2_דיווחים נוספים" xfId="4029"/>
    <cellStyle name="5_דיווחים נוספים_2_4.4. 2_דיווחים נוספים_1" xfId="4030"/>
    <cellStyle name="5_דיווחים נוספים_2_4.4. 2_דיווחים נוספים_פירוט אגח תשואה מעל 10% " xfId="4031"/>
    <cellStyle name="5_דיווחים נוספים_2_4.4. 2_פירוט אגח תשואה מעל 10% " xfId="4032"/>
    <cellStyle name="5_דיווחים נוספים_2_4.4._דיווחים נוספים" xfId="4033"/>
    <cellStyle name="5_דיווחים נוספים_2_4.4._פירוט אגח תשואה מעל 10% " xfId="4034"/>
    <cellStyle name="5_דיווחים נוספים_2_דיווחים נוספים" xfId="4035"/>
    <cellStyle name="5_דיווחים נוספים_2_פירוט אגח תשואה מעל 10% " xfId="4036"/>
    <cellStyle name="5_דיווחים נוספים_3" xfId="4037"/>
    <cellStyle name="5_דיווחים נוספים_4.4." xfId="4038"/>
    <cellStyle name="5_דיווחים נוספים_4.4. 2" xfId="4039"/>
    <cellStyle name="5_דיווחים נוספים_4.4. 2_דיווחים נוספים" xfId="4040"/>
    <cellStyle name="5_דיווחים נוספים_4.4. 2_דיווחים נוספים_1" xfId="4041"/>
    <cellStyle name="5_דיווחים נוספים_4.4. 2_דיווחים נוספים_1_15" xfId="9538"/>
    <cellStyle name="5_דיווחים נוספים_4.4. 2_דיווחים נוספים_פירוט אגח תשואה מעל 10% " xfId="4042"/>
    <cellStyle name="5_דיווחים נוספים_4.4. 2_דיווחים נוספים_פירוט אגח תשואה מעל 10% _15" xfId="9539"/>
    <cellStyle name="5_דיווחים נוספים_4.4. 2_פירוט אגח תשואה מעל 10% " xfId="4043"/>
    <cellStyle name="5_דיווחים נוספים_4.4. 2_פירוט אגח תשואה מעל 10% _15" xfId="9540"/>
    <cellStyle name="5_דיווחים נוספים_4.4._דיווחים נוספים" xfId="4044"/>
    <cellStyle name="5_דיווחים נוספים_4.4._דיווחים נוספים_15" xfId="9541"/>
    <cellStyle name="5_דיווחים נוספים_4.4._פירוט אגח תשואה מעל 10% " xfId="4045"/>
    <cellStyle name="5_דיווחים נוספים_4.4._פירוט אגח תשואה מעל 10% _15" xfId="9542"/>
    <cellStyle name="5_דיווחים נוספים_דיווחים נוספים" xfId="4046"/>
    <cellStyle name="5_דיווחים נוספים_דיווחים נוספים 2" xfId="4047"/>
    <cellStyle name="5_דיווחים נוספים_דיווחים נוספים 2_15" xfId="9544"/>
    <cellStyle name="5_דיווחים נוספים_דיווחים נוספים 2_דיווחים נוספים" xfId="4048"/>
    <cellStyle name="5_דיווחים נוספים_דיווחים נוספים 2_דיווחים נוספים_1" xfId="4049"/>
    <cellStyle name="5_דיווחים נוספים_דיווחים נוספים 2_דיווחים נוספים_1_15" xfId="9546"/>
    <cellStyle name="5_דיווחים נוספים_דיווחים נוספים 2_דיווחים נוספים_15" xfId="9545"/>
    <cellStyle name="5_דיווחים נוספים_דיווחים נוספים 2_דיווחים נוספים_פירוט אגח תשואה מעל 10% " xfId="4050"/>
    <cellStyle name="5_דיווחים נוספים_דיווחים נוספים 2_דיווחים נוספים_פירוט אגח תשואה מעל 10% _15" xfId="9547"/>
    <cellStyle name="5_דיווחים נוספים_דיווחים נוספים 2_פירוט אגח תשואה מעל 10% " xfId="4051"/>
    <cellStyle name="5_דיווחים נוספים_דיווחים נוספים 2_פירוט אגח תשואה מעל 10% _15" xfId="9548"/>
    <cellStyle name="5_דיווחים נוספים_דיווחים נוספים_1" xfId="4052"/>
    <cellStyle name="5_דיווחים נוספים_דיווחים נוספים_1_15" xfId="9549"/>
    <cellStyle name="5_דיווחים נוספים_דיווחים נוספים_15" xfId="9543"/>
    <cellStyle name="5_דיווחים נוספים_דיווחים נוספים_4.4." xfId="4053"/>
    <cellStyle name="5_דיווחים נוספים_דיווחים נוספים_4.4. 2" xfId="4054"/>
    <cellStyle name="5_דיווחים נוספים_דיווחים נוספים_4.4. 2_15" xfId="9551"/>
    <cellStyle name="5_דיווחים נוספים_דיווחים נוספים_4.4. 2_דיווחים נוספים" xfId="4055"/>
    <cellStyle name="5_דיווחים נוספים_דיווחים נוספים_4.4. 2_דיווחים נוספים_1" xfId="4056"/>
    <cellStyle name="5_דיווחים נוספים_דיווחים נוספים_4.4. 2_דיווחים נוספים_1_15" xfId="9553"/>
    <cellStyle name="5_דיווחים נוספים_דיווחים נוספים_4.4. 2_דיווחים נוספים_15" xfId="9552"/>
    <cellStyle name="5_דיווחים נוספים_דיווחים נוספים_4.4. 2_דיווחים נוספים_פירוט אגח תשואה מעל 10% " xfId="4057"/>
    <cellStyle name="5_דיווחים נוספים_דיווחים נוספים_4.4. 2_דיווחים נוספים_פירוט אגח תשואה מעל 10% _15" xfId="9554"/>
    <cellStyle name="5_דיווחים נוספים_דיווחים נוספים_4.4. 2_פירוט אגח תשואה מעל 10% " xfId="4058"/>
    <cellStyle name="5_דיווחים נוספים_דיווחים נוספים_4.4. 2_פירוט אגח תשואה מעל 10% _15" xfId="9555"/>
    <cellStyle name="5_דיווחים נוספים_דיווחים נוספים_4.4._15" xfId="9550"/>
    <cellStyle name="5_דיווחים נוספים_דיווחים נוספים_4.4._דיווחים נוספים" xfId="4059"/>
    <cellStyle name="5_דיווחים נוספים_דיווחים נוספים_4.4._דיווחים נוספים_15" xfId="9556"/>
    <cellStyle name="5_דיווחים נוספים_דיווחים נוספים_4.4._פירוט אגח תשואה מעל 10% " xfId="4060"/>
    <cellStyle name="5_דיווחים נוספים_דיווחים נוספים_4.4._פירוט אגח תשואה מעל 10% _15" xfId="9557"/>
    <cellStyle name="5_דיווחים נוספים_דיווחים נוספים_דיווחים נוספים" xfId="4061"/>
    <cellStyle name="5_דיווחים נוספים_דיווחים נוספים_דיווחים נוספים_15" xfId="9558"/>
    <cellStyle name="5_דיווחים נוספים_דיווחים נוספים_פירוט אגח תשואה מעל 10% " xfId="4062"/>
    <cellStyle name="5_דיווחים נוספים_דיווחים נוספים_פירוט אגח תשואה מעל 10% _15" xfId="9559"/>
    <cellStyle name="5_דיווחים נוספים_פירוט אגח תשואה מעל 10% " xfId="4063"/>
    <cellStyle name="5_דיווחים נוספים_פירוט אגח תשואה מעל 10% _15" xfId="9560"/>
    <cellStyle name="5_הערות" xfId="4064"/>
    <cellStyle name="5_הערות 2" xfId="4065"/>
    <cellStyle name="5_הערות 2_15" xfId="9562"/>
    <cellStyle name="5_הערות 2_דיווחים נוספים" xfId="4066"/>
    <cellStyle name="5_הערות 2_דיווחים נוספים_1" xfId="4067"/>
    <cellStyle name="5_הערות 2_דיווחים נוספים_1_15" xfId="9564"/>
    <cellStyle name="5_הערות 2_דיווחים נוספים_15" xfId="9563"/>
    <cellStyle name="5_הערות 2_דיווחים נוספים_פירוט אגח תשואה מעל 10% " xfId="4068"/>
    <cellStyle name="5_הערות 2_דיווחים נוספים_פירוט אגח תשואה מעל 10% _15" xfId="9565"/>
    <cellStyle name="5_הערות 2_פירוט אגח תשואה מעל 10% " xfId="4069"/>
    <cellStyle name="5_הערות 2_פירוט אגח תשואה מעל 10% _15" xfId="9566"/>
    <cellStyle name="5_הערות_15" xfId="9561"/>
    <cellStyle name="5_הערות_4.4." xfId="4070"/>
    <cellStyle name="5_הערות_4.4. 2" xfId="4071"/>
    <cellStyle name="5_הערות_4.4. 2_15" xfId="9568"/>
    <cellStyle name="5_הערות_4.4. 2_דיווחים נוספים" xfId="4072"/>
    <cellStyle name="5_הערות_4.4. 2_דיווחים נוספים_1" xfId="4073"/>
    <cellStyle name="5_הערות_4.4. 2_דיווחים נוספים_1_15" xfId="9570"/>
    <cellStyle name="5_הערות_4.4. 2_דיווחים נוספים_15" xfId="9569"/>
    <cellStyle name="5_הערות_4.4. 2_דיווחים נוספים_פירוט אגח תשואה מעל 10% " xfId="4074"/>
    <cellStyle name="5_הערות_4.4. 2_דיווחים נוספים_פירוט אגח תשואה מעל 10% _15" xfId="9571"/>
    <cellStyle name="5_הערות_4.4. 2_פירוט אגח תשואה מעל 10% " xfId="4075"/>
    <cellStyle name="5_הערות_4.4. 2_פירוט אגח תשואה מעל 10% _15" xfId="9572"/>
    <cellStyle name="5_הערות_4.4._15" xfId="9567"/>
    <cellStyle name="5_הערות_4.4._דיווחים נוספים" xfId="4076"/>
    <cellStyle name="5_הערות_4.4._דיווחים נוספים_15" xfId="9573"/>
    <cellStyle name="5_הערות_4.4._פירוט אגח תשואה מעל 10% " xfId="4077"/>
    <cellStyle name="5_הערות_4.4._פירוט אגח תשואה מעל 10% _15" xfId="9574"/>
    <cellStyle name="5_הערות_דיווחים נוספים" xfId="4078"/>
    <cellStyle name="5_הערות_דיווחים נוספים_1" xfId="4079"/>
    <cellStyle name="5_הערות_דיווחים נוספים_1_15" xfId="9576"/>
    <cellStyle name="5_הערות_דיווחים נוספים_15" xfId="9575"/>
    <cellStyle name="5_הערות_דיווחים נוספים_פירוט אגח תשואה מעל 10% " xfId="4080"/>
    <cellStyle name="5_הערות_דיווחים נוספים_פירוט אגח תשואה מעל 10% _15" xfId="9577"/>
    <cellStyle name="5_הערות_פירוט אגח תשואה מעל 10% " xfId="4081"/>
    <cellStyle name="5_הערות_פירוט אגח תשואה מעל 10% _15" xfId="9578"/>
    <cellStyle name="5_יתרת מסגרות אשראי לניצול " xfId="4082"/>
    <cellStyle name="5_יתרת מסגרות אשראי לניצול  2" xfId="4083"/>
    <cellStyle name="5_יתרת מסגרות אשראי לניצול  2_15" xfId="9580"/>
    <cellStyle name="5_יתרת מסגרות אשראי לניצול  2_דיווחים נוספים" xfId="4084"/>
    <cellStyle name="5_יתרת מסגרות אשראי לניצול  2_דיווחים נוספים_1" xfId="4085"/>
    <cellStyle name="5_יתרת מסגרות אשראי לניצול  2_דיווחים נוספים_1_15" xfId="9582"/>
    <cellStyle name="5_יתרת מסגרות אשראי לניצול  2_דיווחים נוספים_15" xfId="9581"/>
    <cellStyle name="5_יתרת מסגרות אשראי לניצול  2_דיווחים נוספים_פירוט אגח תשואה מעל 10% " xfId="4086"/>
    <cellStyle name="5_יתרת מסגרות אשראי לניצול  2_דיווחים נוספים_פירוט אגח תשואה מעל 10% _15" xfId="9583"/>
    <cellStyle name="5_יתרת מסגרות אשראי לניצול  2_פירוט אגח תשואה מעל 10% " xfId="4087"/>
    <cellStyle name="5_יתרת מסגרות אשראי לניצול  2_פירוט אגח תשואה מעל 10% _15" xfId="9584"/>
    <cellStyle name="5_יתרת מסגרות אשראי לניצול _15" xfId="9579"/>
    <cellStyle name="5_יתרת מסגרות אשראי לניצול _4.4." xfId="4088"/>
    <cellStyle name="5_יתרת מסגרות אשראי לניצול _4.4. 2" xfId="4089"/>
    <cellStyle name="5_יתרת מסגרות אשראי לניצול _4.4. 2_15" xfId="9586"/>
    <cellStyle name="5_יתרת מסגרות אשראי לניצול _4.4. 2_דיווחים נוספים" xfId="4090"/>
    <cellStyle name="5_יתרת מסגרות אשראי לניצול _4.4. 2_דיווחים נוספים_1" xfId="4091"/>
    <cellStyle name="5_יתרת מסגרות אשראי לניצול _4.4. 2_דיווחים נוספים_1_15" xfId="9588"/>
    <cellStyle name="5_יתרת מסגרות אשראי לניצול _4.4. 2_דיווחים נוספים_15" xfId="9587"/>
    <cellStyle name="5_יתרת מסגרות אשראי לניצול _4.4. 2_דיווחים נוספים_פירוט אגח תשואה מעל 10% " xfId="4092"/>
    <cellStyle name="5_יתרת מסגרות אשראי לניצול _4.4. 2_דיווחים נוספים_פירוט אגח תשואה מעל 10% _15" xfId="9589"/>
    <cellStyle name="5_יתרת מסגרות אשראי לניצול _4.4. 2_פירוט אגח תשואה מעל 10% " xfId="4093"/>
    <cellStyle name="5_יתרת מסגרות אשראי לניצול _4.4. 2_פירוט אגח תשואה מעל 10% _15" xfId="9590"/>
    <cellStyle name="5_יתרת מסגרות אשראי לניצול _4.4._15" xfId="9585"/>
    <cellStyle name="5_יתרת מסגרות אשראי לניצול _4.4._דיווחים נוספים" xfId="4094"/>
    <cellStyle name="5_יתרת מסגרות אשראי לניצול _4.4._דיווחים נוספים_15" xfId="9591"/>
    <cellStyle name="5_יתרת מסגרות אשראי לניצול _4.4._פירוט אגח תשואה מעל 10% " xfId="4095"/>
    <cellStyle name="5_יתרת מסגרות אשראי לניצול _4.4._פירוט אגח תשואה מעל 10% _15" xfId="9592"/>
    <cellStyle name="5_יתרת מסגרות אשראי לניצול _דיווחים נוספים" xfId="4096"/>
    <cellStyle name="5_יתרת מסגרות אשראי לניצול _דיווחים נוספים_1" xfId="4097"/>
    <cellStyle name="5_יתרת מסגרות אשראי לניצול _דיווחים נוספים_1_15" xfId="9594"/>
    <cellStyle name="5_יתרת מסגרות אשראי לניצול _דיווחים נוספים_15" xfId="9593"/>
    <cellStyle name="5_יתרת מסגרות אשראי לניצול _דיווחים נוספים_פירוט אגח תשואה מעל 10% " xfId="4098"/>
    <cellStyle name="5_יתרת מסגרות אשראי לניצול _דיווחים נוספים_פירוט אגח תשואה מעל 10% _15" xfId="9595"/>
    <cellStyle name="5_יתרת מסגרות אשראי לניצול _פירוט אגח תשואה מעל 10% " xfId="4099"/>
    <cellStyle name="5_יתרת מסגרות אשראי לניצול _פירוט אגח תשואה מעל 10% _15" xfId="9596"/>
    <cellStyle name="5_משקל בתא100" xfId="4100"/>
    <cellStyle name="5_משקל בתא100 2" xfId="4101"/>
    <cellStyle name="5_משקל בתא100 2 2" xfId="4102"/>
    <cellStyle name="5_משקל בתא100 2 2_15" xfId="9599"/>
    <cellStyle name="5_משקל בתא100 2 2_דיווחים נוספים" xfId="4103"/>
    <cellStyle name="5_משקל בתא100 2 2_דיווחים נוספים_1" xfId="4104"/>
    <cellStyle name="5_משקל בתא100 2 2_דיווחים נוספים_1_15" xfId="9601"/>
    <cellStyle name="5_משקל בתא100 2 2_דיווחים נוספים_15" xfId="9600"/>
    <cellStyle name="5_משקל בתא100 2 2_דיווחים נוספים_פירוט אגח תשואה מעל 10% " xfId="4105"/>
    <cellStyle name="5_משקל בתא100 2 2_דיווחים נוספים_פירוט אגח תשואה מעל 10% _15" xfId="9602"/>
    <cellStyle name="5_משקל בתא100 2 2_פירוט אגח תשואה מעל 10% " xfId="4106"/>
    <cellStyle name="5_משקל בתא100 2 2_פירוט אגח תשואה מעל 10% _15" xfId="9603"/>
    <cellStyle name="5_משקל בתא100 2_15" xfId="9598"/>
    <cellStyle name="5_משקל בתא100 2_4.4." xfId="4107"/>
    <cellStyle name="5_משקל בתא100 2_4.4. 2" xfId="4108"/>
    <cellStyle name="5_משקל בתא100 2_4.4. 2_15" xfId="9605"/>
    <cellStyle name="5_משקל בתא100 2_4.4. 2_דיווחים נוספים" xfId="4109"/>
    <cellStyle name="5_משקל בתא100 2_4.4. 2_דיווחים נוספים_1" xfId="4110"/>
    <cellStyle name="5_משקל בתא100 2_4.4. 2_דיווחים נוספים_1_15" xfId="9607"/>
    <cellStyle name="5_משקל בתא100 2_4.4. 2_דיווחים נוספים_15" xfId="9606"/>
    <cellStyle name="5_משקל בתא100 2_4.4. 2_דיווחים נוספים_פירוט אגח תשואה מעל 10% " xfId="4111"/>
    <cellStyle name="5_משקל בתא100 2_4.4. 2_דיווחים נוספים_פירוט אגח תשואה מעל 10% _15" xfId="9608"/>
    <cellStyle name="5_משקל בתא100 2_4.4. 2_פירוט אגח תשואה מעל 10% " xfId="4112"/>
    <cellStyle name="5_משקל בתא100 2_4.4. 2_פירוט אגח תשואה מעל 10% _15" xfId="9609"/>
    <cellStyle name="5_משקל בתא100 2_4.4._15" xfId="9604"/>
    <cellStyle name="5_משקל בתא100 2_4.4._דיווחים נוספים" xfId="4113"/>
    <cellStyle name="5_משקל בתא100 2_4.4._דיווחים נוספים_15" xfId="9610"/>
    <cellStyle name="5_משקל בתא100 2_4.4._פירוט אגח תשואה מעל 10% " xfId="4114"/>
    <cellStyle name="5_משקל בתא100 2_4.4._פירוט אגח תשואה מעל 10% _15" xfId="9611"/>
    <cellStyle name="5_משקל בתא100 2_דיווחים נוספים" xfId="4115"/>
    <cellStyle name="5_משקל בתא100 2_דיווחים נוספים 2" xfId="4116"/>
    <cellStyle name="5_משקל בתא100 2_דיווחים נוספים 2_15" xfId="9613"/>
    <cellStyle name="5_משקל בתא100 2_דיווחים נוספים 2_דיווחים נוספים" xfId="4117"/>
    <cellStyle name="5_משקל בתא100 2_דיווחים נוספים 2_דיווחים נוספים_1" xfId="4118"/>
    <cellStyle name="5_משקל בתא100 2_דיווחים נוספים 2_דיווחים נוספים_1_15" xfId="9615"/>
    <cellStyle name="5_משקל בתא100 2_דיווחים נוספים 2_דיווחים נוספים_15" xfId="9614"/>
    <cellStyle name="5_משקל בתא100 2_דיווחים נוספים 2_דיווחים נוספים_פירוט אגח תשואה מעל 10% " xfId="4119"/>
    <cellStyle name="5_משקל בתא100 2_דיווחים נוספים 2_דיווחים נוספים_פירוט אגח תשואה מעל 10% _15" xfId="9616"/>
    <cellStyle name="5_משקל בתא100 2_דיווחים נוספים 2_פירוט אגח תשואה מעל 10% " xfId="4120"/>
    <cellStyle name="5_משקל בתא100 2_דיווחים נוספים 2_פירוט אגח תשואה מעל 10% _15" xfId="9617"/>
    <cellStyle name="5_משקל בתא100 2_דיווחים נוספים_1" xfId="4121"/>
    <cellStyle name="5_משקל בתא100 2_דיווחים נוספים_1 2" xfId="4122"/>
    <cellStyle name="5_משקל בתא100 2_דיווחים נוספים_1 2_15" xfId="9619"/>
    <cellStyle name="5_משקל בתא100 2_דיווחים נוספים_1 2_דיווחים נוספים" xfId="4123"/>
    <cellStyle name="5_משקל בתא100 2_דיווחים נוספים_1 2_דיווחים נוספים_1" xfId="4124"/>
    <cellStyle name="5_משקל בתא100 2_דיווחים נוספים_1 2_דיווחים נוספים_1_15" xfId="9621"/>
    <cellStyle name="5_משקל בתא100 2_דיווחים נוספים_1 2_דיווחים נוספים_15" xfId="9620"/>
    <cellStyle name="5_משקל בתא100 2_דיווחים נוספים_1 2_דיווחים נוספים_פירוט אגח תשואה מעל 10% " xfId="4125"/>
    <cellStyle name="5_משקל בתא100 2_דיווחים נוספים_1 2_דיווחים נוספים_פירוט אגח תשואה מעל 10% _15" xfId="9622"/>
    <cellStyle name="5_משקל בתא100 2_דיווחים נוספים_1 2_פירוט אגח תשואה מעל 10% " xfId="4126"/>
    <cellStyle name="5_משקל בתא100 2_דיווחים נוספים_1 2_פירוט אגח תשואה מעל 10% _15" xfId="9623"/>
    <cellStyle name="5_משקל בתא100 2_דיווחים נוספים_1_15" xfId="9618"/>
    <cellStyle name="5_משקל בתא100 2_דיווחים נוספים_1_4.4." xfId="4127"/>
    <cellStyle name="5_משקל בתא100 2_דיווחים נוספים_1_4.4. 2" xfId="4128"/>
    <cellStyle name="5_משקל בתא100 2_דיווחים נוספים_1_4.4. 2_15" xfId="9625"/>
    <cellStyle name="5_משקל בתא100 2_דיווחים נוספים_1_4.4. 2_דיווחים נוספים" xfId="4129"/>
    <cellStyle name="5_משקל בתא100 2_דיווחים נוספים_1_4.4. 2_דיווחים נוספים_1" xfId="4130"/>
    <cellStyle name="5_משקל בתא100 2_דיווחים נוספים_1_4.4. 2_דיווחים נוספים_1_15" xfId="9627"/>
    <cellStyle name="5_משקל בתא100 2_דיווחים נוספים_1_4.4. 2_דיווחים נוספים_15" xfId="9626"/>
    <cellStyle name="5_משקל בתא100 2_דיווחים נוספים_1_4.4. 2_דיווחים נוספים_פירוט אגח תשואה מעל 10% " xfId="4131"/>
    <cellStyle name="5_משקל בתא100 2_דיווחים נוספים_1_4.4. 2_דיווחים נוספים_פירוט אגח תשואה מעל 10% _15" xfId="9628"/>
    <cellStyle name="5_משקל בתא100 2_דיווחים נוספים_1_4.4. 2_פירוט אגח תשואה מעל 10% " xfId="4132"/>
    <cellStyle name="5_משקל בתא100 2_דיווחים נוספים_1_4.4. 2_פירוט אגח תשואה מעל 10% _15" xfId="9629"/>
    <cellStyle name="5_משקל בתא100 2_דיווחים נוספים_1_4.4._15" xfId="9624"/>
    <cellStyle name="5_משקל בתא100 2_דיווחים נוספים_1_4.4._דיווחים נוספים" xfId="4133"/>
    <cellStyle name="5_משקל בתא100 2_דיווחים נוספים_1_4.4._דיווחים נוספים_15" xfId="9630"/>
    <cellStyle name="5_משקל בתא100 2_דיווחים נוספים_1_4.4._פירוט אגח תשואה מעל 10% " xfId="4134"/>
    <cellStyle name="5_משקל בתא100 2_דיווחים נוספים_1_4.4._פירוט אגח תשואה מעל 10% _15" xfId="9631"/>
    <cellStyle name="5_משקל בתא100 2_דיווחים נוספים_1_דיווחים נוספים" xfId="4135"/>
    <cellStyle name="5_משקל בתא100 2_דיווחים נוספים_1_דיווחים נוספים_15" xfId="9632"/>
    <cellStyle name="5_משקל בתא100 2_דיווחים נוספים_1_פירוט אגח תשואה מעל 10% " xfId="4136"/>
    <cellStyle name="5_משקל בתא100 2_דיווחים נוספים_1_פירוט אגח תשואה מעל 10% _15" xfId="9633"/>
    <cellStyle name="5_משקל בתא100 2_דיווחים נוספים_15" xfId="9612"/>
    <cellStyle name="5_משקל בתא100 2_דיווחים נוספים_2" xfId="4137"/>
    <cellStyle name="5_משקל בתא100 2_דיווחים נוספים_2_15" xfId="9634"/>
    <cellStyle name="5_משקל בתא100 2_דיווחים נוספים_4.4." xfId="4138"/>
    <cellStyle name="5_משקל בתא100 2_דיווחים נוספים_4.4. 2" xfId="4139"/>
    <cellStyle name="5_משקל בתא100 2_דיווחים נוספים_4.4. 2_15" xfId="9636"/>
    <cellStyle name="5_משקל בתא100 2_דיווחים נוספים_4.4. 2_דיווחים נוספים" xfId="4140"/>
    <cellStyle name="5_משקל בתא100 2_דיווחים נוספים_4.4. 2_דיווחים נוספים_1" xfId="4141"/>
    <cellStyle name="5_משקל בתא100 2_דיווחים נוספים_4.4. 2_דיווחים נוספים_1_15" xfId="9638"/>
    <cellStyle name="5_משקל בתא100 2_דיווחים נוספים_4.4. 2_דיווחים נוספים_15" xfId="9637"/>
    <cellStyle name="5_משקל בתא100 2_דיווחים נוספים_4.4. 2_דיווחים נוספים_פירוט אגח תשואה מעל 10% " xfId="4142"/>
    <cellStyle name="5_משקל בתא100 2_דיווחים נוספים_4.4. 2_דיווחים נוספים_פירוט אגח תשואה מעל 10% _15" xfId="9639"/>
    <cellStyle name="5_משקל בתא100 2_דיווחים נוספים_4.4. 2_פירוט אגח תשואה מעל 10% " xfId="4143"/>
    <cellStyle name="5_משקל בתא100 2_דיווחים נוספים_4.4. 2_פירוט אגח תשואה מעל 10% _15" xfId="9640"/>
    <cellStyle name="5_משקל בתא100 2_דיווחים נוספים_4.4._15" xfId="9635"/>
    <cellStyle name="5_משקל בתא100 2_דיווחים נוספים_4.4._דיווחים נוספים" xfId="4144"/>
    <cellStyle name="5_משקל בתא100 2_דיווחים נוספים_4.4._דיווחים נוספים_15" xfId="9641"/>
    <cellStyle name="5_משקל בתא100 2_דיווחים נוספים_4.4._פירוט אגח תשואה מעל 10% " xfId="4145"/>
    <cellStyle name="5_משקל בתא100 2_דיווחים נוספים_4.4._פירוט אגח תשואה מעל 10% _15" xfId="9642"/>
    <cellStyle name="5_משקל בתא100 2_דיווחים נוספים_דיווחים נוספים" xfId="4146"/>
    <cellStyle name="5_משקל בתא100 2_דיווחים נוספים_דיווחים נוספים 2" xfId="4147"/>
    <cellStyle name="5_משקל בתא100 2_דיווחים נוספים_דיווחים נוספים 2_15" xfId="9644"/>
    <cellStyle name="5_משקל בתא100 2_דיווחים נוספים_דיווחים נוספים 2_דיווחים נוספים" xfId="4148"/>
    <cellStyle name="5_משקל בתא100 2_דיווחים נוספים_דיווחים נוספים 2_דיווחים נוספים_1" xfId="4149"/>
    <cellStyle name="5_משקל בתא100 2_דיווחים נוספים_דיווחים נוספים 2_דיווחים נוספים_1_15" xfId="9646"/>
    <cellStyle name="5_משקל בתא100 2_דיווחים נוספים_דיווחים נוספים 2_דיווחים נוספים_15" xfId="9645"/>
    <cellStyle name="5_משקל בתא100 2_דיווחים נוספים_דיווחים נוספים 2_דיווחים נוספים_פירוט אגח תשואה מעל 10% " xfId="4150"/>
    <cellStyle name="5_משקל בתא100 2_דיווחים נוספים_דיווחים נוספים 2_דיווחים נוספים_פירוט אגח תשואה מעל 10% _15" xfId="9647"/>
    <cellStyle name="5_משקל בתא100 2_דיווחים נוספים_דיווחים נוספים 2_פירוט אגח תשואה מעל 10% " xfId="4151"/>
    <cellStyle name="5_משקל בתא100 2_דיווחים נוספים_דיווחים נוספים 2_פירוט אגח תשואה מעל 10% _15" xfId="9648"/>
    <cellStyle name="5_משקל בתא100 2_דיווחים נוספים_דיווחים נוספים_1" xfId="4152"/>
    <cellStyle name="5_משקל בתא100 2_דיווחים נוספים_דיווחים נוספים_1_15" xfId="9649"/>
    <cellStyle name="5_משקל בתא100 2_דיווחים נוספים_דיווחים נוספים_15" xfId="9643"/>
    <cellStyle name="5_משקל בתא100 2_דיווחים נוספים_דיווחים נוספים_4.4." xfId="4153"/>
    <cellStyle name="5_משקל בתא100 2_דיווחים נוספים_דיווחים נוספים_4.4. 2" xfId="4154"/>
    <cellStyle name="5_משקל בתא100 2_דיווחים נוספים_דיווחים נוספים_4.4. 2_15" xfId="9651"/>
    <cellStyle name="5_משקל בתא100 2_דיווחים נוספים_דיווחים נוספים_4.4. 2_דיווחים נוספים" xfId="4155"/>
    <cellStyle name="5_משקל בתא100 2_דיווחים נוספים_דיווחים נוספים_4.4. 2_דיווחים נוספים_1" xfId="4156"/>
    <cellStyle name="5_משקל בתא100 2_דיווחים נוספים_דיווחים נוספים_4.4. 2_דיווחים נוספים_1_15" xfId="9653"/>
    <cellStyle name="5_משקל בתא100 2_דיווחים נוספים_דיווחים נוספים_4.4. 2_דיווחים נוספים_15" xfId="9652"/>
    <cellStyle name="5_משקל בתא100 2_דיווחים נוספים_דיווחים נוספים_4.4. 2_דיווחים נוספים_פירוט אגח תשואה מעל 10% " xfId="4157"/>
    <cellStyle name="5_משקל בתא100 2_דיווחים נוספים_דיווחים נוספים_4.4. 2_דיווחים נוספים_פירוט אגח תשואה מעל 10% _15" xfId="9654"/>
    <cellStyle name="5_משקל בתא100 2_דיווחים נוספים_דיווחים נוספים_4.4. 2_פירוט אגח תשואה מעל 10% " xfId="4158"/>
    <cellStyle name="5_משקל בתא100 2_דיווחים נוספים_דיווחים נוספים_4.4. 2_פירוט אגח תשואה מעל 10% _15" xfId="9655"/>
    <cellStyle name="5_משקל בתא100 2_דיווחים נוספים_דיווחים נוספים_4.4._15" xfId="9650"/>
    <cellStyle name="5_משקל בתא100 2_דיווחים נוספים_דיווחים נוספים_4.4._דיווחים נוספים" xfId="4159"/>
    <cellStyle name="5_משקל בתא100 2_דיווחים נוספים_דיווחים נוספים_4.4._דיווחים נוספים_15" xfId="9656"/>
    <cellStyle name="5_משקל בתא100 2_דיווחים נוספים_דיווחים נוספים_4.4._פירוט אגח תשואה מעל 10% " xfId="4160"/>
    <cellStyle name="5_משקל בתא100 2_דיווחים נוספים_דיווחים נוספים_4.4._פירוט אגח תשואה מעל 10% _15" xfId="9657"/>
    <cellStyle name="5_משקל בתא100 2_דיווחים נוספים_דיווחים נוספים_דיווחים נוספים" xfId="4161"/>
    <cellStyle name="5_משקל בתא100 2_דיווחים נוספים_דיווחים נוספים_דיווחים נוספים_15" xfId="9658"/>
    <cellStyle name="5_משקל בתא100 2_דיווחים נוספים_דיווחים נוספים_פירוט אגח תשואה מעל 10% " xfId="4162"/>
    <cellStyle name="5_משקל בתא100 2_דיווחים נוספים_דיווחים נוספים_פירוט אגח תשואה מעל 10% _15" xfId="9659"/>
    <cellStyle name="5_משקל בתא100 2_דיווחים נוספים_פירוט אגח תשואה מעל 10% " xfId="4163"/>
    <cellStyle name="5_משקל בתא100 2_דיווחים נוספים_פירוט אגח תשואה מעל 10% _15" xfId="9660"/>
    <cellStyle name="5_משקל בתא100 2_עסקאות שאושרו וטרם בוצעו  " xfId="4164"/>
    <cellStyle name="5_משקל בתא100 2_עסקאות שאושרו וטרם בוצעו   2" xfId="4165"/>
    <cellStyle name="5_משקל בתא100 2_עסקאות שאושרו וטרם בוצעו   2_15" xfId="9662"/>
    <cellStyle name="5_משקל בתא100 2_עסקאות שאושרו וטרם בוצעו   2_דיווחים נוספים" xfId="4166"/>
    <cellStyle name="5_משקל בתא100 2_עסקאות שאושרו וטרם בוצעו   2_דיווחים נוספים_1" xfId="4167"/>
    <cellStyle name="5_משקל בתא100 2_עסקאות שאושרו וטרם בוצעו   2_דיווחים נוספים_1_15" xfId="9664"/>
    <cellStyle name="5_משקל בתא100 2_עסקאות שאושרו וטרם בוצעו   2_דיווחים נוספים_15" xfId="9663"/>
    <cellStyle name="5_משקל בתא100 2_עסקאות שאושרו וטרם בוצעו   2_דיווחים נוספים_פירוט אגח תשואה מעל 10% " xfId="4168"/>
    <cellStyle name="5_משקל בתא100 2_עסקאות שאושרו וטרם בוצעו   2_דיווחים נוספים_פירוט אגח תשואה מעל 10% _15" xfId="9665"/>
    <cellStyle name="5_משקל בתא100 2_עסקאות שאושרו וטרם בוצעו   2_פירוט אגח תשואה מעל 10% " xfId="4169"/>
    <cellStyle name="5_משקל בתא100 2_עסקאות שאושרו וטרם בוצעו   2_פירוט אגח תשואה מעל 10% _15" xfId="9666"/>
    <cellStyle name="5_משקל בתא100 2_עסקאות שאושרו וטרם בוצעו  _15" xfId="9661"/>
    <cellStyle name="5_משקל בתא100 2_עסקאות שאושרו וטרם בוצעו  _דיווחים נוספים" xfId="4170"/>
    <cellStyle name="5_משקל בתא100 2_עסקאות שאושרו וטרם בוצעו  _דיווחים נוספים_15" xfId="9667"/>
    <cellStyle name="5_משקל בתא100 2_עסקאות שאושרו וטרם בוצעו  _פירוט אגח תשואה מעל 10% " xfId="4171"/>
    <cellStyle name="5_משקל בתא100 2_עסקאות שאושרו וטרם בוצעו  _פירוט אגח תשואה מעל 10% _15" xfId="9668"/>
    <cellStyle name="5_משקל בתא100 2_פירוט אגח תשואה מעל 10% " xfId="4172"/>
    <cellStyle name="5_משקל בתא100 2_פירוט אגח תשואה מעל 10%  2" xfId="4173"/>
    <cellStyle name="5_משקל בתא100 2_פירוט אגח תשואה מעל 10%  2_15" xfId="9670"/>
    <cellStyle name="5_משקל בתא100 2_פירוט אגח תשואה מעל 10%  2_דיווחים נוספים" xfId="4174"/>
    <cellStyle name="5_משקל בתא100 2_פירוט אגח תשואה מעל 10%  2_דיווחים נוספים_1" xfId="4175"/>
    <cellStyle name="5_משקל בתא100 2_פירוט אגח תשואה מעל 10%  2_דיווחים נוספים_1_15" xfId="9672"/>
    <cellStyle name="5_משקל בתא100 2_פירוט אגח תשואה מעל 10%  2_דיווחים נוספים_15" xfId="9671"/>
    <cellStyle name="5_משקל בתא100 2_פירוט אגח תשואה מעל 10%  2_דיווחים נוספים_פירוט אגח תשואה מעל 10% " xfId="4176"/>
    <cellStyle name="5_משקל בתא100 2_פירוט אגח תשואה מעל 10%  2_דיווחים נוספים_פירוט אגח תשואה מעל 10% _15" xfId="9673"/>
    <cellStyle name="5_משקל בתא100 2_פירוט אגח תשואה מעל 10%  2_פירוט אגח תשואה מעל 10% " xfId="4177"/>
    <cellStyle name="5_משקל בתא100 2_פירוט אגח תשואה מעל 10%  2_פירוט אגח תשואה מעל 10% _15" xfId="9674"/>
    <cellStyle name="5_משקל בתא100 2_פירוט אגח תשואה מעל 10% _1" xfId="4178"/>
    <cellStyle name="5_משקל בתא100 2_פירוט אגח תשואה מעל 10% _1_15" xfId="9675"/>
    <cellStyle name="5_משקל בתא100 2_פירוט אגח תשואה מעל 10% _15" xfId="9669"/>
    <cellStyle name="5_משקל בתא100 2_פירוט אגח תשואה מעל 10% _4.4." xfId="4179"/>
    <cellStyle name="5_משקל בתא100 2_פירוט אגח תשואה מעל 10% _4.4. 2" xfId="4180"/>
    <cellStyle name="5_משקל בתא100 2_פירוט אגח תשואה מעל 10% _4.4. 2_15" xfId="9677"/>
    <cellStyle name="5_משקל בתא100 2_פירוט אגח תשואה מעל 10% _4.4. 2_דיווחים נוספים" xfId="4181"/>
    <cellStyle name="5_משקל בתא100 2_פירוט אגח תשואה מעל 10% _4.4. 2_דיווחים נוספים_1" xfId="4182"/>
    <cellStyle name="5_משקל בתא100 2_פירוט אגח תשואה מעל 10% _4.4. 2_דיווחים נוספים_1_15" xfId="9679"/>
    <cellStyle name="5_משקל בתא100 2_פירוט אגח תשואה מעל 10% _4.4. 2_דיווחים נוספים_15" xfId="9678"/>
    <cellStyle name="5_משקל בתא100 2_פירוט אגח תשואה מעל 10% _4.4. 2_דיווחים נוספים_פירוט אגח תשואה מעל 10% " xfId="4183"/>
    <cellStyle name="5_משקל בתא100 2_פירוט אגח תשואה מעל 10% _4.4. 2_דיווחים נוספים_פירוט אגח תשואה מעל 10% _15" xfId="9680"/>
    <cellStyle name="5_משקל בתא100 2_פירוט אגח תשואה מעל 10% _4.4. 2_פירוט אגח תשואה מעל 10% " xfId="4184"/>
    <cellStyle name="5_משקל בתא100 2_פירוט אגח תשואה מעל 10% _4.4. 2_פירוט אגח תשואה מעל 10% _15" xfId="9681"/>
    <cellStyle name="5_משקל בתא100 2_פירוט אגח תשואה מעל 10% _4.4._15" xfId="9676"/>
    <cellStyle name="5_משקל בתא100 2_פירוט אגח תשואה מעל 10% _4.4._דיווחים נוספים" xfId="4185"/>
    <cellStyle name="5_משקל בתא100 2_פירוט אגח תשואה מעל 10% _4.4._דיווחים נוספים_15" xfId="9682"/>
    <cellStyle name="5_משקל בתא100 2_פירוט אגח תשואה מעל 10% _4.4._פירוט אגח תשואה מעל 10% " xfId="4186"/>
    <cellStyle name="5_משקל בתא100 2_פירוט אגח תשואה מעל 10% _4.4._פירוט אגח תשואה מעל 10% _15" xfId="9683"/>
    <cellStyle name="5_משקל בתא100 2_פירוט אגח תשואה מעל 10% _דיווחים נוספים" xfId="4187"/>
    <cellStyle name="5_משקל בתא100 2_פירוט אגח תשואה מעל 10% _דיווחים נוספים_1" xfId="4188"/>
    <cellStyle name="5_משקל בתא100 2_פירוט אגח תשואה מעל 10% _דיווחים נוספים_1_15" xfId="9685"/>
    <cellStyle name="5_משקל בתא100 2_פירוט אגח תשואה מעל 10% _דיווחים נוספים_15" xfId="9684"/>
    <cellStyle name="5_משקל בתא100 2_פירוט אגח תשואה מעל 10% _דיווחים נוספים_פירוט אגח תשואה מעל 10% " xfId="4189"/>
    <cellStyle name="5_משקל בתא100 2_פירוט אגח תשואה מעל 10% _דיווחים נוספים_פירוט אגח תשואה מעל 10% _15" xfId="9686"/>
    <cellStyle name="5_משקל בתא100 2_פירוט אגח תשואה מעל 10% _פירוט אגח תשואה מעל 10% " xfId="4190"/>
    <cellStyle name="5_משקל בתא100 2_פירוט אגח תשואה מעל 10% _פירוט אגח תשואה מעל 10% _15" xfId="9687"/>
    <cellStyle name="5_משקל בתא100 3" xfId="4191"/>
    <cellStyle name="5_משקל בתא100 3_15" xfId="9688"/>
    <cellStyle name="5_משקל בתא100 3_דיווחים נוספים" xfId="4192"/>
    <cellStyle name="5_משקל בתא100 3_דיווחים נוספים_1" xfId="4193"/>
    <cellStyle name="5_משקל בתא100 3_דיווחים נוספים_1_15" xfId="9690"/>
    <cellStyle name="5_משקל בתא100 3_דיווחים נוספים_15" xfId="9689"/>
    <cellStyle name="5_משקל בתא100 3_דיווחים נוספים_פירוט אגח תשואה מעל 10% " xfId="4194"/>
    <cellStyle name="5_משקל בתא100 3_דיווחים נוספים_פירוט אגח תשואה מעל 10% _15" xfId="9691"/>
    <cellStyle name="5_משקל בתא100 3_פירוט אגח תשואה מעל 10% " xfId="4195"/>
    <cellStyle name="5_משקל בתא100 3_פירוט אגח תשואה מעל 10% _15" xfId="9692"/>
    <cellStyle name="5_משקל בתא100_15" xfId="9597"/>
    <cellStyle name="5_משקל בתא100_4.4." xfId="4196"/>
    <cellStyle name="5_משקל בתא100_4.4. 2" xfId="4197"/>
    <cellStyle name="5_משקל בתא100_4.4. 2_15" xfId="9694"/>
    <cellStyle name="5_משקל בתא100_4.4. 2_דיווחים נוספים" xfId="4198"/>
    <cellStyle name="5_משקל בתא100_4.4. 2_דיווחים נוספים_1" xfId="4199"/>
    <cellStyle name="5_משקל בתא100_4.4. 2_דיווחים נוספים_1_15" xfId="9696"/>
    <cellStyle name="5_משקל בתא100_4.4. 2_דיווחים נוספים_15" xfId="9695"/>
    <cellStyle name="5_משקל בתא100_4.4. 2_דיווחים נוספים_פירוט אגח תשואה מעל 10% " xfId="4200"/>
    <cellStyle name="5_משקל בתא100_4.4. 2_דיווחים נוספים_פירוט אגח תשואה מעל 10% _15" xfId="9697"/>
    <cellStyle name="5_משקל בתא100_4.4. 2_פירוט אגח תשואה מעל 10% " xfId="4201"/>
    <cellStyle name="5_משקל בתא100_4.4. 2_פירוט אגח תשואה מעל 10% _15" xfId="9698"/>
    <cellStyle name="5_משקל בתא100_4.4._15" xfId="9693"/>
    <cellStyle name="5_משקל בתא100_4.4._דיווחים נוספים" xfId="4202"/>
    <cellStyle name="5_משקל בתא100_4.4._דיווחים נוספים_15" xfId="9699"/>
    <cellStyle name="5_משקל בתא100_4.4._פירוט אגח תשואה מעל 10% " xfId="4203"/>
    <cellStyle name="5_משקל בתא100_4.4._פירוט אגח תשואה מעל 10% _15" xfId="9700"/>
    <cellStyle name="5_משקל בתא100_דיווחים נוספים" xfId="4204"/>
    <cellStyle name="5_משקל בתא100_דיווחים נוספים 2" xfId="4205"/>
    <cellStyle name="5_משקל בתא100_דיווחים נוספים 2_15" xfId="9702"/>
    <cellStyle name="5_משקל בתא100_דיווחים נוספים 2_דיווחים נוספים" xfId="4206"/>
    <cellStyle name="5_משקל בתא100_דיווחים נוספים 2_דיווחים נוספים_1" xfId="4207"/>
    <cellStyle name="5_משקל בתא100_דיווחים נוספים 2_דיווחים נוספים_1_15" xfId="9704"/>
    <cellStyle name="5_משקל בתא100_דיווחים נוספים 2_דיווחים נוספים_15" xfId="9703"/>
    <cellStyle name="5_משקל בתא100_דיווחים נוספים 2_דיווחים נוספים_פירוט אגח תשואה מעל 10% " xfId="4208"/>
    <cellStyle name="5_משקל בתא100_דיווחים נוספים 2_דיווחים נוספים_פירוט אגח תשואה מעל 10% _15" xfId="9705"/>
    <cellStyle name="5_משקל בתא100_דיווחים נוספים 2_פירוט אגח תשואה מעל 10% " xfId="4209"/>
    <cellStyle name="5_משקל בתא100_דיווחים נוספים 2_פירוט אגח תשואה מעל 10% _15" xfId="9706"/>
    <cellStyle name="5_משקל בתא100_דיווחים נוספים_1" xfId="4210"/>
    <cellStyle name="5_משקל בתא100_דיווחים נוספים_1 2" xfId="4211"/>
    <cellStyle name="5_משקל בתא100_דיווחים נוספים_1 2_15" xfId="9708"/>
    <cellStyle name="5_משקל בתא100_דיווחים נוספים_1 2_דיווחים נוספים" xfId="4212"/>
    <cellStyle name="5_משקל בתא100_דיווחים נוספים_1 2_דיווחים נוספים_1" xfId="4213"/>
    <cellStyle name="5_משקל בתא100_דיווחים נוספים_1 2_דיווחים נוספים_1_15" xfId="9710"/>
    <cellStyle name="5_משקל בתא100_דיווחים נוספים_1 2_דיווחים נוספים_15" xfId="9709"/>
    <cellStyle name="5_משקל בתא100_דיווחים נוספים_1 2_דיווחים נוספים_פירוט אגח תשואה מעל 10% " xfId="4214"/>
    <cellStyle name="5_משקל בתא100_דיווחים נוספים_1 2_דיווחים נוספים_פירוט אגח תשואה מעל 10% _15" xfId="9711"/>
    <cellStyle name="5_משקל בתא100_דיווחים נוספים_1 2_פירוט אגח תשואה מעל 10% " xfId="4215"/>
    <cellStyle name="5_משקל בתא100_דיווחים נוספים_1 2_פירוט אגח תשואה מעל 10% _15" xfId="9712"/>
    <cellStyle name="5_משקל בתא100_דיווחים נוספים_1_15" xfId="9707"/>
    <cellStyle name="5_משקל בתא100_דיווחים נוספים_1_4.4." xfId="4216"/>
    <cellStyle name="5_משקל בתא100_דיווחים נוספים_1_4.4. 2" xfId="4217"/>
    <cellStyle name="5_משקל בתא100_דיווחים נוספים_1_4.4. 2_15" xfId="9714"/>
    <cellStyle name="5_משקל בתא100_דיווחים נוספים_1_4.4. 2_דיווחים נוספים" xfId="4218"/>
    <cellStyle name="5_משקל בתא100_דיווחים נוספים_1_4.4. 2_דיווחים נוספים_1" xfId="4219"/>
    <cellStyle name="5_משקל בתא100_דיווחים נוספים_1_4.4. 2_דיווחים נוספים_1_15" xfId="9716"/>
    <cellStyle name="5_משקל בתא100_דיווחים נוספים_1_4.4. 2_דיווחים נוספים_15" xfId="9715"/>
    <cellStyle name="5_משקל בתא100_דיווחים נוספים_1_4.4. 2_דיווחים נוספים_פירוט אגח תשואה מעל 10% " xfId="4220"/>
    <cellStyle name="5_משקל בתא100_דיווחים נוספים_1_4.4. 2_דיווחים נוספים_פירוט אגח תשואה מעל 10% _15" xfId="9717"/>
    <cellStyle name="5_משקל בתא100_דיווחים נוספים_1_4.4. 2_פירוט אגח תשואה מעל 10% " xfId="4221"/>
    <cellStyle name="5_משקל בתא100_דיווחים נוספים_1_4.4. 2_פירוט אגח תשואה מעל 10% _15" xfId="9718"/>
    <cellStyle name="5_משקל בתא100_דיווחים נוספים_1_4.4._15" xfId="9713"/>
    <cellStyle name="5_משקל בתא100_דיווחים נוספים_1_4.4._דיווחים נוספים" xfId="4222"/>
    <cellStyle name="5_משקל בתא100_דיווחים נוספים_1_4.4._דיווחים נוספים_15" xfId="9719"/>
    <cellStyle name="5_משקל בתא100_דיווחים נוספים_1_4.4._פירוט אגח תשואה מעל 10% " xfId="4223"/>
    <cellStyle name="5_משקל בתא100_דיווחים נוספים_1_4.4._פירוט אגח תשואה מעל 10% _15" xfId="9720"/>
    <cellStyle name="5_משקל בתא100_דיווחים נוספים_1_דיווחים נוספים" xfId="4224"/>
    <cellStyle name="5_משקל בתא100_דיווחים נוספים_1_דיווחים נוספים 2" xfId="4225"/>
    <cellStyle name="5_משקל בתא100_דיווחים נוספים_1_דיווחים נוספים 2_15" xfId="9722"/>
    <cellStyle name="5_משקל בתא100_דיווחים נוספים_1_דיווחים נוספים 2_דיווחים נוספים" xfId="4226"/>
    <cellStyle name="5_משקל בתא100_דיווחים נוספים_1_דיווחים נוספים 2_דיווחים נוספים_1" xfId="4227"/>
    <cellStyle name="5_משקל בתא100_דיווחים נוספים_1_דיווחים נוספים 2_דיווחים נוספים_1_15" xfId="9724"/>
    <cellStyle name="5_משקל בתא100_דיווחים נוספים_1_דיווחים נוספים 2_דיווחים נוספים_15" xfId="9723"/>
    <cellStyle name="5_משקל בתא100_דיווחים נוספים_1_דיווחים נוספים 2_דיווחים נוספים_פירוט אגח תשואה מעל 10% " xfId="4228"/>
    <cellStyle name="5_משקל בתא100_דיווחים נוספים_1_דיווחים נוספים 2_דיווחים נוספים_פירוט אגח תשואה מעל 10% _15" xfId="9725"/>
    <cellStyle name="5_משקל בתא100_דיווחים נוספים_1_דיווחים נוספים 2_פירוט אגח תשואה מעל 10% " xfId="4229"/>
    <cellStyle name="5_משקל בתא100_דיווחים נוספים_1_דיווחים נוספים 2_פירוט אגח תשואה מעל 10% _15" xfId="9726"/>
    <cellStyle name="5_משקל בתא100_דיווחים נוספים_1_דיווחים נוספים_1" xfId="4230"/>
    <cellStyle name="5_משקל בתא100_דיווחים נוספים_1_דיווחים נוספים_1_15" xfId="9727"/>
    <cellStyle name="5_משקל בתא100_דיווחים נוספים_1_דיווחים נוספים_15" xfId="9721"/>
    <cellStyle name="5_משקל בתא100_דיווחים נוספים_1_דיווחים נוספים_4.4." xfId="4231"/>
    <cellStyle name="5_משקל בתא100_דיווחים נוספים_1_דיווחים נוספים_4.4. 2" xfId="4232"/>
    <cellStyle name="5_משקל בתא100_דיווחים נוספים_1_דיווחים נוספים_4.4. 2_15" xfId="9729"/>
    <cellStyle name="5_משקל בתא100_דיווחים נוספים_1_דיווחים נוספים_4.4. 2_דיווחים נוספים" xfId="4233"/>
    <cellStyle name="5_משקל בתא100_דיווחים נוספים_1_דיווחים נוספים_4.4. 2_דיווחים נוספים_1" xfId="4234"/>
    <cellStyle name="5_משקל בתא100_דיווחים נוספים_1_דיווחים נוספים_4.4. 2_דיווחים נוספים_1_15" xfId="9731"/>
    <cellStyle name="5_משקל בתא100_דיווחים נוספים_1_דיווחים נוספים_4.4. 2_דיווחים נוספים_15" xfId="9730"/>
    <cellStyle name="5_משקל בתא100_דיווחים נוספים_1_דיווחים נוספים_4.4. 2_דיווחים נוספים_פירוט אגח תשואה מעל 10% " xfId="4235"/>
    <cellStyle name="5_משקל בתא100_דיווחים נוספים_1_דיווחים נוספים_4.4. 2_דיווחים נוספים_פירוט אגח תשואה מעל 10% _15" xfId="9732"/>
    <cellStyle name="5_משקל בתא100_דיווחים נוספים_1_דיווחים נוספים_4.4. 2_פירוט אגח תשואה מעל 10% " xfId="4236"/>
    <cellStyle name="5_משקל בתא100_דיווחים נוספים_1_דיווחים נוספים_4.4. 2_פירוט אגח תשואה מעל 10% _15" xfId="9733"/>
    <cellStyle name="5_משקל בתא100_דיווחים נוספים_1_דיווחים נוספים_4.4._15" xfId="9728"/>
    <cellStyle name="5_משקל בתא100_דיווחים נוספים_1_דיווחים נוספים_4.4._דיווחים נוספים" xfId="4237"/>
    <cellStyle name="5_משקל בתא100_דיווחים נוספים_1_דיווחים נוספים_4.4._דיווחים נוספים_15" xfId="9734"/>
    <cellStyle name="5_משקל בתא100_דיווחים נוספים_1_דיווחים נוספים_4.4._פירוט אגח תשואה מעל 10% " xfId="4238"/>
    <cellStyle name="5_משקל בתא100_דיווחים נוספים_1_דיווחים נוספים_4.4._פירוט אגח תשואה מעל 10% _15" xfId="9735"/>
    <cellStyle name="5_משקל בתא100_דיווחים נוספים_1_דיווחים נוספים_דיווחים נוספים" xfId="4239"/>
    <cellStyle name="5_משקל בתא100_דיווחים נוספים_1_דיווחים נוספים_דיווחים נוספים_15" xfId="9736"/>
    <cellStyle name="5_משקל בתא100_דיווחים נוספים_1_דיווחים נוספים_פירוט אגח תשואה מעל 10% " xfId="4240"/>
    <cellStyle name="5_משקל בתא100_דיווחים נוספים_1_דיווחים נוספים_פירוט אגח תשואה מעל 10% _15" xfId="9737"/>
    <cellStyle name="5_משקל בתא100_דיווחים נוספים_1_פירוט אגח תשואה מעל 10% " xfId="4241"/>
    <cellStyle name="5_משקל בתא100_דיווחים נוספים_1_פירוט אגח תשואה מעל 10% _15" xfId="9738"/>
    <cellStyle name="5_משקל בתא100_דיווחים נוספים_15" xfId="9701"/>
    <cellStyle name="5_משקל בתא100_דיווחים נוספים_2" xfId="4242"/>
    <cellStyle name="5_משקל בתא100_דיווחים נוספים_2 2" xfId="4243"/>
    <cellStyle name="5_משקל בתא100_דיווחים נוספים_2 2_15" xfId="9740"/>
    <cellStyle name="5_משקל בתא100_דיווחים נוספים_2 2_דיווחים נוספים" xfId="4244"/>
    <cellStyle name="5_משקל בתא100_דיווחים נוספים_2 2_דיווחים נוספים_1" xfId="4245"/>
    <cellStyle name="5_משקל בתא100_דיווחים נוספים_2 2_דיווחים נוספים_1_15" xfId="9742"/>
    <cellStyle name="5_משקל בתא100_דיווחים נוספים_2 2_דיווחים נוספים_15" xfId="9741"/>
    <cellStyle name="5_משקל בתא100_דיווחים נוספים_2 2_דיווחים נוספים_פירוט אגח תשואה מעל 10% " xfId="4246"/>
    <cellStyle name="5_משקל בתא100_דיווחים נוספים_2 2_דיווחים נוספים_פירוט אגח תשואה מעל 10% _15" xfId="9743"/>
    <cellStyle name="5_משקל בתא100_דיווחים נוספים_2 2_פירוט אגח תשואה מעל 10% " xfId="4247"/>
    <cellStyle name="5_משקל בתא100_דיווחים נוספים_2 2_פירוט אגח תשואה מעל 10% _15" xfId="9744"/>
    <cellStyle name="5_משקל בתא100_דיווחים נוספים_2_15" xfId="9739"/>
    <cellStyle name="5_משקל בתא100_דיווחים נוספים_2_4.4." xfId="4248"/>
    <cellStyle name="5_משקל בתא100_דיווחים נוספים_2_4.4. 2" xfId="4249"/>
    <cellStyle name="5_משקל בתא100_דיווחים נוספים_2_4.4. 2_15" xfId="9746"/>
    <cellStyle name="5_משקל בתא100_דיווחים נוספים_2_4.4. 2_דיווחים נוספים" xfId="4250"/>
    <cellStyle name="5_משקל בתא100_דיווחים נוספים_2_4.4. 2_דיווחים נוספים_1" xfId="4251"/>
    <cellStyle name="5_משקל בתא100_דיווחים נוספים_2_4.4. 2_דיווחים נוספים_1_15" xfId="9748"/>
    <cellStyle name="5_משקל בתא100_דיווחים נוספים_2_4.4. 2_דיווחים נוספים_15" xfId="9747"/>
    <cellStyle name="5_משקל בתא100_דיווחים נוספים_2_4.4. 2_דיווחים נוספים_פירוט אגח תשואה מעל 10% " xfId="4252"/>
    <cellStyle name="5_משקל בתא100_דיווחים נוספים_2_4.4. 2_דיווחים נוספים_פירוט אגח תשואה מעל 10% _15" xfId="9749"/>
    <cellStyle name="5_משקל בתא100_דיווחים נוספים_2_4.4. 2_פירוט אגח תשואה מעל 10% " xfId="4253"/>
    <cellStyle name="5_משקל בתא100_דיווחים נוספים_2_4.4. 2_פירוט אגח תשואה מעל 10% _15" xfId="9750"/>
    <cellStyle name="5_משקל בתא100_דיווחים נוספים_2_4.4._15" xfId="9745"/>
    <cellStyle name="5_משקל בתא100_דיווחים נוספים_2_4.4._דיווחים נוספים" xfId="4254"/>
    <cellStyle name="5_משקל בתא100_דיווחים נוספים_2_4.4._דיווחים נוספים_15" xfId="9751"/>
    <cellStyle name="5_משקל בתא100_דיווחים נוספים_2_4.4._פירוט אגח תשואה מעל 10% " xfId="4255"/>
    <cellStyle name="5_משקל בתא100_דיווחים נוספים_2_4.4._פירוט אגח תשואה מעל 10% _15" xfId="9752"/>
    <cellStyle name="5_משקל בתא100_דיווחים נוספים_2_דיווחים נוספים" xfId="4256"/>
    <cellStyle name="5_משקל בתא100_דיווחים נוספים_2_דיווחים נוספים_15" xfId="9753"/>
    <cellStyle name="5_משקל בתא100_דיווחים נוספים_2_פירוט אגח תשואה מעל 10% " xfId="4257"/>
    <cellStyle name="5_משקל בתא100_דיווחים נוספים_2_פירוט אגח תשואה מעל 10% _15" xfId="9754"/>
    <cellStyle name="5_משקל בתא100_דיווחים נוספים_3" xfId="4258"/>
    <cellStyle name="5_משקל בתא100_דיווחים נוספים_3_15" xfId="9755"/>
    <cellStyle name="5_משקל בתא100_דיווחים נוספים_4.4." xfId="4259"/>
    <cellStyle name="5_משקל בתא100_דיווחים נוספים_4.4. 2" xfId="4260"/>
    <cellStyle name="5_משקל בתא100_דיווחים נוספים_4.4. 2_15" xfId="9757"/>
    <cellStyle name="5_משקל בתא100_דיווחים נוספים_4.4. 2_דיווחים נוספים" xfId="4261"/>
    <cellStyle name="5_משקל בתא100_דיווחים נוספים_4.4. 2_דיווחים נוספים_1" xfId="4262"/>
    <cellStyle name="5_משקל בתא100_דיווחים נוספים_4.4. 2_דיווחים נוספים_1_15" xfId="9759"/>
    <cellStyle name="5_משקל בתא100_דיווחים נוספים_4.4. 2_דיווחים נוספים_15" xfId="9758"/>
    <cellStyle name="5_משקל בתא100_דיווחים נוספים_4.4. 2_דיווחים נוספים_פירוט אגח תשואה מעל 10% " xfId="4263"/>
    <cellStyle name="5_משקל בתא100_דיווחים נוספים_4.4. 2_דיווחים נוספים_פירוט אגח תשואה מעל 10% _15" xfId="9760"/>
    <cellStyle name="5_משקל בתא100_דיווחים נוספים_4.4. 2_פירוט אגח תשואה מעל 10% " xfId="4264"/>
    <cellStyle name="5_משקל בתא100_דיווחים נוספים_4.4. 2_פירוט אגח תשואה מעל 10% _15" xfId="9761"/>
    <cellStyle name="5_משקל בתא100_דיווחים נוספים_4.4._15" xfId="9756"/>
    <cellStyle name="5_משקל בתא100_דיווחים נוספים_4.4._דיווחים נוספים" xfId="4265"/>
    <cellStyle name="5_משקל בתא100_דיווחים נוספים_4.4._דיווחים נוספים_15" xfId="9762"/>
    <cellStyle name="5_משקל בתא100_דיווחים נוספים_4.4._פירוט אגח תשואה מעל 10% " xfId="4266"/>
    <cellStyle name="5_משקל בתא100_דיווחים נוספים_4.4._פירוט אגח תשואה מעל 10% _15" xfId="9763"/>
    <cellStyle name="5_משקל בתא100_דיווחים נוספים_דיווחים נוספים" xfId="4267"/>
    <cellStyle name="5_משקל בתא100_דיווחים נוספים_דיווחים נוספים 2" xfId="4268"/>
    <cellStyle name="5_משקל בתא100_דיווחים נוספים_דיווחים נוספים 2_15" xfId="9765"/>
    <cellStyle name="5_משקל בתא100_דיווחים נוספים_דיווחים נוספים 2_דיווחים נוספים" xfId="4269"/>
    <cellStyle name="5_משקל בתא100_דיווחים נוספים_דיווחים נוספים 2_דיווחים נוספים_1" xfId="4270"/>
    <cellStyle name="5_משקל בתא100_דיווחים נוספים_דיווחים נוספים 2_דיווחים נוספים_1_15" xfId="9767"/>
    <cellStyle name="5_משקל בתא100_דיווחים נוספים_דיווחים נוספים 2_דיווחים נוספים_15" xfId="9766"/>
    <cellStyle name="5_משקל בתא100_דיווחים נוספים_דיווחים נוספים 2_דיווחים נוספים_פירוט אגח תשואה מעל 10% " xfId="4271"/>
    <cellStyle name="5_משקל בתא100_דיווחים נוספים_דיווחים נוספים 2_דיווחים נוספים_פירוט אגח תשואה מעל 10% _15" xfId="9768"/>
    <cellStyle name="5_משקל בתא100_דיווחים נוספים_דיווחים נוספים 2_פירוט אגח תשואה מעל 10% " xfId="4272"/>
    <cellStyle name="5_משקל בתא100_דיווחים נוספים_דיווחים נוספים 2_פירוט אגח תשואה מעל 10% _15" xfId="9769"/>
    <cellStyle name="5_משקל בתא100_דיווחים נוספים_דיווחים נוספים_1" xfId="4273"/>
    <cellStyle name="5_משקל בתא100_דיווחים נוספים_דיווחים נוספים_1_15" xfId="9770"/>
    <cellStyle name="5_משקל בתא100_דיווחים נוספים_דיווחים נוספים_15" xfId="9764"/>
    <cellStyle name="5_משקל בתא100_דיווחים נוספים_דיווחים נוספים_4.4." xfId="4274"/>
    <cellStyle name="5_משקל בתא100_דיווחים נוספים_דיווחים נוספים_4.4. 2" xfId="4275"/>
    <cellStyle name="5_משקל בתא100_דיווחים נוספים_דיווחים נוספים_4.4. 2_15" xfId="9772"/>
    <cellStyle name="5_משקל בתא100_דיווחים נוספים_דיווחים נוספים_4.4. 2_דיווחים נוספים" xfId="4276"/>
    <cellStyle name="5_משקל בתא100_דיווחים נוספים_דיווחים נוספים_4.4. 2_דיווחים נוספים_1" xfId="4277"/>
    <cellStyle name="5_משקל בתא100_דיווחים נוספים_דיווחים נוספים_4.4. 2_דיווחים נוספים_1_15" xfId="9774"/>
    <cellStyle name="5_משקל בתא100_דיווחים נוספים_דיווחים נוספים_4.4. 2_דיווחים נוספים_15" xfId="9773"/>
    <cellStyle name="5_משקל בתא100_דיווחים נוספים_דיווחים נוספים_4.4. 2_דיווחים נוספים_פירוט אגח תשואה מעל 10% " xfId="4278"/>
    <cellStyle name="5_משקל בתא100_דיווחים נוספים_דיווחים נוספים_4.4. 2_דיווחים נוספים_פירוט אגח תשואה מעל 10% _15" xfId="9775"/>
    <cellStyle name="5_משקל בתא100_דיווחים נוספים_דיווחים נוספים_4.4. 2_פירוט אגח תשואה מעל 10% " xfId="4279"/>
    <cellStyle name="5_משקל בתא100_דיווחים נוספים_דיווחים נוספים_4.4. 2_פירוט אגח תשואה מעל 10% _15" xfId="9776"/>
    <cellStyle name="5_משקל בתא100_דיווחים נוספים_דיווחים נוספים_4.4._15" xfId="9771"/>
    <cellStyle name="5_משקל בתא100_דיווחים נוספים_דיווחים נוספים_4.4._דיווחים נוספים" xfId="4280"/>
    <cellStyle name="5_משקל בתא100_דיווחים נוספים_דיווחים נוספים_4.4._דיווחים נוספים_15" xfId="9777"/>
    <cellStyle name="5_משקל בתא100_דיווחים נוספים_דיווחים נוספים_4.4._פירוט אגח תשואה מעל 10% " xfId="4281"/>
    <cellStyle name="5_משקל בתא100_דיווחים נוספים_דיווחים נוספים_4.4._פירוט אגח תשואה מעל 10% _15" xfId="9778"/>
    <cellStyle name="5_משקל בתא100_דיווחים נוספים_דיווחים נוספים_דיווחים נוספים" xfId="4282"/>
    <cellStyle name="5_משקל בתא100_דיווחים נוספים_דיווחים נוספים_דיווחים נוספים_15" xfId="9779"/>
    <cellStyle name="5_משקל בתא100_דיווחים נוספים_דיווחים נוספים_פירוט אגח תשואה מעל 10% " xfId="4283"/>
    <cellStyle name="5_משקל בתא100_דיווחים נוספים_דיווחים נוספים_פירוט אגח תשואה מעל 10% _15" xfId="9780"/>
    <cellStyle name="5_משקל בתא100_דיווחים נוספים_פירוט אגח תשואה מעל 10% " xfId="4284"/>
    <cellStyle name="5_משקל בתא100_דיווחים נוספים_פירוט אגח תשואה מעל 10% _15" xfId="9781"/>
    <cellStyle name="5_משקל בתא100_הערות" xfId="4285"/>
    <cellStyle name="5_משקל בתא100_הערות 2" xfId="4286"/>
    <cellStyle name="5_משקל בתא100_הערות 2_15" xfId="9783"/>
    <cellStyle name="5_משקל בתא100_הערות 2_דיווחים נוספים" xfId="4287"/>
    <cellStyle name="5_משקל בתא100_הערות 2_דיווחים נוספים_1" xfId="4288"/>
    <cellStyle name="5_משקל בתא100_הערות 2_דיווחים נוספים_1_15" xfId="9785"/>
    <cellStyle name="5_משקל בתא100_הערות 2_דיווחים נוספים_15" xfId="9784"/>
    <cellStyle name="5_משקל בתא100_הערות 2_דיווחים נוספים_פירוט אגח תשואה מעל 10% " xfId="4289"/>
    <cellStyle name="5_משקל בתא100_הערות 2_דיווחים נוספים_פירוט אגח תשואה מעל 10% _15" xfId="9786"/>
    <cellStyle name="5_משקל בתא100_הערות 2_פירוט אגח תשואה מעל 10% " xfId="4290"/>
    <cellStyle name="5_משקל בתא100_הערות 2_פירוט אגח תשואה מעל 10% _15" xfId="9787"/>
    <cellStyle name="5_משקל בתא100_הערות_15" xfId="9782"/>
    <cellStyle name="5_משקל בתא100_הערות_4.4." xfId="4291"/>
    <cellStyle name="5_משקל בתא100_הערות_4.4. 2" xfId="4292"/>
    <cellStyle name="5_משקל בתא100_הערות_4.4. 2_15" xfId="9789"/>
    <cellStyle name="5_משקל בתא100_הערות_4.4. 2_דיווחים נוספים" xfId="4293"/>
    <cellStyle name="5_משקל בתא100_הערות_4.4. 2_דיווחים נוספים_1" xfId="4294"/>
    <cellStyle name="5_משקל בתא100_הערות_4.4. 2_דיווחים נוספים_1_15" xfId="9791"/>
    <cellStyle name="5_משקל בתא100_הערות_4.4. 2_דיווחים נוספים_15" xfId="9790"/>
    <cellStyle name="5_משקל בתא100_הערות_4.4. 2_דיווחים נוספים_פירוט אגח תשואה מעל 10% " xfId="4295"/>
    <cellStyle name="5_משקל בתא100_הערות_4.4. 2_דיווחים נוספים_פירוט אגח תשואה מעל 10% _15" xfId="9792"/>
    <cellStyle name="5_משקל בתא100_הערות_4.4. 2_פירוט אגח תשואה מעל 10% " xfId="4296"/>
    <cellStyle name="5_משקל בתא100_הערות_4.4. 2_פירוט אגח תשואה מעל 10% _15" xfId="9793"/>
    <cellStyle name="5_משקל בתא100_הערות_4.4._15" xfId="9788"/>
    <cellStyle name="5_משקל בתא100_הערות_4.4._דיווחים נוספים" xfId="4297"/>
    <cellStyle name="5_משקל בתא100_הערות_4.4._דיווחים נוספים_15" xfId="9794"/>
    <cellStyle name="5_משקל בתא100_הערות_4.4._פירוט אגח תשואה מעל 10% " xfId="4298"/>
    <cellStyle name="5_משקל בתא100_הערות_4.4._פירוט אגח תשואה מעל 10% _15" xfId="9795"/>
    <cellStyle name="5_משקל בתא100_הערות_דיווחים נוספים" xfId="4299"/>
    <cellStyle name="5_משקל בתא100_הערות_דיווחים נוספים_1" xfId="4300"/>
    <cellStyle name="5_משקל בתא100_הערות_דיווחים נוספים_1_15" xfId="9797"/>
    <cellStyle name="5_משקל בתא100_הערות_דיווחים נוספים_15" xfId="9796"/>
    <cellStyle name="5_משקל בתא100_הערות_דיווחים נוספים_פירוט אגח תשואה מעל 10% " xfId="4301"/>
    <cellStyle name="5_משקל בתא100_הערות_דיווחים נוספים_פירוט אגח תשואה מעל 10% _15" xfId="9798"/>
    <cellStyle name="5_משקל בתא100_הערות_פירוט אגח תשואה מעל 10% " xfId="4302"/>
    <cellStyle name="5_משקל בתא100_הערות_פירוט אגח תשואה מעל 10% _15" xfId="9799"/>
    <cellStyle name="5_משקל בתא100_יתרת מסגרות אשראי לניצול " xfId="4303"/>
    <cellStyle name="5_משקל בתא100_יתרת מסגרות אשראי לניצול  2" xfId="4304"/>
    <cellStyle name="5_משקל בתא100_יתרת מסגרות אשראי לניצול  2_15" xfId="9801"/>
    <cellStyle name="5_משקל בתא100_יתרת מסגרות אשראי לניצול  2_דיווחים נוספים" xfId="4305"/>
    <cellStyle name="5_משקל בתא100_יתרת מסגרות אשראי לניצול  2_דיווחים נוספים_1" xfId="4306"/>
    <cellStyle name="5_משקל בתא100_יתרת מסגרות אשראי לניצול  2_דיווחים נוספים_1_15" xfId="9803"/>
    <cellStyle name="5_משקל בתא100_יתרת מסגרות אשראי לניצול  2_דיווחים נוספים_15" xfId="9802"/>
    <cellStyle name="5_משקל בתא100_יתרת מסגרות אשראי לניצול  2_דיווחים נוספים_פירוט אגח תשואה מעל 10% " xfId="4307"/>
    <cellStyle name="5_משקל בתא100_יתרת מסגרות אשראי לניצול  2_דיווחים נוספים_פירוט אגח תשואה מעל 10% _15" xfId="9804"/>
    <cellStyle name="5_משקל בתא100_יתרת מסגרות אשראי לניצול  2_פירוט אגח תשואה מעל 10% " xfId="4308"/>
    <cellStyle name="5_משקל בתא100_יתרת מסגרות אשראי לניצול  2_פירוט אגח תשואה מעל 10% _15" xfId="9805"/>
    <cellStyle name="5_משקל בתא100_יתרת מסגרות אשראי לניצול _15" xfId="9800"/>
    <cellStyle name="5_משקל בתא100_יתרת מסגרות אשראי לניצול _4.4." xfId="4309"/>
    <cellStyle name="5_משקל בתא100_יתרת מסגרות אשראי לניצול _4.4. 2" xfId="4310"/>
    <cellStyle name="5_משקל בתא100_יתרת מסגרות אשראי לניצול _4.4. 2_15" xfId="9807"/>
    <cellStyle name="5_משקל בתא100_יתרת מסגרות אשראי לניצול _4.4. 2_דיווחים נוספים" xfId="4311"/>
    <cellStyle name="5_משקל בתא100_יתרת מסגרות אשראי לניצול _4.4. 2_דיווחים נוספים_1" xfId="4312"/>
    <cellStyle name="5_משקל בתא100_יתרת מסגרות אשראי לניצול _4.4. 2_דיווחים נוספים_1_15" xfId="9809"/>
    <cellStyle name="5_משקל בתא100_יתרת מסגרות אשראי לניצול _4.4. 2_דיווחים נוספים_15" xfId="9808"/>
    <cellStyle name="5_משקל בתא100_יתרת מסגרות אשראי לניצול _4.4. 2_דיווחים נוספים_פירוט אגח תשואה מעל 10% " xfId="4313"/>
    <cellStyle name="5_משקל בתא100_יתרת מסגרות אשראי לניצול _4.4. 2_דיווחים נוספים_פירוט אגח תשואה מעל 10% _15" xfId="9810"/>
    <cellStyle name="5_משקל בתא100_יתרת מסגרות אשראי לניצול _4.4. 2_פירוט אגח תשואה מעל 10% " xfId="4314"/>
    <cellStyle name="5_משקל בתא100_יתרת מסגרות אשראי לניצול _4.4. 2_פירוט אגח תשואה מעל 10% _15" xfId="9811"/>
    <cellStyle name="5_משקל בתא100_יתרת מסגרות אשראי לניצול _4.4._15" xfId="9806"/>
    <cellStyle name="5_משקל בתא100_יתרת מסגרות אשראי לניצול _4.4._דיווחים נוספים" xfId="4315"/>
    <cellStyle name="5_משקל בתא100_יתרת מסגרות אשראי לניצול _4.4._דיווחים נוספים_15" xfId="9812"/>
    <cellStyle name="5_משקל בתא100_יתרת מסגרות אשראי לניצול _4.4._פירוט אגח תשואה מעל 10% " xfId="4316"/>
    <cellStyle name="5_משקל בתא100_יתרת מסגרות אשראי לניצול _4.4._פירוט אגח תשואה מעל 10% _15" xfId="9813"/>
    <cellStyle name="5_משקל בתא100_יתרת מסגרות אשראי לניצול _דיווחים נוספים" xfId="4317"/>
    <cellStyle name="5_משקל בתא100_יתרת מסגרות אשראי לניצול _דיווחים נוספים_1" xfId="4318"/>
    <cellStyle name="5_משקל בתא100_יתרת מסגרות אשראי לניצול _דיווחים נוספים_1_15" xfId="9815"/>
    <cellStyle name="5_משקל בתא100_יתרת מסגרות אשראי לניצול _דיווחים נוספים_15" xfId="9814"/>
    <cellStyle name="5_משקל בתא100_יתרת מסגרות אשראי לניצול _דיווחים נוספים_פירוט אגח תשואה מעל 10% " xfId="4319"/>
    <cellStyle name="5_משקל בתא100_יתרת מסגרות אשראי לניצול _דיווחים נוספים_פירוט אגח תשואה מעל 10% _15" xfId="9816"/>
    <cellStyle name="5_משקל בתא100_יתרת מסגרות אשראי לניצול _פירוט אגח תשואה מעל 10% " xfId="4320"/>
    <cellStyle name="5_משקל בתא100_יתרת מסגרות אשראי לניצול _פירוט אגח תשואה מעל 10% _15" xfId="9817"/>
    <cellStyle name="5_משקל בתא100_עסקאות שאושרו וטרם בוצעו  " xfId="4321"/>
    <cellStyle name="5_משקל בתא100_עסקאות שאושרו וטרם בוצעו   2" xfId="4322"/>
    <cellStyle name="5_משקל בתא100_עסקאות שאושרו וטרם בוצעו   2_15" xfId="9819"/>
    <cellStyle name="5_משקל בתא100_עסקאות שאושרו וטרם בוצעו   2_דיווחים נוספים" xfId="4323"/>
    <cellStyle name="5_משקל בתא100_עסקאות שאושרו וטרם בוצעו   2_דיווחים נוספים_1" xfId="4324"/>
    <cellStyle name="5_משקל בתא100_עסקאות שאושרו וטרם בוצעו   2_דיווחים נוספים_1_15" xfId="9821"/>
    <cellStyle name="5_משקל בתא100_עסקאות שאושרו וטרם בוצעו   2_דיווחים נוספים_15" xfId="9820"/>
    <cellStyle name="5_משקל בתא100_עסקאות שאושרו וטרם בוצעו   2_דיווחים נוספים_פירוט אגח תשואה מעל 10% " xfId="4325"/>
    <cellStyle name="5_משקל בתא100_עסקאות שאושרו וטרם בוצעו   2_דיווחים נוספים_פירוט אגח תשואה מעל 10% _15" xfId="9822"/>
    <cellStyle name="5_משקל בתא100_עסקאות שאושרו וטרם בוצעו   2_פירוט אגח תשואה מעל 10% " xfId="4326"/>
    <cellStyle name="5_משקל בתא100_עסקאות שאושרו וטרם בוצעו   2_פירוט אגח תשואה מעל 10% _15" xfId="9823"/>
    <cellStyle name="5_משקל בתא100_עסקאות שאושרו וטרם בוצעו  _1" xfId="4327"/>
    <cellStyle name="5_משקל בתא100_עסקאות שאושרו וטרם בוצעו  _1 2" xfId="4328"/>
    <cellStyle name="5_משקל בתא100_עסקאות שאושרו וטרם בוצעו  _1 2_15" xfId="9825"/>
    <cellStyle name="5_משקל בתא100_עסקאות שאושרו וטרם בוצעו  _1 2_דיווחים נוספים" xfId="4329"/>
    <cellStyle name="5_משקל בתא100_עסקאות שאושרו וטרם בוצעו  _1 2_דיווחים נוספים_1" xfId="4330"/>
    <cellStyle name="5_משקל בתא100_עסקאות שאושרו וטרם בוצעו  _1 2_דיווחים נוספים_1_15" xfId="9827"/>
    <cellStyle name="5_משקל בתא100_עסקאות שאושרו וטרם בוצעו  _1 2_דיווחים נוספים_15" xfId="9826"/>
    <cellStyle name="5_משקל בתא100_עסקאות שאושרו וטרם בוצעו  _1 2_דיווחים נוספים_פירוט אגח תשואה מעל 10% " xfId="4331"/>
    <cellStyle name="5_משקל בתא100_עסקאות שאושרו וטרם בוצעו  _1 2_דיווחים נוספים_פירוט אגח תשואה מעל 10% _15" xfId="9828"/>
    <cellStyle name="5_משקל בתא100_עסקאות שאושרו וטרם בוצעו  _1 2_פירוט אגח תשואה מעל 10% " xfId="4332"/>
    <cellStyle name="5_משקל בתא100_עסקאות שאושרו וטרם בוצעו  _1 2_פירוט אגח תשואה מעל 10% _15" xfId="9829"/>
    <cellStyle name="5_משקל בתא100_עסקאות שאושרו וטרם בוצעו  _1_15" xfId="9824"/>
    <cellStyle name="5_משקל בתא100_עסקאות שאושרו וטרם בוצעו  _1_דיווחים נוספים" xfId="4333"/>
    <cellStyle name="5_משקל בתא100_עסקאות שאושרו וטרם בוצעו  _1_דיווחים נוספים_15" xfId="9830"/>
    <cellStyle name="5_משקל בתא100_עסקאות שאושרו וטרם בוצעו  _1_פירוט אגח תשואה מעל 10% " xfId="4334"/>
    <cellStyle name="5_משקל בתא100_עסקאות שאושרו וטרם בוצעו  _1_פירוט אגח תשואה מעל 10% _15" xfId="9831"/>
    <cellStyle name="5_משקל בתא100_עסקאות שאושרו וטרם בוצעו  _15" xfId="9818"/>
    <cellStyle name="5_משקל בתא100_עסקאות שאושרו וטרם בוצעו  _4.4." xfId="4335"/>
    <cellStyle name="5_משקל בתא100_עסקאות שאושרו וטרם בוצעו  _4.4. 2" xfId="4336"/>
    <cellStyle name="5_משקל בתא100_עסקאות שאושרו וטרם בוצעו  _4.4. 2_15" xfId="9833"/>
    <cellStyle name="5_משקל בתא100_עסקאות שאושרו וטרם בוצעו  _4.4. 2_דיווחים נוספים" xfId="4337"/>
    <cellStyle name="5_משקל בתא100_עסקאות שאושרו וטרם בוצעו  _4.4. 2_דיווחים נוספים_1" xfId="4338"/>
    <cellStyle name="5_משקל בתא100_עסקאות שאושרו וטרם בוצעו  _4.4. 2_דיווחים נוספים_1_15" xfId="9835"/>
    <cellStyle name="5_משקל בתא100_עסקאות שאושרו וטרם בוצעו  _4.4. 2_דיווחים נוספים_15" xfId="9834"/>
    <cellStyle name="5_משקל בתא100_עסקאות שאושרו וטרם בוצעו  _4.4. 2_דיווחים נוספים_פירוט אגח תשואה מעל 10% " xfId="4339"/>
    <cellStyle name="5_משקל בתא100_עסקאות שאושרו וטרם בוצעו  _4.4. 2_דיווחים נוספים_פירוט אגח תשואה מעל 10% _15" xfId="9836"/>
    <cellStyle name="5_משקל בתא100_עסקאות שאושרו וטרם בוצעו  _4.4. 2_פירוט אגח תשואה מעל 10% " xfId="4340"/>
    <cellStyle name="5_משקל בתא100_עסקאות שאושרו וטרם בוצעו  _4.4. 2_פירוט אגח תשואה מעל 10% _15" xfId="9837"/>
    <cellStyle name="5_משקל בתא100_עסקאות שאושרו וטרם בוצעו  _4.4._15" xfId="9832"/>
    <cellStyle name="5_משקל בתא100_עסקאות שאושרו וטרם בוצעו  _4.4._דיווחים נוספים" xfId="4341"/>
    <cellStyle name="5_משקל בתא100_עסקאות שאושרו וטרם בוצעו  _4.4._דיווחים נוספים_15" xfId="9838"/>
    <cellStyle name="5_משקל בתא100_עסקאות שאושרו וטרם בוצעו  _4.4._פירוט אגח תשואה מעל 10% " xfId="4342"/>
    <cellStyle name="5_משקל בתא100_עסקאות שאושרו וטרם בוצעו  _4.4._פירוט אגח תשואה מעל 10% _15" xfId="9839"/>
    <cellStyle name="5_משקל בתא100_עסקאות שאושרו וטרם בוצעו  _דיווחים נוספים" xfId="4343"/>
    <cellStyle name="5_משקל בתא100_עסקאות שאושרו וטרם בוצעו  _דיווחים נוספים_1" xfId="4344"/>
    <cellStyle name="5_משקל בתא100_עסקאות שאושרו וטרם בוצעו  _דיווחים נוספים_1_15" xfId="9841"/>
    <cellStyle name="5_משקל בתא100_עסקאות שאושרו וטרם בוצעו  _דיווחים נוספים_15" xfId="9840"/>
    <cellStyle name="5_משקל בתא100_עסקאות שאושרו וטרם בוצעו  _דיווחים נוספים_פירוט אגח תשואה מעל 10% " xfId="4345"/>
    <cellStyle name="5_משקל בתא100_עסקאות שאושרו וטרם בוצעו  _דיווחים נוספים_פירוט אגח תשואה מעל 10% _15" xfId="9842"/>
    <cellStyle name="5_משקל בתא100_עסקאות שאושרו וטרם בוצעו  _פירוט אגח תשואה מעל 10% " xfId="4346"/>
    <cellStyle name="5_משקל בתא100_עסקאות שאושרו וטרם בוצעו  _פירוט אגח תשואה מעל 10% _15" xfId="9843"/>
    <cellStyle name="5_משקל בתא100_פירוט אגח תשואה מעל 10% " xfId="4347"/>
    <cellStyle name="5_משקל בתא100_פירוט אגח תשואה מעל 10%  2" xfId="4348"/>
    <cellStyle name="5_משקל בתא100_פירוט אגח תשואה מעל 10%  2_15" xfId="9845"/>
    <cellStyle name="5_משקל בתא100_פירוט אגח תשואה מעל 10%  2_דיווחים נוספים" xfId="4349"/>
    <cellStyle name="5_משקל בתא100_פירוט אגח תשואה מעל 10%  2_דיווחים נוספים_1" xfId="4350"/>
    <cellStyle name="5_משקל בתא100_פירוט אגח תשואה מעל 10%  2_דיווחים נוספים_1_15" xfId="9847"/>
    <cellStyle name="5_משקל בתא100_פירוט אגח תשואה מעל 10%  2_דיווחים נוספים_15" xfId="9846"/>
    <cellStyle name="5_משקל בתא100_פירוט אגח תשואה מעל 10%  2_דיווחים נוספים_פירוט אגח תשואה מעל 10% " xfId="4351"/>
    <cellStyle name="5_משקל בתא100_פירוט אגח תשואה מעל 10%  2_דיווחים נוספים_פירוט אגח תשואה מעל 10% _15" xfId="9848"/>
    <cellStyle name="5_משקל בתא100_פירוט אגח תשואה מעל 10%  2_פירוט אגח תשואה מעל 10% " xfId="4352"/>
    <cellStyle name="5_משקל בתא100_פירוט אגח תשואה מעל 10%  2_פירוט אגח תשואה מעל 10% _15" xfId="9849"/>
    <cellStyle name="5_משקל בתא100_פירוט אגח תשואה מעל 10% _1" xfId="4353"/>
    <cellStyle name="5_משקל בתא100_פירוט אגח תשואה מעל 10% _1_15" xfId="9850"/>
    <cellStyle name="5_משקל בתא100_פירוט אגח תשואה מעל 10% _15" xfId="9844"/>
    <cellStyle name="5_משקל בתא100_פירוט אגח תשואה מעל 10% _4.4." xfId="4354"/>
    <cellStyle name="5_משקל בתא100_פירוט אגח תשואה מעל 10% _4.4. 2" xfId="4355"/>
    <cellStyle name="5_משקל בתא100_פירוט אגח תשואה מעל 10% _4.4. 2_15" xfId="9852"/>
    <cellStyle name="5_משקל בתא100_פירוט אגח תשואה מעל 10% _4.4. 2_דיווחים נוספים" xfId="4356"/>
    <cellStyle name="5_משקל בתא100_פירוט אגח תשואה מעל 10% _4.4. 2_דיווחים נוספים_1" xfId="4357"/>
    <cellStyle name="5_משקל בתא100_פירוט אגח תשואה מעל 10% _4.4. 2_דיווחים נוספים_1_15" xfId="9854"/>
    <cellStyle name="5_משקל בתא100_פירוט אגח תשואה מעל 10% _4.4. 2_דיווחים נוספים_15" xfId="9853"/>
    <cellStyle name="5_משקל בתא100_פירוט אגח תשואה מעל 10% _4.4. 2_דיווחים נוספים_פירוט אגח תשואה מעל 10% " xfId="4358"/>
    <cellStyle name="5_משקל בתא100_פירוט אגח תשואה מעל 10% _4.4. 2_דיווחים נוספים_פירוט אגח תשואה מעל 10% _15" xfId="9855"/>
    <cellStyle name="5_משקל בתא100_פירוט אגח תשואה מעל 10% _4.4. 2_פירוט אגח תשואה מעל 10% " xfId="4359"/>
    <cellStyle name="5_משקל בתא100_פירוט אגח תשואה מעל 10% _4.4. 2_פירוט אגח תשואה מעל 10% _15" xfId="9856"/>
    <cellStyle name="5_משקל בתא100_פירוט אגח תשואה מעל 10% _4.4._15" xfId="9851"/>
    <cellStyle name="5_משקל בתא100_פירוט אגח תשואה מעל 10% _4.4._דיווחים נוספים" xfId="4360"/>
    <cellStyle name="5_משקל בתא100_פירוט אגח תשואה מעל 10% _4.4._דיווחים נוספים_15" xfId="9857"/>
    <cellStyle name="5_משקל בתא100_פירוט אגח תשואה מעל 10% _4.4._פירוט אגח תשואה מעל 10% " xfId="4361"/>
    <cellStyle name="5_משקל בתא100_פירוט אגח תשואה מעל 10% _4.4._פירוט אגח תשואה מעל 10% _15" xfId="9858"/>
    <cellStyle name="5_משקל בתא100_פירוט אגח תשואה מעל 10% _דיווחים נוספים" xfId="4362"/>
    <cellStyle name="5_משקל בתא100_פירוט אגח תשואה מעל 10% _דיווחים נוספים_1" xfId="4363"/>
    <cellStyle name="5_משקל בתא100_פירוט אגח תשואה מעל 10% _דיווחים נוספים_1_15" xfId="9860"/>
    <cellStyle name="5_משקל בתא100_פירוט אגח תשואה מעל 10% _דיווחים נוספים_15" xfId="9859"/>
    <cellStyle name="5_משקל בתא100_פירוט אגח תשואה מעל 10% _דיווחים נוספים_פירוט אגח תשואה מעל 10% " xfId="4364"/>
    <cellStyle name="5_משקל בתא100_פירוט אגח תשואה מעל 10% _דיווחים נוספים_פירוט אגח תשואה מעל 10% _15" xfId="9861"/>
    <cellStyle name="5_משקל בתא100_פירוט אגח תשואה מעל 10% _פירוט אגח תשואה מעל 10% " xfId="4365"/>
    <cellStyle name="5_משקל בתא100_פירוט אגח תשואה מעל 10% _פירוט אגח תשואה מעל 10% _15" xfId="9862"/>
    <cellStyle name="5_עסקאות שאושרו וטרם בוצעו  " xfId="4366"/>
    <cellStyle name="5_עסקאות שאושרו וטרם בוצעו   2" xfId="4367"/>
    <cellStyle name="5_עסקאות שאושרו וטרם בוצעו   2_15" xfId="9864"/>
    <cellStyle name="5_עסקאות שאושרו וטרם בוצעו   2_דיווחים נוספים" xfId="4368"/>
    <cellStyle name="5_עסקאות שאושרו וטרם בוצעו   2_דיווחים נוספים_1" xfId="4369"/>
    <cellStyle name="5_עסקאות שאושרו וטרם בוצעו   2_דיווחים נוספים_1_15" xfId="9866"/>
    <cellStyle name="5_עסקאות שאושרו וטרם בוצעו   2_דיווחים נוספים_15" xfId="9865"/>
    <cellStyle name="5_עסקאות שאושרו וטרם בוצעו   2_דיווחים נוספים_פירוט אגח תשואה מעל 10% " xfId="4370"/>
    <cellStyle name="5_עסקאות שאושרו וטרם בוצעו   2_דיווחים נוספים_פירוט אגח תשואה מעל 10% _15" xfId="9867"/>
    <cellStyle name="5_עסקאות שאושרו וטרם בוצעו   2_פירוט אגח תשואה מעל 10% " xfId="4371"/>
    <cellStyle name="5_עסקאות שאושרו וטרם בוצעו   2_פירוט אגח תשואה מעל 10% _15" xfId="9868"/>
    <cellStyle name="5_עסקאות שאושרו וטרם בוצעו  _1" xfId="4372"/>
    <cellStyle name="5_עסקאות שאושרו וטרם בוצעו  _1 2" xfId="4373"/>
    <cellStyle name="5_עסקאות שאושרו וטרם בוצעו  _1 2_15" xfId="9870"/>
    <cellStyle name="5_עסקאות שאושרו וטרם בוצעו  _1 2_דיווחים נוספים" xfId="4374"/>
    <cellStyle name="5_עסקאות שאושרו וטרם בוצעו  _1 2_דיווחים נוספים_1" xfId="4375"/>
    <cellStyle name="5_עסקאות שאושרו וטרם בוצעו  _1 2_דיווחים נוספים_1_15" xfId="9872"/>
    <cellStyle name="5_עסקאות שאושרו וטרם בוצעו  _1 2_דיווחים נוספים_15" xfId="9871"/>
    <cellStyle name="5_עסקאות שאושרו וטרם בוצעו  _1 2_דיווחים נוספים_פירוט אגח תשואה מעל 10% " xfId="4376"/>
    <cellStyle name="5_עסקאות שאושרו וטרם בוצעו  _1 2_דיווחים נוספים_פירוט אגח תשואה מעל 10% _15" xfId="9873"/>
    <cellStyle name="5_עסקאות שאושרו וטרם בוצעו  _1 2_פירוט אגח תשואה מעל 10% " xfId="4377"/>
    <cellStyle name="5_עסקאות שאושרו וטרם בוצעו  _1 2_פירוט אגח תשואה מעל 10% _15" xfId="9874"/>
    <cellStyle name="5_עסקאות שאושרו וטרם בוצעו  _1_15" xfId="9869"/>
    <cellStyle name="5_עסקאות שאושרו וטרם בוצעו  _1_דיווחים נוספים" xfId="4378"/>
    <cellStyle name="5_עסקאות שאושרו וטרם בוצעו  _1_דיווחים נוספים_15" xfId="9875"/>
    <cellStyle name="5_עסקאות שאושרו וטרם בוצעו  _1_פירוט אגח תשואה מעל 10% " xfId="4379"/>
    <cellStyle name="5_עסקאות שאושרו וטרם בוצעו  _1_פירוט אגח תשואה מעל 10% _15" xfId="9876"/>
    <cellStyle name="5_עסקאות שאושרו וטרם בוצעו  _15" xfId="9863"/>
    <cellStyle name="5_עסקאות שאושרו וטרם בוצעו  _4.4." xfId="4380"/>
    <cellStyle name="5_עסקאות שאושרו וטרם בוצעו  _4.4. 2" xfId="4381"/>
    <cellStyle name="5_עסקאות שאושרו וטרם בוצעו  _4.4. 2_15" xfId="9878"/>
    <cellStyle name="5_עסקאות שאושרו וטרם בוצעו  _4.4. 2_דיווחים נוספים" xfId="4382"/>
    <cellStyle name="5_עסקאות שאושרו וטרם בוצעו  _4.4. 2_דיווחים נוספים_1" xfId="4383"/>
    <cellStyle name="5_עסקאות שאושרו וטרם בוצעו  _4.4. 2_דיווחים נוספים_1_15" xfId="9880"/>
    <cellStyle name="5_עסקאות שאושרו וטרם בוצעו  _4.4. 2_דיווחים נוספים_15" xfId="9879"/>
    <cellStyle name="5_עסקאות שאושרו וטרם בוצעו  _4.4. 2_דיווחים נוספים_פירוט אגח תשואה מעל 10% " xfId="4384"/>
    <cellStyle name="5_עסקאות שאושרו וטרם בוצעו  _4.4. 2_דיווחים נוספים_פירוט אגח תשואה מעל 10% _15" xfId="9881"/>
    <cellStyle name="5_עסקאות שאושרו וטרם בוצעו  _4.4. 2_פירוט אגח תשואה מעל 10% " xfId="4385"/>
    <cellStyle name="5_עסקאות שאושרו וטרם בוצעו  _4.4. 2_פירוט אגח תשואה מעל 10% _15" xfId="9882"/>
    <cellStyle name="5_עסקאות שאושרו וטרם בוצעו  _4.4._15" xfId="9877"/>
    <cellStyle name="5_עסקאות שאושרו וטרם בוצעו  _4.4._דיווחים נוספים" xfId="4386"/>
    <cellStyle name="5_עסקאות שאושרו וטרם בוצעו  _4.4._דיווחים נוספים_15" xfId="9883"/>
    <cellStyle name="5_עסקאות שאושרו וטרם בוצעו  _4.4._פירוט אגח תשואה מעל 10% " xfId="4387"/>
    <cellStyle name="5_עסקאות שאושרו וטרם בוצעו  _4.4._פירוט אגח תשואה מעל 10% _15" xfId="9884"/>
    <cellStyle name="5_עסקאות שאושרו וטרם בוצעו  _דיווחים נוספים" xfId="4388"/>
    <cellStyle name="5_עסקאות שאושרו וטרם בוצעו  _דיווחים נוספים_1" xfId="4389"/>
    <cellStyle name="5_עסקאות שאושרו וטרם בוצעו  _דיווחים נוספים_1_15" xfId="9886"/>
    <cellStyle name="5_עסקאות שאושרו וטרם בוצעו  _דיווחים נוספים_15" xfId="9885"/>
    <cellStyle name="5_עסקאות שאושרו וטרם בוצעו  _דיווחים נוספים_פירוט אגח תשואה מעל 10% " xfId="4390"/>
    <cellStyle name="5_עסקאות שאושרו וטרם בוצעו  _דיווחים נוספים_פירוט אגח תשואה מעל 10% _15" xfId="9887"/>
    <cellStyle name="5_עסקאות שאושרו וטרם בוצעו  _פירוט אגח תשואה מעל 10% " xfId="4391"/>
    <cellStyle name="5_עסקאות שאושרו וטרם בוצעו  _פירוט אגח תשואה מעל 10% _15" xfId="9888"/>
    <cellStyle name="5_פירוט אגח תשואה מעל 10% " xfId="4392"/>
    <cellStyle name="5_פירוט אגח תשואה מעל 10%  2" xfId="4393"/>
    <cellStyle name="5_פירוט אגח תשואה מעל 10%  2_15" xfId="9890"/>
    <cellStyle name="5_פירוט אגח תשואה מעל 10%  2_דיווחים נוספים" xfId="4394"/>
    <cellStyle name="5_פירוט אגח תשואה מעל 10%  2_דיווחים נוספים_1" xfId="4395"/>
    <cellStyle name="5_פירוט אגח תשואה מעל 10%  2_דיווחים נוספים_1_15" xfId="9892"/>
    <cellStyle name="5_פירוט אגח תשואה מעל 10%  2_דיווחים נוספים_15" xfId="9891"/>
    <cellStyle name="5_פירוט אגח תשואה מעל 10%  2_דיווחים נוספים_פירוט אגח תשואה מעל 10% " xfId="4396"/>
    <cellStyle name="5_פירוט אגח תשואה מעל 10%  2_דיווחים נוספים_פירוט אגח תשואה מעל 10% _15" xfId="9893"/>
    <cellStyle name="5_פירוט אגח תשואה מעל 10%  2_פירוט אגח תשואה מעל 10% " xfId="4397"/>
    <cellStyle name="5_פירוט אגח תשואה מעל 10%  2_פירוט אגח תשואה מעל 10% _15" xfId="9894"/>
    <cellStyle name="5_פירוט אגח תשואה מעל 10% _1" xfId="4398"/>
    <cellStyle name="5_פירוט אגח תשואה מעל 10% _1_15" xfId="9895"/>
    <cellStyle name="5_פירוט אגח תשואה מעל 10% _15" xfId="9889"/>
    <cellStyle name="5_פירוט אגח תשואה מעל 10% _4.4." xfId="4399"/>
    <cellStyle name="5_פירוט אגח תשואה מעל 10% _4.4. 2" xfId="4400"/>
    <cellStyle name="5_פירוט אגח תשואה מעל 10% _4.4. 2_15" xfId="9897"/>
    <cellStyle name="5_פירוט אגח תשואה מעל 10% _4.4. 2_דיווחים נוספים" xfId="4401"/>
    <cellStyle name="5_פירוט אגח תשואה מעל 10% _4.4. 2_דיווחים נוספים_1" xfId="4402"/>
    <cellStyle name="5_פירוט אגח תשואה מעל 10% _4.4. 2_דיווחים נוספים_1_15" xfId="9899"/>
    <cellStyle name="5_פירוט אגח תשואה מעל 10% _4.4. 2_דיווחים נוספים_15" xfId="9898"/>
    <cellStyle name="5_פירוט אגח תשואה מעל 10% _4.4. 2_דיווחים נוספים_פירוט אגח תשואה מעל 10% " xfId="4403"/>
    <cellStyle name="5_פירוט אגח תשואה מעל 10% _4.4. 2_דיווחים נוספים_פירוט אגח תשואה מעל 10% _15" xfId="9900"/>
    <cellStyle name="5_פירוט אגח תשואה מעל 10% _4.4. 2_פירוט אגח תשואה מעל 10% " xfId="4404"/>
    <cellStyle name="5_פירוט אגח תשואה מעל 10% _4.4. 2_פירוט אגח תשואה מעל 10% _15" xfId="9901"/>
    <cellStyle name="5_פירוט אגח תשואה מעל 10% _4.4._15" xfId="9896"/>
    <cellStyle name="5_פירוט אגח תשואה מעל 10% _4.4._דיווחים נוספים" xfId="4405"/>
    <cellStyle name="5_פירוט אגח תשואה מעל 10% _4.4._דיווחים נוספים_15" xfId="9902"/>
    <cellStyle name="5_פירוט אגח תשואה מעל 10% _4.4._פירוט אגח תשואה מעל 10% " xfId="4406"/>
    <cellStyle name="5_פירוט אגח תשואה מעל 10% _4.4._פירוט אגח תשואה מעל 10% _15" xfId="9903"/>
    <cellStyle name="5_פירוט אגח תשואה מעל 10% _דיווחים נוספים" xfId="4407"/>
    <cellStyle name="5_פירוט אגח תשואה מעל 10% _דיווחים נוספים_1" xfId="4408"/>
    <cellStyle name="5_פירוט אגח תשואה מעל 10% _דיווחים נוספים_1_15" xfId="9905"/>
    <cellStyle name="5_פירוט אגח תשואה מעל 10% _דיווחים נוספים_15" xfId="9904"/>
    <cellStyle name="5_פירוט אגח תשואה מעל 10% _דיווחים נוספים_פירוט אגח תשואה מעל 10% " xfId="4409"/>
    <cellStyle name="5_פירוט אגח תשואה מעל 10% _דיווחים נוספים_פירוט אגח תשואה מעל 10% _15" xfId="9906"/>
    <cellStyle name="5_פירוט אגח תשואה מעל 10% _פירוט אגח תשואה מעל 10% " xfId="4410"/>
    <cellStyle name="5_פירוט אגח תשואה מעל 10% _פירוט אגח תשואה מעל 10% _15" xfId="9907"/>
    <cellStyle name="6" xfId="4411"/>
    <cellStyle name="6 2" xfId="4412"/>
    <cellStyle name="6 2 2" xfId="4413"/>
    <cellStyle name="6 2_15" xfId="9909"/>
    <cellStyle name="6 3" xfId="4414"/>
    <cellStyle name="6_15" xfId="9908"/>
    <cellStyle name="6_15_1" xfId="16724"/>
    <cellStyle name="6_16" xfId="14701"/>
    <cellStyle name="6_4.4." xfId="4415"/>
    <cellStyle name="6_4.4. 2" xfId="4416"/>
    <cellStyle name="6_4.4. 2_15" xfId="9911"/>
    <cellStyle name="6_4.4. 2_דיווחים נוספים" xfId="4417"/>
    <cellStyle name="6_4.4. 2_דיווחים נוספים_1" xfId="4418"/>
    <cellStyle name="6_4.4. 2_דיווחים נוספים_1_15" xfId="9913"/>
    <cellStyle name="6_4.4. 2_דיווחים נוספים_15" xfId="9912"/>
    <cellStyle name="6_4.4. 2_דיווחים נוספים_פירוט אגח תשואה מעל 10% " xfId="4419"/>
    <cellStyle name="6_4.4. 2_דיווחים נוספים_פירוט אגח תשואה מעל 10% _15" xfId="9914"/>
    <cellStyle name="6_4.4. 2_פירוט אגח תשואה מעל 10% " xfId="4420"/>
    <cellStyle name="6_4.4. 2_פירוט אגח תשואה מעל 10% _15" xfId="9915"/>
    <cellStyle name="6_4.4._15" xfId="9910"/>
    <cellStyle name="6_4.4._דיווחים נוספים" xfId="4421"/>
    <cellStyle name="6_4.4._דיווחים נוספים_15" xfId="9916"/>
    <cellStyle name="6_4.4._פירוט אגח תשואה מעל 10% " xfId="4422"/>
    <cellStyle name="6_4.4._פירוט אגח תשואה מעל 10% _15" xfId="9917"/>
    <cellStyle name="6_Anafim" xfId="4423"/>
    <cellStyle name="6_Anafim 2" xfId="4424"/>
    <cellStyle name="6_Anafim 2 2" xfId="4425"/>
    <cellStyle name="6_Anafim 2 2_15" xfId="9920"/>
    <cellStyle name="6_Anafim 2 2_דיווחים נוספים" xfId="4426"/>
    <cellStyle name="6_Anafim 2 2_דיווחים נוספים_1" xfId="4427"/>
    <cellStyle name="6_Anafim 2 2_דיווחים נוספים_1_15" xfId="9922"/>
    <cellStyle name="6_Anafim 2 2_דיווחים נוספים_15" xfId="9921"/>
    <cellStyle name="6_Anafim 2 2_דיווחים נוספים_פירוט אגח תשואה מעל 10% " xfId="4428"/>
    <cellStyle name="6_Anafim 2 2_דיווחים נוספים_פירוט אגח תשואה מעל 10% _15" xfId="9923"/>
    <cellStyle name="6_Anafim 2 2_פירוט אגח תשואה מעל 10% " xfId="4429"/>
    <cellStyle name="6_Anafim 2 2_פירוט אגח תשואה מעל 10% _15" xfId="9924"/>
    <cellStyle name="6_Anafim 2_15" xfId="9919"/>
    <cellStyle name="6_Anafim 2_4.4." xfId="4430"/>
    <cellStyle name="6_Anafim 2_4.4. 2" xfId="4431"/>
    <cellStyle name="6_Anafim 2_4.4. 2_15" xfId="9926"/>
    <cellStyle name="6_Anafim 2_4.4. 2_דיווחים נוספים" xfId="4432"/>
    <cellStyle name="6_Anafim 2_4.4. 2_דיווחים נוספים_1" xfId="4433"/>
    <cellStyle name="6_Anafim 2_4.4. 2_דיווחים נוספים_1_15" xfId="9928"/>
    <cellStyle name="6_Anafim 2_4.4. 2_דיווחים נוספים_15" xfId="9927"/>
    <cellStyle name="6_Anafim 2_4.4. 2_דיווחים נוספים_פירוט אגח תשואה מעל 10% " xfId="4434"/>
    <cellStyle name="6_Anafim 2_4.4. 2_דיווחים נוספים_פירוט אגח תשואה מעל 10% _15" xfId="9929"/>
    <cellStyle name="6_Anafim 2_4.4. 2_פירוט אגח תשואה מעל 10% " xfId="4435"/>
    <cellStyle name="6_Anafim 2_4.4. 2_פירוט אגח תשואה מעל 10% _15" xfId="9930"/>
    <cellStyle name="6_Anafim 2_4.4._15" xfId="9925"/>
    <cellStyle name="6_Anafim 2_4.4._דיווחים נוספים" xfId="4436"/>
    <cellStyle name="6_Anafim 2_4.4._דיווחים נוספים_15" xfId="9931"/>
    <cellStyle name="6_Anafim 2_4.4._פירוט אגח תשואה מעל 10% " xfId="4437"/>
    <cellStyle name="6_Anafim 2_4.4._פירוט אגח תשואה מעל 10% _15" xfId="9932"/>
    <cellStyle name="6_Anafim 2_דיווחים נוספים" xfId="4438"/>
    <cellStyle name="6_Anafim 2_דיווחים נוספים 2" xfId="4439"/>
    <cellStyle name="6_Anafim 2_דיווחים נוספים 2_15" xfId="9934"/>
    <cellStyle name="6_Anafim 2_דיווחים נוספים 2_דיווחים נוספים" xfId="4440"/>
    <cellStyle name="6_Anafim 2_דיווחים נוספים 2_דיווחים נוספים_1" xfId="4441"/>
    <cellStyle name="6_Anafim 2_דיווחים נוספים 2_דיווחים נוספים_1_15" xfId="9936"/>
    <cellStyle name="6_Anafim 2_דיווחים נוספים 2_דיווחים נוספים_15" xfId="9935"/>
    <cellStyle name="6_Anafim 2_דיווחים נוספים 2_דיווחים נוספים_פירוט אגח תשואה מעל 10% " xfId="4442"/>
    <cellStyle name="6_Anafim 2_דיווחים נוספים 2_דיווחים נוספים_פירוט אגח תשואה מעל 10% _15" xfId="9937"/>
    <cellStyle name="6_Anafim 2_דיווחים נוספים 2_פירוט אגח תשואה מעל 10% " xfId="4443"/>
    <cellStyle name="6_Anafim 2_דיווחים נוספים 2_פירוט אגח תשואה מעל 10% _15" xfId="9938"/>
    <cellStyle name="6_Anafim 2_דיווחים נוספים_1" xfId="4444"/>
    <cellStyle name="6_Anafim 2_דיווחים נוספים_1 2" xfId="4445"/>
    <cellStyle name="6_Anafim 2_דיווחים נוספים_1 2_15" xfId="9940"/>
    <cellStyle name="6_Anafim 2_דיווחים נוספים_1 2_דיווחים נוספים" xfId="4446"/>
    <cellStyle name="6_Anafim 2_דיווחים נוספים_1 2_דיווחים נוספים_1" xfId="4447"/>
    <cellStyle name="6_Anafim 2_דיווחים נוספים_1 2_דיווחים נוספים_1_15" xfId="9942"/>
    <cellStyle name="6_Anafim 2_דיווחים נוספים_1 2_דיווחים נוספים_15" xfId="9941"/>
    <cellStyle name="6_Anafim 2_דיווחים נוספים_1 2_דיווחים נוספים_פירוט אגח תשואה מעל 10% " xfId="4448"/>
    <cellStyle name="6_Anafim 2_דיווחים נוספים_1 2_דיווחים נוספים_פירוט אגח תשואה מעל 10% _15" xfId="9943"/>
    <cellStyle name="6_Anafim 2_דיווחים נוספים_1 2_פירוט אגח תשואה מעל 10% " xfId="4449"/>
    <cellStyle name="6_Anafim 2_דיווחים נוספים_1 2_פירוט אגח תשואה מעל 10% _15" xfId="9944"/>
    <cellStyle name="6_Anafim 2_דיווחים נוספים_1_15" xfId="9939"/>
    <cellStyle name="6_Anafim 2_דיווחים נוספים_1_4.4." xfId="4450"/>
    <cellStyle name="6_Anafim 2_דיווחים נוספים_1_4.4. 2" xfId="4451"/>
    <cellStyle name="6_Anafim 2_דיווחים נוספים_1_4.4. 2_15" xfId="9946"/>
    <cellStyle name="6_Anafim 2_דיווחים נוספים_1_4.4. 2_דיווחים נוספים" xfId="4452"/>
    <cellStyle name="6_Anafim 2_דיווחים נוספים_1_4.4. 2_דיווחים נוספים_1" xfId="4453"/>
    <cellStyle name="6_Anafim 2_דיווחים נוספים_1_4.4. 2_דיווחים נוספים_1_15" xfId="9948"/>
    <cellStyle name="6_Anafim 2_דיווחים נוספים_1_4.4. 2_דיווחים נוספים_15" xfId="9947"/>
    <cellStyle name="6_Anafim 2_דיווחים נוספים_1_4.4. 2_דיווחים נוספים_פירוט אגח תשואה מעל 10% " xfId="4454"/>
    <cellStyle name="6_Anafim 2_דיווחים נוספים_1_4.4. 2_דיווחים נוספים_פירוט אגח תשואה מעל 10% _15" xfId="9949"/>
    <cellStyle name="6_Anafim 2_דיווחים נוספים_1_4.4. 2_פירוט אגח תשואה מעל 10% " xfId="4455"/>
    <cellStyle name="6_Anafim 2_דיווחים נוספים_1_4.4. 2_פירוט אגח תשואה מעל 10% _15" xfId="9950"/>
    <cellStyle name="6_Anafim 2_דיווחים נוספים_1_4.4._15" xfId="9945"/>
    <cellStyle name="6_Anafim 2_דיווחים נוספים_1_4.4._דיווחים נוספים" xfId="4456"/>
    <cellStyle name="6_Anafim 2_דיווחים נוספים_1_4.4._דיווחים נוספים_15" xfId="9951"/>
    <cellStyle name="6_Anafim 2_דיווחים נוספים_1_4.4._פירוט אגח תשואה מעל 10% " xfId="4457"/>
    <cellStyle name="6_Anafim 2_דיווחים נוספים_1_4.4._פירוט אגח תשואה מעל 10% _15" xfId="9952"/>
    <cellStyle name="6_Anafim 2_דיווחים נוספים_1_דיווחים נוספים" xfId="4458"/>
    <cellStyle name="6_Anafim 2_דיווחים נוספים_1_דיווחים נוספים_15" xfId="9953"/>
    <cellStyle name="6_Anafim 2_דיווחים נוספים_1_פירוט אגח תשואה מעל 10% " xfId="4459"/>
    <cellStyle name="6_Anafim 2_דיווחים נוספים_1_פירוט אגח תשואה מעל 10% _15" xfId="9954"/>
    <cellStyle name="6_Anafim 2_דיווחים נוספים_15" xfId="9933"/>
    <cellStyle name="6_Anafim 2_דיווחים נוספים_2" xfId="4460"/>
    <cellStyle name="6_Anafim 2_דיווחים נוספים_2_15" xfId="9955"/>
    <cellStyle name="6_Anafim 2_דיווחים נוספים_4.4." xfId="4461"/>
    <cellStyle name="6_Anafim 2_דיווחים נוספים_4.4. 2" xfId="4462"/>
    <cellStyle name="6_Anafim 2_דיווחים נוספים_4.4. 2_15" xfId="9957"/>
    <cellStyle name="6_Anafim 2_דיווחים נוספים_4.4. 2_דיווחים נוספים" xfId="4463"/>
    <cellStyle name="6_Anafim 2_דיווחים נוספים_4.4. 2_דיווחים נוספים_1" xfId="4464"/>
    <cellStyle name="6_Anafim 2_דיווחים נוספים_4.4. 2_דיווחים נוספים_1_15" xfId="9959"/>
    <cellStyle name="6_Anafim 2_דיווחים נוספים_4.4. 2_דיווחים נוספים_15" xfId="9958"/>
    <cellStyle name="6_Anafim 2_דיווחים נוספים_4.4. 2_דיווחים נוספים_פירוט אגח תשואה מעל 10% " xfId="4465"/>
    <cellStyle name="6_Anafim 2_דיווחים נוספים_4.4. 2_דיווחים נוספים_פירוט אגח תשואה מעל 10% _15" xfId="9960"/>
    <cellStyle name="6_Anafim 2_דיווחים נוספים_4.4. 2_פירוט אגח תשואה מעל 10% " xfId="4466"/>
    <cellStyle name="6_Anafim 2_דיווחים נוספים_4.4. 2_פירוט אגח תשואה מעל 10% _15" xfId="9961"/>
    <cellStyle name="6_Anafim 2_דיווחים נוספים_4.4._15" xfId="9956"/>
    <cellStyle name="6_Anafim 2_דיווחים נוספים_4.4._דיווחים נוספים" xfId="4467"/>
    <cellStyle name="6_Anafim 2_דיווחים נוספים_4.4._דיווחים נוספים_15" xfId="9962"/>
    <cellStyle name="6_Anafim 2_דיווחים נוספים_4.4._פירוט אגח תשואה מעל 10% " xfId="4468"/>
    <cellStyle name="6_Anafim 2_דיווחים נוספים_4.4._פירוט אגח תשואה מעל 10% _15" xfId="9963"/>
    <cellStyle name="6_Anafim 2_דיווחים נוספים_דיווחים נוספים" xfId="4469"/>
    <cellStyle name="6_Anafim 2_דיווחים נוספים_דיווחים נוספים 2" xfId="4470"/>
    <cellStyle name="6_Anafim 2_דיווחים נוספים_דיווחים נוספים 2_15" xfId="9965"/>
    <cellStyle name="6_Anafim 2_דיווחים נוספים_דיווחים נוספים 2_דיווחים נוספים" xfId="4471"/>
    <cellStyle name="6_Anafim 2_דיווחים נוספים_דיווחים נוספים 2_דיווחים נוספים_1" xfId="4472"/>
    <cellStyle name="6_Anafim 2_דיווחים נוספים_דיווחים נוספים 2_דיווחים נוספים_1_15" xfId="9967"/>
    <cellStyle name="6_Anafim 2_דיווחים נוספים_דיווחים נוספים 2_דיווחים נוספים_15" xfId="9966"/>
    <cellStyle name="6_Anafim 2_דיווחים נוספים_דיווחים נוספים 2_דיווחים נוספים_פירוט אגח תשואה מעל 10% " xfId="4473"/>
    <cellStyle name="6_Anafim 2_דיווחים נוספים_דיווחים נוספים 2_דיווחים נוספים_פירוט אגח תשואה מעל 10% _15" xfId="9968"/>
    <cellStyle name="6_Anafim 2_דיווחים נוספים_דיווחים נוספים 2_פירוט אגח תשואה מעל 10% " xfId="4474"/>
    <cellStyle name="6_Anafim 2_דיווחים נוספים_דיווחים נוספים 2_פירוט אגח תשואה מעל 10% _15" xfId="9969"/>
    <cellStyle name="6_Anafim 2_דיווחים נוספים_דיווחים נוספים_1" xfId="4475"/>
    <cellStyle name="6_Anafim 2_דיווחים נוספים_דיווחים נוספים_1_15" xfId="9970"/>
    <cellStyle name="6_Anafim 2_דיווחים נוספים_דיווחים נוספים_15" xfId="9964"/>
    <cellStyle name="6_Anafim 2_דיווחים נוספים_דיווחים נוספים_4.4." xfId="4476"/>
    <cellStyle name="6_Anafim 2_דיווחים נוספים_דיווחים נוספים_4.4. 2" xfId="4477"/>
    <cellStyle name="6_Anafim 2_דיווחים נוספים_דיווחים נוספים_4.4. 2_15" xfId="9972"/>
    <cellStyle name="6_Anafim 2_דיווחים נוספים_דיווחים נוספים_4.4. 2_דיווחים נוספים" xfId="4478"/>
    <cellStyle name="6_Anafim 2_דיווחים נוספים_דיווחים נוספים_4.4. 2_דיווחים נוספים_1" xfId="4479"/>
    <cellStyle name="6_Anafim 2_דיווחים נוספים_דיווחים נוספים_4.4. 2_דיווחים נוספים_1_15" xfId="9974"/>
    <cellStyle name="6_Anafim 2_דיווחים נוספים_דיווחים נוספים_4.4. 2_דיווחים נוספים_15" xfId="9973"/>
    <cellStyle name="6_Anafim 2_דיווחים נוספים_דיווחים נוספים_4.4. 2_דיווחים נוספים_פירוט אגח תשואה מעל 10% " xfId="4480"/>
    <cellStyle name="6_Anafim 2_דיווחים נוספים_דיווחים נוספים_4.4. 2_דיווחים נוספים_פירוט אגח תשואה מעל 10% _15" xfId="9975"/>
    <cellStyle name="6_Anafim 2_דיווחים נוספים_דיווחים נוספים_4.4. 2_פירוט אגח תשואה מעל 10% " xfId="4481"/>
    <cellStyle name="6_Anafim 2_דיווחים נוספים_דיווחים נוספים_4.4. 2_פירוט אגח תשואה מעל 10% _15" xfId="9976"/>
    <cellStyle name="6_Anafim 2_דיווחים נוספים_דיווחים נוספים_4.4._15" xfId="9971"/>
    <cellStyle name="6_Anafim 2_דיווחים נוספים_דיווחים נוספים_4.4._דיווחים נוספים" xfId="4482"/>
    <cellStyle name="6_Anafim 2_דיווחים נוספים_דיווחים נוספים_4.4._דיווחים נוספים_15" xfId="9977"/>
    <cellStyle name="6_Anafim 2_דיווחים נוספים_דיווחים נוספים_4.4._פירוט אגח תשואה מעל 10% " xfId="4483"/>
    <cellStyle name="6_Anafim 2_דיווחים נוספים_דיווחים נוספים_4.4._פירוט אגח תשואה מעל 10% _15" xfId="9978"/>
    <cellStyle name="6_Anafim 2_דיווחים נוספים_דיווחים נוספים_דיווחים נוספים" xfId="4484"/>
    <cellStyle name="6_Anafim 2_דיווחים נוספים_דיווחים נוספים_דיווחים נוספים_15" xfId="9979"/>
    <cellStyle name="6_Anafim 2_דיווחים נוספים_דיווחים נוספים_פירוט אגח תשואה מעל 10% " xfId="4485"/>
    <cellStyle name="6_Anafim 2_דיווחים נוספים_דיווחים נוספים_פירוט אגח תשואה מעל 10% _15" xfId="9980"/>
    <cellStyle name="6_Anafim 2_דיווחים נוספים_פירוט אגח תשואה מעל 10% " xfId="4486"/>
    <cellStyle name="6_Anafim 2_דיווחים נוספים_פירוט אגח תשואה מעל 10% _15" xfId="9981"/>
    <cellStyle name="6_Anafim 2_עסקאות שאושרו וטרם בוצעו  " xfId="4487"/>
    <cellStyle name="6_Anafim 2_עסקאות שאושרו וטרם בוצעו   2" xfId="4488"/>
    <cellStyle name="6_Anafim 2_עסקאות שאושרו וטרם בוצעו   2_15" xfId="9983"/>
    <cellStyle name="6_Anafim 2_עסקאות שאושרו וטרם בוצעו   2_דיווחים נוספים" xfId="4489"/>
    <cellStyle name="6_Anafim 2_עסקאות שאושרו וטרם בוצעו   2_דיווחים נוספים_1" xfId="4490"/>
    <cellStyle name="6_Anafim 2_עסקאות שאושרו וטרם בוצעו   2_דיווחים נוספים_1_15" xfId="9985"/>
    <cellStyle name="6_Anafim 2_עסקאות שאושרו וטרם בוצעו   2_דיווחים נוספים_15" xfId="9984"/>
    <cellStyle name="6_Anafim 2_עסקאות שאושרו וטרם בוצעו   2_דיווחים נוספים_פירוט אגח תשואה מעל 10% " xfId="4491"/>
    <cellStyle name="6_Anafim 2_עסקאות שאושרו וטרם בוצעו   2_דיווחים נוספים_פירוט אגח תשואה מעל 10% _15" xfId="9986"/>
    <cellStyle name="6_Anafim 2_עסקאות שאושרו וטרם בוצעו   2_פירוט אגח תשואה מעל 10% " xfId="4492"/>
    <cellStyle name="6_Anafim 2_עסקאות שאושרו וטרם בוצעו   2_פירוט אגח תשואה מעל 10% _15" xfId="9987"/>
    <cellStyle name="6_Anafim 2_עסקאות שאושרו וטרם בוצעו  _15" xfId="9982"/>
    <cellStyle name="6_Anafim 2_עסקאות שאושרו וטרם בוצעו  _דיווחים נוספים" xfId="4493"/>
    <cellStyle name="6_Anafim 2_עסקאות שאושרו וטרם בוצעו  _דיווחים נוספים_15" xfId="9988"/>
    <cellStyle name="6_Anafim 2_עסקאות שאושרו וטרם בוצעו  _פירוט אגח תשואה מעל 10% " xfId="4494"/>
    <cellStyle name="6_Anafim 2_עסקאות שאושרו וטרם בוצעו  _פירוט אגח תשואה מעל 10% _15" xfId="9989"/>
    <cellStyle name="6_Anafim 2_פירוט אגח תשואה מעל 10% " xfId="4495"/>
    <cellStyle name="6_Anafim 2_פירוט אגח תשואה מעל 10%  2" xfId="4496"/>
    <cellStyle name="6_Anafim 2_פירוט אגח תשואה מעל 10%  2_15" xfId="9991"/>
    <cellStyle name="6_Anafim 2_פירוט אגח תשואה מעל 10%  2_דיווחים נוספים" xfId="4497"/>
    <cellStyle name="6_Anafim 2_פירוט אגח תשואה מעל 10%  2_דיווחים נוספים_1" xfId="4498"/>
    <cellStyle name="6_Anafim 2_פירוט אגח תשואה מעל 10%  2_דיווחים נוספים_1_15" xfId="9993"/>
    <cellStyle name="6_Anafim 2_פירוט אגח תשואה מעל 10%  2_דיווחים נוספים_15" xfId="9992"/>
    <cellStyle name="6_Anafim 2_פירוט אגח תשואה מעל 10%  2_דיווחים נוספים_פירוט אגח תשואה מעל 10% " xfId="4499"/>
    <cellStyle name="6_Anafim 2_פירוט אגח תשואה מעל 10%  2_דיווחים נוספים_פירוט אגח תשואה מעל 10% _15" xfId="9994"/>
    <cellStyle name="6_Anafim 2_פירוט אגח תשואה מעל 10%  2_פירוט אגח תשואה מעל 10% " xfId="4500"/>
    <cellStyle name="6_Anafim 2_פירוט אגח תשואה מעל 10%  2_פירוט אגח תשואה מעל 10% _15" xfId="9995"/>
    <cellStyle name="6_Anafim 2_פירוט אגח תשואה מעל 10% _1" xfId="4501"/>
    <cellStyle name="6_Anafim 2_פירוט אגח תשואה מעל 10% _1_15" xfId="9996"/>
    <cellStyle name="6_Anafim 2_פירוט אגח תשואה מעל 10% _15" xfId="9990"/>
    <cellStyle name="6_Anafim 2_פירוט אגח תשואה מעל 10% _4.4." xfId="4502"/>
    <cellStyle name="6_Anafim 2_פירוט אגח תשואה מעל 10% _4.4. 2" xfId="4503"/>
    <cellStyle name="6_Anafim 2_פירוט אגח תשואה מעל 10% _4.4. 2_15" xfId="9998"/>
    <cellStyle name="6_Anafim 2_פירוט אגח תשואה מעל 10% _4.4. 2_דיווחים נוספים" xfId="4504"/>
    <cellStyle name="6_Anafim 2_פירוט אגח תשואה מעל 10% _4.4. 2_דיווחים נוספים_1" xfId="4505"/>
    <cellStyle name="6_Anafim 2_פירוט אגח תשואה מעל 10% _4.4. 2_דיווחים נוספים_1_15" xfId="10000"/>
    <cellStyle name="6_Anafim 2_פירוט אגח תשואה מעל 10% _4.4. 2_דיווחים נוספים_15" xfId="9999"/>
    <cellStyle name="6_Anafim 2_פירוט אגח תשואה מעל 10% _4.4. 2_דיווחים נוספים_פירוט אגח תשואה מעל 10% " xfId="4506"/>
    <cellStyle name="6_Anafim 2_פירוט אגח תשואה מעל 10% _4.4. 2_דיווחים נוספים_פירוט אגח תשואה מעל 10% _15" xfId="10001"/>
    <cellStyle name="6_Anafim 2_פירוט אגח תשואה מעל 10% _4.4. 2_פירוט אגח תשואה מעל 10% " xfId="4507"/>
    <cellStyle name="6_Anafim 2_פירוט אגח תשואה מעל 10% _4.4. 2_פירוט אגח תשואה מעל 10% _15" xfId="10002"/>
    <cellStyle name="6_Anafim 2_פירוט אגח תשואה מעל 10% _4.4._15" xfId="9997"/>
    <cellStyle name="6_Anafim 2_פירוט אגח תשואה מעל 10% _4.4._דיווחים נוספים" xfId="4508"/>
    <cellStyle name="6_Anafim 2_פירוט אגח תשואה מעל 10% _4.4._דיווחים נוספים_15" xfId="10003"/>
    <cellStyle name="6_Anafim 2_פירוט אגח תשואה מעל 10% _4.4._פירוט אגח תשואה מעל 10% " xfId="4509"/>
    <cellStyle name="6_Anafim 2_פירוט אגח תשואה מעל 10% _4.4._פירוט אגח תשואה מעל 10% _15" xfId="10004"/>
    <cellStyle name="6_Anafim 2_פירוט אגח תשואה מעל 10% _דיווחים נוספים" xfId="4510"/>
    <cellStyle name="6_Anafim 2_פירוט אגח תשואה מעל 10% _דיווחים נוספים_1" xfId="4511"/>
    <cellStyle name="6_Anafim 2_פירוט אגח תשואה מעל 10% _דיווחים נוספים_1_15" xfId="10006"/>
    <cellStyle name="6_Anafim 2_פירוט אגח תשואה מעל 10% _דיווחים נוספים_15" xfId="10005"/>
    <cellStyle name="6_Anafim 2_פירוט אגח תשואה מעל 10% _דיווחים נוספים_פירוט אגח תשואה מעל 10% " xfId="4512"/>
    <cellStyle name="6_Anafim 2_פירוט אגח תשואה מעל 10% _דיווחים נוספים_פירוט אגח תשואה מעל 10% _15" xfId="10007"/>
    <cellStyle name="6_Anafim 2_פירוט אגח תשואה מעל 10% _פירוט אגח תשואה מעל 10% " xfId="4513"/>
    <cellStyle name="6_Anafim 2_פירוט אגח תשואה מעל 10% _פירוט אגח תשואה מעל 10% _15" xfId="10008"/>
    <cellStyle name="6_Anafim 3" xfId="4514"/>
    <cellStyle name="6_Anafim 3_15" xfId="10009"/>
    <cellStyle name="6_Anafim 3_דיווחים נוספים" xfId="4515"/>
    <cellStyle name="6_Anafim 3_דיווחים נוספים_1" xfId="4516"/>
    <cellStyle name="6_Anafim 3_דיווחים נוספים_1_15" xfId="10011"/>
    <cellStyle name="6_Anafim 3_דיווחים נוספים_15" xfId="10010"/>
    <cellStyle name="6_Anafim 3_דיווחים נוספים_פירוט אגח תשואה מעל 10% " xfId="4517"/>
    <cellStyle name="6_Anafim 3_דיווחים נוספים_פירוט אגח תשואה מעל 10% _15" xfId="10012"/>
    <cellStyle name="6_Anafim 3_פירוט אגח תשואה מעל 10% " xfId="4518"/>
    <cellStyle name="6_Anafim 3_פירוט אגח תשואה מעל 10% _15" xfId="10013"/>
    <cellStyle name="6_Anafim_15" xfId="9918"/>
    <cellStyle name="6_Anafim_4.4." xfId="4519"/>
    <cellStyle name="6_Anafim_4.4. 2" xfId="4520"/>
    <cellStyle name="6_Anafim_4.4. 2_15" xfId="10015"/>
    <cellStyle name="6_Anafim_4.4. 2_דיווחים נוספים" xfId="4521"/>
    <cellStyle name="6_Anafim_4.4. 2_דיווחים נוספים_1" xfId="4522"/>
    <cellStyle name="6_Anafim_4.4. 2_דיווחים נוספים_1_15" xfId="10017"/>
    <cellStyle name="6_Anafim_4.4. 2_דיווחים נוספים_15" xfId="10016"/>
    <cellStyle name="6_Anafim_4.4. 2_דיווחים נוספים_פירוט אגח תשואה מעל 10% " xfId="4523"/>
    <cellStyle name="6_Anafim_4.4. 2_דיווחים נוספים_פירוט אגח תשואה מעל 10% _15" xfId="10018"/>
    <cellStyle name="6_Anafim_4.4. 2_פירוט אגח תשואה מעל 10% " xfId="4524"/>
    <cellStyle name="6_Anafim_4.4. 2_פירוט אגח תשואה מעל 10% _15" xfId="10019"/>
    <cellStyle name="6_Anafim_4.4._15" xfId="10014"/>
    <cellStyle name="6_Anafim_4.4._דיווחים נוספים" xfId="4525"/>
    <cellStyle name="6_Anafim_4.4._דיווחים נוספים_15" xfId="10020"/>
    <cellStyle name="6_Anafim_4.4._פירוט אגח תשואה מעל 10% " xfId="4526"/>
    <cellStyle name="6_Anafim_4.4._פירוט אגח תשואה מעל 10% _15" xfId="10021"/>
    <cellStyle name="6_Anafim_דיווחים נוספים" xfId="4527"/>
    <cellStyle name="6_Anafim_דיווחים נוספים 2" xfId="4528"/>
    <cellStyle name="6_Anafim_דיווחים נוספים 2_15" xfId="10023"/>
    <cellStyle name="6_Anafim_דיווחים נוספים 2_דיווחים נוספים" xfId="4529"/>
    <cellStyle name="6_Anafim_דיווחים נוספים 2_דיווחים נוספים_1" xfId="4530"/>
    <cellStyle name="6_Anafim_דיווחים נוספים 2_דיווחים נוספים_1_15" xfId="10025"/>
    <cellStyle name="6_Anafim_דיווחים נוספים 2_דיווחים נוספים_15" xfId="10024"/>
    <cellStyle name="6_Anafim_דיווחים נוספים 2_דיווחים נוספים_פירוט אגח תשואה מעל 10% " xfId="4531"/>
    <cellStyle name="6_Anafim_דיווחים נוספים 2_דיווחים נוספים_פירוט אגח תשואה מעל 10% _15" xfId="10026"/>
    <cellStyle name="6_Anafim_דיווחים נוספים 2_פירוט אגח תשואה מעל 10% " xfId="4532"/>
    <cellStyle name="6_Anafim_דיווחים נוספים 2_פירוט אגח תשואה מעל 10% _15" xfId="10027"/>
    <cellStyle name="6_Anafim_דיווחים נוספים_1" xfId="4533"/>
    <cellStyle name="6_Anafim_דיווחים נוספים_1 2" xfId="4534"/>
    <cellStyle name="6_Anafim_דיווחים נוספים_1 2_15" xfId="10029"/>
    <cellStyle name="6_Anafim_דיווחים נוספים_1 2_דיווחים נוספים" xfId="4535"/>
    <cellStyle name="6_Anafim_דיווחים נוספים_1 2_דיווחים נוספים_1" xfId="4536"/>
    <cellStyle name="6_Anafim_דיווחים נוספים_1 2_דיווחים נוספים_1_15" xfId="10031"/>
    <cellStyle name="6_Anafim_דיווחים נוספים_1 2_דיווחים נוספים_15" xfId="10030"/>
    <cellStyle name="6_Anafim_דיווחים נוספים_1 2_דיווחים נוספים_פירוט אגח תשואה מעל 10% " xfId="4537"/>
    <cellStyle name="6_Anafim_דיווחים נוספים_1 2_דיווחים נוספים_פירוט אגח תשואה מעל 10% _15" xfId="10032"/>
    <cellStyle name="6_Anafim_דיווחים נוספים_1 2_פירוט אגח תשואה מעל 10% " xfId="4538"/>
    <cellStyle name="6_Anafim_דיווחים נוספים_1 2_פירוט אגח תשואה מעל 10% _15" xfId="10033"/>
    <cellStyle name="6_Anafim_דיווחים נוספים_1_15" xfId="10028"/>
    <cellStyle name="6_Anafim_דיווחים נוספים_1_4.4." xfId="4539"/>
    <cellStyle name="6_Anafim_דיווחים נוספים_1_4.4. 2" xfId="4540"/>
    <cellStyle name="6_Anafim_דיווחים נוספים_1_4.4. 2_15" xfId="10035"/>
    <cellStyle name="6_Anafim_דיווחים נוספים_1_4.4. 2_דיווחים נוספים" xfId="4541"/>
    <cellStyle name="6_Anafim_דיווחים נוספים_1_4.4. 2_דיווחים נוספים_1" xfId="4542"/>
    <cellStyle name="6_Anafim_דיווחים נוספים_1_4.4. 2_דיווחים נוספים_1_15" xfId="10037"/>
    <cellStyle name="6_Anafim_דיווחים נוספים_1_4.4. 2_דיווחים נוספים_15" xfId="10036"/>
    <cellStyle name="6_Anafim_דיווחים נוספים_1_4.4. 2_דיווחים נוספים_פירוט אגח תשואה מעל 10% " xfId="4543"/>
    <cellStyle name="6_Anafim_דיווחים נוספים_1_4.4. 2_דיווחים נוספים_פירוט אגח תשואה מעל 10% _15" xfId="10038"/>
    <cellStyle name="6_Anafim_דיווחים נוספים_1_4.4. 2_פירוט אגח תשואה מעל 10% " xfId="4544"/>
    <cellStyle name="6_Anafim_דיווחים נוספים_1_4.4. 2_פירוט אגח תשואה מעל 10% _15" xfId="10039"/>
    <cellStyle name="6_Anafim_דיווחים נוספים_1_4.4._15" xfId="10034"/>
    <cellStyle name="6_Anafim_דיווחים נוספים_1_4.4._דיווחים נוספים" xfId="4545"/>
    <cellStyle name="6_Anafim_דיווחים נוספים_1_4.4._דיווחים נוספים_15" xfId="10040"/>
    <cellStyle name="6_Anafim_דיווחים נוספים_1_4.4._פירוט אגח תשואה מעל 10% " xfId="4546"/>
    <cellStyle name="6_Anafim_דיווחים נוספים_1_4.4._פירוט אגח תשואה מעל 10% _15" xfId="10041"/>
    <cellStyle name="6_Anafim_דיווחים נוספים_1_דיווחים נוספים" xfId="4547"/>
    <cellStyle name="6_Anafim_דיווחים נוספים_1_דיווחים נוספים 2" xfId="4548"/>
    <cellStyle name="6_Anafim_דיווחים נוספים_1_דיווחים נוספים 2_15" xfId="10043"/>
    <cellStyle name="6_Anafim_דיווחים נוספים_1_דיווחים נוספים 2_דיווחים נוספים" xfId="4549"/>
    <cellStyle name="6_Anafim_דיווחים נוספים_1_דיווחים נוספים 2_דיווחים נוספים_1" xfId="4550"/>
    <cellStyle name="6_Anafim_דיווחים נוספים_1_דיווחים נוספים 2_דיווחים נוספים_1_15" xfId="10045"/>
    <cellStyle name="6_Anafim_דיווחים נוספים_1_דיווחים נוספים 2_דיווחים נוספים_15" xfId="10044"/>
    <cellStyle name="6_Anafim_דיווחים נוספים_1_דיווחים נוספים 2_דיווחים נוספים_פירוט אגח תשואה מעל 10% " xfId="4551"/>
    <cellStyle name="6_Anafim_דיווחים נוספים_1_דיווחים נוספים 2_דיווחים נוספים_פירוט אגח תשואה מעל 10% _15" xfId="10046"/>
    <cellStyle name="6_Anafim_דיווחים נוספים_1_דיווחים נוספים 2_פירוט אגח תשואה מעל 10% " xfId="4552"/>
    <cellStyle name="6_Anafim_דיווחים נוספים_1_דיווחים נוספים 2_פירוט אגח תשואה מעל 10% _15" xfId="10047"/>
    <cellStyle name="6_Anafim_דיווחים נוספים_1_דיווחים נוספים_1" xfId="4553"/>
    <cellStyle name="6_Anafim_דיווחים נוספים_1_דיווחים נוספים_1_15" xfId="10048"/>
    <cellStyle name="6_Anafim_דיווחים נוספים_1_דיווחים נוספים_15" xfId="10042"/>
    <cellStyle name="6_Anafim_דיווחים נוספים_1_דיווחים נוספים_4.4." xfId="4554"/>
    <cellStyle name="6_Anafim_דיווחים נוספים_1_דיווחים נוספים_4.4. 2" xfId="4555"/>
    <cellStyle name="6_Anafim_דיווחים נוספים_1_דיווחים נוספים_4.4. 2_15" xfId="10050"/>
    <cellStyle name="6_Anafim_דיווחים נוספים_1_דיווחים נוספים_4.4. 2_דיווחים נוספים" xfId="4556"/>
    <cellStyle name="6_Anafim_דיווחים נוספים_1_דיווחים נוספים_4.4. 2_דיווחים נוספים_1" xfId="4557"/>
    <cellStyle name="6_Anafim_דיווחים נוספים_1_דיווחים נוספים_4.4. 2_דיווחים נוספים_1_15" xfId="10052"/>
    <cellStyle name="6_Anafim_דיווחים נוספים_1_דיווחים נוספים_4.4. 2_דיווחים נוספים_15" xfId="10051"/>
    <cellStyle name="6_Anafim_דיווחים נוספים_1_דיווחים נוספים_4.4. 2_דיווחים נוספים_פירוט אגח תשואה מעל 10% " xfId="4558"/>
    <cellStyle name="6_Anafim_דיווחים נוספים_1_דיווחים נוספים_4.4. 2_דיווחים נוספים_פירוט אגח תשואה מעל 10% _15" xfId="10053"/>
    <cellStyle name="6_Anafim_דיווחים נוספים_1_דיווחים נוספים_4.4. 2_פירוט אגח תשואה מעל 10% " xfId="4559"/>
    <cellStyle name="6_Anafim_דיווחים נוספים_1_דיווחים נוספים_4.4. 2_פירוט אגח תשואה מעל 10% _15" xfId="10054"/>
    <cellStyle name="6_Anafim_דיווחים נוספים_1_דיווחים נוספים_4.4._15" xfId="10049"/>
    <cellStyle name="6_Anafim_דיווחים נוספים_1_דיווחים נוספים_4.4._דיווחים נוספים" xfId="4560"/>
    <cellStyle name="6_Anafim_דיווחים נוספים_1_דיווחים נוספים_4.4._דיווחים נוספים_15" xfId="10055"/>
    <cellStyle name="6_Anafim_דיווחים נוספים_1_דיווחים נוספים_4.4._פירוט אגח תשואה מעל 10% " xfId="4561"/>
    <cellStyle name="6_Anafim_דיווחים נוספים_1_דיווחים נוספים_4.4._פירוט אגח תשואה מעל 10% _15" xfId="10056"/>
    <cellStyle name="6_Anafim_דיווחים נוספים_1_דיווחים נוספים_דיווחים נוספים" xfId="4562"/>
    <cellStyle name="6_Anafim_דיווחים נוספים_1_דיווחים נוספים_דיווחים נוספים_15" xfId="10057"/>
    <cellStyle name="6_Anafim_דיווחים נוספים_1_דיווחים נוספים_פירוט אגח תשואה מעל 10% " xfId="4563"/>
    <cellStyle name="6_Anafim_דיווחים נוספים_1_דיווחים נוספים_פירוט אגח תשואה מעל 10% _15" xfId="10058"/>
    <cellStyle name="6_Anafim_דיווחים נוספים_1_פירוט אגח תשואה מעל 10% " xfId="4564"/>
    <cellStyle name="6_Anafim_דיווחים נוספים_1_פירוט אגח תשואה מעל 10% _15" xfId="10059"/>
    <cellStyle name="6_Anafim_דיווחים נוספים_15" xfId="10022"/>
    <cellStyle name="6_Anafim_דיווחים נוספים_2" xfId="4565"/>
    <cellStyle name="6_Anafim_דיווחים נוספים_2 2" xfId="4566"/>
    <cellStyle name="6_Anafim_דיווחים נוספים_2 2_15" xfId="10061"/>
    <cellStyle name="6_Anafim_דיווחים נוספים_2 2_דיווחים נוספים" xfId="4567"/>
    <cellStyle name="6_Anafim_דיווחים נוספים_2 2_דיווחים נוספים_1" xfId="4568"/>
    <cellStyle name="6_Anafim_דיווחים נוספים_2 2_דיווחים נוספים_1_15" xfId="10063"/>
    <cellStyle name="6_Anafim_דיווחים נוספים_2 2_דיווחים נוספים_15" xfId="10062"/>
    <cellStyle name="6_Anafim_דיווחים נוספים_2 2_דיווחים נוספים_פירוט אגח תשואה מעל 10% " xfId="4569"/>
    <cellStyle name="6_Anafim_דיווחים נוספים_2 2_דיווחים נוספים_פירוט אגח תשואה מעל 10% _15" xfId="10064"/>
    <cellStyle name="6_Anafim_דיווחים נוספים_2 2_פירוט אגח תשואה מעל 10% " xfId="4570"/>
    <cellStyle name="6_Anafim_דיווחים נוספים_2 2_פירוט אגח תשואה מעל 10% _15" xfId="10065"/>
    <cellStyle name="6_Anafim_דיווחים נוספים_2_15" xfId="10060"/>
    <cellStyle name="6_Anafim_דיווחים נוספים_2_4.4." xfId="4571"/>
    <cellStyle name="6_Anafim_דיווחים נוספים_2_4.4. 2" xfId="4572"/>
    <cellStyle name="6_Anafim_דיווחים נוספים_2_4.4. 2_15" xfId="10067"/>
    <cellStyle name="6_Anafim_דיווחים נוספים_2_4.4. 2_דיווחים נוספים" xfId="4573"/>
    <cellStyle name="6_Anafim_דיווחים נוספים_2_4.4. 2_דיווחים נוספים_1" xfId="4574"/>
    <cellStyle name="6_Anafim_דיווחים נוספים_2_4.4. 2_דיווחים נוספים_1_15" xfId="10069"/>
    <cellStyle name="6_Anafim_דיווחים נוספים_2_4.4. 2_דיווחים נוספים_15" xfId="10068"/>
    <cellStyle name="6_Anafim_דיווחים נוספים_2_4.4. 2_דיווחים נוספים_פירוט אגח תשואה מעל 10% " xfId="4575"/>
    <cellStyle name="6_Anafim_דיווחים נוספים_2_4.4. 2_דיווחים נוספים_פירוט אגח תשואה מעל 10% _15" xfId="10070"/>
    <cellStyle name="6_Anafim_דיווחים נוספים_2_4.4. 2_פירוט אגח תשואה מעל 10% " xfId="4576"/>
    <cellStyle name="6_Anafim_דיווחים נוספים_2_4.4. 2_פירוט אגח תשואה מעל 10% _15" xfId="10071"/>
    <cellStyle name="6_Anafim_דיווחים נוספים_2_4.4._15" xfId="10066"/>
    <cellStyle name="6_Anafim_דיווחים נוספים_2_4.4._דיווחים נוספים" xfId="4577"/>
    <cellStyle name="6_Anafim_דיווחים נוספים_2_4.4._דיווחים נוספים_15" xfId="10072"/>
    <cellStyle name="6_Anafim_דיווחים נוספים_2_4.4._פירוט אגח תשואה מעל 10% " xfId="4578"/>
    <cellStyle name="6_Anafim_דיווחים נוספים_2_4.4._פירוט אגח תשואה מעל 10% _15" xfId="10073"/>
    <cellStyle name="6_Anafim_דיווחים נוספים_2_דיווחים נוספים" xfId="4579"/>
    <cellStyle name="6_Anafim_דיווחים נוספים_2_דיווחים נוספים_15" xfId="10074"/>
    <cellStyle name="6_Anafim_דיווחים נוספים_2_פירוט אגח תשואה מעל 10% " xfId="4580"/>
    <cellStyle name="6_Anafim_דיווחים נוספים_2_פירוט אגח תשואה מעל 10% _15" xfId="10075"/>
    <cellStyle name="6_Anafim_דיווחים נוספים_3" xfId="4581"/>
    <cellStyle name="6_Anafim_דיווחים נוספים_3_15" xfId="10076"/>
    <cellStyle name="6_Anafim_דיווחים נוספים_4.4." xfId="4582"/>
    <cellStyle name="6_Anafim_דיווחים נוספים_4.4. 2" xfId="4583"/>
    <cellStyle name="6_Anafim_דיווחים נוספים_4.4. 2_15" xfId="10078"/>
    <cellStyle name="6_Anafim_דיווחים נוספים_4.4. 2_דיווחים נוספים" xfId="4584"/>
    <cellStyle name="6_Anafim_דיווחים נוספים_4.4. 2_דיווחים נוספים_1" xfId="4585"/>
    <cellStyle name="6_Anafim_דיווחים נוספים_4.4. 2_דיווחים נוספים_1_15" xfId="10080"/>
    <cellStyle name="6_Anafim_דיווחים נוספים_4.4. 2_דיווחים נוספים_15" xfId="10079"/>
    <cellStyle name="6_Anafim_דיווחים נוספים_4.4. 2_דיווחים נוספים_פירוט אגח תשואה מעל 10% " xfId="4586"/>
    <cellStyle name="6_Anafim_דיווחים נוספים_4.4. 2_דיווחים נוספים_פירוט אגח תשואה מעל 10% _15" xfId="10081"/>
    <cellStyle name="6_Anafim_דיווחים נוספים_4.4. 2_פירוט אגח תשואה מעל 10% " xfId="4587"/>
    <cellStyle name="6_Anafim_דיווחים נוספים_4.4. 2_פירוט אגח תשואה מעל 10% _15" xfId="10082"/>
    <cellStyle name="6_Anafim_דיווחים נוספים_4.4._15" xfId="10077"/>
    <cellStyle name="6_Anafim_דיווחים נוספים_4.4._דיווחים נוספים" xfId="4588"/>
    <cellStyle name="6_Anafim_דיווחים נוספים_4.4._דיווחים נוספים_15" xfId="10083"/>
    <cellStyle name="6_Anafim_דיווחים נוספים_4.4._פירוט אגח תשואה מעל 10% " xfId="4589"/>
    <cellStyle name="6_Anafim_דיווחים נוספים_4.4._פירוט אגח תשואה מעל 10% _15" xfId="10084"/>
    <cellStyle name="6_Anafim_דיווחים נוספים_דיווחים נוספים" xfId="4590"/>
    <cellStyle name="6_Anafim_דיווחים נוספים_דיווחים נוספים 2" xfId="4591"/>
    <cellStyle name="6_Anafim_דיווחים נוספים_דיווחים נוספים 2_15" xfId="10086"/>
    <cellStyle name="6_Anafim_דיווחים נוספים_דיווחים נוספים 2_דיווחים נוספים" xfId="4592"/>
    <cellStyle name="6_Anafim_דיווחים נוספים_דיווחים נוספים 2_דיווחים נוספים_1" xfId="4593"/>
    <cellStyle name="6_Anafim_דיווחים נוספים_דיווחים נוספים 2_דיווחים נוספים_1_15" xfId="10088"/>
    <cellStyle name="6_Anafim_דיווחים נוספים_דיווחים נוספים 2_דיווחים נוספים_15" xfId="10087"/>
    <cellStyle name="6_Anafim_דיווחים נוספים_דיווחים נוספים 2_דיווחים נוספים_פירוט אגח תשואה מעל 10% " xfId="4594"/>
    <cellStyle name="6_Anafim_דיווחים נוספים_דיווחים נוספים 2_דיווחים נוספים_פירוט אגח תשואה מעל 10% _15" xfId="10089"/>
    <cellStyle name="6_Anafim_דיווחים נוספים_דיווחים נוספים 2_פירוט אגח תשואה מעל 10% " xfId="4595"/>
    <cellStyle name="6_Anafim_דיווחים נוספים_דיווחים נוספים 2_פירוט אגח תשואה מעל 10% _15" xfId="10090"/>
    <cellStyle name="6_Anafim_דיווחים נוספים_דיווחים נוספים_1" xfId="4596"/>
    <cellStyle name="6_Anafim_דיווחים נוספים_דיווחים נוספים_1_15" xfId="10091"/>
    <cellStyle name="6_Anafim_דיווחים נוספים_דיווחים נוספים_15" xfId="10085"/>
    <cellStyle name="6_Anafim_דיווחים נוספים_דיווחים נוספים_4.4." xfId="4597"/>
    <cellStyle name="6_Anafim_דיווחים נוספים_דיווחים נוספים_4.4. 2" xfId="4598"/>
    <cellStyle name="6_Anafim_דיווחים נוספים_דיווחים נוספים_4.4. 2_15" xfId="10093"/>
    <cellStyle name="6_Anafim_דיווחים נוספים_דיווחים נוספים_4.4. 2_דיווחים נוספים" xfId="4599"/>
    <cellStyle name="6_Anafim_דיווחים נוספים_דיווחים נוספים_4.4. 2_דיווחים נוספים_1" xfId="4600"/>
    <cellStyle name="6_Anafim_דיווחים נוספים_דיווחים נוספים_4.4. 2_דיווחים נוספים_1_15" xfId="10095"/>
    <cellStyle name="6_Anafim_דיווחים נוספים_דיווחים נוספים_4.4. 2_דיווחים נוספים_15" xfId="10094"/>
    <cellStyle name="6_Anafim_דיווחים נוספים_דיווחים נוספים_4.4. 2_דיווחים נוספים_פירוט אגח תשואה מעל 10% " xfId="4601"/>
    <cellStyle name="6_Anafim_דיווחים נוספים_דיווחים נוספים_4.4. 2_דיווחים נוספים_פירוט אגח תשואה מעל 10% _15" xfId="10096"/>
    <cellStyle name="6_Anafim_דיווחים נוספים_דיווחים נוספים_4.4. 2_פירוט אגח תשואה מעל 10% " xfId="4602"/>
    <cellStyle name="6_Anafim_דיווחים נוספים_דיווחים נוספים_4.4. 2_פירוט אגח תשואה מעל 10% _15" xfId="10097"/>
    <cellStyle name="6_Anafim_דיווחים נוספים_דיווחים נוספים_4.4._15" xfId="10092"/>
    <cellStyle name="6_Anafim_דיווחים נוספים_דיווחים נוספים_4.4._דיווחים נוספים" xfId="4603"/>
    <cellStyle name="6_Anafim_דיווחים נוספים_דיווחים נוספים_4.4._דיווחים נוספים_15" xfId="10098"/>
    <cellStyle name="6_Anafim_דיווחים נוספים_דיווחים נוספים_4.4._פירוט אגח תשואה מעל 10% " xfId="4604"/>
    <cellStyle name="6_Anafim_דיווחים נוספים_דיווחים נוספים_4.4._פירוט אגח תשואה מעל 10% _15" xfId="10099"/>
    <cellStyle name="6_Anafim_דיווחים נוספים_דיווחים נוספים_דיווחים נוספים" xfId="4605"/>
    <cellStyle name="6_Anafim_דיווחים נוספים_דיווחים נוספים_דיווחים נוספים_15" xfId="10100"/>
    <cellStyle name="6_Anafim_דיווחים נוספים_דיווחים נוספים_פירוט אגח תשואה מעל 10% " xfId="4606"/>
    <cellStyle name="6_Anafim_דיווחים נוספים_דיווחים נוספים_פירוט אגח תשואה מעל 10% _15" xfId="10101"/>
    <cellStyle name="6_Anafim_דיווחים נוספים_פירוט אגח תשואה מעל 10% " xfId="4607"/>
    <cellStyle name="6_Anafim_דיווחים נוספים_פירוט אגח תשואה מעל 10% _15" xfId="10102"/>
    <cellStyle name="6_Anafim_הערות" xfId="4608"/>
    <cellStyle name="6_Anafim_הערות 2" xfId="4609"/>
    <cellStyle name="6_Anafim_הערות 2_15" xfId="10104"/>
    <cellStyle name="6_Anafim_הערות 2_דיווחים נוספים" xfId="4610"/>
    <cellStyle name="6_Anafim_הערות 2_דיווחים נוספים_1" xfId="4611"/>
    <cellStyle name="6_Anafim_הערות 2_דיווחים נוספים_1_15" xfId="10106"/>
    <cellStyle name="6_Anafim_הערות 2_דיווחים נוספים_15" xfId="10105"/>
    <cellStyle name="6_Anafim_הערות 2_דיווחים נוספים_פירוט אגח תשואה מעל 10% " xfId="4612"/>
    <cellStyle name="6_Anafim_הערות 2_דיווחים נוספים_פירוט אגח תשואה מעל 10% _15" xfId="10107"/>
    <cellStyle name="6_Anafim_הערות 2_פירוט אגח תשואה מעל 10% " xfId="4613"/>
    <cellStyle name="6_Anafim_הערות 2_פירוט אגח תשואה מעל 10% _15" xfId="10108"/>
    <cellStyle name="6_Anafim_הערות_15" xfId="10103"/>
    <cellStyle name="6_Anafim_הערות_4.4." xfId="4614"/>
    <cellStyle name="6_Anafim_הערות_4.4. 2" xfId="4615"/>
    <cellStyle name="6_Anafim_הערות_4.4. 2_15" xfId="10110"/>
    <cellStyle name="6_Anafim_הערות_4.4. 2_דיווחים נוספים" xfId="4616"/>
    <cellStyle name="6_Anafim_הערות_4.4. 2_דיווחים נוספים_1" xfId="4617"/>
    <cellStyle name="6_Anafim_הערות_4.4. 2_דיווחים נוספים_1_15" xfId="10112"/>
    <cellStyle name="6_Anafim_הערות_4.4. 2_דיווחים נוספים_15" xfId="10111"/>
    <cellStyle name="6_Anafim_הערות_4.4. 2_דיווחים נוספים_פירוט אגח תשואה מעל 10% " xfId="4618"/>
    <cellStyle name="6_Anafim_הערות_4.4. 2_דיווחים נוספים_פירוט אגח תשואה מעל 10% _15" xfId="10113"/>
    <cellStyle name="6_Anafim_הערות_4.4. 2_פירוט אגח תשואה מעל 10% " xfId="4619"/>
    <cellStyle name="6_Anafim_הערות_4.4. 2_פירוט אגח תשואה מעל 10% _15" xfId="10114"/>
    <cellStyle name="6_Anafim_הערות_4.4._15" xfId="10109"/>
    <cellStyle name="6_Anafim_הערות_4.4._דיווחים נוספים" xfId="4620"/>
    <cellStyle name="6_Anafim_הערות_4.4._דיווחים נוספים_15" xfId="10115"/>
    <cellStyle name="6_Anafim_הערות_4.4._פירוט אגח תשואה מעל 10% " xfId="4621"/>
    <cellStyle name="6_Anafim_הערות_4.4._פירוט אגח תשואה מעל 10% _15" xfId="10116"/>
    <cellStyle name="6_Anafim_הערות_דיווחים נוספים" xfId="4622"/>
    <cellStyle name="6_Anafim_הערות_דיווחים נוספים_1" xfId="4623"/>
    <cellStyle name="6_Anafim_הערות_דיווחים נוספים_1_15" xfId="10118"/>
    <cellStyle name="6_Anafim_הערות_דיווחים נוספים_15" xfId="10117"/>
    <cellStyle name="6_Anafim_הערות_דיווחים נוספים_פירוט אגח תשואה מעל 10% " xfId="4624"/>
    <cellStyle name="6_Anafim_הערות_דיווחים נוספים_פירוט אגח תשואה מעל 10% _15" xfId="10119"/>
    <cellStyle name="6_Anafim_הערות_פירוט אגח תשואה מעל 10% " xfId="4625"/>
    <cellStyle name="6_Anafim_הערות_פירוט אגח תשואה מעל 10% _15" xfId="10120"/>
    <cellStyle name="6_Anafim_יתרת מסגרות אשראי לניצול " xfId="4626"/>
    <cellStyle name="6_Anafim_יתרת מסגרות אשראי לניצול  2" xfId="4627"/>
    <cellStyle name="6_Anafim_יתרת מסגרות אשראי לניצול  2_15" xfId="10122"/>
    <cellStyle name="6_Anafim_יתרת מסגרות אשראי לניצול  2_דיווחים נוספים" xfId="4628"/>
    <cellStyle name="6_Anafim_יתרת מסגרות אשראי לניצול  2_דיווחים נוספים_1" xfId="4629"/>
    <cellStyle name="6_Anafim_יתרת מסגרות אשראי לניצול  2_דיווחים נוספים_1_15" xfId="10124"/>
    <cellStyle name="6_Anafim_יתרת מסגרות אשראי לניצול  2_דיווחים נוספים_15" xfId="10123"/>
    <cellStyle name="6_Anafim_יתרת מסגרות אשראי לניצול  2_דיווחים נוספים_פירוט אגח תשואה מעל 10% " xfId="4630"/>
    <cellStyle name="6_Anafim_יתרת מסגרות אשראי לניצול  2_דיווחים נוספים_פירוט אגח תשואה מעל 10% _15" xfId="10125"/>
    <cellStyle name="6_Anafim_יתרת מסגרות אשראי לניצול  2_פירוט אגח תשואה מעל 10% " xfId="4631"/>
    <cellStyle name="6_Anafim_יתרת מסגרות אשראי לניצול  2_פירוט אגח תשואה מעל 10% _15" xfId="10126"/>
    <cellStyle name="6_Anafim_יתרת מסגרות אשראי לניצול _15" xfId="10121"/>
    <cellStyle name="6_Anafim_יתרת מסגרות אשראי לניצול _4.4." xfId="4632"/>
    <cellStyle name="6_Anafim_יתרת מסגרות אשראי לניצול _4.4. 2" xfId="4633"/>
    <cellStyle name="6_Anafim_יתרת מסגרות אשראי לניצול _4.4. 2_15" xfId="10128"/>
    <cellStyle name="6_Anafim_יתרת מסגרות אשראי לניצול _4.4. 2_דיווחים נוספים" xfId="4634"/>
    <cellStyle name="6_Anafim_יתרת מסגרות אשראי לניצול _4.4. 2_דיווחים נוספים_1" xfId="4635"/>
    <cellStyle name="6_Anafim_יתרת מסגרות אשראי לניצול _4.4. 2_דיווחים נוספים_1_15" xfId="10130"/>
    <cellStyle name="6_Anafim_יתרת מסגרות אשראי לניצול _4.4. 2_דיווחים נוספים_15" xfId="10129"/>
    <cellStyle name="6_Anafim_יתרת מסגרות אשראי לניצול _4.4. 2_דיווחים נוספים_פירוט אגח תשואה מעל 10% " xfId="4636"/>
    <cellStyle name="6_Anafim_יתרת מסגרות אשראי לניצול _4.4. 2_דיווחים נוספים_פירוט אגח תשואה מעל 10% _15" xfId="10131"/>
    <cellStyle name="6_Anafim_יתרת מסגרות אשראי לניצול _4.4. 2_פירוט אגח תשואה מעל 10% " xfId="4637"/>
    <cellStyle name="6_Anafim_יתרת מסגרות אשראי לניצול _4.4. 2_פירוט אגח תשואה מעל 10% _15" xfId="10132"/>
    <cellStyle name="6_Anafim_יתרת מסגרות אשראי לניצול _4.4._15" xfId="10127"/>
    <cellStyle name="6_Anafim_יתרת מסגרות אשראי לניצול _4.4._דיווחים נוספים" xfId="4638"/>
    <cellStyle name="6_Anafim_יתרת מסגרות אשראי לניצול _4.4._דיווחים נוספים_15" xfId="10133"/>
    <cellStyle name="6_Anafim_יתרת מסגרות אשראי לניצול _4.4._פירוט אגח תשואה מעל 10% " xfId="4639"/>
    <cellStyle name="6_Anafim_יתרת מסגרות אשראי לניצול _4.4._פירוט אגח תשואה מעל 10% _15" xfId="10134"/>
    <cellStyle name="6_Anafim_יתרת מסגרות אשראי לניצול _דיווחים נוספים" xfId="4640"/>
    <cellStyle name="6_Anafim_יתרת מסגרות אשראי לניצול _דיווחים נוספים_1" xfId="4641"/>
    <cellStyle name="6_Anafim_יתרת מסגרות אשראי לניצול _דיווחים נוספים_1_15" xfId="10136"/>
    <cellStyle name="6_Anafim_יתרת מסגרות אשראי לניצול _דיווחים נוספים_15" xfId="10135"/>
    <cellStyle name="6_Anafim_יתרת מסגרות אשראי לניצול _דיווחים נוספים_פירוט אגח תשואה מעל 10% " xfId="4642"/>
    <cellStyle name="6_Anafim_יתרת מסגרות אשראי לניצול _דיווחים נוספים_פירוט אגח תשואה מעל 10% _15" xfId="10137"/>
    <cellStyle name="6_Anafim_יתרת מסגרות אשראי לניצול _פירוט אגח תשואה מעל 10% " xfId="4643"/>
    <cellStyle name="6_Anafim_יתרת מסגרות אשראי לניצול _פירוט אגח תשואה מעל 10% _15" xfId="10138"/>
    <cellStyle name="6_Anafim_עסקאות שאושרו וטרם בוצעו  " xfId="4644"/>
    <cellStyle name="6_Anafim_עסקאות שאושרו וטרם בוצעו   2" xfId="4645"/>
    <cellStyle name="6_Anafim_עסקאות שאושרו וטרם בוצעו   2_15" xfId="10140"/>
    <cellStyle name="6_Anafim_עסקאות שאושרו וטרם בוצעו   2_דיווחים נוספים" xfId="4646"/>
    <cellStyle name="6_Anafim_עסקאות שאושרו וטרם בוצעו   2_דיווחים נוספים_1" xfId="4647"/>
    <cellStyle name="6_Anafim_עסקאות שאושרו וטרם בוצעו   2_דיווחים נוספים_1_15" xfId="10142"/>
    <cellStyle name="6_Anafim_עסקאות שאושרו וטרם בוצעו   2_דיווחים נוספים_15" xfId="10141"/>
    <cellStyle name="6_Anafim_עסקאות שאושרו וטרם בוצעו   2_דיווחים נוספים_פירוט אגח תשואה מעל 10% " xfId="4648"/>
    <cellStyle name="6_Anafim_עסקאות שאושרו וטרם בוצעו   2_דיווחים נוספים_פירוט אגח תשואה מעל 10% _15" xfId="10143"/>
    <cellStyle name="6_Anafim_עסקאות שאושרו וטרם בוצעו   2_פירוט אגח תשואה מעל 10% " xfId="4649"/>
    <cellStyle name="6_Anafim_עסקאות שאושרו וטרם בוצעו   2_פירוט אגח תשואה מעל 10% _15" xfId="10144"/>
    <cellStyle name="6_Anafim_עסקאות שאושרו וטרם בוצעו  _1" xfId="4650"/>
    <cellStyle name="6_Anafim_עסקאות שאושרו וטרם בוצעו  _1 2" xfId="4651"/>
    <cellStyle name="6_Anafim_עסקאות שאושרו וטרם בוצעו  _1 2_15" xfId="10146"/>
    <cellStyle name="6_Anafim_עסקאות שאושרו וטרם בוצעו  _1 2_דיווחים נוספים" xfId="4652"/>
    <cellStyle name="6_Anafim_עסקאות שאושרו וטרם בוצעו  _1 2_דיווחים נוספים_1" xfId="4653"/>
    <cellStyle name="6_Anafim_עסקאות שאושרו וטרם בוצעו  _1 2_דיווחים נוספים_1_15" xfId="10148"/>
    <cellStyle name="6_Anafim_עסקאות שאושרו וטרם בוצעו  _1 2_דיווחים נוספים_15" xfId="10147"/>
    <cellStyle name="6_Anafim_עסקאות שאושרו וטרם בוצעו  _1 2_דיווחים נוספים_פירוט אגח תשואה מעל 10% " xfId="4654"/>
    <cellStyle name="6_Anafim_עסקאות שאושרו וטרם בוצעו  _1 2_דיווחים נוספים_פירוט אגח תשואה מעל 10% _15" xfId="10149"/>
    <cellStyle name="6_Anafim_עסקאות שאושרו וטרם בוצעו  _1 2_פירוט אגח תשואה מעל 10% " xfId="4655"/>
    <cellStyle name="6_Anafim_עסקאות שאושרו וטרם בוצעו  _1 2_פירוט אגח תשואה מעל 10% _15" xfId="10150"/>
    <cellStyle name="6_Anafim_עסקאות שאושרו וטרם בוצעו  _1_15" xfId="10145"/>
    <cellStyle name="6_Anafim_עסקאות שאושרו וטרם בוצעו  _1_דיווחים נוספים" xfId="4656"/>
    <cellStyle name="6_Anafim_עסקאות שאושרו וטרם בוצעו  _1_דיווחים נוספים_15" xfId="10151"/>
    <cellStyle name="6_Anafim_עסקאות שאושרו וטרם בוצעו  _1_פירוט אגח תשואה מעל 10% " xfId="4657"/>
    <cellStyle name="6_Anafim_עסקאות שאושרו וטרם בוצעו  _1_פירוט אגח תשואה מעל 10% _15" xfId="10152"/>
    <cellStyle name="6_Anafim_עסקאות שאושרו וטרם בוצעו  _15" xfId="10139"/>
    <cellStyle name="6_Anafim_עסקאות שאושרו וטרם בוצעו  _4.4." xfId="4658"/>
    <cellStyle name="6_Anafim_עסקאות שאושרו וטרם בוצעו  _4.4. 2" xfId="4659"/>
    <cellStyle name="6_Anafim_עסקאות שאושרו וטרם בוצעו  _4.4. 2_15" xfId="10154"/>
    <cellStyle name="6_Anafim_עסקאות שאושרו וטרם בוצעו  _4.4. 2_דיווחים נוספים" xfId="4660"/>
    <cellStyle name="6_Anafim_עסקאות שאושרו וטרם בוצעו  _4.4. 2_דיווחים נוספים_1" xfId="4661"/>
    <cellStyle name="6_Anafim_עסקאות שאושרו וטרם בוצעו  _4.4. 2_דיווחים נוספים_1_15" xfId="10156"/>
    <cellStyle name="6_Anafim_עסקאות שאושרו וטרם בוצעו  _4.4. 2_דיווחים נוספים_15" xfId="10155"/>
    <cellStyle name="6_Anafim_עסקאות שאושרו וטרם בוצעו  _4.4. 2_דיווחים נוספים_פירוט אגח תשואה מעל 10% " xfId="4662"/>
    <cellStyle name="6_Anafim_עסקאות שאושרו וטרם בוצעו  _4.4. 2_דיווחים נוספים_פירוט אגח תשואה מעל 10% _15" xfId="10157"/>
    <cellStyle name="6_Anafim_עסקאות שאושרו וטרם בוצעו  _4.4. 2_פירוט אגח תשואה מעל 10% " xfId="4663"/>
    <cellStyle name="6_Anafim_עסקאות שאושרו וטרם בוצעו  _4.4. 2_פירוט אגח תשואה מעל 10% _15" xfId="10158"/>
    <cellStyle name="6_Anafim_עסקאות שאושרו וטרם בוצעו  _4.4._15" xfId="10153"/>
    <cellStyle name="6_Anafim_עסקאות שאושרו וטרם בוצעו  _4.4._דיווחים נוספים" xfId="4664"/>
    <cellStyle name="6_Anafim_עסקאות שאושרו וטרם בוצעו  _4.4._דיווחים נוספים_15" xfId="10159"/>
    <cellStyle name="6_Anafim_עסקאות שאושרו וטרם בוצעו  _4.4._פירוט אגח תשואה מעל 10% " xfId="4665"/>
    <cellStyle name="6_Anafim_עסקאות שאושרו וטרם בוצעו  _4.4._פירוט אגח תשואה מעל 10% _15" xfId="10160"/>
    <cellStyle name="6_Anafim_עסקאות שאושרו וטרם בוצעו  _דיווחים נוספים" xfId="4666"/>
    <cellStyle name="6_Anafim_עסקאות שאושרו וטרם בוצעו  _דיווחים נוספים_1" xfId="4667"/>
    <cellStyle name="6_Anafim_עסקאות שאושרו וטרם בוצעו  _דיווחים נוספים_1_15" xfId="10162"/>
    <cellStyle name="6_Anafim_עסקאות שאושרו וטרם בוצעו  _דיווחים נוספים_15" xfId="10161"/>
    <cellStyle name="6_Anafim_עסקאות שאושרו וטרם בוצעו  _דיווחים נוספים_פירוט אגח תשואה מעל 10% " xfId="4668"/>
    <cellStyle name="6_Anafim_עסקאות שאושרו וטרם בוצעו  _דיווחים נוספים_פירוט אגח תשואה מעל 10% _15" xfId="10163"/>
    <cellStyle name="6_Anafim_עסקאות שאושרו וטרם בוצעו  _פירוט אגח תשואה מעל 10% " xfId="4669"/>
    <cellStyle name="6_Anafim_עסקאות שאושרו וטרם בוצעו  _פירוט אגח תשואה מעל 10% _15" xfId="10164"/>
    <cellStyle name="6_Anafim_פירוט אגח תשואה מעל 10% " xfId="4670"/>
    <cellStyle name="6_Anafim_פירוט אגח תשואה מעל 10%  2" xfId="4671"/>
    <cellStyle name="6_Anafim_פירוט אגח תשואה מעל 10%  2_15" xfId="10166"/>
    <cellStyle name="6_Anafim_פירוט אגח תשואה מעל 10%  2_דיווחים נוספים" xfId="4672"/>
    <cellStyle name="6_Anafim_פירוט אגח תשואה מעל 10%  2_דיווחים נוספים_1" xfId="4673"/>
    <cellStyle name="6_Anafim_פירוט אגח תשואה מעל 10%  2_דיווחים נוספים_1_15" xfId="10168"/>
    <cellStyle name="6_Anafim_פירוט אגח תשואה מעל 10%  2_דיווחים נוספים_15" xfId="10167"/>
    <cellStyle name="6_Anafim_פירוט אגח תשואה מעל 10%  2_דיווחים נוספים_פירוט אגח תשואה מעל 10% " xfId="4674"/>
    <cellStyle name="6_Anafim_פירוט אגח תשואה מעל 10%  2_דיווחים נוספים_פירוט אגח תשואה מעל 10% _15" xfId="10169"/>
    <cellStyle name="6_Anafim_פירוט אגח תשואה מעל 10%  2_פירוט אגח תשואה מעל 10% " xfId="4675"/>
    <cellStyle name="6_Anafim_פירוט אגח תשואה מעל 10%  2_פירוט אגח תשואה מעל 10% _15" xfId="10170"/>
    <cellStyle name="6_Anafim_פירוט אגח תשואה מעל 10% _1" xfId="4676"/>
    <cellStyle name="6_Anafim_פירוט אגח תשואה מעל 10% _1_15" xfId="10171"/>
    <cellStyle name="6_Anafim_פירוט אגח תשואה מעל 10% _15" xfId="10165"/>
    <cellStyle name="6_Anafim_פירוט אגח תשואה מעל 10% _2" xfId="4677"/>
    <cellStyle name="6_Anafim_פירוט אגח תשואה מעל 10% _2_15" xfId="10172"/>
    <cellStyle name="6_Anafim_פירוט אגח תשואה מעל 10% _4.4." xfId="4678"/>
    <cellStyle name="6_Anafim_פירוט אגח תשואה מעל 10% _4.4. 2" xfId="4679"/>
    <cellStyle name="6_Anafim_פירוט אגח תשואה מעל 10% _4.4. 2_15" xfId="10174"/>
    <cellStyle name="6_Anafim_פירוט אגח תשואה מעל 10% _4.4. 2_דיווחים נוספים" xfId="4680"/>
    <cellStyle name="6_Anafim_פירוט אגח תשואה מעל 10% _4.4. 2_דיווחים נוספים_1" xfId="4681"/>
    <cellStyle name="6_Anafim_פירוט אגח תשואה מעל 10% _4.4. 2_דיווחים נוספים_1_15" xfId="10176"/>
    <cellStyle name="6_Anafim_פירוט אגח תשואה מעל 10% _4.4. 2_דיווחים נוספים_1_פירוט אגח תשואה מעל 10% " xfId="4682"/>
    <cellStyle name="6_Anafim_פירוט אגח תשואה מעל 10% _4.4. 2_דיווחים נוספים_1_פירוט אגח תשואה מעל 10% _15" xfId="10177"/>
    <cellStyle name="6_Anafim_פירוט אגח תשואה מעל 10% _4.4. 2_דיווחים נוספים_15" xfId="10175"/>
    <cellStyle name="6_Anafim_פירוט אגח תשואה מעל 10% _4.4. 2_דיווחים נוספים_פירוט אגח תשואה מעל 10% " xfId="4683"/>
    <cellStyle name="6_Anafim_פירוט אגח תשואה מעל 10% _4.4. 2_דיווחים נוספים_פירוט אגח תשואה מעל 10% _15" xfId="10178"/>
    <cellStyle name="6_Anafim_פירוט אגח תשואה מעל 10% _4.4. 2_פירוט אגח תשואה מעל 10% " xfId="4684"/>
    <cellStyle name="6_Anafim_פירוט אגח תשואה מעל 10% _4.4. 2_פירוט אגח תשואה מעל 10% _1" xfId="4685"/>
    <cellStyle name="6_Anafim_פירוט אגח תשואה מעל 10% _4.4. 2_פירוט אגח תשואה מעל 10% _1_15" xfId="10180"/>
    <cellStyle name="6_Anafim_פירוט אגח תשואה מעל 10% _4.4. 2_פירוט אגח תשואה מעל 10% _15" xfId="10179"/>
    <cellStyle name="6_Anafim_פירוט אגח תשואה מעל 10% _4.4. 2_פירוט אגח תשואה מעל 10% _פירוט אגח תשואה מעל 10% " xfId="4686"/>
    <cellStyle name="6_Anafim_פירוט אגח תשואה מעל 10% _4.4. 2_פירוט אגח תשואה מעל 10% _פירוט אגח תשואה מעל 10% _15" xfId="10181"/>
    <cellStyle name="6_Anafim_פירוט אגח תשואה מעל 10% _4.4._15" xfId="10173"/>
    <cellStyle name="6_Anafim_פירוט אגח תשואה מעל 10% _4.4._דיווחים נוספים" xfId="4687"/>
    <cellStyle name="6_Anafim_פירוט אגח תשואה מעל 10% _4.4._דיווחים נוספים_15" xfId="10182"/>
    <cellStyle name="6_Anafim_פירוט אגח תשואה מעל 10% _4.4._דיווחים נוספים_פירוט אגח תשואה מעל 10% " xfId="4688"/>
    <cellStyle name="6_Anafim_פירוט אגח תשואה מעל 10% _4.4._דיווחים נוספים_פירוט אגח תשואה מעל 10% _15" xfId="10183"/>
    <cellStyle name="6_Anafim_פירוט אגח תשואה מעל 10% _4.4._פירוט אגח תשואה מעל 10% " xfId="4689"/>
    <cellStyle name="6_Anafim_פירוט אגח תשואה מעל 10% _4.4._פירוט אגח תשואה מעל 10% _1" xfId="4690"/>
    <cellStyle name="6_Anafim_פירוט אגח תשואה מעל 10% _4.4._פירוט אגח תשואה מעל 10% _1_15" xfId="10185"/>
    <cellStyle name="6_Anafim_פירוט אגח תשואה מעל 10% _4.4._פירוט אגח תשואה מעל 10% _15" xfId="10184"/>
    <cellStyle name="6_Anafim_פירוט אגח תשואה מעל 10% _4.4._פירוט אגח תשואה מעל 10% _פירוט אגח תשואה מעל 10% " xfId="4691"/>
    <cellStyle name="6_Anafim_פירוט אגח תשואה מעל 10% _4.4._פירוט אגח תשואה מעל 10% _פירוט אגח תשואה מעל 10% _15" xfId="10186"/>
    <cellStyle name="6_Anafim_פירוט אגח תשואה מעל 10% _דיווחים נוספים" xfId="4692"/>
    <cellStyle name="6_Anafim_פירוט אגח תשואה מעל 10% _דיווחים נוספים_1" xfId="4693"/>
    <cellStyle name="6_Anafim_פירוט אגח תשואה מעל 10% _דיווחים נוספים_1_15" xfId="10188"/>
    <cellStyle name="6_Anafim_פירוט אגח תשואה מעל 10% _דיווחים נוספים_1_פירוט אגח תשואה מעל 10% " xfId="4694"/>
    <cellStyle name="6_Anafim_פירוט אגח תשואה מעל 10% _דיווחים נוספים_1_פירוט אגח תשואה מעל 10% _15" xfId="10189"/>
    <cellStyle name="6_Anafim_פירוט אגח תשואה מעל 10% _דיווחים נוספים_15" xfId="10187"/>
    <cellStyle name="6_Anafim_פירוט אגח תשואה מעל 10% _דיווחים נוספים_פירוט אגח תשואה מעל 10% " xfId="4695"/>
    <cellStyle name="6_Anafim_פירוט אגח תשואה מעל 10% _דיווחים נוספים_פירוט אגח תשואה מעל 10% _15" xfId="10190"/>
    <cellStyle name="6_Anafim_פירוט אגח תשואה מעל 10% _פירוט אגח תשואה מעל 10% " xfId="4696"/>
    <cellStyle name="6_Anafim_פירוט אגח תשואה מעל 10% _פירוט אגח תשואה מעל 10% _1" xfId="4697"/>
    <cellStyle name="6_Anafim_פירוט אגח תשואה מעל 10% _פירוט אגח תשואה מעל 10% _1_15" xfId="10192"/>
    <cellStyle name="6_Anafim_פירוט אגח תשואה מעל 10% _פירוט אגח תשואה מעל 10% _15" xfId="10191"/>
    <cellStyle name="6_אחזקות בעלי ענין -DATA - ערכים" xfId="14702"/>
    <cellStyle name="6_דיווחים נוספים" xfId="4698"/>
    <cellStyle name="6_דיווחים נוספים 2" xfId="4699"/>
    <cellStyle name="6_דיווחים נוספים 2_15" xfId="10194"/>
    <cellStyle name="6_דיווחים נוספים 2_דיווחים נוספים" xfId="4700"/>
    <cellStyle name="6_דיווחים נוספים 2_דיווחים נוספים_1" xfId="4701"/>
    <cellStyle name="6_דיווחים נוספים 2_דיווחים נוספים_1_15" xfId="10196"/>
    <cellStyle name="6_דיווחים נוספים 2_דיווחים נוספים_1_פירוט אגח תשואה מעל 10% " xfId="4702"/>
    <cellStyle name="6_דיווחים נוספים 2_דיווחים נוספים_1_פירוט אגח תשואה מעל 10% _15" xfId="10197"/>
    <cellStyle name="6_דיווחים נוספים 2_דיווחים נוספים_15" xfId="10195"/>
    <cellStyle name="6_דיווחים נוספים 2_דיווחים נוספים_פירוט אגח תשואה מעל 10% " xfId="4703"/>
    <cellStyle name="6_דיווחים נוספים 2_דיווחים נוספים_פירוט אגח תשואה מעל 10% _15" xfId="10198"/>
    <cellStyle name="6_דיווחים נוספים 2_פירוט אגח תשואה מעל 10% " xfId="4704"/>
    <cellStyle name="6_דיווחים נוספים 2_פירוט אגח תשואה מעל 10% _1" xfId="4705"/>
    <cellStyle name="6_דיווחים נוספים 2_פירוט אגח תשואה מעל 10% _1_15" xfId="10200"/>
    <cellStyle name="6_דיווחים נוספים 2_פירוט אגח תשואה מעל 10% _15" xfId="10199"/>
    <cellStyle name="6_דיווחים נוספים 2_פירוט אגח תשואה מעל 10% _פירוט אגח תשואה מעל 10% " xfId="4706"/>
    <cellStyle name="6_דיווחים נוספים 2_פירוט אגח תשואה מעל 10% _פירוט אגח תשואה מעל 10% _15" xfId="10201"/>
    <cellStyle name="6_דיווחים נוספים_1" xfId="4707"/>
    <cellStyle name="6_דיווחים נוספים_1 2" xfId="4708"/>
    <cellStyle name="6_דיווחים נוספים_1 2_15" xfId="10203"/>
    <cellStyle name="6_דיווחים נוספים_1 2_דיווחים נוספים" xfId="4709"/>
    <cellStyle name="6_דיווחים נוספים_1 2_דיווחים נוספים_1" xfId="4710"/>
    <cellStyle name="6_דיווחים נוספים_1 2_דיווחים נוספים_1_15" xfId="10205"/>
    <cellStyle name="6_דיווחים נוספים_1 2_דיווחים נוספים_1_פירוט אגח תשואה מעל 10% " xfId="4711"/>
    <cellStyle name="6_דיווחים נוספים_1 2_דיווחים נוספים_1_פירוט אגח תשואה מעל 10% _15" xfId="10206"/>
    <cellStyle name="6_דיווחים נוספים_1 2_דיווחים נוספים_15" xfId="10204"/>
    <cellStyle name="6_דיווחים נוספים_1 2_דיווחים נוספים_פירוט אגח תשואה מעל 10% " xfId="4712"/>
    <cellStyle name="6_דיווחים נוספים_1 2_דיווחים נוספים_פירוט אגח תשואה מעל 10% _15" xfId="10207"/>
    <cellStyle name="6_דיווחים נוספים_1 2_פירוט אגח תשואה מעל 10% " xfId="4713"/>
    <cellStyle name="6_דיווחים נוספים_1 2_פירוט אגח תשואה מעל 10% _1" xfId="4714"/>
    <cellStyle name="6_דיווחים נוספים_1 2_פירוט אגח תשואה מעל 10% _1_15" xfId="10209"/>
    <cellStyle name="6_דיווחים נוספים_1 2_פירוט אגח תשואה מעל 10% _15" xfId="10208"/>
    <cellStyle name="6_דיווחים נוספים_1 2_פירוט אגח תשואה מעל 10% _פירוט אגח תשואה מעל 10% " xfId="4715"/>
    <cellStyle name="6_דיווחים נוספים_1 2_פירוט אגח תשואה מעל 10% _פירוט אגח תשואה מעל 10% _15" xfId="10210"/>
    <cellStyle name="6_דיווחים נוספים_1_15" xfId="10202"/>
    <cellStyle name="6_דיווחים נוספים_1_4.4." xfId="4716"/>
    <cellStyle name="6_דיווחים נוספים_1_4.4. 2" xfId="4717"/>
    <cellStyle name="6_דיווחים נוספים_1_4.4. 2_15" xfId="10212"/>
    <cellStyle name="6_דיווחים נוספים_1_4.4. 2_דיווחים נוספים" xfId="4718"/>
    <cellStyle name="6_דיווחים נוספים_1_4.4. 2_דיווחים נוספים_1" xfId="4719"/>
    <cellStyle name="6_דיווחים נוספים_1_4.4. 2_דיווחים נוספים_1_15" xfId="10214"/>
    <cellStyle name="6_דיווחים נוספים_1_4.4. 2_דיווחים נוספים_1_פירוט אגח תשואה מעל 10% " xfId="4720"/>
    <cellStyle name="6_דיווחים נוספים_1_4.4. 2_דיווחים נוספים_1_פירוט אגח תשואה מעל 10% _15" xfId="10215"/>
    <cellStyle name="6_דיווחים נוספים_1_4.4. 2_דיווחים נוספים_15" xfId="10213"/>
    <cellStyle name="6_דיווחים נוספים_1_4.4. 2_דיווחים נוספים_פירוט אגח תשואה מעל 10% " xfId="4721"/>
    <cellStyle name="6_דיווחים נוספים_1_4.4. 2_דיווחים נוספים_פירוט אגח תשואה מעל 10% _15" xfId="10216"/>
    <cellStyle name="6_דיווחים נוספים_1_4.4. 2_פירוט אגח תשואה מעל 10% " xfId="4722"/>
    <cellStyle name="6_דיווחים נוספים_1_4.4. 2_פירוט אגח תשואה מעל 10% _1" xfId="4723"/>
    <cellStyle name="6_דיווחים נוספים_1_4.4. 2_פירוט אגח תשואה מעל 10% _1_15" xfId="10218"/>
    <cellStyle name="6_דיווחים נוספים_1_4.4. 2_פירוט אגח תשואה מעל 10% _15" xfId="10217"/>
    <cellStyle name="6_דיווחים נוספים_1_4.4. 2_פירוט אגח תשואה מעל 10% _פירוט אגח תשואה מעל 10% " xfId="4724"/>
    <cellStyle name="6_דיווחים נוספים_1_4.4. 2_פירוט אגח תשואה מעל 10% _פירוט אגח תשואה מעל 10% _15" xfId="10219"/>
    <cellStyle name="6_דיווחים נוספים_1_4.4._15" xfId="10211"/>
    <cellStyle name="6_דיווחים נוספים_1_4.4._דיווחים נוספים" xfId="4725"/>
    <cellStyle name="6_דיווחים נוספים_1_4.4._דיווחים נוספים_15" xfId="10220"/>
    <cellStyle name="6_דיווחים נוספים_1_4.4._דיווחים נוספים_פירוט אגח תשואה מעל 10% " xfId="4726"/>
    <cellStyle name="6_דיווחים נוספים_1_4.4._דיווחים נוספים_פירוט אגח תשואה מעל 10% _15" xfId="10221"/>
    <cellStyle name="6_דיווחים נוספים_1_4.4._פירוט אגח תשואה מעל 10% " xfId="4727"/>
    <cellStyle name="6_דיווחים נוספים_1_4.4._פירוט אגח תשואה מעל 10% _1" xfId="4728"/>
    <cellStyle name="6_דיווחים נוספים_1_4.4._פירוט אגח תשואה מעל 10% _1_15" xfId="10223"/>
    <cellStyle name="6_דיווחים נוספים_1_4.4._פירוט אגח תשואה מעל 10% _15" xfId="10222"/>
    <cellStyle name="6_דיווחים נוספים_1_4.4._פירוט אגח תשואה מעל 10% _פירוט אגח תשואה מעל 10% " xfId="4729"/>
    <cellStyle name="6_דיווחים נוספים_1_4.4._פירוט אגח תשואה מעל 10% _פירוט אגח תשואה מעל 10% _15" xfId="10224"/>
    <cellStyle name="6_דיווחים נוספים_1_דיווחים נוספים" xfId="4730"/>
    <cellStyle name="6_דיווחים נוספים_1_דיווחים נוספים 2" xfId="4731"/>
    <cellStyle name="6_דיווחים נוספים_1_דיווחים נוספים 2_15" xfId="10226"/>
    <cellStyle name="6_דיווחים נוספים_1_דיווחים נוספים 2_דיווחים נוספים" xfId="4732"/>
    <cellStyle name="6_דיווחים נוספים_1_דיווחים נוספים 2_דיווחים נוספים_1" xfId="4733"/>
    <cellStyle name="6_דיווחים נוספים_1_דיווחים נוספים 2_דיווחים נוספים_1_15" xfId="10228"/>
    <cellStyle name="6_דיווחים נוספים_1_דיווחים נוספים 2_דיווחים נוספים_1_פירוט אגח תשואה מעל 10% " xfId="4734"/>
    <cellStyle name="6_דיווחים נוספים_1_דיווחים נוספים 2_דיווחים נוספים_1_פירוט אגח תשואה מעל 10% _15" xfId="10229"/>
    <cellStyle name="6_דיווחים נוספים_1_דיווחים נוספים 2_דיווחים נוספים_15" xfId="10227"/>
    <cellStyle name="6_דיווחים נוספים_1_דיווחים נוספים 2_דיווחים נוספים_פירוט אגח תשואה מעל 10% " xfId="4735"/>
    <cellStyle name="6_דיווחים נוספים_1_דיווחים נוספים 2_דיווחים נוספים_פירוט אגח תשואה מעל 10% _15" xfId="10230"/>
    <cellStyle name="6_דיווחים נוספים_1_דיווחים נוספים 2_פירוט אגח תשואה מעל 10% " xfId="4736"/>
    <cellStyle name="6_דיווחים נוספים_1_דיווחים נוספים 2_פירוט אגח תשואה מעל 10% _1" xfId="4737"/>
    <cellStyle name="6_דיווחים נוספים_1_דיווחים נוספים 2_פירוט אגח תשואה מעל 10% _1_15" xfId="10232"/>
    <cellStyle name="6_דיווחים נוספים_1_דיווחים נוספים 2_פירוט אגח תשואה מעל 10% _15" xfId="10231"/>
    <cellStyle name="6_דיווחים נוספים_1_דיווחים נוספים 2_פירוט אגח תשואה מעל 10% _פירוט אגח תשואה מעל 10% " xfId="4738"/>
    <cellStyle name="6_דיווחים נוספים_1_דיווחים נוספים 2_פירוט אגח תשואה מעל 10% _פירוט אגח תשואה מעל 10% _15" xfId="10233"/>
    <cellStyle name="6_דיווחים נוספים_1_דיווחים נוספים_1" xfId="4739"/>
    <cellStyle name="6_דיווחים נוספים_1_דיווחים נוספים_1_15" xfId="10234"/>
    <cellStyle name="6_דיווחים נוספים_1_דיווחים נוספים_1_פירוט אגח תשואה מעל 10% " xfId="4740"/>
    <cellStyle name="6_דיווחים נוספים_1_דיווחים נוספים_1_פירוט אגח תשואה מעל 10% _15" xfId="10235"/>
    <cellStyle name="6_דיווחים נוספים_1_דיווחים נוספים_15" xfId="10225"/>
    <cellStyle name="6_דיווחים נוספים_1_דיווחים נוספים_4.4." xfId="4741"/>
    <cellStyle name="6_דיווחים נוספים_1_דיווחים נוספים_4.4. 2" xfId="4742"/>
    <cellStyle name="6_דיווחים נוספים_1_דיווחים נוספים_4.4. 2_15" xfId="10237"/>
    <cellStyle name="6_דיווחים נוספים_1_דיווחים נוספים_4.4. 2_דיווחים נוספים" xfId="4743"/>
    <cellStyle name="6_דיווחים נוספים_1_דיווחים נוספים_4.4. 2_דיווחים נוספים_1" xfId="4744"/>
    <cellStyle name="6_דיווחים נוספים_1_דיווחים נוספים_4.4. 2_דיווחים נוספים_1_15" xfId="10239"/>
    <cellStyle name="6_דיווחים נוספים_1_דיווחים נוספים_4.4. 2_דיווחים נוספים_1_פירוט אגח תשואה מעל 10% " xfId="4745"/>
    <cellStyle name="6_דיווחים נוספים_1_דיווחים נוספים_4.4. 2_דיווחים נוספים_1_פירוט אגח תשואה מעל 10% _15" xfId="10240"/>
    <cellStyle name="6_דיווחים נוספים_1_דיווחים נוספים_4.4. 2_דיווחים נוספים_15" xfId="10238"/>
    <cellStyle name="6_דיווחים נוספים_1_דיווחים נוספים_4.4. 2_דיווחים נוספים_פירוט אגח תשואה מעל 10% " xfId="4746"/>
    <cellStyle name="6_דיווחים נוספים_1_דיווחים נוספים_4.4. 2_דיווחים נוספים_פירוט אגח תשואה מעל 10% _15" xfId="10241"/>
    <cellStyle name="6_דיווחים נוספים_1_דיווחים נוספים_4.4. 2_פירוט אגח תשואה מעל 10% " xfId="4747"/>
    <cellStyle name="6_דיווחים נוספים_1_דיווחים נוספים_4.4. 2_פירוט אגח תשואה מעל 10% _1" xfId="4748"/>
    <cellStyle name="6_דיווחים נוספים_1_דיווחים נוספים_4.4. 2_פירוט אגח תשואה מעל 10% _1_15" xfId="10243"/>
    <cellStyle name="6_דיווחים נוספים_1_דיווחים נוספים_4.4. 2_פירוט אגח תשואה מעל 10% _15" xfId="10242"/>
    <cellStyle name="6_דיווחים נוספים_1_דיווחים נוספים_4.4. 2_פירוט אגח תשואה מעל 10% _פירוט אגח תשואה מעל 10% " xfId="4749"/>
    <cellStyle name="6_דיווחים נוספים_1_דיווחים נוספים_4.4. 2_פירוט אגח תשואה מעל 10% _פירוט אגח תשואה מעל 10% _15" xfId="10244"/>
    <cellStyle name="6_דיווחים נוספים_1_דיווחים נוספים_4.4._15" xfId="10236"/>
    <cellStyle name="6_דיווחים נוספים_1_דיווחים נוספים_4.4._דיווחים נוספים" xfId="4750"/>
    <cellStyle name="6_דיווחים נוספים_1_דיווחים נוספים_4.4._דיווחים נוספים_15" xfId="10245"/>
    <cellStyle name="6_דיווחים נוספים_1_דיווחים נוספים_4.4._דיווחים נוספים_פירוט אגח תשואה מעל 10% " xfId="4751"/>
    <cellStyle name="6_דיווחים נוספים_1_דיווחים נוספים_4.4._דיווחים נוספים_פירוט אגח תשואה מעל 10% _15" xfId="10246"/>
    <cellStyle name="6_דיווחים נוספים_1_דיווחים נוספים_4.4._פירוט אגח תשואה מעל 10% " xfId="4752"/>
    <cellStyle name="6_דיווחים נוספים_1_דיווחים נוספים_4.4._פירוט אגח תשואה מעל 10% _1" xfId="4753"/>
    <cellStyle name="6_דיווחים נוספים_1_דיווחים נוספים_4.4._פירוט אגח תשואה מעל 10% _1_15" xfId="10248"/>
    <cellStyle name="6_דיווחים נוספים_1_דיווחים נוספים_4.4._פירוט אגח תשואה מעל 10% _15" xfId="10247"/>
    <cellStyle name="6_דיווחים נוספים_1_דיווחים נוספים_4.4._פירוט אגח תשואה מעל 10% _פירוט אגח תשואה מעל 10% " xfId="4754"/>
    <cellStyle name="6_דיווחים נוספים_1_דיווחים נוספים_4.4._פירוט אגח תשואה מעל 10% _פירוט אגח תשואה מעל 10% _15" xfId="10249"/>
    <cellStyle name="6_דיווחים נוספים_1_דיווחים נוספים_דיווחים נוספים" xfId="4755"/>
    <cellStyle name="6_דיווחים נוספים_1_דיווחים נוספים_דיווחים נוספים_15" xfId="10250"/>
    <cellStyle name="6_דיווחים נוספים_1_דיווחים נוספים_דיווחים נוספים_פירוט אגח תשואה מעל 10% " xfId="4756"/>
    <cellStyle name="6_דיווחים נוספים_1_דיווחים נוספים_דיווחים נוספים_פירוט אגח תשואה מעל 10% _15" xfId="10251"/>
    <cellStyle name="6_דיווחים נוספים_1_דיווחים נוספים_פירוט אגח תשואה מעל 10% " xfId="4757"/>
    <cellStyle name="6_דיווחים נוספים_1_דיווחים נוספים_פירוט אגח תשואה מעל 10% _1" xfId="4758"/>
    <cellStyle name="6_דיווחים נוספים_1_דיווחים נוספים_פירוט אגח תשואה מעל 10% _1_15" xfId="10253"/>
    <cellStyle name="6_דיווחים נוספים_1_דיווחים נוספים_פירוט אגח תשואה מעל 10% _15" xfId="10252"/>
    <cellStyle name="6_דיווחים נוספים_1_דיווחים נוספים_פירוט אגח תשואה מעל 10% _פירוט אגח תשואה מעל 10% " xfId="4759"/>
    <cellStyle name="6_דיווחים נוספים_1_דיווחים נוספים_פירוט אגח תשואה מעל 10% _פירוט אגח תשואה מעל 10% _15" xfId="10254"/>
    <cellStyle name="6_דיווחים נוספים_1_פירוט אגח תשואה מעל 10% " xfId="4760"/>
    <cellStyle name="6_דיווחים נוספים_1_פירוט אגח תשואה מעל 10% _1" xfId="4761"/>
    <cellStyle name="6_דיווחים נוספים_1_פירוט אגח תשואה מעל 10% _1_15" xfId="10256"/>
    <cellStyle name="6_דיווחים נוספים_1_פירוט אגח תשואה מעל 10% _15" xfId="10255"/>
    <cellStyle name="6_דיווחים נוספים_1_פירוט אגח תשואה מעל 10% _פירוט אגח תשואה מעל 10% " xfId="4762"/>
    <cellStyle name="6_דיווחים נוספים_1_פירוט אגח תשואה מעל 10% _פירוט אגח תשואה מעל 10% _15" xfId="10257"/>
    <cellStyle name="6_דיווחים נוספים_15" xfId="10193"/>
    <cellStyle name="6_דיווחים נוספים_2" xfId="4763"/>
    <cellStyle name="6_דיווחים נוספים_2 2" xfId="4764"/>
    <cellStyle name="6_דיווחים נוספים_2 2_15" xfId="10259"/>
    <cellStyle name="6_דיווחים נוספים_2 2_דיווחים נוספים" xfId="4765"/>
    <cellStyle name="6_דיווחים נוספים_2 2_דיווחים נוספים_1" xfId="4766"/>
    <cellStyle name="6_דיווחים נוספים_2 2_דיווחים נוספים_1_15" xfId="10261"/>
    <cellStyle name="6_דיווחים נוספים_2 2_דיווחים נוספים_1_פירוט אגח תשואה מעל 10% " xfId="4767"/>
    <cellStyle name="6_דיווחים נוספים_2 2_דיווחים נוספים_1_פירוט אגח תשואה מעל 10% _15" xfId="10262"/>
    <cellStyle name="6_דיווחים נוספים_2 2_דיווחים נוספים_15" xfId="10260"/>
    <cellStyle name="6_דיווחים נוספים_2 2_דיווחים נוספים_פירוט אגח תשואה מעל 10% " xfId="4768"/>
    <cellStyle name="6_דיווחים נוספים_2 2_דיווחים נוספים_פירוט אגח תשואה מעל 10% _15" xfId="10263"/>
    <cellStyle name="6_דיווחים נוספים_2 2_פירוט אגח תשואה מעל 10% " xfId="4769"/>
    <cellStyle name="6_דיווחים נוספים_2 2_פירוט אגח תשואה מעל 10% _1" xfId="4770"/>
    <cellStyle name="6_דיווחים נוספים_2 2_פירוט אגח תשואה מעל 10% _1_15" xfId="10265"/>
    <cellStyle name="6_דיווחים נוספים_2 2_פירוט אגח תשואה מעל 10% _15" xfId="10264"/>
    <cellStyle name="6_דיווחים נוספים_2 2_פירוט אגח תשואה מעל 10% _פירוט אגח תשואה מעל 10% " xfId="4771"/>
    <cellStyle name="6_דיווחים נוספים_2 2_פירוט אגח תשואה מעל 10% _פירוט אגח תשואה מעל 10% _15" xfId="10266"/>
    <cellStyle name="6_דיווחים נוספים_2_15" xfId="10258"/>
    <cellStyle name="6_דיווחים נוספים_2_4.4." xfId="4772"/>
    <cellStyle name="6_דיווחים נוספים_2_4.4. 2" xfId="4773"/>
    <cellStyle name="6_דיווחים נוספים_2_4.4. 2_15" xfId="10268"/>
    <cellStyle name="6_דיווחים נוספים_2_4.4. 2_דיווחים נוספים" xfId="4774"/>
    <cellStyle name="6_דיווחים נוספים_2_4.4. 2_דיווחים נוספים_1" xfId="4775"/>
    <cellStyle name="6_דיווחים נוספים_2_4.4. 2_דיווחים נוספים_1_15" xfId="10270"/>
    <cellStyle name="6_דיווחים נוספים_2_4.4. 2_דיווחים נוספים_1_פירוט אגח תשואה מעל 10% " xfId="4776"/>
    <cellStyle name="6_דיווחים נוספים_2_4.4. 2_דיווחים נוספים_1_פירוט אגח תשואה מעל 10% _15" xfId="10271"/>
    <cellStyle name="6_דיווחים נוספים_2_4.4. 2_דיווחים נוספים_15" xfId="10269"/>
    <cellStyle name="6_דיווחים נוספים_2_4.4. 2_דיווחים נוספים_פירוט אגח תשואה מעל 10% " xfId="4777"/>
    <cellStyle name="6_דיווחים נוספים_2_4.4. 2_דיווחים נוספים_פירוט אגח תשואה מעל 10% _15" xfId="10272"/>
    <cellStyle name="6_דיווחים נוספים_2_4.4. 2_פירוט אגח תשואה מעל 10% " xfId="4778"/>
    <cellStyle name="6_דיווחים נוספים_2_4.4. 2_פירוט אגח תשואה מעל 10% _1" xfId="4779"/>
    <cellStyle name="6_דיווחים נוספים_2_4.4. 2_פירוט אגח תשואה מעל 10% _1_15" xfId="10274"/>
    <cellStyle name="6_דיווחים נוספים_2_4.4. 2_פירוט אגח תשואה מעל 10% _15" xfId="10273"/>
    <cellStyle name="6_דיווחים נוספים_2_4.4. 2_פירוט אגח תשואה מעל 10% _פירוט אגח תשואה מעל 10% " xfId="4780"/>
    <cellStyle name="6_דיווחים נוספים_2_4.4. 2_פירוט אגח תשואה מעל 10% _פירוט אגח תשואה מעל 10% _15" xfId="10275"/>
    <cellStyle name="6_דיווחים נוספים_2_4.4._15" xfId="10267"/>
    <cellStyle name="6_דיווחים נוספים_2_4.4._דיווחים נוספים" xfId="4781"/>
    <cellStyle name="6_דיווחים נוספים_2_4.4._דיווחים נוספים_15" xfId="10276"/>
    <cellStyle name="6_דיווחים נוספים_2_4.4._דיווחים נוספים_פירוט אגח תשואה מעל 10% " xfId="4782"/>
    <cellStyle name="6_דיווחים נוספים_2_4.4._דיווחים נוספים_פירוט אגח תשואה מעל 10% _15" xfId="10277"/>
    <cellStyle name="6_דיווחים נוספים_2_4.4._פירוט אגח תשואה מעל 10% " xfId="4783"/>
    <cellStyle name="6_דיווחים נוספים_2_4.4._פירוט אגח תשואה מעל 10% _1" xfId="4784"/>
    <cellStyle name="6_דיווחים נוספים_2_4.4._פירוט אגח תשואה מעל 10% _1_15" xfId="10279"/>
    <cellStyle name="6_דיווחים נוספים_2_4.4._פירוט אגח תשואה מעל 10% _15" xfId="10278"/>
    <cellStyle name="6_דיווחים נוספים_2_4.4._פירוט אגח תשואה מעל 10% _פירוט אגח תשואה מעל 10% " xfId="4785"/>
    <cellStyle name="6_דיווחים נוספים_2_4.4._פירוט אגח תשואה מעל 10% _פירוט אגח תשואה מעל 10% _15" xfId="10280"/>
    <cellStyle name="6_דיווחים נוספים_2_דיווחים נוספים" xfId="4786"/>
    <cellStyle name="6_דיווחים נוספים_2_דיווחים נוספים_15" xfId="10281"/>
    <cellStyle name="6_דיווחים נוספים_2_דיווחים נוספים_פירוט אגח תשואה מעל 10% " xfId="4787"/>
    <cellStyle name="6_דיווחים נוספים_2_דיווחים נוספים_פירוט אגח תשואה מעל 10% _15" xfId="10282"/>
    <cellStyle name="6_דיווחים נוספים_2_פירוט אגח תשואה מעל 10% " xfId="4788"/>
    <cellStyle name="6_דיווחים נוספים_2_פירוט אגח תשואה מעל 10% _1" xfId="4789"/>
    <cellStyle name="6_דיווחים נוספים_2_פירוט אגח תשואה מעל 10% _1_15" xfId="10284"/>
    <cellStyle name="6_דיווחים נוספים_2_פירוט אגח תשואה מעל 10% _15" xfId="10283"/>
    <cellStyle name="6_דיווחים נוספים_2_פירוט אגח תשואה מעל 10% _פירוט אגח תשואה מעל 10% " xfId="4790"/>
    <cellStyle name="6_דיווחים נוספים_2_פירוט אגח תשואה מעל 10% _פירוט אגח תשואה מעל 10% _15" xfId="10285"/>
    <cellStyle name="6_דיווחים נוספים_3" xfId="4791"/>
    <cellStyle name="6_דיווחים נוספים_3_15" xfId="10286"/>
    <cellStyle name="6_דיווחים נוספים_3_פירוט אגח תשואה מעל 10% " xfId="4792"/>
    <cellStyle name="6_דיווחים נוספים_3_פירוט אגח תשואה מעל 10% _15" xfId="10287"/>
    <cellStyle name="6_דיווחים נוספים_4.4." xfId="4793"/>
    <cellStyle name="6_דיווחים נוספים_4.4. 2" xfId="4794"/>
    <cellStyle name="6_דיווחים נוספים_4.4. 2_15" xfId="10289"/>
    <cellStyle name="6_דיווחים נוספים_4.4. 2_דיווחים נוספים" xfId="4795"/>
    <cellStyle name="6_דיווחים נוספים_4.4. 2_דיווחים נוספים_1" xfId="4796"/>
    <cellStyle name="6_דיווחים נוספים_4.4. 2_דיווחים נוספים_1_15" xfId="10291"/>
    <cellStyle name="6_דיווחים נוספים_4.4. 2_דיווחים נוספים_1_פירוט אגח תשואה מעל 10% " xfId="4797"/>
    <cellStyle name="6_דיווחים נוספים_4.4. 2_דיווחים נוספים_1_פירוט אגח תשואה מעל 10% _15" xfId="10292"/>
    <cellStyle name="6_דיווחים נוספים_4.4. 2_דיווחים נוספים_15" xfId="10290"/>
    <cellStyle name="6_דיווחים נוספים_4.4. 2_דיווחים נוספים_פירוט אגח תשואה מעל 10% " xfId="4798"/>
    <cellStyle name="6_דיווחים נוספים_4.4. 2_דיווחים נוספים_פירוט אגח תשואה מעל 10% _15" xfId="10293"/>
    <cellStyle name="6_דיווחים נוספים_4.4. 2_פירוט אגח תשואה מעל 10% " xfId="4799"/>
    <cellStyle name="6_דיווחים נוספים_4.4. 2_פירוט אגח תשואה מעל 10% _1" xfId="4800"/>
    <cellStyle name="6_דיווחים נוספים_4.4. 2_פירוט אגח תשואה מעל 10% _1_15" xfId="10295"/>
    <cellStyle name="6_דיווחים נוספים_4.4. 2_פירוט אגח תשואה מעל 10% _15" xfId="10294"/>
    <cellStyle name="6_דיווחים נוספים_4.4. 2_פירוט אגח תשואה מעל 10% _פירוט אגח תשואה מעל 10% " xfId="4801"/>
    <cellStyle name="6_דיווחים נוספים_4.4. 2_פירוט אגח תשואה מעל 10% _פירוט אגח תשואה מעל 10% _15" xfId="10296"/>
    <cellStyle name="6_דיווחים נוספים_4.4._15" xfId="10288"/>
    <cellStyle name="6_דיווחים נוספים_4.4._דיווחים נוספים" xfId="4802"/>
    <cellStyle name="6_דיווחים נוספים_4.4._דיווחים נוספים_15" xfId="10297"/>
    <cellStyle name="6_דיווחים נוספים_4.4._דיווחים נוספים_פירוט אגח תשואה מעל 10% " xfId="4803"/>
    <cellStyle name="6_דיווחים נוספים_4.4._דיווחים נוספים_פירוט אגח תשואה מעל 10% _15" xfId="10298"/>
    <cellStyle name="6_דיווחים נוספים_4.4._פירוט אגח תשואה מעל 10% " xfId="4804"/>
    <cellStyle name="6_דיווחים נוספים_4.4._פירוט אגח תשואה מעל 10% _1" xfId="4805"/>
    <cellStyle name="6_דיווחים נוספים_4.4._פירוט אגח תשואה מעל 10% _1_15" xfId="10300"/>
    <cellStyle name="6_דיווחים נוספים_4.4._פירוט אגח תשואה מעל 10% _15" xfId="10299"/>
    <cellStyle name="6_דיווחים נוספים_4.4._פירוט אגח תשואה מעל 10% _פירוט אגח תשואה מעל 10% " xfId="4806"/>
    <cellStyle name="6_דיווחים נוספים_4.4._פירוט אגח תשואה מעל 10% _פירוט אגח תשואה מעל 10% _15" xfId="10301"/>
    <cellStyle name="6_דיווחים נוספים_דיווחים נוספים" xfId="4807"/>
    <cellStyle name="6_דיווחים נוספים_דיווחים נוספים 2" xfId="4808"/>
    <cellStyle name="6_דיווחים נוספים_דיווחים נוספים 2_15" xfId="10303"/>
    <cellStyle name="6_דיווחים נוספים_דיווחים נוספים 2_דיווחים נוספים" xfId="4809"/>
    <cellStyle name="6_דיווחים נוספים_דיווחים נוספים 2_דיווחים נוספים_1" xfId="4810"/>
    <cellStyle name="6_דיווחים נוספים_דיווחים נוספים 2_דיווחים נוספים_1_15" xfId="10305"/>
    <cellStyle name="6_דיווחים נוספים_דיווחים נוספים 2_דיווחים נוספים_1_פירוט אגח תשואה מעל 10% " xfId="4811"/>
    <cellStyle name="6_דיווחים נוספים_דיווחים נוספים 2_דיווחים נוספים_1_פירוט אגח תשואה מעל 10% _15" xfId="10306"/>
    <cellStyle name="6_דיווחים נוספים_דיווחים נוספים 2_דיווחים נוספים_15" xfId="10304"/>
    <cellStyle name="6_דיווחים נוספים_דיווחים נוספים 2_דיווחים נוספים_פירוט אגח תשואה מעל 10% " xfId="4812"/>
    <cellStyle name="6_דיווחים נוספים_דיווחים נוספים 2_דיווחים נוספים_פירוט אגח תשואה מעל 10% _15" xfId="10307"/>
    <cellStyle name="6_דיווחים נוספים_דיווחים נוספים 2_פירוט אגח תשואה מעל 10% " xfId="4813"/>
    <cellStyle name="6_דיווחים נוספים_דיווחים נוספים 2_פירוט אגח תשואה מעל 10% _1" xfId="4814"/>
    <cellStyle name="6_דיווחים נוספים_דיווחים נוספים 2_פירוט אגח תשואה מעל 10% _1_15" xfId="10309"/>
    <cellStyle name="6_דיווחים נוספים_דיווחים נוספים 2_פירוט אגח תשואה מעל 10% _15" xfId="10308"/>
    <cellStyle name="6_דיווחים נוספים_דיווחים נוספים 2_פירוט אגח תשואה מעל 10% _פירוט אגח תשואה מעל 10% " xfId="4815"/>
    <cellStyle name="6_דיווחים נוספים_דיווחים נוספים 2_פירוט אגח תשואה מעל 10% _פירוט אגח תשואה מעל 10% _15" xfId="10310"/>
    <cellStyle name="6_דיווחים נוספים_דיווחים נוספים_1" xfId="4816"/>
    <cellStyle name="6_דיווחים נוספים_דיווחים נוספים_1_15" xfId="10311"/>
    <cellStyle name="6_דיווחים נוספים_דיווחים נוספים_1_פירוט אגח תשואה מעל 10% " xfId="4817"/>
    <cellStyle name="6_דיווחים נוספים_דיווחים נוספים_1_פירוט אגח תשואה מעל 10% _15" xfId="10312"/>
    <cellStyle name="6_דיווחים נוספים_דיווחים נוספים_15" xfId="10302"/>
    <cellStyle name="6_דיווחים נוספים_דיווחים נוספים_4.4." xfId="4818"/>
    <cellStyle name="6_דיווחים נוספים_דיווחים נוספים_4.4. 2" xfId="4819"/>
    <cellStyle name="6_דיווחים נוספים_דיווחים נוספים_4.4. 2_15" xfId="10314"/>
    <cellStyle name="6_דיווחים נוספים_דיווחים נוספים_4.4. 2_דיווחים נוספים" xfId="4820"/>
    <cellStyle name="6_דיווחים נוספים_דיווחים נוספים_4.4. 2_דיווחים נוספים_1" xfId="4821"/>
    <cellStyle name="6_דיווחים נוספים_דיווחים נוספים_4.4. 2_דיווחים נוספים_1_15" xfId="10316"/>
    <cellStyle name="6_דיווחים נוספים_דיווחים נוספים_4.4. 2_דיווחים נוספים_1_פירוט אגח תשואה מעל 10% " xfId="4822"/>
    <cellStyle name="6_דיווחים נוספים_דיווחים נוספים_4.4. 2_דיווחים נוספים_1_פירוט אגח תשואה מעל 10% _15" xfId="10317"/>
    <cellStyle name="6_דיווחים נוספים_דיווחים נוספים_4.4. 2_דיווחים נוספים_15" xfId="10315"/>
    <cellStyle name="6_דיווחים נוספים_דיווחים נוספים_4.4. 2_דיווחים נוספים_פירוט אגח תשואה מעל 10% " xfId="4823"/>
    <cellStyle name="6_דיווחים נוספים_דיווחים נוספים_4.4. 2_דיווחים נוספים_פירוט אגח תשואה מעל 10% _15" xfId="10318"/>
    <cellStyle name="6_דיווחים נוספים_דיווחים נוספים_4.4. 2_פירוט אגח תשואה מעל 10% " xfId="4824"/>
    <cellStyle name="6_דיווחים נוספים_דיווחים נוספים_4.4. 2_פירוט אגח תשואה מעל 10% _1" xfId="4825"/>
    <cellStyle name="6_דיווחים נוספים_דיווחים נוספים_4.4. 2_פירוט אגח תשואה מעל 10% _1_15" xfId="10320"/>
    <cellStyle name="6_דיווחים נוספים_דיווחים נוספים_4.4. 2_פירוט אגח תשואה מעל 10% _15" xfId="10319"/>
    <cellStyle name="6_דיווחים נוספים_דיווחים נוספים_4.4. 2_פירוט אגח תשואה מעל 10% _פירוט אגח תשואה מעל 10% " xfId="4826"/>
    <cellStyle name="6_דיווחים נוספים_דיווחים נוספים_4.4. 2_פירוט אגח תשואה מעל 10% _פירוט אגח תשואה מעל 10% _15" xfId="10321"/>
    <cellStyle name="6_דיווחים נוספים_דיווחים נוספים_4.4._15" xfId="10313"/>
    <cellStyle name="6_דיווחים נוספים_דיווחים נוספים_4.4._דיווחים נוספים" xfId="4827"/>
    <cellStyle name="6_דיווחים נוספים_דיווחים נוספים_4.4._דיווחים נוספים_15" xfId="10322"/>
    <cellStyle name="6_דיווחים נוספים_דיווחים נוספים_4.4._דיווחים נוספים_פירוט אגח תשואה מעל 10% " xfId="4828"/>
    <cellStyle name="6_דיווחים נוספים_דיווחים נוספים_4.4._דיווחים נוספים_פירוט אגח תשואה מעל 10% _15" xfId="10323"/>
    <cellStyle name="6_דיווחים נוספים_דיווחים נוספים_4.4._פירוט אגח תשואה מעל 10% " xfId="4829"/>
    <cellStyle name="6_דיווחים נוספים_דיווחים נוספים_4.4._פירוט אגח תשואה מעל 10% _1" xfId="4830"/>
    <cellStyle name="6_דיווחים נוספים_דיווחים נוספים_4.4._פירוט אגח תשואה מעל 10% _1_15" xfId="10325"/>
    <cellStyle name="6_דיווחים נוספים_דיווחים נוספים_4.4._פירוט אגח תשואה מעל 10% _15" xfId="10324"/>
    <cellStyle name="6_דיווחים נוספים_דיווחים נוספים_4.4._פירוט אגח תשואה מעל 10% _פירוט אגח תשואה מעל 10% " xfId="4831"/>
    <cellStyle name="6_דיווחים נוספים_דיווחים נוספים_4.4._פירוט אגח תשואה מעל 10% _פירוט אגח תשואה מעל 10% _15" xfId="10326"/>
    <cellStyle name="6_דיווחים נוספים_דיווחים נוספים_דיווחים נוספים" xfId="4832"/>
    <cellStyle name="6_דיווחים נוספים_דיווחים נוספים_דיווחים נוספים_15" xfId="10327"/>
    <cellStyle name="6_דיווחים נוספים_דיווחים נוספים_דיווחים נוספים_פירוט אגח תשואה מעל 10% " xfId="4833"/>
    <cellStyle name="6_דיווחים נוספים_דיווחים נוספים_דיווחים נוספים_פירוט אגח תשואה מעל 10% _15" xfId="10328"/>
    <cellStyle name="6_דיווחים נוספים_דיווחים נוספים_פירוט אגח תשואה מעל 10% " xfId="4834"/>
    <cellStyle name="6_דיווחים נוספים_דיווחים נוספים_פירוט אגח תשואה מעל 10% _1" xfId="4835"/>
    <cellStyle name="6_דיווחים נוספים_דיווחים נוספים_פירוט אגח תשואה מעל 10% _1_15" xfId="10330"/>
    <cellStyle name="6_דיווחים נוספים_דיווחים נוספים_פירוט אגח תשואה מעל 10% _15" xfId="10329"/>
    <cellStyle name="6_דיווחים נוספים_דיווחים נוספים_פירוט אגח תשואה מעל 10% _פירוט אגח תשואה מעל 10% " xfId="4836"/>
    <cellStyle name="6_דיווחים נוספים_דיווחים נוספים_פירוט אגח תשואה מעל 10% _פירוט אגח תשואה מעל 10% _15" xfId="10331"/>
    <cellStyle name="6_דיווחים נוספים_פירוט אגח תשואה מעל 10% " xfId="4837"/>
    <cellStyle name="6_דיווחים נוספים_פירוט אגח תשואה מעל 10% _1" xfId="4838"/>
    <cellStyle name="6_דיווחים נוספים_פירוט אגח תשואה מעל 10% _1_15" xfId="10333"/>
    <cellStyle name="6_דיווחים נוספים_פירוט אגח תשואה מעל 10% _15" xfId="10332"/>
    <cellStyle name="6_דיווחים נוספים_פירוט אגח תשואה מעל 10% _פירוט אגח תשואה מעל 10% " xfId="4839"/>
    <cellStyle name="6_דיווחים נוספים_פירוט אגח תשואה מעל 10% _פירוט אגח תשואה מעל 10% _15" xfId="10334"/>
    <cellStyle name="6_הערות" xfId="4840"/>
    <cellStyle name="6_הערות 2" xfId="4841"/>
    <cellStyle name="6_הערות 2_15" xfId="10336"/>
    <cellStyle name="6_הערות 2_דיווחים נוספים" xfId="4842"/>
    <cellStyle name="6_הערות 2_דיווחים נוספים_1" xfId="4843"/>
    <cellStyle name="6_הערות 2_דיווחים נוספים_1_15" xfId="10338"/>
    <cellStyle name="6_הערות 2_דיווחים נוספים_1_פירוט אגח תשואה מעל 10% " xfId="4844"/>
    <cellStyle name="6_הערות 2_דיווחים נוספים_1_פירוט אגח תשואה מעל 10% _15" xfId="10339"/>
    <cellStyle name="6_הערות 2_דיווחים נוספים_15" xfId="10337"/>
    <cellStyle name="6_הערות 2_דיווחים נוספים_פירוט אגח תשואה מעל 10% " xfId="4845"/>
    <cellStyle name="6_הערות 2_דיווחים נוספים_פירוט אגח תשואה מעל 10% _15" xfId="10340"/>
    <cellStyle name="6_הערות 2_פירוט אגח תשואה מעל 10% " xfId="4846"/>
    <cellStyle name="6_הערות 2_פירוט אגח תשואה מעל 10% _1" xfId="4847"/>
    <cellStyle name="6_הערות 2_פירוט אגח תשואה מעל 10% _1_15" xfId="10342"/>
    <cellStyle name="6_הערות 2_פירוט אגח תשואה מעל 10% _15" xfId="10341"/>
    <cellStyle name="6_הערות 2_פירוט אגח תשואה מעל 10% _פירוט אגח תשואה מעל 10% " xfId="4848"/>
    <cellStyle name="6_הערות 2_פירוט אגח תשואה מעל 10% _פירוט אגח תשואה מעל 10% _15" xfId="10343"/>
    <cellStyle name="6_הערות_15" xfId="10335"/>
    <cellStyle name="6_הערות_4.4." xfId="4849"/>
    <cellStyle name="6_הערות_4.4. 2" xfId="4850"/>
    <cellStyle name="6_הערות_4.4. 2_15" xfId="10345"/>
    <cellStyle name="6_הערות_4.4. 2_דיווחים נוספים" xfId="4851"/>
    <cellStyle name="6_הערות_4.4. 2_דיווחים נוספים_1" xfId="4852"/>
    <cellStyle name="6_הערות_4.4. 2_דיווחים נוספים_1_15" xfId="10347"/>
    <cellStyle name="6_הערות_4.4. 2_דיווחים נוספים_1_פירוט אגח תשואה מעל 10% " xfId="4853"/>
    <cellStyle name="6_הערות_4.4. 2_דיווחים נוספים_1_פירוט אגח תשואה מעל 10% _15" xfId="10348"/>
    <cellStyle name="6_הערות_4.4. 2_דיווחים נוספים_15" xfId="10346"/>
    <cellStyle name="6_הערות_4.4. 2_דיווחים נוספים_פירוט אגח תשואה מעל 10% " xfId="4854"/>
    <cellStyle name="6_הערות_4.4. 2_דיווחים נוספים_פירוט אגח תשואה מעל 10% _15" xfId="10349"/>
    <cellStyle name="6_הערות_4.4. 2_פירוט אגח תשואה מעל 10% " xfId="4855"/>
    <cellStyle name="6_הערות_4.4. 2_פירוט אגח תשואה מעל 10% _1" xfId="4856"/>
    <cellStyle name="6_הערות_4.4. 2_פירוט אגח תשואה מעל 10% _1_15" xfId="10351"/>
    <cellStyle name="6_הערות_4.4. 2_פירוט אגח תשואה מעל 10% _15" xfId="10350"/>
    <cellStyle name="6_הערות_4.4. 2_פירוט אגח תשואה מעל 10% _פירוט אגח תשואה מעל 10% " xfId="4857"/>
    <cellStyle name="6_הערות_4.4. 2_פירוט אגח תשואה מעל 10% _פירוט אגח תשואה מעל 10% _15" xfId="10352"/>
    <cellStyle name="6_הערות_4.4._15" xfId="10344"/>
    <cellStyle name="6_הערות_4.4._דיווחים נוספים" xfId="4858"/>
    <cellStyle name="6_הערות_4.4._דיווחים נוספים_15" xfId="10353"/>
    <cellStyle name="6_הערות_4.4._דיווחים נוספים_פירוט אגח תשואה מעל 10% " xfId="4859"/>
    <cellStyle name="6_הערות_4.4._דיווחים נוספים_פירוט אגח תשואה מעל 10% _15" xfId="10354"/>
    <cellStyle name="6_הערות_4.4._פירוט אגח תשואה מעל 10% " xfId="4860"/>
    <cellStyle name="6_הערות_4.4._פירוט אגח תשואה מעל 10% _1" xfId="4861"/>
    <cellStyle name="6_הערות_4.4._פירוט אגח תשואה מעל 10% _1_15" xfId="10356"/>
    <cellStyle name="6_הערות_4.4._פירוט אגח תשואה מעל 10% _15" xfId="10355"/>
    <cellStyle name="6_הערות_4.4._פירוט אגח תשואה מעל 10% _פירוט אגח תשואה מעל 10% " xfId="4862"/>
    <cellStyle name="6_הערות_4.4._פירוט אגח תשואה מעל 10% _פירוט אגח תשואה מעל 10% _15" xfId="10357"/>
    <cellStyle name="6_הערות_דיווחים נוספים" xfId="4863"/>
    <cellStyle name="6_הערות_דיווחים נוספים_1" xfId="4864"/>
    <cellStyle name="6_הערות_דיווחים נוספים_1_15" xfId="10359"/>
    <cellStyle name="6_הערות_דיווחים נוספים_1_פירוט אגח תשואה מעל 10% " xfId="4865"/>
    <cellStyle name="6_הערות_דיווחים נוספים_1_פירוט אגח תשואה מעל 10% _15" xfId="10360"/>
    <cellStyle name="6_הערות_דיווחים נוספים_15" xfId="10358"/>
    <cellStyle name="6_הערות_דיווחים נוספים_פירוט אגח תשואה מעל 10% " xfId="4866"/>
    <cellStyle name="6_הערות_דיווחים נוספים_פירוט אגח תשואה מעל 10% _15" xfId="10361"/>
    <cellStyle name="6_הערות_פירוט אגח תשואה מעל 10% " xfId="4867"/>
    <cellStyle name="6_הערות_פירוט אגח תשואה מעל 10% _1" xfId="4868"/>
    <cellStyle name="6_הערות_פירוט אגח תשואה מעל 10% _1_15" xfId="10363"/>
    <cellStyle name="6_הערות_פירוט אגח תשואה מעל 10% _15" xfId="10362"/>
    <cellStyle name="6_הערות_פירוט אגח תשואה מעל 10% _פירוט אגח תשואה מעל 10% " xfId="4869"/>
    <cellStyle name="6_הערות_פירוט אגח תשואה מעל 10% _פירוט אגח תשואה מעל 10% _15" xfId="10364"/>
    <cellStyle name="6_יתרת מסגרות אשראי לניצול " xfId="4870"/>
    <cellStyle name="6_יתרת מסגרות אשראי לניצול  2" xfId="4871"/>
    <cellStyle name="6_יתרת מסגרות אשראי לניצול  2_15" xfId="10366"/>
    <cellStyle name="6_יתרת מסגרות אשראי לניצול  2_דיווחים נוספים" xfId="4872"/>
    <cellStyle name="6_יתרת מסגרות אשראי לניצול  2_דיווחים נוספים_1" xfId="4873"/>
    <cellStyle name="6_יתרת מסגרות אשראי לניצול  2_דיווחים נוספים_1_15" xfId="10368"/>
    <cellStyle name="6_יתרת מסגרות אשראי לניצול  2_דיווחים נוספים_1_פירוט אגח תשואה מעל 10% " xfId="4874"/>
    <cellStyle name="6_יתרת מסגרות אשראי לניצול  2_דיווחים נוספים_1_פירוט אגח תשואה מעל 10% _15" xfId="10369"/>
    <cellStyle name="6_יתרת מסגרות אשראי לניצול  2_דיווחים נוספים_15" xfId="10367"/>
    <cellStyle name="6_יתרת מסגרות אשראי לניצול  2_דיווחים נוספים_פירוט אגח תשואה מעל 10% " xfId="4875"/>
    <cellStyle name="6_יתרת מסגרות אשראי לניצול  2_דיווחים נוספים_פירוט אגח תשואה מעל 10% _15" xfId="10370"/>
    <cellStyle name="6_יתרת מסגרות אשראי לניצול  2_פירוט אגח תשואה מעל 10% " xfId="4876"/>
    <cellStyle name="6_יתרת מסגרות אשראי לניצול  2_פירוט אגח תשואה מעל 10% _1" xfId="4877"/>
    <cellStyle name="6_יתרת מסגרות אשראי לניצול  2_פירוט אגח תשואה מעל 10% _1_15" xfId="10372"/>
    <cellStyle name="6_יתרת מסגרות אשראי לניצול  2_פירוט אגח תשואה מעל 10% _15" xfId="10371"/>
    <cellStyle name="6_יתרת מסגרות אשראי לניצול  2_פירוט אגח תשואה מעל 10% _פירוט אגח תשואה מעל 10% " xfId="4878"/>
    <cellStyle name="6_יתרת מסגרות אשראי לניצול  2_פירוט אגח תשואה מעל 10% _פירוט אגח תשואה מעל 10% _15" xfId="10373"/>
    <cellStyle name="6_יתרת מסגרות אשראי לניצול _15" xfId="10365"/>
    <cellStyle name="6_יתרת מסגרות אשראי לניצול _4.4." xfId="4879"/>
    <cellStyle name="6_יתרת מסגרות אשראי לניצול _4.4. 2" xfId="4880"/>
    <cellStyle name="6_יתרת מסגרות אשראי לניצול _4.4. 2_15" xfId="10375"/>
    <cellStyle name="6_יתרת מסגרות אשראי לניצול _4.4. 2_דיווחים נוספים" xfId="4881"/>
    <cellStyle name="6_יתרת מסגרות אשראי לניצול _4.4. 2_דיווחים נוספים_1" xfId="4882"/>
    <cellStyle name="6_יתרת מסגרות אשראי לניצול _4.4. 2_דיווחים נוספים_1_15" xfId="10377"/>
    <cellStyle name="6_יתרת מסגרות אשראי לניצול _4.4. 2_דיווחים נוספים_1_פירוט אגח תשואה מעל 10% " xfId="4883"/>
    <cellStyle name="6_יתרת מסגרות אשראי לניצול _4.4. 2_דיווחים נוספים_1_פירוט אגח תשואה מעל 10% _15" xfId="10378"/>
    <cellStyle name="6_יתרת מסגרות אשראי לניצול _4.4. 2_דיווחים נוספים_15" xfId="10376"/>
    <cellStyle name="6_יתרת מסגרות אשראי לניצול _4.4. 2_דיווחים נוספים_פירוט אגח תשואה מעל 10% " xfId="4884"/>
    <cellStyle name="6_יתרת מסגרות אשראי לניצול _4.4. 2_דיווחים נוספים_פירוט אגח תשואה מעל 10% _15" xfId="10379"/>
    <cellStyle name="6_יתרת מסגרות אשראי לניצול _4.4. 2_פירוט אגח תשואה מעל 10% " xfId="4885"/>
    <cellStyle name="6_יתרת מסגרות אשראי לניצול _4.4. 2_פירוט אגח תשואה מעל 10% _1" xfId="4886"/>
    <cellStyle name="6_יתרת מסגרות אשראי לניצול _4.4. 2_פירוט אגח תשואה מעל 10% _1_15" xfId="10381"/>
    <cellStyle name="6_יתרת מסגרות אשראי לניצול _4.4. 2_פירוט אגח תשואה מעל 10% _15" xfId="10380"/>
    <cellStyle name="6_יתרת מסגרות אשראי לניצול _4.4. 2_פירוט אגח תשואה מעל 10% _פירוט אגח תשואה מעל 10% " xfId="4887"/>
    <cellStyle name="6_יתרת מסגרות אשראי לניצול _4.4. 2_פירוט אגח תשואה מעל 10% _פירוט אגח תשואה מעל 10% _15" xfId="10382"/>
    <cellStyle name="6_יתרת מסגרות אשראי לניצול _4.4._15" xfId="10374"/>
    <cellStyle name="6_יתרת מסגרות אשראי לניצול _4.4._דיווחים נוספים" xfId="4888"/>
    <cellStyle name="6_יתרת מסגרות אשראי לניצול _4.4._דיווחים נוספים_15" xfId="10383"/>
    <cellStyle name="6_יתרת מסגרות אשראי לניצול _4.4._דיווחים נוספים_פירוט אגח תשואה מעל 10% " xfId="4889"/>
    <cellStyle name="6_יתרת מסגרות אשראי לניצול _4.4._דיווחים נוספים_פירוט אגח תשואה מעל 10% _15" xfId="10384"/>
    <cellStyle name="6_יתרת מסגרות אשראי לניצול _4.4._פירוט אגח תשואה מעל 10% " xfId="4890"/>
    <cellStyle name="6_יתרת מסגרות אשראי לניצול _4.4._פירוט אגח תשואה מעל 10% _1" xfId="4891"/>
    <cellStyle name="6_יתרת מסגרות אשראי לניצול _4.4._פירוט אגח תשואה מעל 10% _1_15" xfId="10386"/>
    <cellStyle name="6_יתרת מסגרות אשראי לניצול _4.4._פירוט אגח תשואה מעל 10% _15" xfId="10385"/>
    <cellStyle name="6_יתרת מסגרות אשראי לניצול _4.4._פירוט אגח תשואה מעל 10% _פירוט אגח תשואה מעל 10% " xfId="4892"/>
    <cellStyle name="6_יתרת מסגרות אשראי לניצול _4.4._פירוט אגח תשואה מעל 10% _פירוט אגח תשואה מעל 10% _15" xfId="10387"/>
    <cellStyle name="6_יתרת מסגרות אשראי לניצול _דיווחים נוספים" xfId="4893"/>
    <cellStyle name="6_יתרת מסגרות אשראי לניצול _דיווחים נוספים_1" xfId="4894"/>
    <cellStyle name="6_יתרת מסגרות אשראי לניצול _דיווחים נוספים_1_15" xfId="10389"/>
    <cellStyle name="6_יתרת מסגרות אשראי לניצול _דיווחים נוספים_1_פירוט אגח תשואה מעל 10% " xfId="4895"/>
    <cellStyle name="6_יתרת מסגרות אשראי לניצול _דיווחים נוספים_1_פירוט אגח תשואה מעל 10% _15" xfId="10390"/>
    <cellStyle name="6_יתרת מסגרות אשראי לניצול _דיווחים נוספים_15" xfId="10388"/>
    <cellStyle name="6_יתרת מסגרות אשראי לניצול _דיווחים נוספים_פירוט אגח תשואה מעל 10% " xfId="4896"/>
    <cellStyle name="6_יתרת מסגרות אשראי לניצול _דיווחים נוספים_פירוט אגח תשואה מעל 10% _15" xfId="10391"/>
    <cellStyle name="6_יתרת מסגרות אשראי לניצול _פירוט אגח תשואה מעל 10% " xfId="4897"/>
    <cellStyle name="6_יתרת מסגרות אשראי לניצול _פירוט אגח תשואה מעל 10% _1" xfId="4898"/>
    <cellStyle name="6_יתרת מסגרות אשראי לניצול _פירוט אגח תשואה מעל 10% _1_15" xfId="10393"/>
    <cellStyle name="6_יתרת מסגרות אשראי לניצול _פירוט אגח תשואה מעל 10% _15" xfId="10392"/>
    <cellStyle name="6_יתרת מסגרות אשראי לניצול _פירוט אגח תשואה מעל 10% _פירוט אגח תשואה מעל 10% " xfId="4899"/>
    <cellStyle name="6_יתרת מסגרות אשראי לניצול _פירוט אגח תשואה מעל 10% _פירוט אגח תשואה מעל 10% _15" xfId="10394"/>
    <cellStyle name="6_משקל בתא100" xfId="4900"/>
    <cellStyle name="6_משקל בתא100 2" xfId="4901"/>
    <cellStyle name="6_משקל בתא100 2 2" xfId="4902"/>
    <cellStyle name="6_משקל בתא100 2 2_15" xfId="10397"/>
    <cellStyle name="6_משקל בתא100 2 2_דיווחים נוספים" xfId="4903"/>
    <cellStyle name="6_משקל בתא100 2 2_דיווחים נוספים_1" xfId="4904"/>
    <cellStyle name="6_משקל בתא100 2 2_דיווחים נוספים_1_15" xfId="10399"/>
    <cellStyle name="6_משקל בתא100 2 2_דיווחים נוספים_1_פירוט אגח תשואה מעל 10% " xfId="4905"/>
    <cellStyle name="6_משקל בתא100 2 2_דיווחים נוספים_1_פירוט אגח תשואה מעל 10% _15" xfId="10400"/>
    <cellStyle name="6_משקל בתא100 2 2_דיווחים נוספים_15" xfId="10398"/>
    <cellStyle name="6_משקל בתא100 2 2_דיווחים נוספים_פירוט אגח תשואה מעל 10% " xfId="4906"/>
    <cellStyle name="6_משקל בתא100 2 2_דיווחים נוספים_פירוט אגח תשואה מעל 10% _15" xfId="10401"/>
    <cellStyle name="6_משקל בתא100 2 2_פירוט אגח תשואה מעל 10% " xfId="4907"/>
    <cellStyle name="6_משקל בתא100 2 2_פירוט אגח תשואה מעל 10% _1" xfId="4908"/>
    <cellStyle name="6_משקל בתא100 2 2_פירוט אגח תשואה מעל 10% _1_15" xfId="10403"/>
    <cellStyle name="6_משקל בתא100 2 2_פירוט אגח תשואה מעל 10% _15" xfId="10402"/>
    <cellStyle name="6_משקל בתא100 2 2_פירוט אגח תשואה מעל 10% _פירוט אגח תשואה מעל 10% " xfId="4909"/>
    <cellStyle name="6_משקל בתא100 2 2_פירוט אגח תשואה מעל 10% _פירוט אגח תשואה מעל 10% _15" xfId="10404"/>
    <cellStyle name="6_משקל בתא100 2_15" xfId="10396"/>
    <cellStyle name="6_משקל בתא100 2_4.4." xfId="4910"/>
    <cellStyle name="6_משקל בתא100 2_4.4. 2" xfId="4911"/>
    <cellStyle name="6_משקל בתא100 2_4.4. 2_15" xfId="10406"/>
    <cellStyle name="6_משקל בתא100 2_4.4. 2_דיווחים נוספים" xfId="4912"/>
    <cellStyle name="6_משקל בתא100 2_4.4. 2_דיווחים נוספים_1" xfId="4913"/>
    <cellStyle name="6_משקל בתא100 2_4.4. 2_דיווחים נוספים_1_15" xfId="10408"/>
    <cellStyle name="6_משקל בתא100 2_4.4. 2_דיווחים נוספים_1_פירוט אגח תשואה מעל 10% " xfId="4914"/>
    <cellStyle name="6_משקל בתא100 2_4.4. 2_דיווחים נוספים_1_פירוט אגח תשואה מעל 10% _15" xfId="10409"/>
    <cellStyle name="6_משקל בתא100 2_4.4. 2_דיווחים נוספים_15" xfId="10407"/>
    <cellStyle name="6_משקל בתא100 2_4.4. 2_דיווחים נוספים_פירוט אגח תשואה מעל 10% " xfId="4915"/>
    <cellStyle name="6_משקל בתא100 2_4.4. 2_דיווחים נוספים_פירוט אגח תשואה מעל 10% _15" xfId="10410"/>
    <cellStyle name="6_משקל בתא100 2_4.4. 2_פירוט אגח תשואה מעל 10% " xfId="4916"/>
    <cellStyle name="6_משקל בתא100 2_4.4. 2_פירוט אגח תשואה מעל 10% _1" xfId="4917"/>
    <cellStyle name="6_משקל בתא100 2_4.4. 2_פירוט אגח תשואה מעל 10% _1_15" xfId="10412"/>
    <cellStyle name="6_משקל בתא100 2_4.4. 2_פירוט אגח תשואה מעל 10% _15" xfId="10411"/>
    <cellStyle name="6_משקל בתא100 2_4.4. 2_פירוט אגח תשואה מעל 10% _פירוט אגח תשואה מעל 10% " xfId="4918"/>
    <cellStyle name="6_משקל בתא100 2_4.4. 2_פירוט אגח תשואה מעל 10% _פירוט אגח תשואה מעל 10% _15" xfId="10413"/>
    <cellStyle name="6_משקל בתא100 2_4.4._15" xfId="10405"/>
    <cellStyle name="6_משקל בתא100 2_4.4._דיווחים נוספים" xfId="4919"/>
    <cellStyle name="6_משקל בתא100 2_4.4._דיווחים נוספים_15" xfId="10414"/>
    <cellStyle name="6_משקל בתא100 2_4.4._דיווחים נוספים_פירוט אגח תשואה מעל 10% " xfId="4920"/>
    <cellStyle name="6_משקל בתא100 2_4.4._דיווחים נוספים_פירוט אגח תשואה מעל 10% _15" xfId="10415"/>
    <cellStyle name="6_משקל בתא100 2_4.4._פירוט אגח תשואה מעל 10% " xfId="4921"/>
    <cellStyle name="6_משקל בתא100 2_4.4._פירוט אגח תשואה מעל 10% _1" xfId="4922"/>
    <cellStyle name="6_משקל בתא100 2_4.4._פירוט אגח תשואה מעל 10% _1_15" xfId="10417"/>
    <cellStyle name="6_משקל בתא100 2_4.4._פירוט אגח תשואה מעל 10% _15" xfId="10416"/>
    <cellStyle name="6_משקל בתא100 2_4.4._פירוט אגח תשואה מעל 10% _פירוט אגח תשואה מעל 10% " xfId="4923"/>
    <cellStyle name="6_משקל בתא100 2_4.4._פירוט אגח תשואה מעל 10% _פירוט אגח תשואה מעל 10% _15" xfId="10418"/>
    <cellStyle name="6_משקל בתא100 2_דיווחים נוספים" xfId="4924"/>
    <cellStyle name="6_משקל בתא100 2_דיווחים נוספים 2" xfId="4925"/>
    <cellStyle name="6_משקל בתא100 2_דיווחים נוספים 2_15" xfId="10420"/>
    <cellStyle name="6_משקל בתא100 2_דיווחים נוספים 2_דיווחים נוספים" xfId="4926"/>
    <cellStyle name="6_משקל בתא100 2_דיווחים נוספים 2_דיווחים נוספים_1" xfId="4927"/>
    <cellStyle name="6_משקל בתא100 2_דיווחים נוספים 2_דיווחים נוספים_1_15" xfId="10422"/>
    <cellStyle name="6_משקל בתא100 2_דיווחים נוספים 2_דיווחים נוספים_1_פירוט אגח תשואה מעל 10% " xfId="4928"/>
    <cellStyle name="6_משקל בתא100 2_דיווחים נוספים 2_דיווחים נוספים_1_פירוט אגח תשואה מעל 10% _15" xfId="10423"/>
    <cellStyle name="6_משקל בתא100 2_דיווחים נוספים 2_דיווחים נוספים_15" xfId="10421"/>
    <cellStyle name="6_משקל בתא100 2_דיווחים נוספים 2_דיווחים נוספים_פירוט אגח תשואה מעל 10% " xfId="4929"/>
    <cellStyle name="6_משקל בתא100 2_דיווחים נוספים 2_דיווחים נוספים_פירוט אגח תשואה מעל 10% _15" xfId="10424"/>
    <cellStyle name="6_משקל בתא100 2_דיווחים נוספים 2_פירוט אגח תשואה מעל 10% " xfId="4930"/>
    <cellStyle name="6_משקל בתא100 2_דיווחים נוספים 2_פירוט אגח תשואה מעל 10% _1" xfId="4931"/>
    <cellStyle name="6_משקל בתא100 2_דיווחים נוספים 2_פירוט אגח תשואה מעל 10% _1_15" xfId="10426"/>
    <cellStyle name="6_משקל בתא100 2_דיווחים נוספים 2_פירוט אגח תשואה מעל 10% _15" xfId="10425"/>
    <cellStyle name="6_משקל בתא100 2_דיווחים נוספים 2_פירוט אגח תשואה מעל 10% _פירוט אגח תשואה מעל 10% " xfId="4932"/>
    <cellStyle name="6_משקל בתא100 2_דיווחים נוספים 2_פירוט אגח תשואה מעל 10% _פירוט אגח תשואה מעל 10% _15" xfId="10427"/>
    <cellStyle name="6_משקל בתא100 2_דיווחים נוספים_1" xfId="4933"/>
    <cellStyle name="6_משקל בתא100 2_דיווחים נוספים_1 2" xfId="4934"/>
    <cellStyle name="6_משקל בתא100 2_דיווחים נוספים_1 2_15" xfId="10429"/>
    <cellStyle name="6_משקל בתא100 2_דיווחים נוספים_1 2_דיווחים נוספים" xfId="4935"/>
    <cellStyle name="6_משקל בתא100 2_דיווחים נוספים_1 2_דיווחים נוספים_1" xfId="4936"/>
    <cellStyle name="6_משקל בתא100 2_דיווחים נוספים_1 2_דיווחים נוספים_1_15" xfId="10431"/>
    <cellStyle name="6_משקל בתא100 2_דיווחים נוספים_1 2_דיווחים נוספים_1_פירוט אגח תשואה מעל 10% " xfId="4937"/>
    <cellStyle name="6_משקל בתא100 2_דיווחים נוספים_1 2_דיווחים נוספים_1_פירוט אגח תשואה מעל 10% _15" xfId="10432"/>
    <cellStyle name="6_משקל בתא100 2_דיווחים נוספים_1 2_דיווחים נוספים_15" xfId="10430"/>
    <cellStyle name="6_משקל בתא100 2_דיווחים נוספים_1 2_דיווחים נוספים_פירוט אגח תשואה מעל 10% " xfId="4938"/>
    <cellStyle name="6_משקל בתא100 2_דיווחים נוספים_1 2_דיווחים נוספים_פירוט אגח תשואה מעל 10% _15" xfId="10433"/>
    <cellStyle name="6_משקל בתא100 2_דיווחים נוספים_1 2_פירוט אגח תשואה מעל 10% " xfId="4939"/>
    <cellStyle name="6_משקל בתא100 2_דיווחים נוספים_1 2_פירוט אגח תשואה מעל 10% _1" xfId="4940"/>
    <cellStyle name="6_משקל בתא100 2_דיווחים נוספים_1 2_פירוט אגח תשואה מעל 10% _1_15" xfId="10435"/>
    <cellStyle name="6_משקל בתא100 2_דיווחים נוספים_1 2_פירוט אגח תשואה מעל 10% _15" xfId="10434"/>
    <cellStyle name="6_משקל בתא100 2_דיווחים נוספים_1 2_פירוט אגח תשואה מעל 10% _פירוט אגח תשואה מעל 10% " xfId="4941"/>
    <cellStyle name="6_משקל בתא100 2_דיווחים נוספים_1 2_פירוט אגח תשואה מעל 10% _פירוט אגח תשואה מעל 10% _15" xfId="10436"/>
    <cellStyle name="6_משקל בתא100 2_דיווחים נוספים_1_15" xfId="10428"/>
    <cellStyle name="6_משקל בתא100 2_דיווחים נוספים_1_4.4." xfId="4942"/>
    <cellStyle name="6_משקל בתא100 2_דיווחים נוספים_1_4.4. 2" xfId="4943"/>
    <cellStyle name="6_משקל בתא100 2_דיווחים נוספים_1_4.4. 2_15" xfId="10438"/>
    <cellStyle name="6_משקל בתא100 2_דיווחים נוספים_1_4.4. 2_דיווחים נוספים" xfId="4944"/>
    <cellStyle name="6_משקל בתא100 2_דיווחים נוספים_1_4.4. 2_דיווחים נוספים_1" xfId="4945"/>
    <cellStyle name="6_משקל בתא100 2_דיווחים נוספים_1_4.4. 2_דיווחים נוספים_1_15" xfId="10440"/>
    <cellStyle name="6_משקל בתא100 2_דיווחים נוספים_1_4.4. 2_דיווחים נוספים_1_פירוט אגח תשואה מעל 10% " xfId="4946"/>
    <cellStyle name="6_משקל בתא100 2_דיווחים נוספים_1_4.4. 2_דיווחים נוספים_1_פירוט אגח תשואה מעל 10% _15" xfId="10441"/>
    <cellStyle name="6_משקל בתא100 2_דיווחים נוספים_1_4.4. 2_דיווחים נוספים_15" xfId="10439"/>
    <cellStyle name="6_משקל בתא100 2_דיווחים נוספים_1_4.4. 2_דיווחים נוספים_פירוט אגח תשואה מעל 10% " xfId="4947"/>
    <cellStyle name="6_משקל בתא100 2_דיווחים נוספים_1_4.4. 2_דיווחים נוספים_פירוט אגח תשואה מעל 10% _15" xfId="10442"/>
    <cellStyle name="6_משקל בתא100 2_דיווחים נוספים_1_4.4. 2_פירוט אגח תשואה מעל 10% " xfId="4948"/>
    <cellStyle name="6_משקל בתא100 2_דיווחים נוספים_1_4.4. 2_פירוט אגח תשואה מעל 10% _1" xfId="4949"/>
    <cellStyle name="6_משקל בתא100 2_דיווחים נוספים_1_4.4. 2_פירוט אגח תשואה מעל 10% _1_15" xfId="10444"/>
    <cellStyle name="6_משקל בתא100 2_דיווחים נוספים_1_4.4. 2_פירוט אגח תשואה מעל 10% _15" xfId="10443"/>
    <cellStyle name="6_משקל בתא100 2_דיווחים נוספים_1_4.4. 2_פירוט אגח תשואה מעל 10% _פירוט אגח תשואה מעל 10% " xfId="4950"/>
    <cellStyle name="6_משקל בתא100 2_דיווחים נוספים_1_4.4. 2_פירוט אגח תשואה מעל 10% _פירוט אגח תשואה מעל 10% _15" xfId="10445"/>
    <cellStyle name="6_משקל בתא100 2_דיווחים נוספים_1_4.4._15" xfId="10437"/>
    <cellStyle name="6_משקל בתא100 2_דיווחים נוספים_1_4.4._דיווחים נוספים" xfId="4951"/>
    <cellStyle name="6_משקל בתא100 2_דיווחים נוספים_1_4.4._דיווחים נוספים_15" xfId="10446"/>
    <cellStyle name="6_משקל בתא100 2_דיווחים נוספים_1_4.4._דיווחים נוספים_פירוט אגח תשואה מעל 10% " xfId="4952"/>
    <cellStyle name="6_משקל בתא100 2_דיווחים נוספים_1_4.4._דיווחים נוספים_פירוט אגח תשואה מעל 10% _15" xfId="10447"/>
    <cellStyle name="6_משקל בתא100 2_דיווחים נוספים_1_4.4._פירוט אגח תשואה מעל 10% " xfId="4953"/>
    <cellStyle name="6_משקל בתא100 2_דיווחים נוספים_1_4.4._פירוט אגח תשואה מעל 10% _1" xfId="4954"/>
    <cellStyle name="6_משקל בתא100 2_דיווחים נוספים_1_4.4._פירוט אגח תשואה מעל 10% _1_15" xfId="10449"/>
    <cellStyle name="6_משקל בתא100 2_דיווחים נוספים_1_4.4._פירוט אגח תשואה מעל 10% _15" xfId="10448"/>
    <cellStyle name="6_משקל בתא100 2_דיווחים נוספים_1_4.4._פירוט אגח תשואה מעל 10% _פירוט אגח תשואה מעל 10% " xfId="4955"/>
    <cellStyle name="6_משקל בתא100 2_דיווחים נוספים_1_4.4._פירוט אגח תשואה מעל 10% _פירוט אגח תשואה מעל 10% _15" xfId="10450"/>
    <cellStyle name="6_משקל בתא100 2_דיווחים נוספים_1_דיווחים נוספים" xfId="4956"/>
    <cellStyle name="6_משקל בתא100 2_דיווחים נוספים_1_דיווחים נוספים_15" xfId="10451"/>
    <cellStyle name="6_משקל בתא100 2_דיווחים נוספים_1_דיווחים נוספים_פירוט אגח תשואה מעל 10% " xfId="4957"/>
    <cellStyle name="6_משקל בתא100 2_דיווחים נוספים_1_דיווחים נוספים_פירוט אגח תשואה מעל 10% _15" xfId="10452"/>
    <cellStyle name="6_משקל בתא100 2_דיווחים נוספים_1_פירוט אגח תשואה מעל 10% " xfId="4958"/>
    <cellStyle name="6_משקל בתא100 2_דיווחים נוספים_1_פירוט אגח תשואה מעל 10% _1" xfId="4959"/>
    <cellStyle name="6_משקל בתא100 2_דיווחים נוספים_1_פירוט אגח תשואה מעל 10% _1_15" xfId="10454"/>
    <cellStyle name="6_משקל בתא100 2_דיווחים נוספים_1_פירוט אגח תשואה מעל 10% _15" xfId="10453"/>
    <cellStyle name="6_משקל בתא100 2_דיווחים נוספים_1_פירוט אגח תשואה מעל 10% _פירוט אגח תשואה מעל 10% " xfId="4960"/>
    <cellStyle name="6_משקל בתא100 2_דיווחים נוספים_1_פירוט אגח תשואה מעל 10% _פירוט אגח תשואה מעל 10% _15" xfId="10455"/>
    <cellStyle name="6_משקל בתא100 2_דיווחים נוספים_15" xfId="10419"/>
    <cellStyle name="6_משקל בתא100 2_דיווחים נוספים_2" xfId="4961"/>
    <cellStyle name="6_משקל בתא100 2_דיווחים נוספים_2_15" xfId="10456"/>
    <cellStyle name="6_משקל בתא100 2_דיווחים נוספים_2_פירוט אגח תשואה מעל 10% " xfId="4962"/>
    <cellStyle name="6_משקל בתא100 2_דיווחים נוספים_2_פירוט אגח תשואה מעל 10% _15" xfId="10457"/>
    <cellStyle name="6_משקל בתא100 2_דיווחים נוספים_4.4." xfId="4963"/>
    <cellStyle name="6_משקל בתא100 2_דיווחים נוספים_4.4. 2" xfId="4964"/>
    <cellStyle name="6_משקל בתא100 2_דיווחים נוספים_4.4. 2_15" xfId="10459"/>
    <cellStyle name="6_משקל בתא100 2_דיווחים נוספים_4.4. 2_דיווחים נוספים" xfId="4965"/>
    <cellStyle name="6_משקל בתא100 2_דיווחים נוספים_4.4. 2_דיווחים נוספים_1" xfId="4966"/>
    <cellStyle name="6_משקל בתא100 2_דיווחים נוספים_4.4. 2_דיווחים נוספים_1_15" xfId="10461"/>
    <cellStyle name="6_משקל בתא100 2_דיווחים נוספים_4.4. 2_דיווחים נוספים_1_פירוט אגח תשואה מעל 10% " xfId="4967"/>
    <cellStyle name="6_משקל בתא100 2_דיווחים נוספים_4.4. 2_דיווחים נוספים_1_פירוט אגח תשואה מעל 10% _15" xfId="10462"/>
    <cellStyle name="6_משקל בתא100 2_דיווחים נוספים_4.4. 2_דיווחים נוספים_15" xfId="10460"/>
    <cellStyle name="6_משקל בתא100 2_דיווחים נוספים_4.4. 2_דיווחים נוספים_פירוט אגח תשואה מעל 10% " xfId="4968"/>
    <cellStyle name="6_משקל בתא100 2_דיווחים נוספים_4.4. 2_דיווחים נוספים_פירוט אגח תשואה מעל 10% _15" xfId="10463"/>
    <cellStyle name="6_משקל בתא100 2_דיווחים נוספים_4.4. 2_פירוט אגח תשואה מעל 10% " xfId="4969"/>
    <cellStyle name="6_משקל בתא100 2_דיווחים נוספים_4.4. 2_פירוט אגח תשואה מעל 10% _1" xfId="4970"/>
    <cellStyle name="6_משקל בתא100 2_דיווחים נוספים_4.4. 2_פירוט אגח תשואה מעל 10% _1_15" xfId="10465"/>
    <cellStyle name="6_משקל בתא100 2_דיווחים נוספים_4.4. 2_פירוט אגח תשואה מעל 10% _15" xfId="10464"/>
    <cellStyle name="6_משקל בתא100 2_דיווחים נוספים_4.4. 2_פירוט אגח תשואה מעל 10% _פירוט אגח תשואה מעל 10% " xfId="4971"/>
    <cellStyle name="6_משקל בתא100 2_דיווחים נוספים_4.4. 2_פירוט אגח תשואה מעל 10% _פירוט אגח תשואה מעל 10% _15" xfId="10466"/>
    <cellStyle name="6_משקל בתא100 2_דיווחים נוספים_4.4._15" xfId="10458"/>
    <cellStyle name="6_משקל בתא100 2_דיווחים נוספים_4.4._דיווחים נוספים" xfId="4972"/>
    <cellStyle name="6_משקל בתא100 2_דיווחים נוספים_4.4._דיווחים נוספים_15" xfId="10467"/>
    <cellStyle name="6_משקל בתא100 2_דיווחים נוספים_4.4._דיווחים נוספים_פירוט אגח תשואה מעל 10% " xfId="4973"/>
    <cellStyle name="6_משקל בתא100 2_דיווחים נוספים_4.4._דיווחים נוספים_פירוט אגח תשואה מעל 10% _15" xfId="10468"/>
    <cellStyle name="6_משקל בתא100 2_דיווחים נוספים_4.4._פירוט אגח תשואה מעל 10% " xfId="4974"/>
    <cellStyle name="6_משקל בתא100 2_דיווחים נוספים_4.4._פירוט אגח תשואה מעל 10% _1" xfId="4975"/>
    <cellStyle name="6_משקל בתא100 2_דיווחים נוספים_4.4._פירוט אגח תשואה מעל 10% _1_15" xfId="10470"/>
    <cellStyle name="6_משקל בתא100 2_דיווחים נוספים_4.4._פירוט אגח תשואה מעל 10% _15" xfId="10469"/>
    <cellStyle name="6_משקל בתא100 2_דיווחים נוספים_4.4._פירוט אגח תשואה מעל 10% _פירוט אגח תשואה מעל 10% " xfId="4976"/>
    <cellStyle name="6_משקל בתא100 2_דיווחים נוספים_4.4._פירוט אגח תשואה מעל 10% _פירוט אגח תשואה מעל 10% _15" xfId="10471"/>
    <cellStyle name="6_משקל בתא100 2_דיווחים נוספים_דיווחים נוספים" xfId="4977"/>
    <cellStyle name="6_משקל בתא100 2_דיווחים נוספים_דיווחים נוספים 2" xfId="4978"/>
    <cellStyle name="6_משקל בתא100 2_דיווחים נוספים_דיווחים נוספים 2_15" xfId="10473"/>
    <cellStyle name="6_משקל בתא100 2_דיווחים נוספים_דיווחים נוספים 2_דיווחים נוספים" xfId="4979"/>
    <cellStyle name="6_משקל בתא100 2_דיווחים נוספים_דיווחים נוספים 2_דיווחים נוספים_1" xfId="4980"/>
    <cellStyle name="6_משקל בתא100 2_דיווחים נוספים_דיווחים נוספים 2_דיווחים נוספים_1_15" xfId="10475"/>
    <cellStyle name="6_משקל בתא100 2_דיווחים נוספים_דיווחים נוספים 2_דיווחים נוספים_1_פירוט אגח תשואה מעל 10% " xfId="4981"/>
    <cellStyle name="6_משקל בתא100 2_דיווחים נוספים_דיווחים נוספים 2_דיווחים נוספים_1_פירוט אגח תשואה מעל 10% _15" xfId="10476"/>
    <cellStyle name="6_משקל בתא100 2_דיווחים נוספים_דיווחים נוספים 2_דיווחים נוספים_15" xfId="10474"/>
    <cellStyle name="6_משקל בתא100 2_דיווחים נוספים_דיווחים נוספים 2_דיווחים נוספים_פירוט אגח תשואה מעל 10% " xfId="4982"/>
    <cellStyle name="6_משקל בתא100 2_דיווחים נוספים_דיווחים נוספים 2_דיווחים נוספים_פירוט אגח תשואה מעל 10% _15" xfId="10477"/>
    <cellStyle name="6_משקל בתא100 2_דיווחים נוספים_דיווחים נוספים 2_פירוט אגח תשואה מעל 10% " xfId="4983"/>
    <cellStyle name="6_משקל בתא100 2_דיווחים נוספים_דיווחים נוספים 2_פירוט אגח תשואה מעל 10% _1" xfId="4984"/>
    <cellStyle name="6_משקל בתא100 2_דיווחים נוספים_דיווחים נוספים 2_פירוט אגח תשואה מעל 10% _1_15" xfId="10479"/>
    <cellStyle name="6_משקל בתא100 2_דיווחים נוספים_דיווחים נוספים 2_פירוט אגח תשואה מעל 10% _15" xfId="10478"/>
    <cellStyle name="6_משקל בתא100 2_דיווחים נוספים_דיווחים נוספים 2_פירוט אגח תשואה מעל 10% _פירוט אגח תשואה מעל 10% " xfId="4985"/>
    <cellStyle name="6_משקל בתא100 2_דיווחים נוספים_דיווחים נוספים 2_פירוט אגח תשואה מעל 10% _פירוט אגח תשואה מעל 10% _15" xfId="10480"/>
    <cellStyle name="6_משקל בתא100 2_דיווחים נוספים_דיווחים נוספים_1" xfId="4986"/>
    <cellStyle name="6_משקל בתא100 2_דיווחים נוספים_דיווחים נוספים_1_15" xfId="10481"/>
    <cellStyle name="6_משקל בתא100 2_דיווחים נוספים_דיווחים נוספים_1_פירוט אגח תשואה מעל 10% " xfId="4987"/>
    <cellStyle name="6_משקל בתא100 2_דיווחים נוספים_דיווחים נוספים_1_פירוט אגח תשואה מעל 10% _15" xfId="10482"/>
    <cellStyle name="6_משקל בתא100 2_דיווחים נוספים_דיווחים נוספים_15" xfId="10472"/>
    <cellStyle name="6_משקל בתא100 2_דיווחים נוספים_דיווחים נוספים_4.4." xfId="4988"/>
    <cellStyle name="6_משקל בתא100 2_דיווחים נוספים_דיווחים נוספים_4.4. 2" xfId="4989"/>
    <cellStyle name="6_משקל בתא100 2_דיווחים נוספים_דיווחים נוספים_4.4. 2_15" xfId="10484"/>
    <cellStyle name="6_משקל בתא100 2_דיווחים נוספים_דיווחים נוספים_4.4. 2_דיווחים נוספים" xfId="4990"/>
    <cellStyle name="6_משקל בתא100 2_דיווחים נוספים_דיווחים נוספים_4.4. 2_דיווחים נוספים_1" xfId="4991"/>
    <cellStyle name="6_משקל בתא100 2_דיווחים נוספים_דיווחים נוספים_4.4. 2_דיווחים נוספים_1_15" xfId="10486"/>
    <cellStyle name="6_משקל בתא100 2_דיווחים נוספים_דיווחים נוספים_4.4. 2_דיווחים נוספים_1_פירוט אגח תשואה מעל 10% " xfId="4992"/>
    <cellStyle name="6_משקל בתא100 2_דיווחים נוספים_דיווחים נוספים_4.4. 2_דיווחים נוספים_1_פירוט אגח תשואה מעל 10% _15" xfId="10487"/>
    <cellStyle name="6_משקל בתא100 2_דיווחים נוספים_דיווחים נוספים_4.4. 2_דיווחים נוספים_15" xfId="10485"/>
    <cellStyle name="6_משקל בתא100 2_דיווחים נוספים_דיווחים נוספים_4.4. 2_דיווחים נוספים_פירוט אגח תשואה מעל 10% " xfId="4993"/>
    <cellStyle name="6_משקל בתא100 2_דיווחים נוספים_דיווחים נוספים_4.4. 2_דיווחים נוספים_פירוט אגח תשואה מעל 10% _15" xfId="10488"/>
    <cellStyle name="6_משקל בתא100 2_דיווחים נוספים_דיווחים נוספים_4.4. 2_פירוט אגח תשואה מעל 10% " xfId="4994"/>
    <cellStyle name="6_משקל בתא100 2_דיווחים נוספים_דיווחים נוספים_4.4. 2_פירוט אגח תשואה מעל 10% _1" xfId="4995"/>
    <cellStyle name="6_משקל בתא100 2_דיווחים נוספים_דיווחים נוספים_4.4. 2_פירוט אגח תשואה מעל 10% _1_15" xfId="10490"/>
    <cellStyle name="6_משקל בתא100 2_דיווחים נוספים_דיווחים נוספים_4.4. 2_פירוט אגח תשואה מעל 10% _15" xfId="10489"/>
    <cellStyle name="6_משקל בתא100 2_דיווחים נוספים_דיווחים נוספים_4.4. 2_פירוט אגח תשואה מעל 10% _פירוט אגח תשואה מעל 10% " xfId="4996"/>
    <cellStyle name="6_משקל בתא100 2_דיווחים נוספים_דיווחים נוספים_4.4. 2_פירוט אגח תשואה מעל 10% _פירוט אגח תשואה מעל 10% _15" xfId="10491"/>
    <cellStyle name="6_משקל בתא100 2_דיווחים נוספים_דיווחים נוספים_4.4._15" xfId="10483"/>
    <cellStyle name="6_משקל בתא100 2_דיווחים נוספים_דיווחים נוספים_4.4._דיווחים נוספים" xfId="4997"/>
    <cellStyle name="6_משקל בתא100 2_דיווחים נוספים_דיווחים נוספים_4.4._דיווחים נוספים_15" xfId="10492"/>
    <cellStyle name="6_משקל בתא100 2_דיווחים נוספים_דיווחים נוספים_4.4._דיווחים נוספים_פירוט אגח תשואה מעל 10% " xfId="4998"/>
    <cellStyle name="6_משקל בתא100 2_דיווחים נוספים_דיווחים נוספים_4.4._דיווחים נוספים_פירוט אגח תשואה מעל 10% _15" xfId="10493"/>
    <cellStyle name="6_משקל בתא100 2_דיווחים נוספים_דיווחים נוספים_4.4._פירוט אגח תשואה מעל 10% " xfId="4999"/>
    <cellStyle name="6_משקל בתא100 2_דיווחים נוספים_דיווחים נוספים_4.4._פירוט אגח תשואה מעל 10% _1" xfId="5000"/>
    <cellStyle name="6_משקל בתא100 2_דיווחים נוספים_דיווחים נוספים_4.4._פירוט אגח תשואה מעל 10% _1_15" xfId="10495"/>
    <cellStyle name="6_משקל בתא100 2_דיווחים נוספים_דיווחים נוספים_4.4._פירוט אגח תשואה מעל 10% _15" xfId="10494"/>
    <cellStyle name="6_משקל בתא100 2_דיווחים נוספים_דיווחים נוספים_4.4._פירוט אגח תשואה מעל 10% _פירוט אגח תשואה מעל 10% " xfId="5001"/>
    <cellStyle name="6_משקל בתא100 2_דיווחים נוספים_דיווחים נוספים_4.4._פירוט אגח תשואה מעל 10% _פירוט אגח תשואה מעל 10% _15" xfId="10496"/>
    <cellStyle name="6_משקל בתא100 2_דיווחים נוספים_דיווחים נוספים_דיווחים נוספים" xfId="5002"/>
    <cellStyle name="6_משקל בתא100 2_דיווחים נוספים_דיווחים נוספים_דיווחים נוספים_15" xfId="10497"/>
    <cellStyle name="6_משקל בתא100 2_דיווחים נוספים_דיווחים נוספים_דיווחים נוספים_פירוט אגח תשואה מעל 10% " xfId="5003"/>
    <cellStyle name="6_משקל בתא100 2_דיווחים נוספים_דיווחים נוספים_דיווחים נוספים_פירוט אגח תשואה מעל 10% _15" xfId="10498"/>
    <cellStyle name="6_משקל בתא100 2_דיווחים נוספים_דיווחים נוספים_פירוט אגח תשואה מעל 10% " xfId="5004"/>
    <cellStyle name="6_משקל בתא100 2_דיווחים נוספים_דיווחים נוספים_פירוט אגח תשואה מעל 10% _1" xfId="5005"/>
    <cellStyle name="6_משקל בתא100 2_דיווחים נוספים_דיווחים נוספים_פירוט אגח תשואה מעל 10% _1_15" xfId="10500"/>
    <cellStyle name="6_משקל בתא100 2_דיווחים נוספים_דיווחים נוספים_פירוט אגח תשואה מעל 10% _15" xfId="10499"/>
    <cellStyle name="6_משקל בתא100 2_דיווחים נוספים_דיווחים נוספים_פירוט אגח תשואה מעל 10% _פירוט אגח תשואה מעל 10% " xfId="5006"/>
    <cellStyle name="6_משקל בתא100 2_דיווחים נוספים_דיווחים נוספים_פירוט אגח תשואה מעל 10% _פירוט אגח תשואה מעל 10% _15" xfId="10501"/>
    <cellStyle name="6_משקל בתא100 2_דיווחים נוספים_פירוט אגח תשואה מעל 10% " xfId="5007"/>
    <cellStyle name="6_משקל בתא100 2_דיווחים נוספים_פירוט אגח תשואה מעל 10% _1" xfId="5008"/>
    <cellStyle name="6_משקל בתא100 2_דיווחים נוספים_פירוט אגח תשואה מעל 10% _1_15" xfId="10503"/>
    <cellStyle name="6_משקל בתא100 2_דיווחים נוספים_פירוט אגח תשואה מעל 10% _15" xfId="10502"/>
    <cellStyle name="6_משקל בתא100 2_דיווחים נוספים_פירוט אגח תשואה מעל 10% _פירוט אגח תשואה מעל 10% " xfId="5009"/>
    <cellStyle name="6_משקל בתא100 2_דיווחים נוספים_פירוט אגח תשואה מעל 10% _פירוט אגח תשואה מעל 10% _15" xfId="10504"/>
    <cellStyle name="6_משקל בתא100 2_עסקאות שאושרו וטרם בוצעו  " xfId="5010"/>
    <cellStyle name="6_משקל בתא100 2_עסקאות שאושרו וטרם בוצעו   2" xfId="5011"/>
    <cellStyle name="6_משקל בתא100 2_עסקאות שאושרו וטרם בוצעו   2_15" xfId="10506"/>
    <cellStyle name="6_משקל בתא100 2_עסקאות שאושרו וטרם בוצעו   2_דיווחים נוספים" xfId="5012"/>
    <cellStyle name="6_משקל בתא100 2_עסקאות שאושרו וטרם בוצעו   2_דיווחים נוספים_1" xfId="5013"/>
    <cellStyle name="6_משקל בתא100 2_עסקאות שאושרו וטרם בוצעו   2_דיווחים נוספים_1_15" xfId="10508"/>
    <cellStyle name="6_משקל בתא100 2_עסקאות שאושרו וטרם בוצעו   2_דיווחים נוספים_1_פירוט אגח תשואה מעל 10% " xfId="5014"/>
    <cellStyle name="6_משקל בתא100 2_עסקאות שאושרו וטרם בוצעו   2_דיווחים נוספים_1_פירוט אגח תשואה מעל 10% _15" xfId="10509"/>
    <cellStyle name="6_משקל בתא100 2_עסקאות שאושרו וטרם בוצעו   2_דיווחים נוספים_15" xfId="10507"/>
    <cellStyle name="6_משקל בתא100 2_עסקאות שאושרו וטרם בוצעו   2_דיווחים נוספים_פירוט אגח תשואה מעל 10% " xfId="5015"/>
    <cellStyle name="6_משקל בתא100 2_עסקאות שאושרו וטרם בוצעו   2_דיווחים נוספים_פירוט אגח תשואה מעל 10% _15" xfId="10510"/>
    <cellStyle name="6_משקל בתא100 2_עסקאות שאושרו וטרם בוצעו   2_פירוט אגח תשואה מעל 10% " xfId="5016"/>
    <cellStyle name="6_משקל בתא100 2_עסקאות שאושרו וטרם בוצעו   2_פירוט אגח תשואה מעל 10% _1" xfId="5017"/>
    <cellStyle name="6_משקל בתא100 2_עסקאות שאושרו וטרם בוצעו   2_פירוט אגח תשואה מעל 10% _1_15" xfId="10512"/>
    <cellStyle name="6_משקל בתא100 2_עסקאות שאושרו וטרם בוצעו   2_פירוט אגח תשואה מעל 10% _15" xfId="10511"/>
    <cellStyle name="6_משקל בתא100 2_עסקאות שאושרו וטרם בוצעו   2_פירוט אגח תשואה מעל 10% _פירוט אגח תשואה מעל 10% " xfId="5018"/>
    <cellStyle name="6_משקל בתא100 2_עסקאות שאושרו וטרם בוצעו   2_פירוט אגח תשואה מעל 10% _פירוט אגח תשואה מעל 10% _15" xfId="10513"/>
    <cellStyle name="6_משקל בתא100 2_עסקאות שאושרו וטרם בוצעו  _15" xfId="10505"/>
    <cellStyle name="6_משקל בתא100 2_עסקאות שאושרו וטרם בוצעו  _דיווחים נוספים" xfId="5019"/>
    <cellStyle name="6_משקל בתא100 2_עסקאות שאושרו וטרם בוצעו  _דיווחים נוספים_15" xfId="10514"/>
    <cellStyle name="6_משקל בתא100 2_עסקאות שאושרו וטרם בוצעו  _דיווחים נוספים_פירוט אגח תשואה מעל 10% " xfId="5020"/>
    <cellStyle name="6_משקל בתא100 2_עסקאות שאושרו וטרם בוצעו  _דיווחים נוספים_פירוט אגח תשואה מעל 10% _15" xfId="10515"/>
    <cellStyle name="6_משקל בתא100 2_עסקאות שאושרו וטרם בוצעו  _פירוט אגח תשואה מעל 10% " xfId="5021"/>
    <cellStyle name="6_משקל בתא100 2_עסקאות שאושרו וטרם בוצעו  _פירוט אגח תשואה מעל 10% _1" xfId="5022"/>
    <cellStyle name="6_משקל בתא100 2_עסקאות שאושרו וטרם בוצעו  _פירוט אגח תשואה מעל 10% _1_15" xfId="10517"/>
    <cellStyle name="6_משקל בתא100 2_עסקאות שאושרו וטרם בוצעו  _פירוט אגח תשואה מעל 10% _15" xfId="10516"/>
    <cellStyle name="6_משקל בתא100 2_עסקאות שאושרו וטרם בוצעו  _פירוט אגח תשואה מעל 10% _פירוט אגח תשואה מעל 10% " xfId="5023"/>
    <cellStyle name="6_משקל בתא100 2_עסקאות שאושרו וטרם בוצעו  _פירוט אגח תשואה מעל 10% _פירוט אגח תשואה מעל 10% _15" xfId="10518"/>
    <cellStyle name="6_משקל בתא100 2_פירוט אגח תשואה מעל 10% " xfId="5024"/>
    <cellStyle name="6_משקל בתא100 2_פירוט אגח תשואה מעל 10%  2" xfId="5025"/>
    <cellStyle name="6_משקל בתא100 2_פירוט אגח תשואה מעל 10%  2_15" xfId="10520"/>
    <cellStyle name="6_משקל בתא100 2_פירוט אגח תשואה מעל 10%  2_דיווחים נוספים" xfId="5026"/>
    <cellStyle name="6_משקל בתא100 2_פירוט אגח תשואה מעל 10%  2_דיווחים נוספים_1" xfId="5027"/>
    <cellStyle name="6_משקל בתא100 2_פירוט אגח תשואה מעל 10%  2_דיווחים נוספים_1_15" xfId="10522"/>
    <cellStyle name="6_משקל בתא100 2_פירוט אגח תשואה מעל 10%  2_דיווחים נוספים_1_פירוט אגח תשואה מעל 10% " xfId="5028"/>
    <cellStyle name="6_משקל בתא100 2_פירוט אגח תשואה מעל 10%  2_דיווחים נוספים_1_פירוט אגח תשואה מעל 10% _15" xfId="10523"/>
    <cellStyle name="6_משקל בתא100 2_פירוט אגח תשואה מעל 10%  2_דיווחים נוספים_15" xfId="10521"/>
    <cellStyle name="6_משקל בתא100 2_פירוט אגח תשואה מעל 10%  2_דיווחים נוספים_פירוט אגח תשואה מעל 10% " xfId="5029"/>
    <cellStyle name="6_משקל בתא100 2_פירוט אגח תשואה מעל 10%  2_דיווחים נוספים_פירוט אגח תשואה מעל 10% _15" xfId="10524"/>
    <cellStyle name="6_משקל בתא100 2_פירוט אגח תשואה מעל 10%  2_פירוט אגח תשואה מעל 10% " xfId="5030"/>
    <cellStyle name="6_משקל בתא100 2_פירוט אגח תשואה מעל 10%  2_פירוט אגח תשואה מעל 10% _1" xfId="5031"/>
    <cellStyle name="6_משקל בתא100 2_פירוט אגח תשואה מעל 10%  2_פירוט אגח תשואה מעל 10% _1_15" xfId="10526"/>
    <cellStyle name="6_משקל בתא100 2_פירוט אגח תשואה מעל 10%  2_פירוט אגח תשואה מעל 10% _15" xfId="10525"/>
    <cellStyle name="6_משקל בתא100 2_פירוט אגח תשואה מעל 10%  2_פירוט אגח תשואה מעל 10% _פירוט אגח תשואה מעל 10% " xfId="5032"/>
    <cellStyle name="6_משקל בתא100 2_פירוט אגח תשואה מעל 10%  2_פירוט אגח תשואה מעל 10% _פירוט אגח תשואה מעל 10% _15" xfId="10527"/>
    <cellStyle name="6_משקל בתא100 2_פירוט אגח תשואה מעל 10% _1" xfId="5033"/>
    <cellStyle name="6_משקל בתא100 2_פירוט אגח תשואה מעל 10% _1_15" xfId="10528"/>
    <cellStyle name="6_משקל בתא100 2_פירוט אגח תשואה מעל 10% _1_פירוט אגח תשואה מעל 10% " xfId="5034"/>
    <cellStyle name="6_משקל בתא100 2_פירוט אגח תשואה מעל 10% _1_פירוט אגח תשואה מעל 10% _15" xfId="10529"/>
    <cellStyle name="6_משקל בתא100 2_פירוט אגח תשואה מעל 10% _15" xfId="10519"/>
    <cellStyle name="6_משקל בתא100 2_פירוט אגח תשואה מעל 10% _2" xfId="5035"/>
    <cellStyle name="6_משקל בתא100 2_פירוט אגח תשואה מעל 10% _2_15" xfId="10530"/>
    <cellStyle name="6_משקל בתא100 2_פירוט אגח תשואה מעל 10% _4.4." xfId="5036"/>
    <cellStyle name="6_משקל בתא100 2_פירוט אגח תשואה מעל 10% _4.4. 2" xfId="5037"/>
    <cellStyle name="6_משקל בתא100 2_פירוט אגח תשואה מעל 10% _4.4. 2_15" xfId="10532"/>
    <cellStyle name="6_משקל בתא100 2_פירוט אגח תשואה מעל 10% _4.4. 2_דיווחים נוספים" xfId="5038"/>
    <cellStyle name="6_משקל בתא100 2_פירוט אגח תשואה מעל 10% _4.4. 2_דיווחים נוספים_1" xfId="5039"/>
    <cellStyle name="6_משקל בתא100 2_פירוט אגח תשואה מעל 10% _4.4. 2_דיווחים נוספים_1_15" xfId="10534"/>
    <cellStyle name="6_משקל בתא100 2_פירוט אגח תשואה מעל 10% _4.4. 2_דיווחים נוספים_1_פירוט אגח תשואה מעל 10% " xfId="5040"/>
    <cellStyle name="6_משקל בתא100 2_פירוט אגח תשואה מעל 10% _4.4. 2_דיווחים נוספים_1_פירוט אגח תשואה מעל 10% _15" xfId="10535"/>
    <cellStyle name="6_משקל בתא100 2_פירוט אגח תשואה מעל 10% _4.4. 2_דיווחים נוספים_15" xfId="10533"/>
    <cellStyle name="6_משקל בתא100 2_פירוט אגח תשואה מעל 10% _4.4. 2_דיווחים נוספים_פירוט אגח תשואה מעל 10% " xfId="5041"/>
    <cellStyle name="6_משקל בתא100 2_פירוט אגח תשואה מעל 10% _4.4. 2_דיווחים נוספים_פירוט אגח תשואה מעל 10% _15" xfId="10536"/>
    <cellStyle name="6_משקל בתא100 2_פירוט אגח תשואה מעל 10% _4.4. 2_פירוט אגח תשואה מעל 10% " xfId="5042"/>
    <cellStyle name="6_משקל בתא100 2_פירוט אגח תשואה מעל 10% _4.4. 2_פירוט אגח תשואה מעל 10% _1" xfId="5043"/>
    <cellStyle name="6_משקל בתא100 2_פירוט אגח תשואה מעל 10% _4.4. 2_פירוט אגח תשואה מעל 10% _1_15" xfId="10538"/>
    <cellStyle name="6_משקל בתא100 2_פירוט אגח תשואה מעל 10% _4.4. 2_פירוט אגח תשואה מעל 10% _15" xfId="10537"/>
    <cellStyle name="6_משקל בתא100 2_פירוט אגח תשואה מעל 10% _4.4. 2_פירוט אגח תשואה מעל 10% _פירוט אגח תשואה מעל 10% " xfId="5044"/>
    <cellStyle name="6_משקל בתא100 2_פירוט אגח תשואה מעל 10% _4.4. 2_פירוט אגח תשואה מעל 10% _פירוט אגח תשואה מעל 10% _15" xfId="10539"/>
    <cellStyle name="6_משקל בתא100 2_פירוט אגח תשואה מעל 10% _4.4._15" xfId="10531"/>
    <cellStyle name="6_משקל בתא100 2_פירוט אגח תשואה מעל 10% _4.4._דיווחים נוספים" xfId="5045"/>
    <cellStyle name="6_משקל בתא100 2_פירוט אגח תשואה מעל 10% _4.4._דיווחים נוספים_15" xfId="10540"/>
    <cellStyle name="6_משקל בתא100 2_פירוט אגח תשואה מעל 10% _4.4._דיווחים נוספים_פירוט אגח תשואה מעל 10% " xfId="5046"/>
    <cellStyle name="6_משקל בתא100 2_פירוט אגח תשואה מעל 10% _4.4._דיווחים נוספים_פירוט אגח תשואה מעל 10% _15" xfId="10541"/>
    <cellStyle name="6_משקל בתא100 2_פירוט אגח תשואה מעל 10% _4.4._פירוט אגח תשואה מעל 10% " xfId="5047"/>
    <cellStyle name="6_משקל בתא100 2_פירוט אגח תשואה מעל 10% _4.4._פירוט אגח תשואה מעל 10% _1" xfId="5048"/>
    <cellStyle name="6_משקל בתא100 2_פירוט אגח תשואה מעל 10% _4.4._פירוט אגח תשואה מעל 10% _1_15" xfId="10543"/>
    <cellStyle name="6_משקל בתא100 2_פירוט אגח תשואה מעל 10% _4.4._פירוט אגח תשואה מעל 10% _15" xfId="10542"/>
    <cellStyle name="6_משקל בתא100 2_פירוט אגח תשואה מעל 10% _4.4._פירוט אגח תשואה מעל 10% _פירוט אגח תשואה מעל 10% " xfId="5049"/>
    <cellStyle name="6_משקל בתא100 2_פירוט אגח תשואה מעל 10% _4.4._פירוט אגח תשואה מעל 10% _פירוט אגח תשואה מעל 10% _15" xfId="10544"/>
    <cellStyle name="6_משקל בתא100 2_פירוט אגח תשואה מעל 10% _דיווחים נוספים" xfId="5050"/>
    <cellStyle name="6_משקל בתא100 2_פירוט אגח תשואה מעל 10% _דיווחים נוספים_1" xfId="5051"/>
    <cellStyle name="6_משקל בתא100 2_פירוט אגח תשואה מעל 10% _דיווחים נוספים_1_15" xfId="10546"/>
    <cellStyle name="6_משקל בתא100 2_פירוט אגח תשואה מעל 10% _דיווחים נוספים_1_פירוט אגח תשואה מעל 10% " xfId="5052"/>
    <cellStyle name="6_משקל בתא100 2_פירוט אגח תשואה מעל 10% _דיווחים נוספים_1_פירוט אגח תשואה מעל 10% _15" xfId="10547"/>
    <cellStyle name="6_משקל בתא100 2_פירוט אגח תשואה מעל 10% _דיווחים נוספים_15" xfId="10545"/>
    <cellStyle name="6_משקל בתא100 2_פירוט אגח תשואה מעל 10% _דיווחים נוספים_פירוט אגח תשואה מעל 10% " xfId="5053"/>
    <cellStyle name="6_משקל בתא100 2_פירוט אגח תשואה מעל 10% _דיווחים נוספים_פירוט אגח תשואה מעל 10% _15" xfId="10548"/>
    <cellStyle name="6_משקל בתא100 2_פירוט אגח תשואה מעל 10% _פירוט אגח תשואה מעל 10% " xfId="5054"/>
    <cellStyle name="6_משקל בתא100 2_פירוט אגח תשואה מעל 10% _פירוט אגח תשואה מעל 10% _1" xfId="5055"/>
    <cellStyle name="6_משקל בתא100 2_פירוט אגח תשואה מעל 10% _פירוט אגח תשואה מעל 10% _1_15" xfId="10550"/>
    <cellStyle name="6_משקל בתא100 2_פירוט אגח תשואה מעל 10% _פירוט אגח תשואה מעל 10% _15" xfId="10549"/>
    <cellStyle name="6_משקל בתא100 2_פירוט אגח תשואה מעל 10% _פירוט אגח תשואה מעל 10% _פירוט אגח תשואה מעל 10% " xfId="5056"/>
    <cellStyle name="6_משקל בתא100 2_פירוט אגח תשואה מעל 10% _פירוט אגח תשואה מעל 10% _פירוט אגח תשואה מעל 10% _15" xfId="10551"/>
    <cellStyle name="6_משקל בתא100 3" xfId="5057"/>
    <cellStyle name="6_משקל בתא100 3_15" xfId="10552"/>
    <cellStyle name="6_משקל בתא100 3_דיווחים נוספים" xfId="5058"/>
    <cellStyle name="6_משקל בתא100 3_דיווחים נוספים_1" xfId="5059"/>
    <cellStyle name="6_משקל בתא100 3_דיווחים נוספים_1_15" xfId="10554"/>
    <cellStyle name="6_משקל בתא100 3_דיווחים נוספים_1_פירוט אגח תשואה מעל 10% " xfId="5060"/>
    <cellStyle name="6_משקל בתא100 3_דיווחים נוספים_1_פירוט אגח תשואה מעל 10% _15" xfId="10555"/>
    <cellStyle name="6_משקל בתא100 3_דיווחים נוספים_15" xfId="10553"/>
    <cellStyle name="6_משקל בתא100 3_דיווחים נוספים_פירוט אגח תשואה מעל 10% " xfId="5061"/>
    <cellStyle name="6_משקל בתא100 3_דיווחים נוספים_פירוט אגח תשואה מעל 10% _15" xfId="10556"/>
    <cellStyle name="6_משקל בתא100 3_פירוט אגח תשואה מעל 10% " xfId="5062"/>
    <cellStyle name="6_משקל בתא100 3_פירוט אגח תשואה מעל 10% _1" xfId="5063"/>
    <cellStyle name="6_משקל בתא100 3_פירוט אגח תשואה מעל 10% _1_15" xfId="10558"/>
    <cellStyle name="6_משקל בתא100 3_פירוט אגח תשואה מעל 10% _15" xfId="10557"/>
    <cellStyle name="6_משקל בתא100 3_פירוט אגח תשואה מעל 10% _פירוט אגח תשואה מעל 10% " xfId="5064"/>
    <cellStyle name="6_משקל בתא100 3_פירוט אגח תשואה מעל 10% _פירוט אגח תשואה מעל 10% _15" xfId="10559"/>
    <cellStyle name="6_משקל בתא100_15" xfId="10395"/>
    <cellStyle name="6_משקל בתא100_4.4." xfId="5065"/>
    <cellStyle name="6_משקל בתא100_4.4. 2" xfId="5066"/>
    <cellStyle name="6_משקל בתא100_4.4. 2_15" xfId="10561"/>
    <cellStyle name="6_משקל בתא100_4.4. 2_דיווחים נוספים" xfId="5067"/>
    <cellStyle name="6_משקל בתא100_4.4. 2_דיווחים נוספים_1" xfId="5068"/>
    <cellStyle name="6_משקל בתא100_4.4. 2_דיווחים נוספים_1_15" xfId="10563"/>
    <cellStyle name="6_משקל בתא100_4.4. 2_דיווחים נוספים_1_פירוט אגח תשואה מעל 10% " xfId="5069"/>
    <cellStyle name="6_משקל בתא100_4.4. 2_דיווחים נוספים_1_פירוט אגח תשואה מעל 10% _15" xfId="10564"/>
    <cellStyle name="6_משקל בתא100_4.4. 2_דיווחים נוספים_15" xfId="10562"/>
    <cellStyle name="6_משקל בתא100_4.4. 2_דיווחים נוספים_פירוט אגח תשואה מעל 10% " xfId="5070"/>
    <cellStyle name="6_משקל בתא100_4.4. 2_דיווחים נוספים_פירוט אגח תשואה מעל 10% _15" xfId="10565"/>
    <cellStyle name="6_משקל בתא100_4.4. 2_פירוט אגח תשואה מעל 10% " xfId="5071"/>
    <cellStyle name="6_משקל בתא100_4.4. 2_פירוט אגח תשואה מעל 10% _1" xfId="5072"/>
    <cellStyle name="6_משקל בתא100_4.4. 2_פירוט אגח תשואה מעל 10% _1_15" xfId="10567"/>
    <cellStyle name="6_משקל בתא100_4.4. 2_פירוט אגח תשואה מעל 10% _15" xfId="10566"/>
    <cellStyle name="6_משקל בתא100_4.4. 2_פירוט אגח תשואה מעל 10% _פירוט אגח תשואה מעל 10% " xfId="5073"/>
    <cellStyle name="6_משקל בתא100_4.4. 2_פירוט אגח תשואה מעל 10% _פירוט אגח תשואה מעל 10% _15" xfId="10568"/>
    <cellStyle name="6_משקל בתא100_4.4._15" xfId="10560"/>
    <cellStyle name="6_משקל בתא100_4.4._דיווחים נוספים" xfId="5074"/>
    <cellStyle name="6_משקל בתא100_4.4._דיווחים נוספים_15" xfId="10569"/>
    <cellStyle name="6_משקל בתא100_4.4._דיווחים נוספים_פירוט אגח תשואה מעל 10% " xfId="5075"/>
    <cellStyle name="6_משקל בתא100_4.4._דיווחים נוספים_פירוט אגח תשואה מעל 10% _15" xfId="10570"/>
    <cellStyle name="6_משקל בתא100_4.4._פירוט אגח תשואה מעל 10% " xfId="5076"/>
    <cellStyle name="6_משקל בתא100_4.4._פירוט אגח תשואה מעל 10% _1" xfId="5077"/>
    <cellStyle name="6_משקל בתא100_4.4._פירוט אגח תשואה מעל 10% _1_15" xfId="10572"/>
    <cellStyle name="6_משקל בתא100_4.4._פירוט אגח תשואה מעל 10% _15" xfId="10571"/>
    <cellStyle name="6_משקל בתא100_4.4._פירוט אגח תשואה מעל 10% _פירוט אגח תשואה מעל 10% " xfId="5078"/>
    <cellStyle name="6_משקל בתא100_4.4._פירוט אגח תשואה מעל 10% _פירוט אגח תשואה מעל 10% _15" xfId="10573"/>
    <cellStyle name="6_משקל בתא100_דיווחים נוספים" xfId="5079"/>
    <cellStyle name="6_משקל בתא100_דיווחים נוספים 2" xfId="5080"/>
    <cellStyle name="6_משקל בתא100_דיווחים נוספים 2_15" xfId="10575"/>
    <cellStyle name="6_משקל בתא100_דיווחים נוספים 2_דיווחים נוספים" xfId="5081"/>
    <cellStyle name="6_משקל בתא100_דיווחים נוספים 2_דיווחים נוספים_1" xfId="5082"/>
    <cellStyle name="6_משקל בתא100_דיווחים נוספים 2_דיווחים נוספים_1_15" xfId="10577"/>
    <cellStyle name="6_משקל בתא100_דיווחים נוספים 2_דיווחים נוספים_1_פירוט אגח תשואה מעל 10% " xfId="5083"/>
    <cellStyle name="6_משקל בתא100_דיווחים נוספים 2_דיווחים נוספים_1_פירוט אגח תשואה מעל 10% _15" xfId="10578"/>
    <cellStyle name="6_משקל בתא100_דיווחים נוספים 2_דיווחים נוספים_15" xfId="10576"/>
    <cellStyle name="6_משקל בתא100_דיווחים נוספים 2_דיווחים נוספים_פירוט אגח תשואה מעל 10% " xfId="5084"/>
    <cellStyle name="6_משקל בתא100_דיווחים נוספים 2_דיווחים נוספים_פירוט אגח תשואה מעל 10% _15" xfId="10579"/>
    <cellStyle name="6_משקל בתא100_דיווחים נוספים 2_פירוט אגח תשואה מעל 10% " xfId="5085"/>
    <cellStyle name="6_משקל בתא100_דיווחים נוספים 2_פירוט אגח תשואה מעל 10% _1" xfId="5086"/>
    <cellStyle name="6_משקל בתא100_דיווחים נוספים 2_פירוט אגח תשואה מעל 10% _1_15" xfId="10581"/>
    <cellStyle name="6_משקל בתא100_דיווחים נוספים 2_פירוט אגח תשואה מעל 10% _15" xfId="10580"/>
    <cellStyle name="6_משקל בתא100_דיווחים נוספים 2_פירוט אגח תשואה מעל 10% _פירוט אגח תשואה מעל 10% " xfId="5087"/>
    <cellStyle name="6_משקל בתא100_דיווחים נוספים 2_פירוט אגח תשואה מעל 10% _פירוט אגח תשואה מעל 10% _15" xfId="10582"/>
    <cellStyle name="6_משקל בתא100_דיווחים נוספים_1" xfId="5088"/>
    <cellStyle name="6_משקל בתא100_דיווחים נוספים_1 2" xfId="5089"/>
    <cellStyle name="6_משקל בתא100_דיווחים נוספים_1 2_15" xfId="10584"/>
    <cellStyle name="6_משקל בתא100_דיווחים נוספים_1 2_דיווחים נוספים" xfId="5090"/>
    <cellStyle name="6_משקל בתא100_דיווחים נוספים_1 2_דיווחים נוספים_1" xfId="5091"/>
    <cellStyle name="6_משקל בתא100_דיווחים נוספים_1 2_דיווחים נוספים_1_15" xfId="10586"/>
    <cellStyle name="6_משקל בתא100_דיווחים נוספים_1 2_דיווחים נוספים_1_פירוט אגח תשואה מעל 10% " xfId="5092"/>
    <cellStyle name="6_משקל בתא100_דיווחים נוספים_1 2_דיווחים נוספים_1_פירוט אגח תשואה מעל 10% _15" xfId="10587"/>
    <cellStyle name="6_משקל בתא100_דיווחים נוספים_1 2_דיווחים נוספים_15" xfId="10585"/>
    <cellStyle name="6_משקל בתא100_דיווחים נוספים_1 2_דיווחים נוספים_פירוט אגח תשואה מעל 10% " xfId="5093"/>
    <cellStyle name="6_משקל בתא100_דיווחים נוספים_1 2_דיווחים נוספים_פירוט אגח תשואה מעל 10% _15" xfId="10588"/>
    <cellStyle name="6_משקל בתא100_דיווחים נוספים_1 2_פירוט אגח תשואה מעל 10% " xfId="5094"/>
    <cellStyle name="6_משקל בתא100_דיווחים נוספים_1 2_פירוט אגח תשואה מעל 10% _1" xfId="5095"/>
    <cellStyle name="6_משקל בתא100_דיווחים נוספים_1 2_פירוט אגח תשואה מעל 10% _1_15" xfId="10590"/>
    <cellStyle name="6_משקל בתא100_דיווחים נוספים_1 2_פירוט אגח תשואה מעל 10% _15" xfId="10589"/>
    <cellStyle name="6_משקל בתא100_דיווחים נוספים_1 2_פירוט אגח תשואה מעל 10% _פירוט אגח תשואה מעל 10% " xfId="5096"/>
    <cellStyle name="6_משקל בתא100_דיווחים נוספים_1 2_פירוט אגח תשואה מעל 10% _פירוט אגח תשואה מעל 10% _15" xfId="10591"/>
    <cellStyle name="6_משקל בתא100_דיווחים נוספים_1_15" xfId="10583"/>
    <cellStyle name="6_משקל בתא100_דיווחים נוספים_1_4.4." xfId="5097"/>
    <cellStyle name="6_משקל בתא100_דיווחים נוספים_1_4.4. 2" xfId="5098"/>
    <cellStyle name="6_משקל בתא100_דיווחים נוספים_1_4.4. 2_15" xfId="10593"/>
    <cellStyle name="6_משקל בתא100_דיווחים נוספים_1_4.4. 2_דיווחים נוספים" xfId="5099"/>
    <cellStyle name="6_משקל בתא100_דיווחים נוספים_1_4.4. 2_דיווחים נוספים_1" xfId="5100"/>
    <cellStyle name="6_משקל בתא100_דיווחים נוספים_1_4.4. 2_דיווחים נוספים_1_15" xfId="10595"/>
    <cellStyle name="6_משקל בתא100_דיווחים נוספים_1_4.4. 2_דיווחים נוספים_1_פירוט אגח תשואה מעל 10% " xfId="5101"/>
    <cellStyle name="6_משקל בתא100_דיווחים נוספים_1_4.4. 2_דיווחים נוספים_1_פירוט אגח תשואה מעל 10% _15" xfId="10596"/>
    <cellStyle name="6_משקל בתא100_דיווחים נוספים_1_4.4. 2_דיווחים נוספים_15" xfId="10594"/>
    <cellStyle name="6_משקל בתא100_דיווחים נוספים_1_4.4. 2_דיווחים נוספים_פירוט אגח תשואה מעל 10% " xfId="5102"/>
    <cellStyle name="6_משקל בתא100_דיווחים נוספים_1_4.4. 2_דיווחים נוספים_פירוט אגח תשואה מעל 10% _15" xfId="10597"/>
    <cellStyle name="6_משקל בתא100_דיווחים נוספים_1_4.4. 2_פירוט אגח תשואה מעל 10% " xfId="5103"/>
    <cellStyle name="6_משקל בתא100_דיווחים נוספים_1_4.4. 2_פירוט אגח תשואה מעל 10% _1" xfId="5104"/>
    <cellStyle name="6_משקל בתא100_דיווחים נוספים_1_4.4. 2_פירוט אגח תשואה מעל 10% _1_15" xfId="10599"/>
    <cellStyle name="6_משקל בתא100_דיווחים נוספים_1_4.4. 2_פירוט אגח תשואה מעל 10% _15" xfId="10598"/>
    <cellStyle name="6_משקל בתא100_דיווחים נוספים_1_4.4. 2_פירוט אגח תשואה מעל 10% _פירוט אגח תשואה מעל 10% " xfId="5105"/>
    <cellStyle name="6_משקל בתא100_דיווחים נוספים_1_4.4. 2_פירוט אגח תשואה מעל 10% _פירוט אגח תשואה מעל 10% _15" xfId="10600"/>
    <cellStyle name="6_משקל בתא100_דיווחים נוספים_1_4.4._15" xfId="10592"/>
    <cellStyle name="6_משקל בתא100_דיווחים נוספים_1_4.4._דיווחים נוספים" xfId="5106"/>
    <cellStyle name="6_משקל בתא100_דיווחים נוספים_1_4.4._דיווחים נוספים_15" xfId="10601"/>
    <cellStyle name="6_משקל בתא100_דיווחים נוספים_1_4.4._דיווחים נוספים_פירוט אגח תשואה מעל 10% " xfId="5107"/>
    <cellStyle name="6_משקל בתא100_דיווחים נוספים_1_4.4._דיווחים נוספים_פירוט אגח תשואה מעל 10% _15" xfId="10602"/>
    <cellStyle name="6_משקל בתא100_דיווחים נוספים_1_4.4._פירוט אגח תשואה מעל 10% " xfId="5108"/>
    <cellStyle name="6_משקל בתא100_דיווחים נוספים_1_4.4._פירוט אגח תשואה מעל 10% _1" xfId="5109"/>
    <cellStyle name="6_משקל בתא100_דיווחים נוספים_1_4.4._פירוט אגח תשואה מעל 10% _1_15" xfId="10604"/>
    <cellStyle name="6_משקל בתא100_דיווחים נוספים_1_4.4._פירוט אגח תשואה מעל 10% _15" xfId="10603"/>
    <cellStyle name="6_משקל בתא100_דיווחים נוספים_1_4.4._פירוט אגח תשואה מעל 10% _פירוט אגח תשואה מעל 10% " xfId="5110"/>
    <cellStyle name="6_משקל בתא100_דיווחים נוספים_1_4.4._פירוט אגח תשואה מעל 10% _פירוט אגח תשואה מעל 10% _15" xfId="10605"/>
    <cellStyle name="6_משקל בתא100_דיווחים נוספים_1_דיווחים נוספים" xfId="5111"/>
    <cellStyle name="6_משקל בתא100_דיווחים נוספים_1_דיווחים נוספים 2" xfId="5112"/>
    <cellStyle name="6_משקל בתא100_דיווחים נוספים_1_דיווחים נוספים 2_15" xfId="10607"/>
    <cellStyle name="6_משקל בתא100_דיווחים נוספים_1_דיווחים נוספים 2_דיווחים נוספים" xfId="5113"/>
    <cellStyle name="6_משקל בתא100_דיווחים נוספים_1_דיווחים נוספים 2_דיווחים נוספים_1" xfId="5114"/>
    <cellStyle name="6_משקל בתא100_דיווחים נוספים_1_דיווחים נוספים 2_דיווחים נוספים_1_15" xfId="10609"/>
    <cellStyle name="6_משקל בתא100_דיווחים נוספים_1_דיווחים נוספים 2_דיווחים נוספים_1_פירוט אגח תשואה מעל 10% " xfId="5115"/>
    <cellStyle name="6_משקל בתא100_דיווחים נוספים_1_דיווחים נוספים 2_דיווחים נוספים_1_פירוט אגח תשואה מעל 10% _15" xfId="10610"/>
    <cellStyle name="6_משקל בתא100_דיווחים נוספים_1_דיווחים נוספים 2_דיווחים נוספים_15" xfId="10608"/>
    <cellStyle name="6_משקל בתא100_דיווחים נוספים_1_דיווחים נוספים 2_דיווחים נוספים_פירוט אגח תשואה מעל 10% " xfId="5116"/>
    <cellStyle name="6_משקל בתא100_דיווחים נוספים_1_דיווחים נוספים 2_דיווחים נוספים_פירוט אגח תשואה מעל 10% _15" xfId="10611"/>
    <cellStyle name="6_משקל בתא100_דיווחים נוספים_1_דיווחים נוספים 2_פירוט אגח תשואה מעל 10% " xfId="5117"/>
    <cellStyle name="6_משקל בתא100_דיווחים נוספים_1_דיווחים נוספים 2_פירוט אגח תשואה מעל 10% _1" xfId="5118"/>
    <cellStyle name="6_משקל בתא100_דיווחים נוספים_1_דיווחים נוספים 2_פירוט אגח תשואה מעל 10% _1_15" xfId="10613"/>
    <cellStyle name="6_משקל בתא100_דיווחים נוספים_1_דיווחים נוספים 2_פירוט אגח תשואה מעל 10% _15" xfId="10612"/>
    <cellStyle name="6_משקל בתא100_דיווחים נוספים_1_דיווחים נוספים 2_פירוט אגח תשואה מעל 10% _פירוט אגח תשואה מעל 10% " xfId="5119"/>
    <cellStyle name="6_משקל בתא100_דיווחים נוספים_1_דיווחים נוספים 2_פירוט אגח תשואה מעל 10% _פירוט אגח תשואה מעל 10% _15" xfId="10614"/>
    <cellStyle name="6_משקל בתא100_דיווחים נוספים_1_דיווחים נוספים_1" xfId="5120"/>
    <cellStyle name="6_משקל בתא100_דיווחים נוספים_1_דיווחים נוספים_1_15" xfId="10615"/>
    <cellStyle name="6_משקל בתא100_דיווחים נוספים_1_דיווחים נוספים_1_פירוט אגח תשואה מעל 10% " xfId="5121"/>
    <cellStyle name="6_משקל בתא100_דיווחים נוספים_1_דיווחים נוספים_1_פירוט אגח תשואה מעל 10% _15" xfId="10616"/>
    <cellStyle name="6_משקל בתא100_דיווחים נוספים_1_דיווחים נוספים_15" xfId="10606"/>
    <cellStyle name="6_משקל בתא100_דיווחים נוספים_1_דיווחים נוספים_4.4." xfId="5122"/>
    <cellStyle name="6_משקל בתא100_דיווחים נוספים_1_דיווחים נוספים_4.4. 2" xfId="5123"/>
    <cellStyle name="6_משקל בתא100_דיווחים נוספים_1_דיווחים נוספים_4.4. 2_15" xfId="10618"/>
    <cellStyle name="6_משקל בתא100_דיווחים נוספים_1_דיווחים נוספים_4.4. 2_דיווחים נוספים" xfId="5124"/>
    <cellStyle name="6_משקל בתא100_דיווחים נוספים_1_דיווחים נוספים_4.4. 2_דיווחים נוספים_1" xfId="5125"/>
    <cellStyle name="6_משקל בתא100_דיווחים נוספים_1_דיווחים נוספים_4.4. 2_דיווחים נוספים_1_15" xfId="10620"/>
    <cellStyle name="6_משקל בתא100_דיווחים נוספים_1_דיווחים נוספים_4.4. 2_דיווחים נוספים_1_פירוט אגח תשואה מעל 10% " xfId="5126"/>
    <cellStyle name="6_משקל בתא100_דיווחים נוספים_1_דיווחים נוספים_4.4. 2_דיווחים נוספים_1_פירוט אגח תשואה מעל 10% _15" xfId="10621"/>
    <cellStyle name="6_משקל בתא100_דיווחים נוספים_1_דיווחים נוספים_4.4. 2_דיווחים נוספים_15" xfId="10619"/>
    <cellStyle name="6_משקל בתא100_דיווחים נוספים_1_דיווחים נוספים_4.4. 2_דיווחים נוספים_פירוט אגח תשואה מעל 10% " xfId="5127"/>
    <cellStyle name="6_משקל בתא100_דיווחים נוספים_1_דיווחים נוספים_4.4. 2_דיווחים נוספים_פירוט אגח תשואה מעל 10% _15" xfId="10622"/>
    <cellStyle name="6_משקל בתא100_דיווחים נוספים_1_דיווחים נוספים_4.4. 2_פירוט אגח תשואה מעל 10% " xfId="5128"/>
    <cellStyle name="6_משקל בתא100_דיווחים נוספים_1_דיווחים נוספים_4.4. 2_פירוט אגח תשואה מעל 10% _1" xfId="5129"/>
    <cellStyle name="6_משקל בתא100_דיווחים נוספים_1_דיווחים נוספים_4.4. 2_פירוט אגח תשואה מעל 10% _1_15" xfId="10624"/>
    <cellStyle name="6_משקל בתא100_דיווחים נוספים_1_דיווחים נוספים_4.4. 2_פירוט אגח תשואה מעל 10% _15" xfId="10623"/>
    <cellStyle name="6_משקל בתא100_דיווחים נוספים_1_דיווחים נוספים_4.4. 2_פירוט אגח תשואה מעל 10% _פירוט אגח תשואה מעל 10% " xfId="5130"/>
    <cellStyle name="6_משקל בתא100_דיווחים נוספים_1_דיווחים נוספים_4.4. 2_פירוט אגח תשואה מעל 10% _פירוט אגח תשואה מעל 10% _15" xfId="10625"/>
    <cellStyle name="6_משקל בתא100_דיווחים נוספים_1_דיווחים נוספים_4.4._15" xfId="10617"/>
    <cellStyle name="6_משקל בתא100_דיווחים נוספים_1_דיווחים נוספים_4.4._דיווחים נוספים" xfId="5131"/>
    <cellStyle name="6_משקל בתא100_דיווחים נוספים_1_דיווחים נוספים_4.4._דיווחים נוספים_15" xfId="10626"/>
    <cellStyle name="6_משקל בתא100_דיווחים נוספים_1_דיווחים נוספים_4.4._דיווחים נוספים_פירוט אגח תשואה מעל 10% " xfId="5132"/>
    <cellStyle name="6_משקל בתא100_דיווחים נוספים_1_דיווחים נוספים_4.4._דיווחים נוספים_פירוט אגח תשואה מעל 10% _15" xfId="10627"/>
    <cellStyle name="6_משקל בתא100_דיווחים נוספים_1_דיווחים נוספים_4.4._פירוט אגח תשואה מעל 10% " xfId="5133"/>
    <cellStyle name="6_משקל בתא100_דיווחים נוספים_1_דיווחים נוספים_4.4._פירוט אגח תשואה מעל 10% _1" xfId="5134"/>
    <cellStyle name="6_משקל בתא100_דיווחים נוספים_1_דיווחים נוספים_4.4._פירוט אגח תשואה מעל 10% _1_15" xfId="10629"/>
    <cellStyle name="6_משקל בתא100_דיווחים נוספים_1_דיווחים נוספים_4.4._פירוט אגח תשואה מעל 10% _15" xfId="10628"/>
    <cellStyle name="6_משקל בתא100_דיווחים נוספים_1_דיווחים נוספים_4.4._פירוט אגח תשואה מעל 10% _פירוט אגח תשואה מעל 10% " xfId="5135"/>
    <cellStyle name="6_משקל בתא100_דיווחים נוספים_1_דיווחים נוספים_4.4._פירוט אגח תשואה מעל 10% _פירוט אגח תשואה מעל 10% _15" xfId="10630"/>
    <cellStyle name="6_משקל בתא100_דיווחים נוספים_1_דיווחים נוספים_דיווחים נוספים" xfId="5136"/>
    <cellStyle name="6_משקל בתא100_דיווחים נוספים_1_דיווחים נוספים_דיווחים נוספים_15" xfId="10631"/>
    <cellStyle name="6_משקל בתא100_דיווחים נוספים_1_דיווחים נוספים_דיווחים נוספים_פירוט אגח תשואה מעל 10% " xfId="5137"/>
    <cellStyle name="6_משקל בתא100_דיווחים נוספים_1_דיווחים נוספים_דיווחים נוספים_פירוט אגח תשואה מעל 10% _15" xfId="10632"/>
    <cellStyle name="6_משקל בתא100_דיווחים נוספים_1_דיווחים נוספים_פירוט אגח תשואה מעל 10% " xfId="5138"/>
    <cellStyle name="6_משקל בתא100_דיווחים נוספים_1_דיווחים נוספים_פירוט אגח תשואה מעל 10% _1" xfId="5139"/>
    <cellStyle name="6_משקל בתא100_דיווחים נוספים_1_דיווחים נוספים_פירוט אגח תשואה מעל 10% _1_15" xfId="10634"/>
    <cellStyle name="6_משקל בתא100_דיווחים נוספים_1_דיווחים נוספים_פירוט אגח תשואה מעל 10% _15" xfId="10633"/>
    <cellStyle name="6_משקל בתא100_דיווחים נוספים_1_דיווחים נוספים_פירוט אגח תשואה מעל 10% _פירוט אגח תשואה מעל 10% " xfId="5140"/>
    <cellStyle name="6_משקל בתא100_דיווחים נוספים_1_דיווחים נוספים_פירוט אגח תשואה מעל 10% _פירוט אגח תשואה מעל 10% _15" xfId="10635"/>
    <cellStyle name="6_משקל בתא100_דיווחים נוספים_1_פירוט אגח תשואה מעל 10% " xfId="5141"/>
    <cellStyle name="6_משקל בתא100_דיווחים נוספים_1_פירוט אגח תשואה מעל 10% _1" xfId="5142"/>
    <cellStyle name="6_משקל בתא100_דיווחים נוספים_1_פירוט אגח תשואה מעל 10% _1_15" xfId="10637"/>
    <cellStyle name="6_משקל בתא100_דיווחים נוספים_1_פירוט אגח תשואה מעל 10% _15" xfId="10636"/>
    <cellStyle name="6_משקל בתא100_דיווחים נוספים_1_פירוט אגח תשואה מעל 10% _פירוט אגח תשואה מעל 10% " xfId="5143"/>
    <cellStyle name="6_משקל בתא100_דיווחים נוספים_1_פירוט אגח תשואה מעל 10% _פירוט אגח תשואה מעל 10% _15" xfId="10638"/>
    <cellStyle name="6_משקל בתא100_דיווחים נוספים_15" xfId="10574"/>
    <cellStyle name="6_משקל בתא100_דיווחים נוספים_2" xfId="5144"/>
    <cellStyle name="6_משקל בתא100_דיווחים נוספים_2 2" xfId="5145"/>
    <cellStyle name="6_משקל בתא100_דיווחים נוספים_2 2_15" xfId="10640"/>
    <cellStyle name="6_משקל בתא100_דיווחים נוספים_2 2_דיווחים נוספים" xfId="5146"/>
    <cellStyle name="6_משקל בתא100_דיווחים נוספים_2 2_דיווחים נוספים_1" xfId="5147"/>
    <cellStyle name="6_משקל בתא100_דיווחים נוספים_2 2_דיווחים נוספים_1_15" xfId="10642"/>
    <cellStyle name="6_משקל בתא100_דיווחים נוספים_2 2_דיווחים נוספים_1_פירוט אגח תשואה מעל 10% " xfId="5148"/>
    <cellStyle name="6_משקל בתא100_דיווחים נוספים_2 2_דיווחים נוספים_1_פירוט אגח תשואה מעל 10% _15" xfId="10643"/>
    <cellStyle name="6_משקל בתא100_דיווחים נוספים_2 2_דיווחים נוספים_15" xfId="10641"/>
    <cellStyle name="6_משקל בתא100_דיווחים נוספים_2 2_דיווחים נוספים_פירוט אגח תשואה מעל 10% " xfId="5149"/>
    <cellStyle name="6_משקל בתא100_דיווחים נוספים_2 2_דיווחים נוספים_פירוט אגח תשואה מעל 10% _15" xfId="10644"/>
    <cellStyle name="6_משקל בתא100_דיווחים נוספים_2 2_פירוט אגח תשואה מעל 10% " xfId="5150"/>
    <cellStyle name="6_משקל בתא100_דיווחים נוספים_2 2_פירוט אגח תשואה מעל 10% _1" xfId="5151"/>
    <cellStyle name="6_משקל בתא100_דיווחים נוספים_2 2_פירוט אגח תשואה מעל 10% _1_15" xfId="10646"/>
    <cellStyle name="6_משקל בתא100_דיווחים נוספים_2 2_פירוט אגח תשואה מעל 10% _15" xfId="10645"/>
    <cellStyle name="6_משקל בתא100_דיווחים נוספים_2 2_פירוט אגח תשואה מעל 10% _פירוט אגח תשואה מעל 10% " xfId="5152"/>
    <cellStyle name="6_משקל בתא100_דיווחים נוספים_2 2_פירוט אגח תשואה מעל 10% _פירוט אגח תשואה מעל 10% _15" xfId="10647"/>
    <cellStyle name="6_משקל בתא100_דיווחים נוספים_2_15" xfId="10639"/>
    <cellStyle name="6_משקל בתא100_דיווחים נוספים_2_4.4." xfId="5153"/>
    <cellStyle name="6_משקל בתא100_דיווחים נוספים_2_4.4. 2" xfId="5154"/>
    <cellStyle name="6_משקל בתא100_דיווחים נוספים_2_4.4. 2_15" xfId="10649"/>
    <cellStyle name="6_משקל בתא100_דיווחים נוספים_2_4.4. 2_דיווחים נוספים" xfId="5155"/>
    <cellStyle name="6_משקל בתא100_דיווחים נוספים_2_4.4. 2_דיווחים נוספים_1" xfId="5156"/>
    <cellStyle name="6_משקל בתא100_דיווחים נוספים_2_4.4. 2_דיווחים נוספים_1_15" xfId="10651"/>
    <cellStyle name="6_משקל בתא100_דיווחים נוספים_2_4.4. 2_דיווחים נוספים_1_פירוט אגח תשואה מעל 10% " xfId="5157"/>
    <cellStyle name="6_משקל בתא100_דיווחים נוספים_2_4.4. 2_דיווחים נוספים_1_פירוט אגח תשואה מעל 10% _15" xfId="10652"/>
    <cellStyle name="6_משקל בתא100_דיווחים נוספים_2_4.4. 2_דיווחים נוספים_15" xfId="10650"/>
    <cellStyle name="6_משקל בתא100_דיווחים נוספים_2_4.4. 2_דיווחים נוספים_פירוט אגח תשואה מעל 10% " xfId="5158"/>
    <cellStyle name="6_משקל בתא100_דיווחים נוספים_2_4.4. 2_דיווחים נוספים_פירוט אגח תשואה מעל 10% _15" xfId="10653"/>
    <cellStyle name="6_משקל בתא100_דיווחים נוספים_2_4.4. 2_פירוט אגח תשואה מעל 10% " xfId="5159"/>
    <cellStyle name="6_משקל בתא100_דיווחים נוספים_2_4.4. 2_פירוט אגח תשואה מעל 10% _1" xfId="5160"/>
    <cellStyle name="6_משקל בתא100_דיווחים נוספים_2_4.4. 2_פירוט אגח תשואה מעל 10% _1_15" xfId="10655"/>
    <cellStyle name="6_משקל בתא100_דיווחים נוספים_2_4.4. 2_פירוט אגח תשואה מעל 10% _15" xfId="10654"/>
    <cellStyle name="6_משקל בתא100_דיווחים נוספים_2_4.4. 2_פירוט אגח תשואה מעל 10% _פירוט אגח תשואה מעל 10% " xfId="5161"/>
    <cellStyle name="6_משקל בתא100_דיווחים נוספים_2_4.4. 2_פירוט אגח תשואה מעל 10% _פירוט אגח תשואה מעל 10% _15" xfId="10656"/>
    <cellStyle name="6_משקל בתא100_דיווחים נוספים_2_4.4._15" xfId="10648"/>
    <cellStyle name="6_משקל בתא100_דיווחים נוספים_2_4.4._דיווחים נוספים" xfId="5162"/>
    <cellStyle name="6_משקל בתא100_דיווחים נוספים_2_4.4._דיווחים נוספים_15" xfId="10657"/>
    <cellStyle name="6_משקל בתא100_דיווחים נוספים_2_4.4._דיווחים נוספים_פירוט אגח תשואה מעל 10% " xfId="5163"/>
    <cellStyle name="6_משקל בתא100_דיווחים נוספים_2_4.4._דיווחים נוספים_פירוט אגח תשואה מעל 10% _15" xfId="10658"/>
    <cellStyle name="6_משקל בתא100_דיווחים נוספים_2_4.4._פירוט אגח תשואה מעל 10% " xfId="5164"/>
    <cellStyle name="6_משקל בתא100_דיווחים נוספים_2_4.4._פירוט אגח תשואה מעל 10% _1" xfId="5165"/>
    <cellStyle name="6_משקל בתא100_דיווחים נוספים_2_4.4._פירוט אגח תשואה מעל 10% _1_15" xfId="10660"/>
    <cellStyle name="6_משקל בתא100_דיווחים נוספים_2_4.4._פירוט אגח תשואה מעל 10% _15" xfId="10659"/>
    <cellStyle name="6_משקל בתא100_דיווחים נוספים_2_4.4._פירוט אגח תשואה מעל 10% _פירוט אגח תשואה מעל 10% " xfId="5166"/>
    <cellStyle name="6_משקל בתא100_דיווחים נוספים_2_4.4._פירוט אגח תשואה מעל 10% _פירוט אגח תשואה מעל 10% _15" xfId="10661"/>
    <cellStyle name="6_משקל בתא100_דיווחים נוספים_2_דיווחים נוספים" xfId="5167"/>
    <cellStyle name="6_משקל בתא100_דיווחים נוספים_2_דיווחים נוספים_15" xfId="10662"/>
    <cellStyle name="6_משקל בתא100_דיווחים נוספים_2_דיווחים נוספים_פירוט אגח תשואה מעל 10% " xfId="5168"/>
    <cellStyle name="6_משקל בתא100_דיווחים נוספים_2_דיווחים נוספים_פירוט אגח תשואה מעל 10% _15" xfId="10663"/>
    <cellStyle name="6_משקל בתא100_דיווחים נוספים_2_פירוט אגח תשואה מעל 10% " xfId="5169"/>
    <cellStyle name="6_משקל בתא100_דיווחים נוספים_2_פירוט אגח תשואה מעל 10% _1" xfId="5170"/>
    <cellStyle name="6_משקל בתא100_דיווחים נוספים_2_פירוט אגח תשואה מעל 10% _1_15" xfId="10665"/>
    <cellStyle name="6_משקל בתא100_דיווחים נוספים_2_פירוט אגח תשואה מעל 10% _15" xfId="10664"/>
    <cellStyle name="6_משקל בתא100_דיווחים נוספים_2_פירוט אגח תשואה מעל 10% _פירוט אגח תשואה מעל 10% " xfId="5171"/>
    <cellStyle name="6_משקל בתא100_דיווחים נוספים_2_פירוט אגח תשואה מעל 10% _פירוט אגח תשואה מעל 10% _15" xfId="10666"/>
    <cellStyle name="6_משקל בתא100_דיווחים נוספים_3" xfId="5172"/>
    <cellStyle name="6_משקל בתא100_דיווחים נוספים_3_15" xfId="10667"/>
    <cellStyle name="6_משקל בתא100_דיווחים נוספים_3_פירוט אגח תשואה מעל 10% " xfId="5173"/>
    <cellStyle name="6_משקל בתא100_דיווחים נוספים_3_פירוט אגח תשואה מעל 10% _15" xfId="10668"/>
    <cellStyle name="6_משקל בתא100_דיווחים נוספים_4.4." xfId="5174"/>
    <cellStyle name="6_משקל בתא100_דיווחים נוספים_4.4. 2" xfId="5175"/>
    <cellStyle name="6_משקל בתא100_דיווחים נוספים_4.4. 2_15" xfId="10670"/>
    <cellStyle name="6_משקל בתא100_דיווחים נוספים_4.4. 2_דיווחים נוספים" xfId="5176"/>
    <cellStyle name="6_משקל בתא100_דיווחים נוספים_4.4. 2_דיווחים נוספים_1" xfId="5177"/>
    <cellStyle name="6_משקל בתא100_דיווחים נוספים_4.4. 2_דיווחים נוספים_1_15" xfId="10672"/>
    <cellStyle name="6_משקל בתא100_דיווחים נוספים_4.4. 2_דיווחים נוספים_1_פירוט אגח תשואה מעל 10% " xfId="5178"/>
    <cellStyle name="6_משקל בתא100_דיווחים נוספים_4.4. 2_דיווחים נוספים_1_פירוט אגח תשואה מעל 10% _15" xfId="10673"/>
    <cellStyle name="6_משקל בתא100_דיווחים נוספים_4.4. 2_דיווחים נוספים_15" xfId="10671"/>
    <cellStyle name="6_משקל בתא100_דיווחים נוספים_4.4. 2_דיווחים נוספים_פירוט אגח תשואה מעל 10% " xfId="5179"/>
    <cellStyle name="6_משקל בתא100_דיווחים נוספים_4.4. 2_דיווחים נוספים_פירוט אגח תשואה מעל 10% _15" xfId="10674"/>
    <cellStyle name="6_משקל בתא100_דיווחים נוספים_4.4. 2_פירוט אגח תשואה מעל 10% " xfId="5180"/>
    <cellStyle name="6_משקל בתא100_דיווחים נוספים_4.4. 2_פירוט אגח תשואה מעל 10% _1" xfId="5181"/>
    <cellStyle name="6_משקל בתא100_דיווחים נוספים_4.4. 2_פירוט אגח תשואה מעל 10% _1_15" xfId="10676"/>
    <cellStyle name="6_משקל בתא100_דיווחים נוספים_4.4. 2_פירוט אגח תשואה מעל 10% _15" xfId="10675"/>
    <cellStyle name="6_משקל בתא100_דיווחים נוספים_4.4. 2_פירוט אגח תשואה מעל 10% _פירוט אגח תשואה מעל 10% " xfId="5182"/>
    <cellStyle name="6_משקל בתא100_דיווחים נוספים_4.4. 2_פירוט אגח תשואה מעל 10% _פירוט אגח תשואה מעל 10% _15" xfId="10677"/>
    <cellStyle name="6_משקל בתא100_דיווחים נוספים_4.4._15" xfId="10669"/>
    <cellStyle name="6_משקל בתא100_דיווחים נוספים_4.4._דיווחים נוספים" xfId="5183"/>
    <cellStyle name="6_משקל בתא100_דיווחים נוספים_4.4._דיווחים נוספים_15" xfId="10678"/>
    <cellStyle name="6_משקל בתא100_דיווחים נוספים_4.4._דיווחים נוספים_פירוט אגח תשואה מעל 10% " xfId="5184"/>
    <cellStyle name="6_משקל בתא100_דיווחים נוספים_4.4._דיווחים נוספים_פירוט אגח תשואה מעל 10% _15" xfId="10679"/>
    <cellStyle name="6_משקל בתא100_דיווחים נוספים_4.4._פירוט אגח תשואה מעל 10% " xfId="5185"/>
    <cellStyle name="6_משקל בתא100_דיווחים נוספים_4.4._פירוט אגח תשואה מעל 10% _1" xfId="5186"/>
    <cellStyle name="6_משקל בתא100_דיווחים נוספים_4.4._פירוט אגח תשואה מעל 10% _1_15" xfId="10681"/>
    <cellStyle name="6_משקל בתא100_דיווחים נוספים_4.4._פירוט אגח תשואה מעל 10% _15" xfId="10680"/>
    <cellStyle name="6_משקל בתא100_דיווחים נוספים_4.4._פירוט אגח תשואה מעל 10% _פירוט אגח תשואה מעל 10% " xfId="5187"/>
    <cellStyle name="6_משקל בתא100_דיווחים נוספים_4.4._פירוט אגח תשואה מעל 10% _פירוט אגח תשואה מעל 10% _15" xfId="10682"/>
    <cellStyle name="6_משקל בתא100_דיווחים נוספים_דיווחים נוספים" xfId="5188"/>
    <cellStyle name="6_משקל בתא100_דיווחים נוספים_דיווחים נוספים 2" xfId="5189"/>
    <cellStyle name="6_משקל בתא100_דיווחים נוספים_דיווחים נוספים 2_15" xfId="10684"/>
    <cellStyle name="6_משקל בתא100_דיווחים נוספים_דיווחים נוספים 2_דיווחים נוספים" xfId="5190"/>
    <cellStyle name="6_משקל בתא100_דיווחים נוספים_דיווחים נוספים 2_דיווחים נוספים_1" xfId="5191"/>
    <cellStyle name="6_משקל בתא100_דיווחים נוספים_דיווחים נוספים 2_דיווחים נוספים_1_15" xfId="10686"/>
    <cellStyle name="6_משקל בתא100_דיווחים נוספים_דיווחים נוספים 2_דיווחים נוספים_1_פירוט אגח תשואה מעל 10% " xfId="5192"/>
    <cellStyle name="6_משקל בתא100_דיווחים נוספים_דיווחים נוספים 2_דיווחים נוספים_1_פירוט אגח תשואה מעל 10% _15" xfId="10687"/>
    <cellStyle name="6_משקל בתא100_דיווחים נוספים_דיווחים נוספים 2_דיווחים נוספים_15" xfId="10685"/>
    <cellStyle name="6_משקל בתא100_דיווחים נוספים_דיווחים נוספים 2_דיווחים נוספים_פירוט אגח תשואה מעל 10% " xfId="5193"/>
    <cellStyle name="6_משקל בתא100_דיווחים נוספים_דיווחים נוספים 2_דיווחים נוספים_פירוט אגח תשואה מעל 10% _15" xfId="10688"/>
    <cellStyle name="6_משקל בתא100_דיווחים נוספים_דיווחים נוספים 2_פירוט אגח תשואה מעל 10% " xfId="5194"/>
    <cellStyle name="6_משקל בתא100_דיווחים נוספים_דיווחים נוספים 2_פירוט אגח תשואה מעל 10% _1" xfId="5195"/>
    <cellStyle name="6_משקל בתא100_דיווחים נוספים_דיווחים נוספים 2_פירוט אגח תשואה מעל 10% _1_15" xfId="10690"/>
    <cellStyle name="6_משקל בתא100_דיווחים נוספים_דיווחים נוספים 2_פירוט אגח תשואה מעל 10% _15" xfId="10689"/>
    <cellStyle name="6_משקל בתא100_דיווחים נוספים_דיווחים נוספים 2_פירוט אגח תשואה מעל 10% _פירוט אגח תשואה מעל 10% " xfId="5196"/>
    <cellStyle name="6_משקל בתא100_דיווחים נוספים_דיווחים נוספים 2_פירוט אגח תשואה מעל 10% _פירוט אגח תשואה מעל 10% _15" xfId="10691"/>
    <cellStyle name="6_משקל בתא100_דיווחים נוספים_דיווחים נוספים_1" xfId="5197"/>
    <cellStyle name="6_משקל בתא100_דיווחים נוספים_דיווחים נוספים_1_15" xfId="10692"/>
    <cellStyle name="6_משקל בתא100_דיווחים נוספים_דיווחים נוספים_1_פירוט אגח תשואה מעל 10% " xfId="5198"/>
    <cellStyle name="6_משקל בתא100_דיווחים נוספים_דיווחים נוספים_1_פירוט אגח תשואה מעל 10% _15" xfId="10693"/>
    <cellStyle name="6_משקל בתא100_דיווחים נוספים_דיווחים נוספים_15" xfId="10683"/>
    <cellStyle name="6_משקל בתא100_דיווחים נוספים_דיווחים נוספים_4.4." xfId="5199"/>
    <cellStyle name="6_משקל בתא100_דיווחים נוספים_דיווחים נוספים_4.4. 2" xfId="5200"/>
    <cellStyle name="6_משקל בתא100_דיווחים נוספים_דיווחים נוספים_4.4. 2_15" xfId="10695"/>
    <cellStyle name="6_משקל בתא100_דיווחים נוספים_דיווחים נוספים_4.4. 2_דיווחים נוספים" xfId="5201"/>
    <cellStyle name="6_משקל בתא100_דיווחים נוספים_דיווחים נוספים_4.4. 2_דיווחים נוספים_1" xfId="5202"/>
    <cellStyle name="6_משקל בתא100_דיווחים נוספים_דיווחים נוספים_4.4. 2_דיווחים נוספים_1_15" xfId="10697"/>
    <cellStyle name="6_משקל בתא100_דיווחים נוספים_דיווחים נוספים_4.4. 2_דיווחים נוספים_1_פירוט אגח תשואה מעל 10% " xfId="5203"/>
    <cellStyle name="6_משקל בתא100_דיווחים נוספים_דיווחים נוספים_4.4. 2_דיווחים נוספים_1_פירוט אגח תשואה מעל 10% _15" xfId="10698"/>
    <cellStyle name="6_משקל בתא100_דיווחים נוספים_דיווחים נוספים_4.4. 2_דיווחים נוספים_15" xfId="10696"/>
    <cellStyle name="6_משקל בתא100_דיווחים נוספים_דיווחים נוספים_4.4. 2_דיווחים נוספים_פירוט אגח תשואה מעל 10% " xfId="5204"/>
    <cellStyle name="6_משקל בתא100_דיווחים נוספים_דיווחים נוספים_4.4. 2_דיווחים נוספים_פירוט אגח תשואה מעל 10% _15" xfId="10699"/>
    <cellStyle name="6_משקל בתא100_דיווחים נוספים_דיווחים נוספים_4.4. 2_פירוט אגח תשואה מעל 10% " xfId="5205"/>
    <cellStyle name="6_משקל בתא100_דיווחים נוספים_דיווחים נוספים_4.4. 2_פירוט אגח תשואה מעל 10% _1" xfId="5206"/>
    <cellStyle name="6_משקל בתא100_דיווחים נוספים_דיווחים נוספים_4.4. 2_פירוט אגח תשואה מעל 10% _1_15" xfId="10701"/>
    <cellStyle name="6_משקל בתא100_דיווחים נוספים_דיווחים נוספים_4.4. 2_פירוט אגח תשואה מעל 10% _15" xfId="10700"/>
    <cellStyle name="6_משקל בתא100_דיווחים נוספים_דיווחים נוספים_4.4. 2_פירוט אגח תשואה מעל 10% _פירוט אגח תשואה מעל 10% " xfId="5207"/>
    <cellStyle name="6_משקל בתא100_דיווחים נוספים_דיווחים נוספים_4.4. 2_פירוט אגח תשואה מעל 10% _פירוט אגח תשואה מעל 10% _15" xfId="10702"/>
    <cellStyle name="6_משקל בתא100_דיווחים נוספים_דיווחים נוספים_4.4._15" xfId="10694"/>
    <cellStyle name="6_משקל בתא100_דיווחים נוספים_דיווחים נוספים_4.4._דיווחים נוספים" xfId="5208"/>
    <cellStyle name="6_משקל בתא100_דיווחים נוספים_דיווחים נוספים_4.4._דיווחים נוספים_15" xfId="10703"/>
    <cellStyle name="6_משקל בתא100_דיווחים נוספים_דיווחים נוספים_4.4._דיווחים נוספים_פירוט אגח תשואה מעל 10% " xfId="5209"/>
    <cellStyle name="6_משקל בתא100_דיווחים נוספים_דיווחים נוספים_4.4._דיווחים נוספים_פירוט אגח תשואה מעל 10% _15" xfId="10704"/>
    <cellStyle name="6_משקל בתא100_דיווחים נוספים_דיווחים נוספים_4.4._פירוט אגח תשואה מעל 10% " xfId="5210"/>
    <cellStyle name="6_משקל בתא100_דיווחים נוספים_דיווחים נוספים_4.4._פירוט אגח תשואה מעל 10% _1" xfId="5211"/>
    <cellStyle name="6_משקל בתא100_דיווחים נוספים_דיווחים נוספים_4.4._פירוט אגח תשואה מעל 10% _1_15" xfId="10706"/>
    <cellStyle name="6_משקל בתא100_דיווחים נוספים_דיווחים נוספים_4.4._פירוט אגח תשואה מעל 10% _15" xfId="10705"/>
    <cellStyle name="6_משקל בתא100_דיווחים נוספים_דיווחים נוספים_4.4._פירוט אגח תשואה מעל 10% _פירוט אגח תשואה מעל 10% " xfId="5212"/>
    <cellStyle name="6_משקל בתא100_דיווחים נוספים_דיווחים נוספים_4.4._פירוט אגח תשואה מעל 10% _פירוט אגח תשואה מעל 10% _15" xfId="10707"/>
    <cellStyle name="6_משקל בתא100_דיווחים נוספים_דיווחים נוספים_דיווחים נוספים" xfId="5213"/>
    <cellStyle name="6_משקל בתא100_דיווחים נוספים_דיווחים נוספים_דיווחים נוספים_15" xfId="10708"/>
    <cellStyle name="6_משקל בתא100_דיווחים נוספים_דיווחים נוספים_דיווחים נוספים_פירוט אגח תשואה מעל 10% " xfId="5214"/>
    <cellStyle name="6_משקל בתא100_דיווחים נוספים_דיווחים נוספים_דיווחים נוספים_פירוט אגח תשואה מעל 10% _15" xfId="10709"/>
    <cellStyle name="6_משקל בתא100_דיווחים נוספים_דיווחים נוספים_פירוט אגח תשואה מעל 10% " xfId="5215"/>
    <cellStyle name="6_משקל בתא100_דיווחים נוספים_דיווחים נוספים_פירוט אגח תשואה מעל 10% _1" xfId="5216"/>
    <cellStyle name="6_משקל בתא100_דיווחים נוספים_דיווחים נוספים_פירוט אגח תשואה מעל 10% _1_15" xfId="10711"/>
    <cellStyle name="6_משקל בתא100_דיווחים נוספים_דיווחים נוספים_פירוט אגח תשואה מעל 10% _15" xfId="10710"/>
    <cellStyle name="6_משקל בתא100_דיווחים נוספים_דיווחים נוספים_פירוט אגח תשואה מעל 10% _פירוט אגח תשואה מעל 10% " xfId="5217"/>
    <cellStyle name="6_משקל בתא100_דיווחים נוספים_דיווחים נוספים_פירוט אגח תשואה מעל 10% _פירוט אגח תשואה מעל 10% _15" xfId="10712"/>
    <cellStyle name="6_משקל בתא100_דיווחים נוספים_פירוט אגח תשואה מעל 10% " xfId="5218"/>
    <cellStyle name="6_משקל בתא100_דיווחים נוספים_פירוט אגח תשואה מעל 10% _1" xfId="5219"/>
    <cellStyle name="6_משקל בתא100_דיווחים נוספים_פירוט אגח תשואה מעל 10% _1_15" xfId="10714"/>
    <cellStyle name="6_משקל בתא100_דיווחים נוספים_פירוט אגח תשואה מעל 10% _15" xfId="10713"/>
    <cellStyle name="6_משקל בתא100_דיווחים נוספים_פירוט אגח תשואה מעל 10% _פירוט אגח תשואה מעל 10% " xfId="5220"/>
    <cellStyle name="6_משקל בתא100_דיווחים נוספים_פירוט אגח תשואה מעל 10% _פירוט אגח תשואה מעל 10% _15" xfId="10715"/>
    <cellStyle name="6_משקל בתא100_הערות" xfId="5221"/>
    <cellStyle name="6_משקל בתא100_הערות 2" xfId="5222"/>
    <cellStyle name="6_משקל בתא100_הערות 2_15" xfId="10717"/>
    <cellStyle name="6_משקל בתא100_הערות 2_דיווחים נוספים" xfId="5223"/>
    <cellStyle name="6_משקל בתא100_הערות 2_דיווחים נוספים_1" xfId="5224"/>
    <cellStyle name="6_משקל בתא100_הערות 2_דיווחים נוספים_1_15" xfId="10719"/>
    <cellStyle name="6_משקל בתא100_הערות 2_דיווחים נוספים_1_פירוט אגח תשואה מעל 10% " xfId="5225"/>
    <cellStyle name="6_משקל בתא100_הערות 2_דיווחים נוספים_1_פירוט אגח תשואה מעל 10% _15" xfId="10720"/>
    <cellStyle name="6_משקל בתא100_הערות 2_דיווחים נוספים_15" xfId="10718"/>
    <cellStyle name="6_משקל בתא100_הערות 2_דיווחים נוספים_פירוט אגח תשואה מעל 10% " xfId="5226"/>
    <cellStyle name="6_משקל בתא100_הערות 2_דיווחים נוספים_פירוט אגח תשואה מעל 10% _15" xfId="10721"/>
    <cellStyle name="6_משקל בתא100_הערות 2_פירוט אגח תשואה מעל 10% " xfId="5227"/>
    <cellStyle name="6_משקל בתא100_הערות 2_פירוט אגח תשואה מעל 10% _1" xfId="5228"/>
    <cellStyle name="6_משקל בתא100_הערות 2_פירוט אגח תשואה מעל 10% _1_15" xfId="10723"/>
    <cellStyle name="6_משקל בתא100_הערות 2_פירוט אגח תשואה מעל 10% _15" xfId="10722"/>
    <cellStyle name="6_משקל בתא100_הערות 2_פירוט אגח תשואה מעל 10% _פירוט אגח תשואה מעל 10% " xfId="5229"/>
    <cellStyle name="6_משקל בתא100_הערות 2_פירוט אגח תשואה מעל 10% _פירוט אגח תשואה מעל 10% _15" xfId="10724"/>
    <cellStyle name="6_משקל בתא100_הערות_15" xfId="10716"/>
    <cellStyle name="6_משקל בתא100_הערות_4.4." xfId="5230"/>
    <cellStyle name="6_משקל בתא100_הערות_4.4. 2" xfId="5231"/>
    <cellStyle name="6_משקל בתא100_הערות_4.4. 2_15" xfId="10726"/>
    <cellStyle name="6_משקל בתא100_הערות_4.4. 2_דיווחים נוספים" xfId="5232"/>
    <cellStyle name="6_משקל בתא100_הערות_4.4. 2_דיווחים נוספים_1" xfId="5233"/>
    <cellStyle name="6_משקל בתא100_הערות_4.4. 2_דיווחים נוספים_1_15" xfId="10728"/>
    <cellStyle name="6_משקל בתא100_הערות_4.4. 2_דיווחים נוספים_1_פירוט אגח תשואה מעל 10% " xfId="5234"/>
    <cellStyle name="6_משקל בתא100_הערות_4.4. 2_דיווחים נוספים_1_פירוט אגח תשואה מעל 10% _15" xfId="10729"/>
    <cellStyle name="6_משקל בתא100_הערות_4.4. 2_דיווחים נוספים_15" xfId="10727"/>
    <cellStyle name="6_משקל בתא100_הערות_4.4. 2_דיווחים נוספים_פירוט אגח תשואה מעל 10% " xfId="5235"/>
    <cellStyle name="6_משקל בתא100_הערות_4.4. 2_דיווחים נוספים_פירוט אגח תשואה מעל 10% _15" xfId="10730"/>
    <cellStyle name="6_משקל בתא100_הערות_4.4. 2_פירוט אגח תשואה מעל 10% " xfId="5236"/>
    <cellStyle name="6_משקל בתא100_הערות_4.4. 2_פירוט אגח תשואה מעל 10% _1" xfId="5237"/>
    <cellStyle name="6_משקל בתא100_הערות_4.4. 2_פירוט אגח תשואה מעל 10% _1_15" xfId="10732"/>
    <cellStyle name="6_משקל בתא100_הערות_4.4. 2_פירוט אגח תשואה מעל 10% _15" xfId="10731"/>
    <cellStyle name="6_משקל בתא100_הערות_4.4. 2_פירוט אגח תשואה מעל 10% _פירוט אגח תשואה מעל 10% " xfId="5238"/>
    <cellStyle name="6_משקל בתא100_הערות_4.4. 2_פירוט אגח תשואה מעל 10% _פירוט אגח תשואה מעל 10% _15" xfId="10733"/>
    <cellStyle name="6_משקל בתא100_הערות_4.4._15" xfId="10725"/>
    <cellStyle name="6_משקל בתא100_הערות_4.4._דיווחים נוספים" xfId="5239"/>
    <cellStyle name="6_משקל בתא100_הערות_4.4._דיווחים נוספים_15" xfId="10734"/>
    <cellStyle name="6_משקל בתא100_הערות_4.4._דיווחים נוספים_פירוט אגח תשואה מעל 10% " xfId="5240"/>
    <cellStyle name="6_משקל בתא100_הערות_4.4._דיווחים נוספים_פירוט אגח תשואה מעל 10% _15" xfId="10735"/>
    <cellStyle name="6_משקל בתא100_הערות_4.4._פירוט אגח תשואה מעל 10% " xfId="5241"/>
    <cellStyle name="6_משקל בתא100_הערות_4.4._פירוט אגח תשואה מעל 10% _1" xfId="5242"/>
    <cellStyle name="6_משקל בתא100_הערות_4.4._פירוט אגח תשואה מעל 10% _1_15" xfId="10737"/>
    <cellStyle name="6_משקל בתא100_הערות_4.4._פירוט אגח תשואה מעל 10% _15" xfId="10736"/>
    <cellStyle name="6_משקל בתא100_הערות_4.4._פירוט אגח תשואה מעל 10% _פירוט אגח תשואה מעל 10% " xfId="5243"/>
    <cellStyle name="6_משקל בתא100_הערות_4.4._פירוט אגח תשואה מעל 10% _פירוט אגח תשואה מעל 10% _15" xfId="10738"/>
    <cellStyle name="6_משקל בתא100_הערות_דיווחים נוספים" xfId="5244"/>
    <cellStyle name="6_משקל בתא100_הערות_דיווחים נוספים_1" xfId="5245"/>
    <cellStyle name="6_משקל בתא100_הערות_דיווחים נוספים_1_15" xfId="10740"/>
    <cellStyle name="6_משקל בתא100_הערות_דיווחים נוספים_1_פירוט אגח תשואה מעל 10% " xfId="5246"/>
    <cellStyle name="6_משקל בתא100_הערות_דיווחים נוספים_1_פירוט אגח תשואה מעל 10% _15" xfId="10741"/>
    <cellStyle name="6_משקל בתא100_הערות_דיווחים נוספים_15" xfId="10739"/>
    <cellStyle name="6_משקל בתא100_הערות_דיווחים נוספים_פירוט אגח תשואה מעל 10% " xfId="5247"/>
    <cellStyle name="6_משקל בתא100_הערות_דיווחים נוספים_פירוט אגח תשואה מעל 10% _15" xfId="10742"/>
    <cellStyle name="6_משקל בתא100_הערות_פירוט אגח תשואה מעל 10% " xfId="5248"/>
    <cellStyle name="6_משקל בתא100_הערות_פירוט אגח תשואה מעל 10% _1" xfId="5249"/>
    <cellStyle name="6_משקל בתא100_הערות_פירוט אגח תשואה מעל 10% _1_15" xfId="10744"/>
    <cellStyle name="6_משקל בתא100_הערות_פירוט אגח תשואה מעל 10% _15" xfId="10743"/>
    <cellStyle name="6_משקל בתא100_הערות_פירוט אגח תשואה מעל 10% _פירוט אגח תשואה מעל 10% " xfId="5250"/>
    <cellStyle name="6_משקל בתא100_הערות_פירוט אגח תשואה מעל 10% _פירוט אגח תשואה מעל 10% _15" xfId="10745"/>
    <cellStyle name="6_משקל בתא100_יתרת מסגרות אשראי לניצול " xfId="5251"/>
    <cellStyle name="6_משקל בתא100_יתרת מסגרות אשראי לניצול  2" xfId="5252"/>
    <cellStyle name="6_משקל בתא100_יתרת מסגרות אשראי לניצול  2_15" xfId="10747"/>
    <cellStyle name="6_משקל בתא100_יתרת מסגרות אשראי לניצול  2_דיווחים נוספים" xfId="5253"/>
    <cellStyle name="6_משקל בתא100_יתרת מסגרות אשראי לניצול  2_דיווחים נוספים_1" xfId="5254"/>
    <cellStyle name="6_משקל בתא100_יתרת מסגרות אשראי לניצול  2_דיווחים נוספים_1_15" xfId="10749"/>
    <cellStyle name="6_משקל בתא100_יתרת מסגרות אשראי לניצול  2_דיווחים נוספים_1_פירוט אגח תשואה מעל 10% " xfId="5255"/>
    <cellStyle name="6_משקל בתא100_יתרת מסגרות אשראי לניצול  2_דיווחים נוספים_1_פירוט אגח תשואה מעל 10% _15" xfId="10750"/>
    <cellStyle name="6_משקל בתא100_יתרת מסגרות אשראי לניצול  2_דיווחים נוספים_15" xfId="10748"/>
    <cellStyle name="6_משקל בתא100_יתרת מסגרות אשראי לניצול  2_דיווחים נוספים_פירוט אגח תשואה מעל 10% " xfId="5256"/>
    <cellStyle name="6_משקל בתא100_יתרת מסגרות אשראי לניצול  2_דיווחים נוספים_פירוט אגח תשואה מעל 10% _15" xfId="10751"/>
    <cellStyle name="6_משקל בתא100_יתרת מסגרות אשראי לניצול  2_פירוט אגח תשואה מעל 10% " xfId="5257"/>
    <cellStyle name="6_משקל בתא100_יתרת מסגרות אשראי לניצול  2_פירוט אגח תשואה מעל 10% _1" xfId="5258"/>
    <cellStyle name="6_משקל בתא100_יתרת מסגרות אשראי לניצול  2_פירוט אגח תשואה מעל 10% _1_15" xfId="10753"/>
    <cellStyle name="6_משקל בתא100_יתרת מסגרות אשראי לניצול  2_פירוט אגח תשואה מעל 10% _15" xfId="10752"/>
    <cellStyle name="6_משקל בתא100_יתרת מסגרות אשראי לניצול  2_פירוט אגח תשואה מעל 10% _פירוט אגח תשואה מעל 10% " xfId="5259"/>
    <cellStyle name="6_משקל בתא100_יתרת מסגרות אשראי לניצול  2_פירוט אגח תשואה מעל 10% _פירוט אגח תשואה מעל 10% _15" xfId="10754"/>
    <cellStyle name="6_משקל בתא100_יתרת מסגרות אשראי לניצול _15" xfId="10746"/>
    <cellStyle name="6_משקל בתא100_יתרת מסגרות אשראי לניצול _4.4." xfId="5260"/>
    <cellStyle name="6_משקל בתא100_יתרת מסגרות אשראי לניצול _4.4. 2" xfId="5261"/>
    <cellStyle name="6_משקל בתא100_יתרת מסגרות אשראי לניצול _4.4. 2_15" xfId="10756"/>
    <cellStyle name="6_משקל בתא100_יתרת מסגרות אשראי לניצול _4.4. 2_דיווחים נוספים" xfId="5262"/>
    <cellStyle name="6_משקל בתא100_יתרת מסגרות אשראי לניצול _4.4. 2_דיווחים נוספים_1" xfId="5263"/>
    <cellStyle name="6_משקל בתא100_יתרת מסגרות אשראי לניצול _4.4. 2_דיווחים נוספים_1_15" xfId="10758"/>
    <cellStyle name="6_משקל בתא100_יתרת מסגרות אשראי לניצול _4.4. 2_דיווחים נוספים_1_פירוט אגח תשואה מעל 10% " xfId="5264"/>
    <cellStyle name="6_משקל בתא100_יתרת מסגרות אשראי לניצול _4.4. 2_דיווחים נוספים_1_פירוט אגח תשואה מעל 10% _15" xfId="10759"/>
    <cellStyle name="6_משקל בתא100_יתרת מסגרות אשראי לניצול _4.4. 2_דיווחים נוספים_15" xfId="10757"/>
    <cellStyle name="6_משקל בתא100_יתרת מסגרות אשראי לניצול _4.4. 2_דיווחים נוספים_פירוט אגח תשואה מעל 10% " xfId="5265"/>
    <cellStyle name="6_משקל בתא100_יתרת מסגרות אשראי לניצול _4.4. 2_דיווחים נוספים_פירוט אגח תשואה מעל 10% _15" xfId="10760"/>
    <cellStyle name="6_משקל בתא100_יתרת מסגרות אשראי לניצול _4.4. 2_פירוט אגח תשואה מעל 10% " xfId="5266"/>
    <cellStyle name="6_משקל בתא100_יתרת מסגרות אשראי לניצול _4.4. 2_פירוט אגח תשואה מעל 10% _1" xfId="5267"/>
    <cellStyle name="6_משקל בתא100_יתרת מסגרות אשראי לניצול _4.4. 2_פירוט אגח תשואה מעל 10% _1_15" xfId="10762"/>
    <cellStyle name="6_משקל בתא100_יתרת מסגרות אשראי לניצול _4.4. 2_פירוט אגח תשואה מעל 10% _15" xfId="10761"/>
    <cellStyle name="6_משקל בתא100_יתרת מסגרות אשראי לניצול _4.4. 2_פירוט אגח תשואה מעל 10% _פירוט אגח תשואה מעל 10% " xfId="5268"/>
    <cellStyle name="6_משקל בתא100_יתרת מסגרות אשראי לניצול _4.4. 2_פירוט אגח תשואה מעל 10% _פירוט אגח תשואה מעל 10% _15" xfId="10763"/>
    <cellStyle name="6_משקל בתא100_יתרת מסגרות אשראי לניצול _4.4._15" xfId="10755"/>
    <cellStyle name="6_משקל בתא100_יתרת מסגרות אשראי לניצול _4.4._דיווחים נוספים" xfId="5269"/>
    <cellStyle name="6_משקל בתא100_יתרת מסגרות אשראי לניצול _4.4._דיווחים נוספים_15" xfId="10764"/>
    <cellStyle name="6_משקל בתא100_יתרת מסגרות אשראי לניצול _4.4._דיווחים נוספים_פירוט אגח תשואה מעל 10% " xfId="5270"/>
    <cellStyle name="6_משקל בתא100_יתרת מסגרות אשראי לניצול _4.4._דיווחים נוספים_פירוט אגח תשואה מעל 10% _15" xfId="10765"/>
    <cellStyle name="6_משקל בתא100_יתרת מסגרות אשראי לניצול _4.4._פירוט אגח תשואה מעל 10% " xfId="5271"/>
    <cellStyle name="6_משקל בתא100_יתרת מסגרות אשראי לניצול _4.4._פירוט אגח תשואה מעל 10% _1" xfId="5272"/>
    <cellStyle name="6_משקל בתא100_יתרת מסגרות אשראי לניצול _4.4._פירוט אגח תשואה מעל 10% _1_15" xfId="10767"/>
    <cellStyle name="6_משקל בתא100_יתרת מסגרות אשראי לניצול _4.4._פירוט אגח תשואה מעל 10% _15" xfId="10766"/>
    <cellStyle name="6_משקל בתא100_יתרת מסגרות אשראי לניצול _4.4._פירוט אגח תשואה מעל 10% _פירוט אגח תשואה מעל 10% " xfId="5273"/>
    <cellStyle name="6_משקל בתא100_יתרת מסגרות אשראי לניצול _4.4._פירוט אגח תשואה מעל 10% _פירוט אגח תשואה מעל 10% _15" xfId="10768"/>
    <cellStyle name="6_משקל בתא100_יתרת מסגרות אשראי לניצול _דיווחים נוספים" xfId="5274"/>
    <cellStyle name="6_משקל בתא100_יתרת מסגרות אשראי לניצול _דיווחים נוספים_1" xfId="5275"/>
    <cellStyle name="6_משקל בתא100_יתרת מסגרות אשראי לניצול _דיווחים נוספים_1_15" xfId="10770"/>
    <cellStyle name="6_משקל בתא100_יתרת מסגרות אשראי לניצול _דיווחים נוספים_1_פירוט אגח תשואה מעל 10% " xfId="5276"/>
    <cellStyle name="6_משקל בתא100_יתרת מסגרות אשראי לניצול _דיווחים נוספים_1_פירוט אגח תשואה מעל 10% _15" xfId="10771"/>
    <cellStyle name="6_משקל בתא100_יתרת מסגרות אשראי לניצול _דיווחים נוספים_15" xfId="10769"/>
    <cellStyle name="6_משקל בתא100_יתרת מסגרות אשראי לניצול _דיווחים נוספים_פירוט אגח תשואה מעל 10% " xfId="5277"/>
    <cellStyle name="6_משקל בתא100_יתרת מסגרות אשראי לניצול _דיווחים נוספים_פירוט אגח תשואה מעל 10% _15" xfId="10772"/>
    <cellStyle name="6_משקל בתא100_יתרת מסגרות אשראי לניצול _פירוט אגח תשואה מעל 10% " xfId="5278"/>
    <cellStyle name="6_משקל בתא100_יתרת מסגרות אשראי לניצול _פירוט אגח תשואה מעל 10% _1" xfId="5279"/>
    <cellStyle name="6_משקל בתא100_יתרת מסגרות אשראי לניצול _פירוט אגח תשואה מעל 10% _1_15" xfId="10774"/>
    <cellStyle name="6_משקל בתא100_יתרת מסגרות אשראי לניצול _פירוט אגח תשואה מעל 10% _15" xfId="10773"/>
    <cellStyle name="6_משקל בתא100_יתרת מסגרות אשראי לניצול _פירוט אגח תשואה מעל 10% _פירוט אגח תשואה מעל 10% " xfId="5280"/>
    <cellStyle name="6_משקל בתא100_יתרת מסגרות אשראי לניצול _פירוט אגח תשואה מעל 10% _פירוט אגח תשואה מעל 10% _15" xfId="10775"/>
    <cellStyle name="6_משקל בתא100_עסקאות שאושרו וטרם בוצעו  " xfId="5281"/>
    <cellStyle name="6_משקל בתא100_עסקאות שאושרו וטרם בוצעו   2" xfId="5282"/>
    <cellStyle name="6_משקל בתא100_עסקאות שאושרו וטרם בוצעו   2_15" xfId="10777"/>
    <cellStyle name="6_משקל בתא100_עסקאות שאושרו וטרם בוצעו   2_דיווחים נוספים" xfId="5283"/>
    <cellStyle name="6_משקל בתא100_עסקאות שאושרו וטרם בוצעו   2_דיווחים נוספים_1" xfId="5284"/>
    <cellStyle name="6_משקל בתא100_עסקאות שאושרו וטרם בוצעו   2_דיווחים נוספים_1_15" xfId="10779"/>
    <cellStyle name="6_משקל בתא100_עסקאות שאושרו וטרם בוצעו   2_דיווחים נוספים_1_פירוט אגח תשואה מעל 10% " xfId="5285"/>
    <cellStyle name="6_משקל בתא100_עסקאות שאושרו וטרם בוצעו   2_דיווחים נוספים_1_פירוט אגח תשואה מעל 10% _15" xfId="10780"/>
    <cellStyle name="6_משקל בתא100_עסקאות שאושרו וטרם בוצעו   2_דיווחים נוספים_15" xfId="10778"/>
    <cellStyle name="6_משקל בתא100_עסקאות שאושרו וטרם בוצעו   2_דיווחים נוספים_פירוט אגח תשואה מעל 10% " xfId="5286"/>
    <cellStyle name="6_משקל בתא100_עסקאות שאושרו וטרם בוצעו   2_דיווחים נוספים_פירוט אגח תשואה מעל 10% _15" xfId="10781"/>
    <cellStyle name="6_משקל בתא100_עסקאות שאושרו וטרם בוצעו   2_פירוט אגח תשואה מעל 10% " xfId="5287"/>
    <cellStyle name="6_משקל בתא100_עסקאות שאושרו וטרם בוצעו   2_פירוט אגח תשואה מעל 10% _1" xfId="5288"/>
    <cellStyle name="6_משקל בתא100_עסקאות שאושרו וטרם בוצעו   2_פירוט אגח תשואה מעל 10% _1_15" xfId="10783"/>
    <cellStyle name="6_משקל בתא100_עסקאות שאושרו וטרם בוצעו   2_פירוט אגח תשואה מעל 10% _15" xfId="10782"/>
    <cellStyle name="6_משקל בתא100_עסקאות שאושרו וטרם בוצעו   2_פירוט אגח תשואה מעל 10% _פירוט אגח תשואה מעל 10% " xfId="5289"/>
    <cellStyle name="6_משקל בתא100_עסקאות שאושרו וטרם בוצעו   2_פירוט אגח תשואה מעל 10% _פירוט אגח תשואה מעל 10% _15" xfId="10784"/>
    <cellStyle name="6_משקל בתא100_עסקאות שאושרו וטרם בוצעו  _1" xfId="5290"/>
    <cellStyle name="6_משקל בתא100_עסקאות שאושרו וטרם בוצעו  _1 2" xfId="5291"/>
    <cellStyle name="6_משקל בתא100_עסקאות שאושרו וטרם בוצעו  _1 2_15" xfId="10786"/>
    <cellStyle name="6_משקל בתא100_עסקאות שאושרו וטרם בוצעו  _1 2_דיווחים נוספים" xfId="5292"/>
    <cellStyle name="6_משקל בתא100_עסקאות שאושרו וטרם בוצעו  _1 2_דיווחים נוספים_1" xfId="5293"/>
    <cellStyle name="6_משקל בתא100_עסקאות שאושרו וטרם בוצעו  _1 2_דיווחים נוספים_1_15" xfId="10788"/>
    <cellStyle name="6_משקל בתא100_עסקאות שאושרו וטרם בוצעו  _1 2_דיווחים נוספים_1_פירוט אגח תשואה מעל 10% " xfId="5294"/>
    <cellStyle name="6_משקל בתא100_עסקאות שאושרו וטרם בוצעו  _1 2_דיווחים נוספים_1_פירוט אגח תשואה מעל 10% _15" xfId="10789"/>
    <cellStyle name="6_משקל בתא100_עסקאות שאושרו וטרם בוצעו  _1 2_דיווחים נוספים_15" xfId="10787"/>
    <cellStyle name="6_משקל בתא100_עסקאות שאושרו וטרם בוצעו  _1 2_דיווחים נוספים_פירוט אגח תשואה מעל 10% " xfId="5295"/>
    <cellStyle name="6_משקל בתא100_עסקאות שאושרו וטרם בוצעו  _1 2_דיווחים נוספים_פירוט אגח תשואה מעל 10% _15" xfId="10790"/>
    <cellStyle name="6_משקל בתא100_עסקאות שאושרו וטרם בוצעו  _1 2_פירוט אגח תשואה מעל 10% " xfId="5296"/>
    <cellStyle name="6_משקל בתא100_עסקאות שאושרו וטרם בוצעו  _1 2_פירוט אגח תשואה מעל 10% _1" xfId="5297"/>
    <cellStyle name="6_משקל בתא100_עסקאות שאושרו וטרם בוצעו  _1 2_פירוט אגח תשואה מעל 10% _1_15" xfId="10792"/>
    <cellStyle name="6_משקל בתא100_עסקאות שאושרו וטרם בוצעו  _1 2_פירוט אגח תשואה מעל 10% _15" xfId="10791"/>
    <cellStyle name="6_משקל בתא100_עסקאות שאושרו וטרם בוצעו  _1 2_פירוט אגח תשואה מעל 10% _פירוט אגח תשואה מעל 10% " xfId="5298"/>
    <cellStyle name="6_משקל בתא100_עסקאות שאושרו וטרם בוצעו  _1 2_פירוט אגח תשואה מעל 10% _פירוט אגח תשואה מעל 10% _15" xfId="10793"/>
    <cellStyle name="6_משקל בתא100_עסקאות שאושרו וטרם בוצעו  _1_15" xfId="10785"/>
    <cellStyle name="6_משקל בתא100_עסקאות שאושרו וטרם בוצעו  _1_דיווחים נוספים" xfId="5299"/>
    <cellStyle name="6_משקל בתא100_עסקאות שאושרו וטרם בוצעו  _1_דיווחים נוספים_15" xfId="10794"/>
    <cellStyle name="6_משקל בתא100_עסקאות שאושרו וטרם בוצעו  _1_דיווחים נוספים_פירוט אגח תשואה מעל 10% " xfId="5300"/>
    <cellStyle name="6_משקל בתא100_עסקאות שאושרו וטרם בוצעו  _1_דיווחים נוספים_פירוט אגח תשואה מעל 10% _15" xfId="10795"/>
    <cellStyle name="6_משקל בתא100_עסקאות שאושרו וטרם בוצעו  _1_פירוט אגח תשואה מעל 10% " xfId="5301"/>
    <cellStyle name="6_משקל בתא100_עסקאות שאושרו וטרם בוצעו  _1_פירוט אגח תשואה מעל 10% _1" xfId="5302"/>
    <cellStyle name="6_משקל בתא100_עסקאות שאושרו וטרם בוצעו  _1_פירוט אגח תשואה מעל 10% _1_15" xfId="10797"/>
    <cellStyle name="6_משקל בתא100_עסקאות שאושרו וטרם בוצעו  _1_פירוט אגח תשואה מעל 10% _15" xfId="10796"/>
    <cellStyle name="6_משקל בתא100_עסקאות שאושרו וטרם בוצעו  _1_פירוט אגח תשואה מעל 10% _פירוט אגח תשואה מעל 10% " xfId="5303"/>
    <cellStyle name="6_משקל בתא100_עסקאות שאושרו וטרם בוצעו  _1_פירוט אגח תשואה מעל 10% _פירוט אגח תשואה מעל 10% _15" xfId="10798"/>
    <cellStyle name="6_משקל בתא100_עסקאות שאושרו וטרם בוצעו  _15" xfId="10776"/>
    <cellStyle name="6_משקל בתא100_עסקאות שאושרו וטרם בוצעו  _4.4." xfId="5304"/>
    <cellStyle name="6_משקל בתא100_עסקאות שאושרו וטרם בוצעו  _4.4. 2" xfId="5305"/>
    <cellStyle name="6_משקל בתא100_עסקאות שאושרו וטרם בוצעו  _4.4. 2_15" xfId="10800"/>
    <cellStyle name="6_משקל בתא100_עסקאות שאושרו וטרם בוצעו  _4.4. 2_דיווחים נוספים" xfId="5306"/>
    <cellStyle name="6_משקל בתא100_עסקאות שאושרו וטרם בוצעו  _4.4. 2_דיווחים נוספים_1" xfId="5307"/>
    <cellStyle name="6_משקל בתא100_עסקאות שאושרו וטרם בוצעו  _4.4. 2_דיווחים נוספים_1_15" xfId="10802"/>
    <cellStyle name="6_משקל בתא100_עסקאות שאושרו וטרם בוצעו  _4.4. 2_דיווחים נוספים_1_פירוט אגח תשואה מעל 10% " xfId="5308"/>
    <cellStyle name="6_משקל בתא100_עסקאות שאושרו וטרם בוצעו  _4.4. 2_דיווחים נוספים_1_פירוט אגח תשואה מעל 10% _15" xfId="10803"/>
    <cellStyle name="6_משקל בתא100_עסקאות שאושרו וטרם בוצעו  _4.4. 2_דיווחים נוספים_15" xfId="10801"/>
    <cellStyle name="6_משקל בתא100_עסקאות שאושרו וטרם בוצעו  _4.4. 2_דיווחים נוספים_פירוט אגח תשואה מעל 10% " xfId="5309"/>
    <cellStyle name="6_משקל בתא100_עסקאות שאושרו וטרם בוצעו  _4.4. 2_דיווחים נוספים_פירוט אגח תשואה מעל 10% _15" xfId="10804"/>
    <cellStyle name="6_משקל בתא100_עסקאות שאושרו וטרם בוצעו  _4.4. 2_פירוט אגח תשואה מעל 10% " xfId="5310"/>
    <cellStyle name="6_משקל בתא100_עסקאות שאושרו וטרם בוצעו  _4.4. 2_פירוט אגח תשואה מעל 10% _1" xfId="5311"/>
    <cellStyle name="6_משקל בתא100_עסקאות שאושרו וטרם בוצעו  _4.4. 2_פירוט אגח תשואה מעל 10% _1_15" xfId="10806"/>
    <cellStyle name="6_משקל בתא100_עסקאות שאושרו וטרם בוצעו  _4.4. 2_פירוט אגח תשואה מעל 10% _15" xfId="10805"/>
    <cellStyle name="6_משקל בתא100_עסקאות שאושרו וטרם בוצעו  _4.4. 2_פירוט אגח תשואה מעל 10% _פירוט אגח תשואה מעל 10% " xfId="5312"/>
    <cellStyle name="6_משקל בתא100_עסקאות שאושרו וטרם בוצעו  _4.4. 2_פירוט אגח תשואה מעל 10% _פירוט אגח תשואה מעל 10% _15" xfId="10807"/>
    <cellStyle name="6_משקל בתא100_עסקאות שאושרו וטרם בוצעו  _4.4._15" xfId="10799"/>
    <cellStyle name="6_משקל בתא100_עסקאות שאושרו וטרם בוצעו  _4.4._דיווחים נוספים" xfId="5313"/>
    <cellStyle name="6_משקל בתא100_עסקאות שאושרו וטרם בוצעו  _4.4._דיווחים נוספים_15" xfId="10808"/>
    <cellStyle name="6_משקל בתא100_עסקאות שאושרו וטרם בוצעו  _4.4._דיווחים נוספים_פירוט אגח תשואה מעל 10% " xfId="5314"/>
    <cellStyle name="6_משקל בתא100_עסקאות שאושרו וטרם בוצעו  _4.4._דיווחים נוספים_פירוט אגח תשואה מעל 10% _15" xfId="10809"/>
    <cellStyle name="6_משקל בתא100_עסקאות שאושרו וטרם בוצעו  _4.4._פירוט אגח תשואה מעל 10% " xfId="5315"/>
    <cellStyle name="6_משקל בתא100_עסקאות שאושרו וטרם בוצעו  _4.4._פירוט אגח תשואה מעל 10% _1" xfId="5316"/>
    <cellStyle name="6_משקל בתא100_עסקאות שאושרו וטרם בוצעו  _4.4._פירוט אגח תשואה מעל 10% _1_15" xfId="10811"/>
    <cellStyle name="6_משקל בתא100_עסקאות שאושרו וטרם בוצעו  _4.4._פירוט אגח תשואה מעל 10% _15" xfId="10810"/>
    <cellStyle name="6_משקל בתא100_עסקאות שאושרו וטרם בוצעו  _4.4._פירוט אגח תשואה מעל 10% _פירוט אגח תשואה מעל 10% " xfId="5317"/>
    <cellStyle name="6_משקל בתא100_עסקאות שאושרו וטרם בוצעו  _4.4._פירוט אגח תשואה מעל 10% _פירוט אגח תשואה מעל 10% _15" xfId="10812"/>
    <cellStyle name="6_משקל בתא100_עסקאות שאושרו וטרם בוצעו  _דיווחים נוספים" xfId="5318"/>
    <cellStyle name="6_משקל בתא100_עסקאות שאושרו וטרם בוצעו  _דיווחים נוספים_1" xfId="5319"/>
    <cellStyle name="6_משקל בתא100_עסקאות שאושרו וטרם בוצעו  _דיווחים נוספים_1_15" xfId="10814"/>
    <cellStyle name="6_משקל בתא100_עסקאות שאושרו וטרם בוצעו  _דיווחים נוספים_1_פירוט אגח תשואה מעל 10% " xfId="5320"/>
    <cellStyle name="6_משקל בתא100_עסקאות שאושרו וטרם בוצעו  _דיווחים נוספים_1_פירוט אגח תשואה מעל 10% _15" xfId="10815"/>
    <cellStyle name="6_משקל בתא100_עסקאות שאושרו וטרם בוצעו  _דיווחים נוספים_15" xfId="10813"/>
    <cellStyle name="6_משקל בתא100_עסקאות שאושרו וטרם בוצעו  _דיווחים נוספים_פירוט אגח תשואה מעל 10% " xfId="5321"/>
    <cellStyle name="6_משקל בתא100_עסקאות שאושרו וטרם בוצעו  _דיווחים נוספים_פירוט אגח תשואה מעל 10% _15" xfId="10816"/>
    <cellStyle name="6_משקל בתא100_עסקאות שאושרו וטרם בוצעו  _פירוט אגח תשואה מעל 10% " xfId="5322"/>
    <cellStyle name="6_משקל בתא100_עסקאות שאושרו וטרם בוצעו  _פירוט אגח תשואה מעל 10% _1" xfId="5323"/>
    <cellStyle name="6_משקל בתא100_עסקאות שאושרו וטרם בוצעו  _פירוט אגח תשואה מעל 10% _1_15" xfId="10818"/>
    <cellStyle name="6_משקל בתא100_עסקאות שאושרו וטרם בוצעו  _פירוט אגח תשואה מעל 10% _15" xfId="10817"/>
    <cellStyle name="6_משקל בתא100_עסקאות שאושרו וטרם בוצעו  _פירוט אגח תשואה מעל 10% _פירוט אגח תשואה מעל 10% " xfId="5324"/>
    <cellStyle name="6_משקל בתא100_עסקאות שאושרו וטרם בוצעו  _פירוט אגח תשואה מעל 10% _פירוט אגח תשואה מעל 10% _15" xfId="10819"/>
    <cellStyle name="6_משקל בתא100_פירוט אגח תשואה מעל 10% " xfId="5325"/>
    <cellStyle name="6_משקל בתא100_פירוט אגח תשואה מעל 10%  2" xfId="5326"/>
    <cellStyle name="6_משקל בתא100_פירוט אגח תשואה מעל 10%  2_15" xfId="10821"/>
    <cellStyle name="6_משקל בתא100_פירוט אגח תשואה מעל 10%  2_דיווחים נוספים" xfId="5327"/>
    <cellStyle name="6_משקל בתא100_פירוט אגח תשואה מעל 10%  2_דיווחים נוספים_1" xfId="5328"/>
    <cellStyle name="6_משקל בתא100_פירוט אגח תשואה מעל 10%  2_דיווחים נוספים_1_15" xfId="10823"/>
    <cellStyle name="6_משקל בתא100_פירוט אגח תשואה מעל 10%  2_דיווחים נוספים_1_פירוט אגח תשואה מעל 10% " xfId="5329"/>
    <cellStyle name="6_משקל בתא100_פירוט אגח תשואה מעל 10%  2_דיווחים נוספים_1_פירוט אגח תשואה מעל 10% _15" xfId="10824"/>
    <cellStyle name="6_משקל בתא100_פירוט אגח תשואה מעל 10%  2_דיווחים נוספים_15" xfId="10822"/>
    <cellStyle name="6_משקל בתא100_פירוט אגח תשואה מעל 10%  2_דיווחים נוספים_פירוט אגח תשואה מעל 10% " xfId="5330"/>
    <cellStyle name="6_משקל בתא100_פירוט אגח תשואה מעל 10%  2_דיווחים נוספים_פירוט אגח תשואה מעל 10% _15" xfId="10825"/>
    <cellStyle name="6_משקל בתא100_פירוט אגח תשואה מעל 10%  2_פירוט אגח תשואה מעל 10% " xfId="5331"/>
    <cellStyle name="6_משקל בתא100_פירוט אגח תשואה מעל 10%  2_פירוט אגח תשואה מעל 10% _1" xfId="5332"/>
    <cellStyle name="6_משקל בתא100_פירוט אגח תשואה מעל 10%  2_פירוט אגח תשואה מעל 10% _1_15" xfId="10827"/>
    <cellStyle name="6_משקל בתא100_פירוט אגח תשואה מעל 10%  2_פירוט אגח תשואה מעל 10% _15" xfId="10826"/>
    <cellStyle name="6_משקל בתא100_פירוט אגח תשואה מעל 10%  2_פירוט אגח תשואה מעל 10% _פירוט אגח תשואה מעל 10% " xfId="5333"/>
    <cellStyle name="6_משקל בתא100_פירוט אגח תשואה מעל 10%  2_פירוט אגח תשואה מעל 10% _פירוט אגח תשואה מעל 10% _15" xfId="10828"/>
    <cellStyle name="6_משקל בתא100_פירוט אגח תשואה מעל 10% _1" xfId="5334"/>
    <cellStyle name="6_משקל בתא100_פירוט אגח תשואה מעל 10% _1_15" xfId="10829"/>
    <cellStyle name="6_משקל בתא100_פירוט אגח תשואה מעל 10% _1_פירוט אגח תשואה מעל 10% " xfId="5335"/>
    <cellStyle name="6_משקל בתא100_פירוט אגח תשואה מעל 10% _1_פירוט אגח תשואה מעל 10% _15" xfId="10830"/>
    <cellStyle name="6_משקל בתא100_פירוט אגח תשואה מעל 10% _15" xfId="10820"/>
    <cellStyle name="6_משקל בתא100_פירוט אגח תשואה מעל 10% _2" xfId="5336"/>
    <cellStyle name="6_משקל בתא100_פירוט אגח תשואה מעל 10% _2_15" xfId="10831"/>
    <cellStyle name="6_משקל בתא100_פירוט אגח תשואה מעל 10% _4.4." xfId="5337"/>
    <cellStyle name="6_משקל בתא100_פירוט אגח תשואה מעל 10% _4.4. 2" xfId="5338"/>
    <cellStyle name="6_משקל בתא100_פירוט אגח תשואה מעל 10% _4.4. 2_15" xfId="10833"/>
    <cellStyle name="6_משקל בתא100_פירוט אגח תשואה מעל 10% _4.4. 2_דיווחים נוספים" xfId="5339"/>
    <cellStyle name="6_משקל בתא100_פירוט אגח תשואה מעל 10% _4.4. 2_דיווחים נוספים_1" xfId="5340"/>
    <cellStyle name="6_משקל בתא100_פירוט אגח תשואה מעל 10% _4.4. 2_דיווחים נוספים_1_15" xfId="10835"/>
    <cellStyle name="6_משקל בתא100_פירוט אגח תשואה מעל 10% _4.4. 2_דיווחים נוספים_1_פירוט אגח תשואה מעל 10% " xfId="5341"/>
    <cellStyle name="6_משקל בתא100_פירוט אגח תשואה מעל 10% _4.4. 2_דיווחים נוספים_1_פירוט אגח תשואה מעל 10% _15" xfId="10836"/>
    <cellStyle name="6_משקל בתא100_פירוט אגח תשואה מעל 10% _4.4. 2_דיווחים נוספים_15" xfId="10834"/>
    <cellStyle name="6_משקל בתא100_פירוט אגח תשואה מעל 10% _4.4. 2_דיווחים נוספים_פירוט אגח תשואה מעל 10% " xfId="5342"/>
    <cellStyle name="6_משקל בתא100_פירוט אגח תשואה מעל 10% _4.4. 2_דיווחים נוספים_פירוט אגח תשואה מעל 10% _15" xfId="10837"/>
    <cellStyle name="6_משקל בתא100_פירוט אגח תשואה מעל 10% _4.4. 2_פירוט אגח תשואה מעל 10% " xfId="5343"/>
    <cellStyle name="6_משקל בתא100_פירוט אגח תשואה מעל 10% _4.4. 2_פירוט אגח תשואה מעל 10% _1" xfId="5344"/>
    <cellStyle name="6_משקל בתא100_פירוט אגח תשואה מעל 10% _4.4. 2_פירוט אגח תשואה מעל 10% _1_15" xfId="10839"/>
    <cellStyle name="6_משקל בתא100_פירוט אגח תשואה מעל 10% _4.4. 2_פירוט אגח תשואה מעל 10% _15" xfId="10838"/>
    <cellStyle name="6_משקל בתא100_פירוט אגח תשואה מעל 10% _4.4. 2_פירוט אגח תשואה מעל 10% _פירוט אגח תשואה מעל 10% " xfId="5345"/>
    <cellStyle name="6_משקל בתא100_פירוט אגח תשואה מעל 10% _4.4. 2_פירוט אגח תשואה מעל 10% _פירוט אגח תשואה מעל 10% _15" xfId="10840"/>
    <cellStyle name="6_משקל בתא100_פירוט אגח תשואה מעל 10% _4.4._15" xfId="10832"/>
    <cellStyle name="6_משקל בתא100_פירוט אגח תשואה מעל 10% _4.4._דיווחים נוספים" xfId="5346"/>
    <cellStyle name="6_משקל בתא100_פירוט אגח תשואה מעל 10% _4.4._דיווחים נוספים_15" xfId="10841"/>
    <cellStyle name="6_משקל בתא100_פירוט אגח תשואה מעל 10% _4.4._דיווחים נוספים_פירוט אגח תשואה מעל 10% " xfId="5347"/>
    <cellStyle name="6_משקל בתא100_פירוט אגח תשואה מעל 10% _4.4._דיווחים נוספים_פירוט אגח תשואה מעל 10% _15" xfId="10842"/>
    <cellStyle name="6_משקל בתא100_פירוט אגח תשואה מעל 10% _4.4._פירוט אגח תשואה מעל 10% " xfId="5348"/>
    <cellStyle name="6_משקל בתא100_פירוט אגח תשואה מעל 10% _4.4._פירוט אגח תשואה מעל 10% _1" xfId="5349"/>
    <cellStyle name="6_משקל בתא100_פירוט אגח תשואה מעל 10% _4.4._פירוט אגח תשואה מעל 10% _1_15" xfId="10844"/>
    <cellStyle name="6_משקל בתא100_פירוט אגח תשואה מעל 10% _4.4._פירוט אגח תשואה מעל 10% _15" xfId="10843"/>
    <cellStyle name="6_משקל בתא100_פירוט אגח תשואה מעל 10% _4.4._פירוט אגח תשואה מעל 10% _פירוט אגח תשואה מעל 10% " xfId="5350"/>
    <cellStyle name="6_משקל בתא100_פירוט אגח תשואה מעל 10% _4.4._פירוט אגח תשואה מעל 10% _פירוט אגח תשואה מעל 10% _15" xfId="10845"/>
    <cellStyle name="6_משקל בתא100_פירוט אגח תשואה מעל 10% _דיווחים נוספים" xfId="5351"/>
    <cellStyle name="6_משקל בתא100_פירוט אגח תשואה מעל 10% _דיווחים נוספים_1" xfId="5352"/>
    <cellStyle name="6_משקל בתא100_פירוט אגח תשואה מעל 10% _דיווחים נוספים_1_15" xfId="10847"/>
    <cellStyle name="6_משקל בתא100_פירוט אגח תשואה מעל 10% _דיווחים נוספים_1_פירוט אגח תשואה מעל 10% " xfId="5353"/>
    <cellStyle name="6_משקל בתא100_פירוט אגח תשואה מעל 10% _דיווחים נוספים_1_פירוט אגח תשואה מעל 10% _15" xfId="10848"/>
    <cellStyle name="6_משקל בתא100_פירוט אגח תשואה מעל 10% _דיווחים נוספים_15" xfId="10846"/>
    <cellStyle name="6_משקל בתא100_פירוט אגח תשואה מעל 10% _דיווחים נוספים_פירוט אגח תשואה מעל 10% " xfId="5354"/>
    <cellStyle name="6_משקל בתא100_פירוט אגח תשואה מעל 10% _דיווחים נוספים_פירוט אגח תשואה מעל 10% _15" xfId="10849"/>
    <cellStyle name="6_משקל בתא100_פירוט אגח תשואה מעל 10% _פירוט אגח תשואה מעל 10% " xfId="5355"/>
    <cellStyle name="6_משקל בתא100_פירוט אגח תשואה מעל 10% _פירוט אגח תשואה מעל 10% _1" xfId="5356"/>
    <cellStyle name="6_משקל בתא100_פירוט אגח תשואה מעל 10% _פירוט אגח תשואה מעל 10% _1_15" xfId="10851"/>
    <cellStyle name="6_משקל בתא100_פירוט אגח תשואה מעל 10% _פירוט אגח תשואה מעל 10% _15" xfId="10850"/>
    <cellStyle name="6_משקל בתא100_פירוט אגח תשואה מעל 10% _פירוט אגח תשואה מעל 10% _פירוט אגח תשואה מעל 10% " xfId="5357"/>
    <cellStyle name="6_משקל בתא100_פירוט אגח תשואה מעל 10% _פירוט אגח תשואה מעל 10% _פירוט אגח תשואה מעל 10% _15" xfId="10852"/>
    <cellStyle name="6_עסקאות שאושרו וטרם בוצעו  " xfId="5358"/>
    <cellStyle name="6_עסקאות שאושרו וטרם בוצעו   2" xfId="5359"/>
    <cellStyle name="6_עסקאות שאושרו וטרם בוצעו   2_15" xfId="10854"/>
    <cellStyle name="6_עסקאות שאושרו וטרם בוצעו   2_דיווחים נוספים" xfId="5360"/>
    <cellStyle name="6_עסקאות שאושרו וטרם בוצעו   2_דיווחים נוספים_1" xfId="5361"/>
    <cellStyle name="6_עסקאות שאושרו וטרם בוצעו   2_דיווחים נוספים_1_15" xfId="10856"/>
    <cellStyle name="6_עסקאות שאושרו וטרם בוצעו   2_דיווחים נוספים_1_פירוט אגח תשואה מעל 10% " xfId="5362"/>
    <cellStyle name="6_עסקאות שאושרו וטרם בוצעו   2_דיווחים נוספים_1_פירוט אגח תשואה מעל 10% _15" xfId="10857"/>
    <cellStyle name="6_עסקאות שאושרו וטרם בוצעו   2_דיווחים נוספים_15" xfId="10855"/>
    <cellStyle name="6_עסקאות שאושרו וטרם בוצעו   2_דיווחים נוספים_פירוט אגח תשואה מעל 10% " xfId="5363"/>
    <cellStyle name="6_עסקאות שאושרו וטרם בוצעו   2_דיווחים נוספים_פירוט אגח תשואה מעל 10% _15" xfId="10858"/>
    <cellStyle name="6_עסקאות שאושרו וטרם בוצעו   2_פירוט אגח תשואה מעל 10% " xfId="5364"/>
    <cellStyle name="6_עסקאות שאושרו וטרם בוצעו   2_פירוט אגח תשואה מעל 10% _1" xfId="5365"/>
    <cellStyle name="6_עסקאות שאושרו וטרם בוצעו   2_פירוט אגח תשואה מעל 10% _1_15" xfId="10860"/>
    <cellStyle name="6_עסקאות שאושרו וטרם בוצעו   2_פירוט אגח תשואה מעל 10% _15" xfId="10859"/>
    <cellStyle name="6_עסקאות שאושרו וטרם בוצעו   2_פירוט אגח תשואה מעל 10% _פירוט אגח תשואה מעל 10% " xfId="5366"/>
    <cellStyle name="6_עסקאות שאושרו וטרם בוצעו   2_פירוט אגח תשואה מעל 10% _פירוט אגח תשואה מעל 10% _15" xfId="10861"/>
    <cellStyle name="6_עסקאות שאושרו וטרם בוצעו  _1" xfId="5367"/>
    <cellStyle name="6_עסקאות שאושרו וטרם בוצעו  _1 2" xfId="5368"/>
    <cellStyle name="6_עסקאות שאושרו וטרם בוצעו  _1 2_15" xfId="10863"/>
    <cellStyle name="6_עסקאות שאושרו וטרם בוצעו  _1 2_דיווחים נוספים" xfId="5369"/>
    <cellStyle name="6_עסקאות שאושרו וטרם בוצעו  _1 2_דיווחים נוספים_1" xfId="5370"/>
    <cellStyle name="6_עסקאות שאושרו וטרם בוצעו  _1 2_דיווחים נוספים_1_15" xfId="10865"/>
    <cellStyle name="6_עסקאות שאושרו וטרם בוצעו  _1 2_דיווחים נוספים_1_פירוט אגח תשואה מעל 10% " xfId="5371"/>
    <cellStyle name="6_עסקאות שאושרו וטרם בוצעו  _1 2_דיווחים נוספים_1_פירוט אגח תשואה מעל 10% _15" xfId="10866"/>
    <cellStyle name="6_עסקאות שאושרו וטרם בוצעו  _1 2_דיווחים נוספים_15" xfId="10864"/>
    <cellStyle name="6_עסקאות שאושרו וטרם בוצעו  _1 2_דיווחים נוספים_פירוט אגח תשואה מעל 10% " xfId="5372"/>
    <cellStyle name="6_עסקאות שאושרו וטרם בוצעו  _1 2_דיווחים נוספים_פירוט אגח תשואה מעל 10% _15" xfId="10867"/>
    <cellStyle name="6_עסקאות שאושרו וטרם בוצעו  _1 2_פירוט אגח תשואה מעל 10% " xfId="5373"/>
    <cellStyle name="6_עסקאות שאושרו וטרם בוצעו  _1 2_פירוט אגח תשואה מעל 10% _1" xfId="5374"/>
    <cellStyle name="6_עסקאות שאושרו וטרם בוצעו  _1 2_פירוט אגח תשואה מעל 10% _1_15" xfId="10869"/>
    <cellStyle name="6_עסקאות שאושרו וטרם בוצעו  _1 2_פירוט אגח תשואה מעל 10% _15" xfId="10868"/>
    <cellStyle name="6_עסקאות שאושרו וטרם בוצעו  _1 2_פירוט אגח תשואה מעל 10% _פירוט אגח תשואה מעל 10% " xfId="5375"/>
    <cellStyle name="6_עסקאות שאושרו וטרם בוצעו  _1 2_פירוט אגח תשואה מעל 10% _פירוט אגח תשואה מעל 10% _15" xfId="10870"/>
    <cellStyle name="6_עסקאות שאושרו וטרם בוצעו  _1_15" xfId="10862"/>
    <cellStyle name="6_עסקאות שאושרו וטרם בוצעו  _1_דיווחים נוספים" xfId="5376"/>
    <cellStyle name="6_עסקאות שאושרו וטרם בוצעו  _1_דיווחים נוספים_15" xfId="10871"/>
    <cellStyle name="6_עסקאות שאושרו וטרם בוצעו  _1_דיווחים נוספים_פירוט אגח תשואה מעל 10% " xfId="5377"/>
    <cellStyle name="6_עסקאות שאושרו וטרם בוצעו  _1_דיווחים נוספים_פירוט אגח תשואה מעל 10% _15" xfId="10872"/>
    <cellStyle name="6_עסקאות שאושרו וטרם בוצעו  _1_פירוט אגח תשואה מעל 10% " xfId="5378"/>
    <cellStyle name="6_עסקאות שאושרו וטרם בוצעו  _1_פירוט אגח תשואה מעל 10% _1" xfId="5379"/>
    <cellStyle name="6_עסקאות שאושרו וטרם בוצעו  _1_פירוט אגח תשואה מעל 10% _1_15" xfId="10874"/>
    <cellStyle name="6_עסקאות שאושרו וטרם בוצעו  _1_פירוט אגח תשואה מעל 10% _15" xfId="10873"/>
    <cellStyle name="6_עסקאות שאושרו וטרם בוצעו  _1_פירוט אגח תשואה מעל 10% _פירוט אגח תשואה מעל 10% " xfId="5380"/>
    <cellStyle name="6_עסקאות שאושרו וטרם בוצעו  _1_פירוט אגח תשואה מעל 10% _פירוט אגח תשואה מעל 10% _15" xfId="10875"/>
    <cellStyle name="6_עסקאות שאושרו וטרם בוצעו  _15" xfId="10853"/>
    <cellStyle name="6_עסקאות שאושרו וטרם בוצעו  _4.4." xfId="5381"/>
    <cellStyle name="6_עסקאות שאושרו וטרם בוצעו  _4.4. 2" xfId="5382"/>
    <cellStyle name="6_עסקאות שאושרו וטרם בוצעו  _4.4. 2_15" xfId="10877"/>
    <cellStyle name="6_עסקאות שאושרו וטרם בוצעו  _4.4. 2_דיווחים נוספים" xfId="5383"/>
    <cellStyle name="6_עסקאות שאושרו וטרם בוצעו  _4.4. 2_דיווחים נוספים_1" xfId="5384"/>
    <cellStyle name="6_עסקאות שאושרו וטרם בוצעו  _4.4. 2_דיווחים נוספים_1_15" xfId="10879"/>
    <cellStyle name="6_עסקאות שאושרו וטרם בוצעו  _4.4. 2_דיווחים נוספים_1_פירוט אגח תשואה מעל 10% " xfId="5385"/>
    <cellStyle name="6_עסקאות שאושרו וטרם בוצעו  _4.4. 2_דיווחים נוספים_1_פירוט אגח תשואה מעל 10% _15" xfId="10880"/>
    <cellStyle name="6_עסקאות שאושרו וטרם בוצעו  _4.4. 2_דיווחים נוספים_15" xfId="10878"/>
    <cellStyle name="6_עסקאות שאושרו וטרם בוצעו  _4.4. 2_דיווחים נוספים_פירוט אגח תשואה מעל 10% " xfId="5386"/>
    <cellStyle name="6_עסקאות שאושרו וטרם בוצעו  _4.4. 2_דיווחים נוספים_פירוט אגח תשואה מעל 10% _15" xfId="10881"/>
    <cellStyle name="6_עסקאות שאושרו וטרם בוצעו  _4.4. 2_פירוט אגח תשואה מעל 10% " xfId="5387"/>
    <cellStyle name="6_עסקאות שאושרו וטרם בוצעו  _4.4. 2_פירוט אגח תשואה מעל 10% _1" xfId="5388"/>
    <cellStyle name="6_עסקאות שאושרו וטרם בוצעו  _4.4. 2_פירוט אגח תשואה מעל 10% _1_15" xfId="10883"/>
    <cellStyle name="6_עסקאות שאושרו וטרם בוצעו  _4.4. 2_פירוט אגח תשואה מעל 10% _15" xfId="10882"/>
    <cellStyle name="6_עסקאות שאושרו וטרם בוצעו  _4.4. 2_פירוט אגח תשואה מעל 10% _פירוט אגח תשואה מעל 10% " xfId="5389"/>
    <cellStyle name="6_עסקאות שאושרו וטרם בוצעו  _4.4. 2_פירוט אגח תשואה מעל 10% _פירוט אגח תשואה מעל 10% _15" xfId="10884"/>
    <cellStyle name="6_עסקאות שאושרו וטרם בוצעו  _4.4._15" xfId="10876"/>
    <cellStyle name="6_עסקאות שאושרו וטרם בוצעו  _4.4._דיווחים נוספים" xfId="5390"/>
    <cellStyle name="6_עסקאות שאושרו וטרם בוצעו  _4.4._דיווחים נוספים_15" xfId="10885"/>
    <cellStyle name="6_עסקאות שאושרו וטרם בוצעו  _4.4._דיווחים נוספים_פירוט אגח תשואה מעל 10% " xfId="5391"/>
    <cellStyle name="6_עסקאות שאושרו וטרם בוצעו  _4.4._דיווחים נוספים_פירוט אגח תשואה מעל 10% _15" xfId="10886"/>
    <cellStyle name="6_עסקאות שאושרו וטרם בוצעו  _4.4._פירוט אגח תשואה מעל 10% " xfId="5392"/>
    <cellStyle name="6_עסקאות שאושרו וטרם בוצעו  _4.4._פירוט אגח תשואה מעל 10% _1" xfId="5393"/>
    <cellStyle name="6_עסקאות שאושרו וטרם בוצעו  _4.4._פירוט אגח תשואה מעל 10% _1_15" xfId="10888"/>
    <cellStyle name="6_עסקאות שאושרו וטרם בוצעו  _4.4._פירוט אגח תשואה מעל 10% _15" xfId="10887"/>
    <cellStyle name="6_עסקאות שאושרו וטרם בוצעו  _4.4._פירוט אגח תשואה מעל 10% _פירוט אגח תשואה מעל 10% " xfId="5394"/>
    <cellStyle name="6_עסקאות שאושרו וטרם בוצעו  _4.4._פירוט אגח תשואה מעל 10% _פירוט אגח תשואה מעל 10% _15" xfId="10889"/>
    <cellStyle name="6_עסקאות שאושרו וטרם בוצעו  _דיווחים נוספים" xfId="5395"/>
    <cellStyle name="6_עסקאות שאושרו וטרם בוצעו  _דיווחים נוספים_1" xfId="5396"/>
    <cellStyle name="6_עסקאות שאושרו וטרם בוצעו  _דיווחים נוספים_1_15" xfId="10891"/>
    <cellStyle name="6_עסקאות שאושרו וטרם בוצעו  _דיווחים נוספים_1_פירוט אגח תשואה מעל 10% " xfId="5397"/>
    <cellStyle name="6_עסקאות שאושרו וטרם בוצעו  _דיווחים נוספים_1_פירוט אגח תשואה מעל 10% _15" xfId="10892"/>
    <cellStyle name="6_עסקאות שאושרו וטרם בוצעו  _דיווחים נוספים_15" xfId="10890"/>
    <cellStyle name="6_עסקאות שאושרו וטרם בוצעו  _דיווחים נוספים_פירוט אגח תשואה מעל 10% " xfId="5398"/>
    <cellStyle name="6_עסקאות שאושרו וטרם בוצעו  _דיווחים נוספים_פירוט אגח תשואה מעל 10% _15" xfId="10893"/>
    <cellStyle name="6_עסקאות שאושרו וטרם בוצעו  _פירוט אגח תשואה מעל 10% " xfId="5399"/>
    <cellStyle name="6_עסקאות שאושרו וטרם בוצעו  _פירוט אגח תשואה מעל 10% _1" xfId="5400"/>
    <cellStyle name="6_עסקאות שאושרו וטרם בוצעו  _פירוט אגח תשואה מעל 10% _1_15" xfId="10895"/>
    <cellStyle name="6_עסקאות שאושרו וטרם בוצעו  _פירוט אגח תשואה מעל 10% _15" xfId="10894"/>
    <cellStyle name="6_עסקאות שאושרו וטרם בוצעו  _פירוט אגח תשואה מעל 10% _פירוט אגח תשואה מעל 10% " xfId="5401"/>
    <cellStyle name="6_עסקאות שאושרו וטרם בוצעו  _פירוט אגח תשואה מעל 10% _פירוט אגח תשואה מעל 10% _15" xfId="10896"/>
    <cellStyle name="6_פירוט אגח תשואה מעל 10% " xfId="5402"/>
    <cellStyle name="6_פירוט אגח תשואה מעל 10%  2" xfId="5403"/>
    <cellStyle name="6_פירוט אגח תשואה מעל 10%  2_15" xfId="10898"/>
    <cellStyle name="6_פירוט אגח תשואה מעל 10%  2_דיווחים נוספים" xfId="5404"/>
    <cellStyle name="6_פירוט אגח תשואה מעל 10%  2_דיווחים נוספים_1" xfId="5405"/>
    <cellStyle name="6_פירוט אגח תשואה מעל 10%  2_דיווחים נוספים_1_15" xfId="10900"/>
    <cellStyle name="6_פירוט אגח תשואה מעל 10%  2_דיווחים נוספים_1_פירוט אגח תשואה מעל 10% " xfId="5406"/>
    <cellStyle name="6_פירוט אגח תשואה מעל 10%  2_דיווחים נוספים_1_פירוט אגח תשואה מעל 10% _15" xfId="10901"/>
    <cellStyle name="6_פירוט אגח תשואה מעל 10%  2_דיווחים נוספים_15" xfId="10899"/>
    <cellStyle name="6_פירוט אגח תשואה מעל 10%  2_דיווחים נוספים_פירוט אגח תשואה מעל 10% " xfId="5407"/>
    <cellStyle name="6_פירוט אגח תשואה מעל 10%  2_דיווחים נוספים_פירוט אגח תשואה מעל 10% _15" xfId="10902"/>
    <cellStyle name="6_פירוט אגח תשואה מעל 10%  2_פירוט אגח תשואה מעל 10% " xfId="5408"/>
    <cellStyle name="6_פירוט אגח תשואה מעל 10%  2_פירוט אגח תשואה מעל 10% _1" xfId="5409"/>
    <cellStyle name="6_פירוט אגח תשואה מעל 10%  2_פירוט אגח תשואה מעל 10% _1_15" xfId="10904"/>
    <cellStyle name="6_פירוט אגח תשואה מעל 10%  2_פירוט אגח תשואה מעל 10% _15" xfId="10903"/>
    <cellStyle name="6_פירוט אגח תשואה מעל 10%  2_פירוט אגח תשואה מעל 10% _פירוט אגח תשואה מעל 10% " xfId="5410"/>
    <cellStyle name="6_פירוט אגח תשואה מעל 10%  2_פירוט אגח תשואה מעל 10% _פירוט אגח תשואה מעל 10% _15" xfId="10905"/>
    <cellStyle name="6_פירוט אגח תשואה מעל 10% _1" xfId="5411"/>
    <cellStyle name="6_פירוט אגח תשואה מעל 10% _1_15" xfId="10906"/>
    <cellStyle name="6_פירוט אגח תשואה מעל 10% _15" xfId="10897"/>
    <cellStyle name="6_פירוט אגח תשואה מעל 10% _2" xfId="5412"/>
    <cellStyle name="6_פירוט אגח תשואה מעל 10% _2_15" xfId="10907"/>
    <cellStyle name="6_פירוט אגח תשואה מעל 10% _4.4." xfId="5413"/>
    <cellStyle name="6_פירוט אגח תשואה מעל 10% _4.4. 2" xfId="5414"/>
    <cellStyle name="6_פירוט אגח תשואה מעל 10% _4.4. 2_15" xfId="10909"/>
    <cellStyle name="6_פירוט אגח תשואה מעל 10% _4.4. 2_דיווחים נוספים" xfId="5415"/>
    <cellStyle name="6_פירוט אגח תשואה מעל 10% _4.4. 2_דיווחים נוספים_1" xfId="5416"/>
    <cellStyle name="6_פירוט אגח תשואה מעל 10% _4.4. 2_דיווחים נוספים_1_15" xfId="10911"/>
    <cellStyle name="6_פירוט אגח תשואה מעל 10% _4.4. 2_דיווחים נוספים_1_פירוט אגח תשואה מעל 10% " xfId="5417"/>
    <cellStyle name="6_פירוט אגח תשואה מעל 10% _4.4. 2_דיווחים נוספים_1_פירוט אגח תשואה מעל 10% _15" xfId="10912"/>
    <cellStyle name="6_פירוט אגח תשואה מעל 10% _4.4. 2_דיווחים נוספים_15" xfId="10910"/>
    <cellStyle name="6_פירוט אגח תשואה מעל 10% _4.4. 2_דיווחים נוספים_פירוט אגח תשואה מעל 10% " xfId="5418"/>
    <cellStyle name="6_פירוט אגח תשואה מעל 10% _4.4. 2_דיווחים נוספים_פירוט אגח תשואה מעל 10% _15" xfId="10913"/>
    <cellStyle name="6_פירוט אגח תשואה מעל 10% _4.4. 2_פירוט אגח תשואה מעל 10% " xfId="5419"/>
    <cellStyle name="6_פירוט אגח תשואה מעל 10% _4.4. 2_פירוט אגח תשואה מעל 10% _1" xfId="5420"/>
    <cellStyle name="6_פירוט אגח תשואה מעל 10% _4.4. 2_פירוט אגח תשואה מעל 10% _1_15" xfId="10915"/>
    <cellStyle name="6_פירוט אגח תשואה מעל 10% _4.4. 2_פירוט אגח תשואה מעל 10% _15" xfId="10914"/>
    <cellStyle name="6_פירוט אגח תשואה מעל 10% _4.4. 2_פירוט אגח תשואה מעל 10% _פירוט אגח תשואה מעל 10% " xfId="5421"/>
    <cellStyle name="6_פירוט אגח תשואה מעל 10% _4.4. 2_פירוט אגח תשואה מעל 10% _פירוט אגח תשואה מעל 10% _15" xfId="10916"/>
    <cellStyle name="6_פירוט אגח תשואה מעל 10% _4.4._15" xfId="10908"/>
    <cellStyle name="6_פירוט אגח תשואה מעל 10% _4.4._דיווחים נוספים" xfId="5422"/>
    <cellStyle name="6_פירוט אגח תשואה מעל 10% _4.4._דיווחים נוספים_15" xfId="10917"/>
    <cellStyle name="6_פירוט אגח תשואה מעל 10% _4.4._דיווחים נוספים_פירוט אגח תשואה מעל 10% " xfId="5423"/>
    <cellStyle name="6_פירוט אגח תשואה מעל 10% _4.4._דיווחים נוספים_פירוט אגח תשואה מעל 10% _15" xfId="10918"/>
    <cellStyle name="6_פירוט אגח תשואה מעל 10% _4.4._פירוט אגח תשואה מעל 10% " xfId="5424"/>
    <cellStyle name="6_פירוט אגח תשואה מעל 10% _4.4._פירוט אגח תשואה מעל 10% _1" xfId="5425"/>
    <cellStyle name="6_פירוט אגח תשואה מעל 10% _4.4._פירוט אגח תשואה מעל 10% _1_15" xfId="10920"/>
    <cellStyle name="6_פירוט אגח תשואה מעל 10% _4.4._פירוט אגח תשואה מעל 10% _15" xfId="10919"/>
    <cellStyle name="6_פירוט אגח תשואה מעל 10% _4.4._פירוט אגח תשואה מעל 10% _פירוט אגח תשואה מעל 10% " xfId="5426"/>
    <cellStyle name="6_פירוט אגח תשואה מעל 10% _4.4._פירוט אגח תשואה מעל 10% _פירוט אגח תשואה מעל 10% _15" xfId="10921"/>
    <cellStyle name="6_פירוט אגח תשואה מעל 10% _דיווחים נוספים" xfId="5427"/>
    <cellStyle name="6_פירוט אגח תשואה מעל 10% _דיווחים נוספים_1" xfId="5428"/>
    <cellStyle name="6_פירוט אגח תשואה מעל 10% _דיווחים נוספים_1_15" xfId="10923"/>
    <cellStyle name="6_פירוט אגח תשואה מעל 10% _דיווחים נוספים_1_פירוט אגח תשואה מעל 10% " xfId="5429"/>
    <cellStyle name="6_פירוט אגח תשואה מעל 10% _דיווחים נוספים_1_פירוט אגח תשואה מעל 10% _15" xfId="10924"/>
    <cellStyle name="6_פירוט אגח תשואה מעל 10% _דיווחים נוספים_15" xfId="10922"/>
    <cellStyle name="6_פירוט אגח תשואה מעל 10% _דיווחים נוספים_פירוט אגח תשואה מעל 10% " xfId="5430"/>
    <cellStyle name="6_פירוט אגח תשואה מעל 10% _דיווחים נוספים_פירוט אגח תשואה מעל 10% _15" xfId="10925"/>
    <cellStyle name="6_פירוט אגח תשואה מעל 10% _פירוט אגח תשואה מעל 10% " xfId="5431"/>
    <cellStyle name="6_פירוט אגח תשואה מעל 10% _פירוט אגח תשואה מעל 10% _1" xfId="5432"/>
    <cellStyle name="6_פירוט אגח תשואה מעל 10% _פירוט אגח תשואה מעל 10% _1_15" xfId="10927"/>
    <cellStyle name="6_פירוט אגח תשואה מעל 10% _פירוט אגח תשואה מעל 10% _15" xfId="10926"/>
    <cellStyle name="6_פירוט אגח תשואה מעל 10% _פירוט אגח תשואה מעל 10% _פירוט אגח תשואה מעל 10% " xfId="5433"/>
    <cellStyle name="6_פירוט אגח תשואה מעל 10% _פירוט אגח תשואה מעל 10% _פירוט אגח תשואה מעל 10% _15" xfId="10928"/>
    <cellStyle name="60% - Accent1" xfId="5434"/>
    <cellStyle name="60% - Accent2" xfId="5435"/>
    <cellStyle name="60% - Accent3" xfId="5436"/>
    <cellStyle name="60% - Accent4" xfId="5437"/>
    <cellStyle name="60% - Accent5" xfId="5438"/>
    <cellStyle name="60% - Accent6" xfId="5439"/>
    <cellStyle name="60% - הדגשה1 2" xfId="5440"/>
    <cellStyle name="60% - הדגשה1 2 2" xfId="5441"/>
    <cellStyle name="60% - הדגשה1 2 3" xfId="5442"/>
    <cellStyle name="60% - הדגשה1 2_15" xfId="10929"/>
    <cellStyle name="60% - הדגשה1 3" xfId="5443"/>
    <cellStyle name="60% - הדגשה1 4" xfId="5444"/>
    <cellStyle name="60% - הדגשה1 5" xfId="5445"/>
    <cellStyle name="60% - הדגשה1 6" xfId="5446"/>
    <cellStyle name="60% - הדגשה1 7" xfId="5447"/>
    <cellStyle name="60% - הדגשה2 2" xfId="5448"/>
    <cellStyle name="60% - הדגשה2 2 2" xfId="5449"/>
    <cellStyle name="60% - הדגשה2 2 3" xfId="5450"/>
    <cellStyle name="60% - הדגשה2 2_15" xfId="10930"/>
    <cellStyle name="60% - הדגשה2 3" xfId="5451"/>
    <cellStyle name="60% - הדגשה2 4" xfId="5452"/>
    <cellStyle name="60% - הדגשה2 5" xfId="5453"/>
    <cellStyle name="60% - הדגשה2 6" xfId="5454"/>
    <cellStyle name="60% - הדגשה2 7" xfId="5455"/>
    <cellStyle name="60% - הדגשה3 2" xfId="5456"/>
    <cellStyle name="60% - הדגשה3 2 2" xfId="5457"/>
    <cellStyle name="60% - הדגשה3 2 3" xfId="5458"/>
    <cellStyle name="60% - הדגשה3 2_15" xfId="10931"/>
    <cellStyle name="60% - הדגשה3 3" xfId="5459"/>
    <cellStyle name="60% - הדגשה3 4" xfId="5460"/>
    <cellStyle name="60% - הדגשה3 5" xfId="5461"/>
    <cellStyle name="60% - הדגשה3 6" xfId="5462"/>
    <cellStyle name="60% - הדגשה3 7" xfId="5463"/>
    <cellStyle name="60% - הדגשה4 2" xfId="5464"/>
    <cellStyle name="60% - הדגשה4 2 2" xfId="5465"/>
    <cellStyle name="60% - הדגשה4 2 3" xfId="5466"/>
    <cellStyle name="60% - הדגשה4 2_15" xfId="10932"/>
    <cellStyle name="60% - הדגשה4 3" xfId="5467"/>
    <cellStyle name="60% - הדגשה4 4" xfId="5468"/>
    <cellStyle name="60% - הדגשה4 5" xfId="5469"/>
    <cellStyle name="60% - הדגשה4 6" xfId="5470"/>
    <cellStyle name="60% - הדגשה4 7" xfId="5471"/>
    <cellStyle name="60% - הדגשה5 2" xfId="5472"/>
    <cellStyle name="60% - הדגשה5 2 2" xfId="5473"/>
    <cellStyle name="60% - הדגשה5 2 3" xfId="5474"/>
    <cellStyle name="60% - הדגשה5 2_15" xfId="10933"/>
    <cellStyle name="60% - הדגשה5 3" xfId="5475"/>
    <cellStyle name="60% - הדגשה5 4" xfId="5476"/>
    <cellStyle name="60% - הדגשה5 5" xfId="5477"/>
    <cellStyle name="60% - הדגשה5 6" xfId="5478"/>
    <cellStyle name="60% - הדגשה5 7" xfId="5479"/>
    <cellStyle name="60% - הדגשה6 2" xfId="5480"/>
    <cellStyle name="60% - הדגשה6 2 2" xfId="5481"/>
    <cellStyle name="60% - הדגשה6 2 3" xfId="5482"/>
    <cellStyle name="60% - הדגשה6 2_15" xfId="10934"/>
    <cellStyle name="60% - הדגשה6 3" xfId="5483"/>
    <cellStyle name="60% - הדגשה6 4" xfId="5484"/>
    <cellStyle name="60% - הדגשה6 5" xfId="5485"/>
    <cellStyle name="60% - הדגשה6 6" xfId="5486"/>
    <cellStyle name="60% - הדגשה6 7" xfId="5487"/>
    <cellStyle name="7" xfId="5488"/>
    <cellStyle name="7 2" xfId="5489"/>
    <cellStyle name="7 2 2" xfId="5490"/>
    <cellStyle name="7 2_15" xfId="10936"/>
    <cellStyle name="7 3" xfId="5491"/>
    <cellStyle name="7_15" xfId="10935"/>
    <cellStyle name="7_15_1" xfId="16725"/>
    <cellStyle name="7_16" xfId="14703"/>
    <cellStyle name="7_4.4." xfId="5492"/>
    <cellStyle name="7_4.4. 2" xfId="5493"/>
    <cellStyle name="7_4.4. 2_15" xfId="10938"/>
    <cellStyle name="7_4.4. 2_דיווחים נוספים" xfId="5494"/>
    <cellStyle name="7_4.4. 2_דיווחים נוספים_1" xfId="5495"/>
    <cellStyle name="7_4.4. 2_דיווחים נוספים_1_15" xfId="10940"/>
    <cellStyle name="7_4.4. 2_דיווחים נוספים_1_פירוט אגח תשואה מעל 10% " xfId="5496"/>
    <cellStyle name="7_4.4. 2_דיווחים נוספים_1_פירוט אגח תשואה מעל 10% _15" xfId="10941"/>
    <cellStyle name="7_4.4. 2_דיווחים נוספים_15" xfId="10939"/>
    <cellStyle name="7_4.4. 2_דיווחים נוספים_פירוט אגח תשואה מעל 10% " xfId="5497"/>
    <cellStyle name="7_4.4. 2_דיווחים נוספים_פירוט אגח תשואה מעל 10% _15" xfId="10942"/>
    <cellStyle name="7_4.4. 2_פירוט אגח תשואה מעל 10% " xfId="5498"/>
    <cellStyle name="7_4.4. 2_פירוט אגח תשואה מעל 10% _1" xfId="5499"/>
    <cellStyle name="7_4.4. 2_פירוט אגח תשואה מעל 10% _1_15" xfId="10944"/>
    <cellStyle name="7_4.4. 2_פירוט אגח תשואה מעל 10% _15" xfId="10943"/>
    <cellStyle name="7_4.4. 2_פירוט אגח תשואה מעל 10% _פירוט אגח תשואה מעל 10% " xfId="5500"/>
    <cellStyle name="7_4.4. 2_פירוט אגח תשואה מעל 10% _פירוט אגח תשואה מעל 10% _15" xfId="10945"/>
    <cellStyle name="7_4.4._15" xfId="10937"/>
    <cellStyle name="7_4.4._דיווחים נוספים" xfId="5501"/>
    <cellStyle name="7_4.4._דיווחים נוספים_15" xfId="10946"/>
    <cellStyle name="7_4.4._דיווחים נוספים_פירוט אגח תשואה מעל 10% " xfId="5502"/>
    <cellStyle name="7_4.4._דיווחים נוספים_פירוט אגח תשואה מעל 10% _15" xfId="10947"/>
    <cellStyle name="7_4.4._פירוט אגח תשואה מעל 10% " xfId="5503"/>
    <cellStyle name="7_4.4._פירוט אגח תשואה מעל 10% _1" xfId="5504"/>
    <cellStyle name="7_4.4._פירוט אגח תשואה מעל 10% _1_15" xfId="10949"/>
    <cellStyle name="7_4.4._פירוט אגח תשואה מעל 10% _15" xfId="10948"/>
    <cellStyle name="7_4.4._פירוט אגח תשואה מעל 10% _פירוט אגח תשואה מעל 10% " xfId="5505"/>
    <cellStyle name="7_4.4._פירוט אגח תשואה מעל 10% _פירוט אגח תשואה מעל 10% _15" xfId="10950"/>
    <cellStyle name="7_Anafim" xfId="5506"/>
    <cellStyle name="7_Anafim 2" xfId="5507"/>
    <cellStyle name="7_Anafim 2 2" xfId="5508"/>
    <cellStyle name="7_Anafim 2 2_15" xfId="10953"/>
    <cellStyle name="7_Anafim 2 2_דיווחים נוספים" xfId="5509"/>
    <cellStyle name="7_Anafim 2 2_דיווחים נוספים_1" xfId="5510"/>
    <cellStyle name="7_Anafim 2 2_דיווחים נוספים_1_15" xfId="10955"/>
    <cellStyle name="7_Anafim 2 2_דיווחים נוספים_1_פירוט אגח תשואה מעל 10% " xfId="5511"/>
    <cellStyle name="7_Anafim 2 2_דיווחים נוספים_1_פירוט אגח תשואה מעל 10% _15" xfId="10956"/>
    <cellStyle name="7_Anafim 2 2_דיווחים נוספים_15" xfId="10954"/>
    <cellStyle name="7_Anafim 2 2_דיווחים נוספים_פירוט אגח תשואה מעל 10% " xfId="5512"/>
    <cellStyle name="7_Anafim 2 2_דיווחים נוספים_פירוט אגח תשואה מעל 10% _15" xfId="10957"/>
    <cellStyle name="7_Anafim 2 2_פירוט אגח תשואה מעל 10% " xfId="5513"/>
    <cellStyle name="7_Anafim 2 2_פירוט אגח תשואה מעל 10% _1" xfId="5514"/>
    <cellStyle name="7_Anafim 2 2_פירוט אגח תשואה מעל 10% _1_15" xfId="10959"/>
    <cellStyle name="7_Anafim 2 2_פירוט אגח תשואה מעל 10% _15" xfId="10958"/>
    <cellStyle name="7_Anafim 2 2_פירוט אגח תשואה מעל 10% _פירוט אגח תשואה מעל 10% " xfId="5515"/>
    <cellStyle name="7_Anafim 2 2_פירוט אגח תשואה מעל 10% _פירוט אגח תשואה מעל 10% _15" xfId="10960"/>
    <cellStyle name="7_Anafim 2_15" xfId="10952"/>
    <cellStyle name="7_Anafim 2_4.4." xfId="5516"/>
    <cellStyle name="7_Anafim 2_4.4. 2" xfId="5517"/>
    <cellStyle name="7_Anafim 2_4.4. 2_15" xfId="10962"/>
    <cellStyle name="7_Anafim 2_4.4. 2_דיווחים נוספים" xfId="5518"/>
    <cellStyle name="7_Anafim 2_4.4. 2_דיווחים נוספים_1" xfId="5519"/>
    <cellStyle name="7_Anafim 2_4.4. 2_דיווחים נוספים_1_15" xfId="10964"/>
    <cellStyle name="7_Anafim 2_4.4. 2_דיווחים נוספים_1_פירוט אגח תשואה מעל 10% " xfId="5520"/>
    <cellStyle name="7_Anafim 2_4.4. 2_דיווחים נוספים_1_פירוט אגח תשואה מעל 10% _15" xfId="10965"/>
    <cellStyle name="7_Anafim 2_4.4. 2_דיווחים נוספים_15" xfId="10963"/>
    <cellStyle name="7_Anafim 2_4.4. 2_דיווחים נוספים_פירוט אגח תשואה מעל 10% " xfId="5521"/>
    <cellStyle name="7_Anafim 2_4.4. 2_דיווחים נוספים_פירוט אגח תשואה מעל 10% _15" xfId="10966"/>
    <cellStyle name="7_Anafim 2_4.4. 2_פירוט אגח תשואה מעל 10% " xfId="5522"/>
    <cellStyle name="7_Anafim 2_4.4. 2_פירוט אגח תשואה מעל 10% _1" xfId="5523"/>
    <cellStyle name="7_Anafim 2_4.4. 2_פירוט אגח תשואה מעל 10% _1_15" xfId="10968"/>
    <cellStyle name="7_Anafim 2_4.4. 2_פירוט אגח תשואה מעל 10% _15" xfId="10967"/>
    <cellStyle name="7_Anafim 2_4.4. 2_פירוט אגח תשואה מעל 10% _פירוט אגח תשואה מעל 10% " xfId="5524"/>
    <cellStyle name="7_Anafim 2_4.4. 2_פירוט אגח תשואה מעל 10% _פירוט אגח תשואה מעל 10% _15" xfId="10969"/>
    <cellStyle name="7_Anafim 2_4.4._15" xfId="10961"/>
    <cellStyle name="7_Anafim 2_4.4._דיווחים נוספים" xfId="5525"/>
    <cellStyle name="7_Anafim 2_4.4._דיווחים נוספים_15" xfId="10970"/>
    <cellStyle name="7_Anafim 2_4.4._דיווחים נוספים_פירוט אגח תשואה מעל 10% " xfId="5526"/>
    <cellStyle name="7_Anafim 2_4.4._דיווחים נוספים_פירוט אגח תשואה מעל 10% _15" xfId="10971"/>
    <cellStyle name="7_Anafim 2_4.4._פירוט אגח תשואה מעל 10% " xfId="5527"/>
    <cellStyle name="7_Anafim 2_4.4._פירוט אגח תשואה מעל 10% _1" xfId="5528"/>
    <cellStyle name="7_Anafim 2_4.4._פירוט אגח תשואה מעל 10% _1_15" xfId="10973"/>
    <cellStyle name="7_Anafim 2_4.4._פירוט אגח תשואה מעל 10% _15" xfId="10972"/>
    <cellStyle name="7_Anafim 2_4.4._פירוט אגח תשואה מעל 10% _פירוט אגח תשואה מעל 10% " xfId="5529"/>
    <cellStyle name="7_Anafim 2_4.4._פירוט אגח תשואה מעל 10% _פירוט אגח תשואה מעל 10% _15" xfId="10974"/>
    <cellStyle name="7_Anafim 2_דיווחים נוספים" xfId="5530"/>
    <cellStyle name="7_Anafim 2_דיווחים נוספים 2" xfId="5531"/>
    <cellStyle name="7_Anafim 2_דיווחים נוספים 2_15" xfId="10976"/>
    <cellStyle name="7_Anafim 2_דיווחים נוספים 2_דיווחים נוספים" xfId="5532"/>
    <cellStyle name="7_Anafim 2_דיווחים נוספים 2_דיווחים נוספים_1" xfId="5533"/>
    <cellStyle name="7_Anafim 2_דיווחים נוספים 2_דיווחים נוספים_1_15" xfId="10978"/>
    <cellStyle name="7_Anafim 2_דיווחים נוספים 2_דיווחים נוספים_1_פירוט אגח תשואה מעל 10% " xfId="5534"/>
    <cellStyle name="7_Anafim 2_דיווחים נוספים 2_דיווחים נוספים_1_פירוט אגח תשואה מעל 10% _15" xfId="10979"/>
    <cellStyle name="7_Anafim 2_דיווחים נוספים 2_דיווחים נוספים_15" xfId="10977"/>
    <cellStyle name="7_Anafim 2_דיווחים נוספים 2_דיווחים נוספים_פירוט אגח תשואה מעל 10% " xfId="5535"/>
    <cellStyle name="7_Anafim 2_דיווחים נוספים 2_דיווחים נוספים_פירוט אגח תשואה מעל 10% _15" xfId="10980"/>
    <cellStyle name="7_Anafim 2_דיווחים נוספים 2_פירוט אגח תשואה מעל 10% " xfId="5536"/>
    <cellStyle name="7_Anafim 2_דיווחים נוספים 2_פירוט אגח תשואה מעל 10% _1" xfId="5537"/>
    <cellStyle name="7_Anafim 2_דיווחים נוספים 2_פירוט אגח תשואה מעל 10% _1_15" xfId="10982"/>
    <cellStyle name="7_Anafim 2_דיווחים נוספים 2_פירוט אגח תשואה מעל 10% _15" xfId="10981"/>
    <cellStyle name="7_Anafim 2_דיווחים נוספים 2_פירוט אגח תשואה מעל 10% _פירוט אגח תשואה מעל 10% " xfId="5538"/>
    <cellStyle name="7_Anafim 2_דיווחים נוספים 2_פירוט אגח תשואה מעל 10% _פירוט אגח תשואה מעל 10% _15" xfId="10983"/>
    <cellStyle name="7_Anafim 2_דיווחים נוספים_1" xfId="5539"/>
    <cellStyle name="7_Anafim 2_דיווחים נוספים_1 2" xfId="5540"/>
    <cellStyle name="7_Anafim 2_דיווחים נוספים_1 2_15" xfId="10985"/>
    <cellStyle name="7_Anafim 2_דיווחים נוספים_1 2_דיווחים נוספים" xfId="5541"/>
    <cellStyle name="7_Anafim 2_דיווחים נוספים_1 2_דיווחים נוספים_1" xfId="5542"/>
    <cellStyle name="7_Anafim 2_דיווחים נוספים_1 2_דיווחים נוספים_1_15" xfId="10987"/>
    <cellStyle name="7_Anafim 2_דיווחים נוספים_1 2_דיווחים נוספים_1_פירוט אגח תשואה מעל 10% " xfId="5543"/>
    <cellStyle name="7_Anafim 2_דיווחים נוספים_1 2_דיווחים נוספים_1_פירוט אגח תשואה מעל 10% _15" xfId="10988"/>
    <cellStyle name="7_Anafim 2_דיווחים נוספים_1 2_דיווחים נוספים_15" xfId="10986"/>
    <cellStyle name="7_Anafim 2_דיווחים נוספים_1 2_דיווחים נוספים_פירוט אגח תשואה מעל 10% " xfId="5544"/>
    <cellStyle name="7_Anafim 2_דיווחים נוספים_1 2_דיווחים נוספים_פירוט אגח תשואה מעל 10% _15" xfId="10989"/>
    <cellStyle name="7_Anafim 2_דיווחים נוספים_1 2_פירוט אגח תשואה מעל 10% " xfId="5545"/>
    <cellStyle name="7_Anafim 2_דיווחים נוספים_1 2_פירוט אגח תשואה מעל 10% _1" xfId="5546"/>
    <cellStyle name="7_Anafim 2_דיווחים נוספים_1 2_פירוט אגח תשואה מעל 10% _1_15" xfId="10991"/>
    <cellStyle name="7_Anafim 2_דיווחים נוספים_1 2_פירוט אגח תשואה מעל 10% _15" xfId="10990"/>
    <cellStyle name="7_Anafim 2_דיווחים נוספים_1 2_פירוט אגח תשואה מעל 10% _פירוט אגח תשואה מעל 10% " xfId="5547"/>
    <cellStyle name="7_Anafim 2_דיווחים נוספים_1 2_פירוט אגח תשואה מעל 10% _פירוט אגח תשואה מעל 10% _15" xfId="10992"/>
    <cellStyle name="7_Anafim 2_דיווחים נוספים_1_15" xfId="10984"/>
    <cellStyle name="7_Anafim 2_דיווחים נוספים_1_4.4." xfId="5548"/>
    <cellStyle name="7_Anafim 2_דיווחים נוספים_1_4.4. 2" xfId="5549"/>
    <cellStyle name="7_Anafim 2_דיווחים נוספים_1_4.4. 2_15" xfId="10994"/>
    <cellStyle name="7_Anafim 2_דיווחים נוספים_1_4.4. 2_דיווחים נוספים" xfId="5550"/>
    <cellStyle name="7_Anafim 2_דיווחים נוספים_1_4.4. 2_דיווחים נוספים_1" xfId="5551"/>
    <cellStyle name="7_Anafim 2_דיווחים נוספים_1_4.4. 2_דיווחים נוספים_1_15" xfId="10996"/>
    <cellStyle name="7_Anafim 2_דיווחים נוספים_1_4.4. 2_דיווחים נוספים_1_פירוט אגח תשואה מעל 10% " xfId="5552"/>
    <cellStyle name="7_Anafim 2_דיווחים נוספים_1_4.4. 2_דיווחים נוספים_1_פירוט אגח תשואה מעל 10% _15" xfId="10997"/>
    <cellStyle name="7_Anafim 2_דיווחים נוספים_1_4.4. 2_דיווחים נוספים_15" xfId="10995"/>
    <cellStyle name="7_Anafim 2_דיווחים נוספים_1_4.4. 2_דיווחים נוספים_פירוט אגח תשואה מעל 10% " xfId="5553"/>
    <cellStyle name="7_Anafim 2_דיווחים נוספים_1_4.4. 2_דיווחים נוספים_פירוט אגח תשואה מעל 10% _15" xfId="10998"/>
    <cellStyle name="7_Anafim 2_דיווחים נוספים_1_4.4. 2_פירוט אגח תשואה מעל 10% " xfId="5554"/>
    <cellStyle name="7_Anafim 2_דיווחים נוספים_1_4.4. 2_פירוט אגח תשואה מעל 10% _1" xfId="5555"/>
    <cellStyle name="7_Anafim 2_דיווחים נוספים_1_4.4. 2_פירוט אגח תשואה מעל 10% _1_15" xfId="11000"/>
    <cellStyle name="7_Anafim 2_דיווחים נוספים_1_4.4. 2_פירוט אגח תשואה מעל 10% _15" xfId="10999"/>
    <cellStyle name="7_Anafim 2_דיווחים נוספים_1_4.4. 2_פירוט אגח תשואה מעל 10% _פירוט אגח תשואה מעל 10% " xfId="5556"/>
    <cellStyle name="7_Anafim 2_דיווחים נוספים_1_4.4. 2_פירוט אגח תשואה מעל 10% _פירוט אגח תשואה מעל 10% _15" xfId="11001"/>
    <cellStyle name="7_Anafim 2_דיווחים נוספים_1_4.4._15" xfId="10993"/>
    <cellStyle name="7_Anafim 2_דיווחים נוספים_1_4.4._דיווחים נוספים" xfId="5557"/>
    <cellStyle name="7_Anafim 2_דיווחים נוספים_1_4.4._דיווחים נוספים_15" xfId="11002"/>
    <cellStyle name="7_Anafim 2_דיווחים נוספים_1_4.4._דיווחים נוספים_פירוט אגח תשואה מעל 10% " xfId="5558"/>
    <cellStyle name="7_Anafim 2_דיווחים נוספים_1_4.4._דיווחים נוספים_פירוט אגח תשואה מעל 10% _15" xfId="11003"/>
    <cellStyle name="7_Anafim 2_דיווחים נוספים_1_4.4._פירוט אגח תשואה מעל 10% " xfId="5559"/>
    <cellStyle name="7_Anafim 2_דיווחים נוספים_1_4.4._פירוט אגח תשואה מעל 10% _1" xfId="5560"/>
    <cellStyle name="7_Anafim 2_דיווחים נוספים_1_4.4._פירוט אגח תשואה מעל 10% _1_15" xfId="11005"/>
    <cellStyle name="7_Anafim 2_דיווחים נוספים_1_4.4._פירוט אגח תשואה מעל 10% _15" xfId="11004"/>
    <cellStyle name="7_Anafim 2_דיווחים נוספים_1_4.4._פירוט אגח תשואה מעל 10% _פירוט אגח תשואה מעל 10% " xfId="5561"/>
    <cellStyle name="7_Anafim 2_דיווחים נוספים_1_4.4._פירוט אגח תשואה מעל 10% _פירוט אגח תשואה מעל 10% _15" xfId="11006"/>
    <cellStyle name="7_Anafim 2_דיווחים נוספים_1_דיווחים נוספים" xfId="5562"/>
    <cellStyle name="7_Anafim 2_דיווחים נוספים_1_דיווחים נוספים_15" xfId="11007"/>
    <cellStyle name="7_Anafim 2_דיווחים נוספים_1_דיווחים נוספים_פירוט אגח תשואה מעל 10% " xfId="5563"/>
    <cellStyle name="7_Anafim 2_דיווחים נוספים_1_דיווחים נוספים_פירוט אגח תשואה מעל 10% _15" xfId="11008"/>
    <cellStyle name="7_Anafim 2_דיווחים נוספים_1_פירוט אגח תשואה מעל 10% " xfId="5564"/>
    <cellStyle name="7_Anafim 2_דיווחים נוספים_1_פירוט אגח תשואה מעל 10% _1" xfId="5565"/>
    <cellStyle name="7_Anafim 2_דיווחים נוספים_1_פירוט אגח תשואה מעל 10% _1_15" xfId="11010"/>
    <cellStyle name="7_Anafim 2_דיווחים נוספים_1_פירוט אגח תשואה מעל 10% _15" xfId="11009"/>
    <cellStyle name="7_Anafim 2_דיווחים נוספים_1_פירוט אגח תשואה מעל 10% _פירוט אגח תשואה מעל 10% " xfId="5566"/>
    <cellStyle name="7_Anafim 2_דיווחים נוספים_1_פירוט אגח תשואה מעל 10% _פירוט אגח תשואה מעל 10% _15" xfId="11011"/>
    <cellStyle name="7_Anafim 2_דיווחים נוספים_15" xfId="10975"/>
    <cellStyle name="7_Anafim 2_דיווחים נוספים_2" xfId="5567"/>
    <cellStyle name="7_Anafim 2_דיווחים נוספים_2_15" xfId="11012"/>
    <cellStyle name="7_Anafim 2_דיווחים נוספים_2_פירוט אגח תשואה מעל 10% " xfId="5568"/>
    <cellStyle name="7_Anafim 2_דיווחים נוספים_2_פירוט אגח תשואה מעל 10% _15" xfId="11013"/>
    <cellStyle name="7_Anafim 2_דיווחים נוספים_4.4." xfId="5569"/>
    <cellStyle name="7_Anafim 2_דיווחים נוספים_4.4. 2" xfId="5570"/>
    <cellStyle name="7_Anafim 2_דיווחים נוספים_4.4. 2_15" xfId="11015"/>
    <cellStyle name="7_Anafim 2_דיווחים נוספים_4.4. 2_דיווחים נוספים" xfId="5571"/>
    <cellStyle name="7_Anafim 2_דיווחים נוספים_4.4. 2_דיווחים נוספים_1" xfId="5572"/>
    <cellStyle name="7_Anafim 2_דיווחים נוספים_4.4. 2_דיווחים נוספים_1_15" xfId="11017"/>
    <cellStyle name="7_Anafim 2_דיווחים נוספים_4.4. 2_דיווחים נוספים_1_פירוט אגח תשואה מעל 10% " xfId="5573"/>
    <cellStyle name="7_Anafim 2_דיווחים נוספים_4.4. 2_דיווחים נוספים_1_פירוט אגח תשואה מעל 10% _15" xfId="11018"/>
    <cellStyle name="7_Anafim 2_דיווחים נוספים_4.4. 2_דיווחים נוספים_15" xfId="11016"/>
    <cellStyle name="7_Anafim 2_דיווחים נוספים_4.4. 2_דיווחים נוספים_פירוט אגח תשואה מעל 10% " xfId="5574"/>
    <cellStyle name="7_Anafim 2_דיווחים נוספים_4.4. 2_דיווחים נוספים_פירוט אגח תשואה מעל 10% _15" xfId="11019"/>
    <cellStyle name="7_Anafim 2_דיווחים נוספים_4.4. 2_פירוט אגח תשואה מעל 10% " xfId="5575"/>
    <cellStyle name="7_Anafim 2_דיווחים נוספים_4.4. 2_פירוט אגח תשואה מעל 10% _1" xfId="5576"/>
    <cellStyle name="7_Anafim 2_דיווחים נוספים_4.4. 2_פירוט אגח תשואה מעל 10% _1_15" xfId="11021"/>
    <cellStyle name="7_Anafim 2_דיווחים נוספים_4.4. 2_פירוט אגח תשואה מעל 10% _15" xfId="11020"/>
    <cellStyle name="7_Anafim 2_דיווחים נוספים_4.4. 2_פירוט אגח תשואה מעל 10% _פירוט אגח תשואה מעל 10% " xfId="5577"/>
    <cellStyle name="7_Anafim 2_דיווחים נוספים_4.4. 2_פירוט אגח תשואה מעל 10% _פירוט אגח תשואה מעל 10% _15" xfId="11022"/>
    <cellStyle name="7_Anafim 2_דיווחים נוספים_4.4._15" xfId="11014"/>
    <cellStyle name="7_Anafim 2_דיווחים נוספים_4.4._דיווחים נוספים" xfId="5578"/>
    <cellStyle name="7_Anafim 2_דיווחים נוספים_4.4._דיווחים נוספים_15" xfId="11023"/>
    <cellStyle name="7_Anafim 2_דיווחים נוספים_4.4._דיווחים נוספים_פירוט אגח תשואה מעל 10% " xfId="5579"/>
    <cellStyle name="7_Anafim 2_דיווחים נוספים_4.4._דיווחים נוספים_פירוט אגח תשואה מעל 10% _15" xfId="11024"/>
    <cellStyle name="7_Anafim 2_דיווחים נוספים_4.4._פירוט אגח תשואה מעל 10% " xfId="5580"/>
    <cellStyle name="7_Anafim 2_דיווחים נוספים_4.4._פירוט אגח תשואה מעל 10% _1" xfId="5581"/>
    <cellStyle name="7_Anafim 2_דיווחים נוספים_4.4._פירוט אגח תשואה מעל 10% _1_15" xfId="11026"/>
    <cellStyle name="7_Anafim 2_דיווחים נוספים_4.4._פירוט אגח תשואה מעל 10% _15" xfId="11025"/>
    <cellStyle name="7_Anafim 2_דיווחים נוספים_4.4._פירוט אגח תשואה מעל 10% _פירוט אגח תשואה מעל 10% " xfId="5582"/>
    <cellStyle name="7_Anafim 2_דיווחים נוספים_4.4._פירוט אגח תשואה מעל 10% _פירוט אגח תשואה מעל 10% _15" xfId="11027"/>
    <cellStyle name="7_Anafim 2_דיווחים נוספים_דיווחים נוספים" xfId="5583"/>
    <cellStyle name="7_Anafim 2_דיווחים נוספים_דיווחים נוספים 2" xfId="5584"/>
    <cellStyle name="7_Anafim 2_דיווחים נוספים_דיווחים נוספים 2_15" xfId="11029"/>
    <cellStyle name="7_Anafim 2_דיווחים נוספים_דיווחים נוספים 2_דיווחים נוספים" xfId="5585"/>
    <cellStyle name="7_Anafim 2_דיווחים נוספים_דיווחים נוספים 2_דיווחים נוספים_1" xfId="5586"/>
    <cellStyle name="7_Anafim 2_דיווחים נוספים_דיווחים נוספים 2_דיווחים נוספים_1_15" xfId="11031"/>
    <cellStyle name="7_Anafim 2_דיווחים נוספים_דיווחים נוספים 2_דיווחים נוספים_1_פירוט אגח תשואה מעל 10% " xfId="5587"/>
    <cellStyle name="7_Anafim 2_דיווחים נוספים_דיווחים נוספים 2_דיווחים נוספים_1_פירוט אגח תשואה מעל 10% _15" xfId="11032"/>
    <cellStyle name="7_Anafim 2_דיווחים נוספים_דיווחים נוספים 2_דיווחים נוספים_15" xfId="11030"/>
    <cellStyle name="7_Anafim 2_דיווחים נוספים_דיווחים נוספים 2_דיווחים נוספים_פירוט אגח תשואה מעל 10% " xfId="5588"/>
    <cellStyle name="7_Anafim 2_דיווחים נוספים_דיווחים נוספים 2_דיווחים נוספים_פירוט אגח תשואה מעל 10% _15" xfId="11033"/>
    <cellStyle name="7_Anafim 2_דיווחים נוספים_דיווחים נוספים 2_פירוט אגח תשואה מעל 10% " xfId="5589"/>
    <cellStyle name="7_Anafim 2_דיווחים נוספים_דיווחים נוספים 2_פירוט אגח תשואה מעל 10% _1" xfId="5590"/>
    <cellStyle name="7_Anafim 2_דיווחים נוספים_דיווחים נוספים 2_פירוט אגח תשואה מעל 10% _1_15" xfId="11035"/>
    <cellStyle name="7_Anafim 2_דיווחים נוספים_דיווחים נוספים 2_פירוט אגח תשואה מעל 10% _15" xfId="11034"/>
    <cellStyle name="7_Anafim 2_דיווחים נוספים_דיווחים נוספים 2_פירוט אגח תשואה מעל 10% _פירוט אגח תשואה מעל 10% " xfId="5591"/>
    <cellStyle name="7_Anafim 2_דיווחים נוספים_דיווחים נוספים 2_פירוט אגח תשואה מעל 10% _פירוט אגח תשואה מעל 10% _15" xfId="11036"/>
    <cellStyle name="7_Anafim 2_דיווחים נוספים_דיווחים נוספים_1" xfId="5592"/>
    <cellStyle name="7_Anafim 2_דיווחים נוספים_דיווחים נוספים_1_15" xfId="11037"/>
    <cellStyle name="7_Anafim 2_דיווחים נוספים_דיווחים נוספים_1_פירוט אגח תשואה מעל 10% " xfId="5593"/>
    <cellStyle name="7_Anafim 2_דיווחים נוספים_דיווחים נוספים_1_פירוט אגח תשואה מעל 10% _15" xfId="11038"/>
    <cellStyle name="7_Anafim 2_דיווחים נוספים_דיווחים נוספים_15" xfId="11028"/>
    <cellStyle name="7_Anafim 2_דיווחים נוספים_דיווחים נוספים_4.4." xfId="5594"/>
    <cellStyle name="7_Anafim 2_דיווחים נוספים_דיווחים נוספים_4.4. 2" xfId="5595"/>
    <cellStyle name="7_Anafim 2_דיווחים נוספים_דיווחים נוספים_4.4. 2_15" xfId="11040"/>
    <cellStyle name="7_Anafim 2_דיווחים נוספים_דיווחים נוספים_4.4. 2_דיווחים נוספים" xfId="5596"/>
    <cellStyle name="7_Anafim 2_דיווחים נוספים_דיווחים נוספים_4.4. 2_דיווחים נוספים_1" xfId="5597"/>
    <cellStyle name="7_Anafim 2_דיווחים נוספים_דיווחים נוספים_4.4. 2_דיווחים נוספים_1_15" xfId="11042"/>
    <cellStyle name="7_Anafim 2_דיווחים נוספים_דיווחים נוספים_4.4. 2_דיווחים נוספים_1_פירוט אגח תשואה מעל 10% " xfId="5598"/>
    <cellStyle name="7_Anafim 2_דיווחים נוספים_דיווחים נוספים_4.4. 2_דיווחים נוספים_1_פירוט אגח תשואה מעל 10% _15" xfId="11043"/>
    <cellStyle name="7_Anafim 2_דיווחים נוספים_דיווחים נוספים_4.4. 2_דיווחים נוספים_15" xfId="11041"/>
    <cellStyle name="7_Anafim 2_דיווחים נוספים_דיווחים נוספים_4.4. 2_דיווחים נוספים_פירוט אגח תשואה מעל 10% " xfId="5599"/>
    <cellStyle name="7_Anafim 2_דיווחים נוספים_דיווחים נוספים_4.4. 2_דיווחים נוספים_פירוט אגח תשואה מעל 10% _15" xfId="11044"/>
    <cellStyle name="7_Anafim 2_דיווחים נוספים_דיווחים נוספים_4.4. 2_פירוט אגח תשואה מעל 10% " xfId="5600"/>
    <cellStyle name="7_Anafim 2_דיווחים נוספים_דיווחים נוספים_4.4. 2_פירוט אגח תשואה מעל 10% _1" xfId="5601"/>
    <cellStyle name="7_Anafim 2_דיווחים נוספים_דיווחים נוספים_4.4. 2_פירוט אגח תשואה מעל 10% _1_15" xfId="11046"/>
    <cellStyle name="7_Anafim 2_דיווחים נוספים_דיווחים נוספים_4.4. 2_פירוט אגח תשואה מעל 10% _15" xfId="11045"/>
    <cellStyle name="7_Anafim 2_דיווחים נוספים_דיווחים נוספים_4.4. 2_פירוט אגח תשואה מעל 10% _פירוט אגח תשואה מעל 10% " xfId="5602"/>
    <cellStyle name="7_Anafim 2_דיווחים נוספים_דיווחים נוספים_4.4. 2_פירוט אגח תשואה מעל 10% _פירוט אגח תשואה מעל 10% _15" xfId="11047"/>
    <cellStyle name="7_Anafim 2_דיווחים נוספים_דיווחים נוספים_4.4._15" xfId="11039"/>
    <cellStyle name="7_Anafim 2_דיווחים נוספים_דיווחים נוספים_4.4._דיווחים נוספים" xfId="5603"/>
    <cellStyle name="7_Anafim 2_דיווחים נוספים_דיווחים נוספים_4.4._דיווחים נוספים_15" xfId="11048"/>
    <cellStyle name="7_Anafim 2_דיווחים נוספים_דיווחים נוספים_4.4._דיווחים נוספים_פירוט אגח תשואה מעל 10% " xfId="5604"/>
    <cellStyle name="7_Anafim 2_דיווחים נוספים_דיווחים נוספים_4.4._דיווחים נוספים_פירוט אגח תשואה מעל 10% _15" xfId="11049"/>
    <cellStyle name="7_Anafim 2_דיווחים נוספים_דיווחים נוספים_4.4._פירוט אגח תשואה מעל 10% " xfId="5605"/>
    <cellStyle name="7_Anafim 2_דיווחים נוספים_דיווחים נוספים_4.4._פירוט אגח תשואה מעל 10% _1" xfId="5606"/>
    <cellStyle name="7_Anafim 2_דיווחים נוספים_דיווחים נוספים_4.4._פירוט אגח תשואה מעל 10% _1_15" xfId="11051"/>
    <cellStyle name="7_Anafim 2_דיווחים נוספים_דיווחים נוספים_4.4._פירוט אגח תשואה מעל 10% _15" xfId="11050"/>
    <cellStyle name="7_Anafim 2_דיווחים נוספים_דיווחים נוספים_4.4._פירוט אגח תשואה מעל 10% _פירוט אגח תשואה מעל 10% " xfId="5607"/>
    <cellStyle name="7_Anafim 2_דיווחים נוספים_דיווחים נוספים_4.4._פירוט אגח תשואה מעל 10% _פירוט אגח תשואה מעל 10% _15" xfId="11052"/>
    <cellStyle name="7_Anafim 2_דיווחים נוספים_דיווחים נוספים_דיווחים נוספים" xfId="5608"/>
    <cellStyle name="7_Anafim 2_דיווחים נוספים_דיווחים נוספים_דיווחים נוספים_15" xfId="11053"/>
    <cellStyle name="7_Anafim 2_דיווחים נוספים_דיווחים נוספים_דיווחים נוספים_פירוט אגח תשואה מעל 10% " xfId="5609"/>
    <cellStyle name="7_Anafim 2_דיווחים נוספים_דיווחים נוספים_דיווחים נוספים_פירוט אגח תשואה מעל 10% _15" xfId="11054"/>
    <cellStyle name="7_Anafim 2_דיווחים נוספים_דיווחים נוספים_פירוט אגח תשואה מעל 10% " xfId="5610"/>
    <cellStyle name="7_Anafim 2_דיווחים נוספים_דיווחים נוספים_פירוט אגח תשואה מעל 10% _1" xfId="5611"/>
    <cellStyle name="7_Anafim 2_דיווחים נוספים_דיווחים נוספים_פירוט אגח תשואה מעל 10% _1_15" xfId="11056"/>
    <cellStyle name="7_Anafim 2_דיווחים נוספים_דיווחים נוספים_פירוט אגח תשואה מעל 10% _15" xfId="11055"/>
    <cellStyle name="7_Anafim 2_דיווחים נוספים_דיווחים נוספים_פירוט אגח תשואה מעל 10% _פירוט אגח תשואה מעל 10% " xfId="5612"/>
    <cellStyle name="7_Anafim 2_דיווחים נוספים_דיווחים נוספים_פירוט אגח תשואה מעל 10% _פירוט אגח תשואה מעל 10% _15" xfId="11057"/>
    <cellStyle name="7_Anafim 2_דיווחים נוספים_פירוט אגח תשואה מעל 10% " xfId="5613"/>
    <cellStyle name="7_Anafim 2_דיווחים נוספים_פירוט אגח תשואה מעל 10% _1" xfId="5614"/>
    <cellStyle name="7_Anafim 2_דיווחים נוספים_פירוט אגח תשואה מעל 10% _1_15" xfId="11059"/>
    <cellStyle name="7_Anafim 2_דיווחים נוספים_פירוט אגח תשואה מעל 10% _15" xfId="11058"/>
    <cellStyle name="7_Anafim 2_דיווחים נוספים_פירוט אגח תשואה מעל 10% _פירוט אגח תשואה מעל 10% " xfId="5615"/>
    <cellStyle name="7_Anafim 2_דיווחים נוספים_פירוט אגח תשואה מעל 10% _פירוט אגח תשואה מעל 10% _15" xfId="11060"/>
    <cellStyle name="7_Anafim 2_עסקאות שאושרו וטרם בוצעו  " xfId="5616"/>
    <cellStyle name="7_Anafim 2_עסקאות שאושרו וטרם בוצעו   2" xfId="5617"/>
    <cellStyle name="7_Anafim 2_עסקאות שאושרו וטרם בוצעו   2_15" xfId="11062"/>
    <cellStyle name="7_Anafim 2_עסקאות שאושרו וטרם בוצעו   2_דיווחים נוספים" xfId="5618"/>
    <cellStyle name="7_Anafim 2_עסקאות שאושרו וטרם בוצעו   2_דיווחים נוספים_1" xfId="5619"/>
    <cellStyle name="7_Anafim 2_עסקאות שאושרו וטרם בוצעו   2_דיווחים נוספים_1_15" xfId="11064"/>
    <cellStyle name="7_Anafim 2_עסקאות שאושרו וטרם בוצעו   2_דיווחים נוספים_1_פירוט אגח תשואה מעל 10% " xfId="5620"/>
    <cellStyle name="7_Anafim 2_עסקאות שאושרו וטרם בוצעו   2_דיווחים נוספים_1_פירוט אגח תשואה מעל 10% _15" xfId="11065"/>
    <cellStyle name="7_Anafim 2_עסקאות שאושרו וטרם בוצעו   2_דיווחים נוספים_15" xfId="11063"/>
    <cellStyle name="7_Anafim 2_עסקאות שאושרו וטרם בוצעו   2_דיווחים נוספים_פירוט אגח תשואה מעל 10% " xfId="5621"/>
    <cellStyle name="7_Anafim 2_עסקאות שאושרו וטרם בוצעו   2_דיווחים נוספים_פירוט אגח תשואה מעל 10% _15" xfId="11066"/>
    <cellStyle name="7_Anafim 2_עסקאות שאושרו וטרם בוצעו   2_פירוט אגח תשואה מעל 10% " xfId="5622"/>
    <cellStyle name="7_Anafim 2_עסקאות שאושרו וטרם בוצעו   2_פירוט אגח תשואה מעל 10% _1" xfId="5623"/>
    <cellStyle name="7_Anafim 2_עסקאות שאושרו וטרם בוצעו   2_פירוט אגח תשואה מעל 10% _1_15" xfId="11068"/>
    <cellStyle name="7_Anafim 2_עסקאות שאושרו וטרם בוצעו   2_פירוט אגח תשואה מעל 10% _15" xfId="11067"/>
    <cellStyle name="7_Anafim 2_עסקאות שאושרו וטרם בוצעו   2_פירוט אגח תשואה מעל 10% _פירוט אגח תשואה מעל 10% " xfId="5624"/>
    <cellStyle name="7_Anafim 2_עסקאות שאושרו וטרם בוצעו   2_פירוט אגח תשואה מעל 10% _פירוט אגח תשואה מעל 10% _15" xfId="11069"/>
    <cellStyle name="7_Anafim 2_עסקאות שאושרו וטרם בוצעו  _15" xfId="11061"/>
    <cellStyle name="7_Anafim 2_עסקאות שאושרו וטרם בוצעו  _דיווחים נוספים" xfId="5625"/>
    <cellStyle name="7_Anafim 2_עסקאות שאושרו וטרם בוצעו  _דיווחים נוספים_15" xfId="11070"/>
    <cellStyle name="7_Anafim 2_עסקאות שאושרו וטרם בוצעו  _דיווחים נוספים_פירוט אגח תשואה מעל 10% " xfId="5626"/>
    <cellStyle name="7_Anafim 2_עסקאות שאושרו וטרם בוצעו  _דיווחים נוספים_פירוט אגח תשואה מעל 10% _15" xfId="11071"/>
    <cellStyle name="7_Anafim 2_עסקאות שאושרו וטרם בוצעו  _פירוט אגח תשואה מעל 10% " xfId="5627"/>
    <cellStyle name="7_Anafim 2_עסקאות שאושרו וטרם בוצעו  _פירוט אגח תשואה מעל 10% _1" xfId="5628"/>
    <cellStyle name="7_Anafim 2_עסקאות שאושרו וטרם בוצעו  _פירוט אגח תשואה מעל 10% _1_15" xfId="11073"/>
    <cellStyle name="7_Anafim 2_עסקאות שאושרו וטרם בוצעו  _פירוט אגח תשואה מעל 10% _15" xfId="11072"/>
    <cellStyle name="7_Anafim 2_עסקאות שאושרו וטרם בוצעו  _פירוט אגח תשואה מעל 10% _פירוט אגח תשואה מעל 10% " xfId="5629"/>
    <cellStyle name="7_Anafim 2_עסקאות שאושרו וטרם בוצעו  _פירוט אגח תשואה מעל 10% _פירוט אגח תשואה מעל 10% _15" xfId="11074"/>
    <cellStyle name="7_Anafim 2_פירוט אגח תשואה מעל 10% " xfId="5630"/>
    <cellStyle name="7_Anafim 2_פירוט אגח תשואה מעל 10%  2" xfId="5631"/>
    <cellStyle name="7_Anafim 2_פירוט אגח תשואה מעל 10%  2_15" xfId="11076"/>
    <cellStyle name="7_Anafim 2_פירוט אגח תשואה מעל 10%  2_דיווחים נוספים" xfId="5632"/>
    <cellStyle name="7_Anafim 2_פירוט אגח תשואה מעל 10%  2_דיווחים נוספים_1" xfId="5633"/>
    <cellStyle name="7_Anafim 2_פירוט אגח תשואה מעל 10%  2_דיווחים נוספים_1_15" xfId="11078"/>
    <cellStyle name="7_Anafim 2_פירוט אגח תשואה מעל 10%  2_דיווחים נוספים_1_פירוט אגח תשואה מעל 10% " xfId="5634"/>
    <cellStyle name="7_Anafim 2_פירוט אגח תשואה מעל 10%  2_דיווחים נוספים_1_פירוט אגח תשואה מעל 10% _15" xfId="11079"/>
    <cellStyle name="7_Anafim 2_פירוט אגח תשואה מעל 10%  2_דיווחים נוספים_15" xfId="11077"/>
    <cellStyle name="7_Anafim 2_פירוט אגח תשואה מעל 10%  2_דיווחים נוספים_פירוט אגח תשואה מעל 10% " xfId="5635"/>
    <cellStyle name="7_Anafim 2_פירוט אגח תשואה מעל 10%  2_דיווחים נוספים_פירוט אגח תשואה מעל 10% _15" xfId="11080"/>
    <cellStyle name="7_Anafim 2_פירוט אגח תשואה מעל 10%  2_פירוט אגח תשואה מעל 10% " xfId="5636"/>
    <cellStyle name="7_Anafim 2_פירוט אגח תשואה מעל 10%  2_פירוט אגח תשואה מעל 10% _1" xfId="5637"/>
    <cellStyle name="7_Anafim 2_פירוט אגח תשואה מעל 10%  2_פירוט אגח תשואה מעל 10% _1_15" xfId="11082"/>
    <cellStyle name="7_Anafim 2_פירוט אגח תשואה מעל 10%  2_פירוט אגח תשואה מעל 10% _15" xfId="11081"/>
    <cellStyle name="7_Anafim 2_פירוט אגח תשואה מעל 10%  2_פירוט אגח תשואה מעל 10% _פירוט אגח תשואה מעל 10% " xfId="5638"/>
    <cellStyle name="7_Anafim 2_פירוט אגח תשואה מעל 10%  2_פירוט אגח תשואה מעל 10% _פירוט אגח תשואה מעל 10% _15" xfId="11083"/>
    <cellStyle name="7_Anafim 2_פירוט אגח תשואה מעל 10% _1" xfId="5639"/>
    <cellStyle name="7_Anafim 2_פירוט אגח תשואה מעל 10% _1_15" xfId="11084"/>
    <cellStyle name="7_Anafim 2_פירוט אגח תשואה מעל 10% _1_פירוט אגח תשואה מעל 10% " xfId="5640"/>
    <cellStyle name="7_Anafim 2_פירוט אגח תשואה מעל 10% _1_פירוט אגח תשואה מעל 10% _15" xfId="11085"/>
    <cellStyle name="7_Anafim 2_פירוט אגח תשואה מעל 10% _15" xfId="11075"/>
    <cellStyle name="7_Anafim 2_פירוט אגח תשואה מעל 10% _2" xfId="5641"/>
    <cellStyle name="7_Anafim 2_פירוט אגח תשואה מעל 10% _2_15" xfId="11086"/>
    <cellStyle name="7_Anafim 2_פירוט אגח תשואה מעל 10% _4.4." xfId="5642"/>
    <cellStyle name="7_Anafim 2_פירוט אגח תשואה מעל 10% _4.4. 2" xfId="5643"/>
    <cellStyle name="7_Anafim 2_פירוט אגח תשואה מעל 10% _4.4. 2_15" xfId="11088"/>
    <cellStyle name="7_Anafim 2_פירוט אגח תשואה מעל 10% _4.4. 2_דיווחים נוספים" xfId="5644"/>
    <cellStyle name="7_Anafim 2_פירוט אגח תשואה מעל 10% _4.4. 2_דיווחים נוספים_1" xfId="5645"/>
    <cellStyle name="7_Anafim 2_פירוט אגח תשואה מעל 10% _4.4. 2_דיווחים נוספים_1_15" xfId="11090"/>
    <cellStyle name="7_Anafim 2_פירוט אגח תשואה מעל 10% _4.4. 2_דיווחים נוספים_1_פירוט אגח תשואה מעל 10% " xfId="5646"/>
    <cellStyle name="7_Anafim 2_פירוט אגח תשואה מעל 10% _4.4. 2_דיווחים נוספים_1_פירוט אגח תשואה מעל 10% _15" xfId="11091"/>
    <cellStyle name="7_Anafim 2_פירוט אגח תשואה מעל 10% _4.4. 2_דיווחים נוספים_15" xfId="11089"/>
    <cellStyle name="7_Anafim 2_פירוט אגח תשואה מעל 10% _4.4. 2_דיווחים נוספים_פירוט אגח תשואה מעל 10% " xfId="5647"/>
    <cellStyle name="7_Anafim 2_פירוט אגח תשואה מעל 10% _4.4. 2_דיווחים נוספים_פירוט אגח תשואה מעל 10% _15" xfId="11092"/>
    <cellStyle name="7_Anafim 2_פירוט אגח תשואה מעל 10% _4.4. 2_פירוט אגח תשואה מעל 10% " xfId="5648"/>
    <cellStyle name="7_Anafim 2_פירוט אגח תשואה מעל 10% _4.4. 2_פירוט אגח תשואה מעל 10% _1" xfId="5649"/>
    <cellStyle name="7_Anafim 2_פירוט אגח תשואה מעל 10% _4.4. 2_פירוט אגח תשואה מעל 10% _1_15" xfId="11094"/>
    <cellStyle name="7_Anafim 2_פירוט אגח תשואה מעל 10% _4.4. 2_פירוט אגח תשואה מעל 10% _15" xfId="11093"/>
    <cellStyle name="7_Anafim 2_פירוט אגח תשואה מעל 10% _4.4. 2_פירוט אגח תשואה מעל 10% _פירוט אגח תשואה מעל 10% " xfId="5650"/>
    <cellStyle name="7_Anafim 2_פירוט אגח תשואה מעל 10% _4.4. 2_פירוט אגח תשואה מעל 10% _פירוט אגח תשואה מעל 10% _15" xfId="11095"/>
    <cellStyle name="7_Anafim 2_פירוט אגח תשואה מעל 10% _4.4._15" xfId="11087"/>
    <cellStyle name="7_Anafim 2_פירוט אגח תשואה מעל 10% _4.4._דיווחים נוספים" xfId="5651"/>
    <cellStyle name="7_Anafim 2_פירוט אגח תשואה מעל 10% _4.4._דיווחים נוספים_15" xfId="11096"/>
    <cellStyle name="7_Anafim 2_פירוט אגח תשואה מעל 10% _4.4._דיווחים נוספים_פירוט אגח תשואה מעל 10% " xfId="5652"/>
    <cellStyle name="7_Anafim 2_פירוט אגח תשואה מעל 10% _4.4._דיווחים נוספים_פירוט אגח תשואה מעל 10% _15" xfId="11097"/>
    <cellStyle name="7_Anafim 2_פירוט אגח תשואה מעל 10% _4.4._פירוט אגח תשואה מעל 10% " xfId="5653"/>
    <cellStyle name="7_Anafim 2_פירוט אגח תשואה מעל 10% _4.4._פירוט אגח תשואה מעל 10% _1" xfId="5654"/>
    <cellStyle name="7_Anafim 2_פירוט אגח תשואה מעל 10% _4.4._פירוט אגח תשואה מעל 10% _1_15" xfId="11099"/>
    <cellStyle name="7_Anafim 2_פירוט אגח תשואה מעל 10% _4.4._פירוט אגח תשואה מעל 10% _15" xfId="11098"/>
    <cellStyle name="7_Anafim 2_פירוט אגח תשואה מעל 10% _4.4._פירוט אגח תשואה מעל 10% _פירוט אגח תשואה מעל 10% " xfId="5655"/>
    <cellStyle name="7_Anafim 2_פירוט אגח תשואה מעל 10% _4.4._פירוט אגח תשואה מעל 10% _פירוט אגח תשואה מעל 10% _15" xfId="11100"/>
    <cellStyle name="7_Anafim 2_פירוט אגח תשואה מעל 10% _דיווחים נוספים" xfId="5656"/>
    <cellStyle name="7_Anafim 2_פירוט אגח תשואה מעל 10% _דיווחים נוספים_1" xfId="5657"/>
    <cellStyle name="7_Anafim 2_פירוט אגח תשואה מעל 10% _דיווחים נוספים_1_15" xfId="11102"/>
    <cellStyle name="7_Anafim 2_פירוט אגח תשואה מעל 10% _דיווחים נוספים_1_פירוט אגח תשואה מעל 10% " xfId="5658"/>
    <cellStyle name="7_Anafim 2_פירוט אגח תשואה מעל 10% _דיווחים נוספים_1_פירוט אגח תשואה מעל 10% _15" xfId="11103"/>
    <cellStyle name="7_Anafim 2_פירוט אגח תשואה מעל 10% _דיווחים נוספים_15" xfId="11101"/>
    <cellStyle name="7_Anafim 2_פירוט אגח תשואה מעל 10% _דיווחים נוספים_פירוט אגח תשואה מעל 10% " xfId="5659"/>
    <cellStyle name="7_Anafim 2_פירוט אגח תשואה מעל 10% _דיווחים נוספים_פירוט אגח תשואה מעל 10% _15" xfId="11104"/>
    <cellStyle name="7_Anafim 2_פירוט אגח תשואה מעל 10% _פירוט אגח תשואה מעל 10% " xfId="5660"/>
    <cellStyle name="7_Anafim 2_פירוט אגח תשואה מעל 10% _פירוט אגח תשואה מעל 10% _1" xfId="5661"/>
    <cellStyle name="7_Anafim 2_פירוט אגח תשואה מעל 10% _פירוט אגח תשואה מעל 10% _1_15" xfId="11106"/>
    <cellStyle name="7_Anafim 2_פירוט אגח תשואה מעל 10% _פירוט אגח תשואה מעל 10% _15" xfId="11105"/>
    <cellStyle name="7_Anafim 2_פירוט אגח תשואה מעל 10% _פירוט אגח תשואה מעל 10% _פירוט אגח תשואה מעל 10% " xfId="5662"/>
    <cellStyle name="7_Anafim 2_פירוט אגח תשואה מעל 10% _פירוט אגח תשואה מעל 10% _פירוט אגח תשואה מעל 10% _15" xfId="11107"/>
    <cellStyle name="7_Anafim 3" xfId="5663"/>
    <cellStyle name="7_Anafim 3_15" xfId="11108"/>
    <cellStyle name="7_Anafim 3_דיווחים נוספים" xfId="5664"/>
    <cellStyle name="7_Anafim 3_דיווחים נוספים_1" xfId="5665"/>
    <cellStyle name="7_Anafim 3_דיווחים נוספים_1_15" xfId="11110"/>
    <cellStyle name="7_Anafim 3_דיווחים נוספים_1_פירוט אגח תשואה מעל 10% " xfId="5666"/>
    <cellStyle name="7_Anafim 3_דיווחים נוספים_1_פירוט אגח תשואה מעל 10% _15" xfId="11111"/>
    <cellStyle name="7_Anafim 3_דיווחים נוספים_15" xfId="11109"/>
    <cellStyle name="7_Anafim 3_דיווחים נוספים_פירוט אגח תשואה מעל 10% " xfId="5667"/>
    <cellStyle name="7_Anafim 3_דיווחים נוספים_פירוט אגח תשואה מעל 10% _15" xfId="11112"/>
    <cellStyle name="7_Anafim 3_פירוט אגח תשואה מעל 10% " xfId="5668"/>
    <cellStyle name="7_Anafim 3_פירוט אגח תשואה מעל 10% _1" xfId="5669"/>
    <cellStyle name="7_Anafim 3_פירוט אגח תשואה מעל 10% _1_15" xfId="11114"/>
    <cellStyle name="7_Anafim 3_פירוט אגח תשואה מעל 10% _15" xfId="11113"/>
    <cellStyle name="7_Anafim 3_פירוט אגח תשואה מעל 10% _פירוט אגח תשואה מעל 10% " xfId="5670"/>
    <cellStyle name="7_Anafim 3_פירוט אגח תשואה מעל 10% _פירוט אגח תשואה מעל 10% _15" xfId="11115"/>
    <cellStyle name="7_Anafim_15" xfId="10951"/>
    <cellStyle name="7_Anafim_4.4." xfId="5671"/>
    <cellStyle name="7_Anafim_4.4. 2" xfId="5672"/>
    <cellStyle name="7_Anafim_4.4. 2_15" xfId="11117"/>
    <cellStyle name="7_Anafim_4.4. 2_דיווחים נוספים" xfId="5673"/>
    <cellStyle name="7_Anafim_4.4. 2_דיווחים נוספים_1" xfId="5674"/>
    <cellStyle name="7_Anafim_4.4. 2_דיווחים נוספים_1_15" xfId="11119"/>
    <cellStyle name="7_Anafim_4.4. 2_דיווחים נוספים_1_פירוט אגח תשואה מעל 10% " xfId="5675"/>
    <cellStyle name="7_Anafim_4.4. 2_דיווחים נוספים_1_פירוט אגח תשואה מעל 10% _15" xfId="11120"/>
    <cellStyle name="7_Anafim_4.4. 2_דיווחים נוספים_15" xfId="11118"/>
    <cellStyle name="7_Anafim_4.4. 2_דיווחים נוספים_פירוט אגח תשואה מעל 10% " xfId="5676"/>
    <cellStyle name="7_Anafim_4.4. 2_דיווחים נוספים_פירוט אגח תשואה מעל 10% _15" xfId="11121"/>
    <cellStyle name="7_Anafim_4.4. 2_פירוט אגח תשואה מעל 10% " xfId="5677"/>
    <cellStyle name="7_Anafim_4.4. 2_פירוט אגח תשואה מעל 10% _1" xfId="5678"/>
    <cellStyle name="7_Anafim_4.4. 2_פירוט אגח תשואה מעל 10% _1_15" xfId="11123"/>
    <cellStyle name="7_Anafim_4.4. 2_פירוט אגח תשואה מעל 10% _15" xfId="11122"/>
    <cellStyle name="7_Anafim_4.4. 2_פירוט אגח תשואה מעל 10% _פירוט אגח תשואה מעל 10% " xfId="5679"/>
    <cellStyle name="7_Anafim_4.4. 2_פירוט אגח תשואה מעל 10% _פירוט אגח תשואה מעל 10% _15" xfId="11124"/>
    <cellStyle name="7_Anafim_4.4._15" xfId="11116"/>
    <cellStyle name="7_Anafim_4.4._דיווחים נוספים" xfId="5680"/>
    <cellStyle name="7_Anafim_4.4._דיווחים נוספים_15" xfId="11125"/>
    <cellStyle name="7_Anafim_4.4._דיווחים נוספים_פירוט אגח תשואה מעל 10% " xfId="5681"/>
    <cellStyle name="7_Anafim_4.4._דיווחים נוספים_פירוט אגח תשואה מעל 10% _15" xfId="11126"/>
    <cellStyle name="7_Anafim_4.4._פירוט אגח תשואה מעל 10% " xfId="5682"/>
    <cellStyle name="7_Anafim_4.4._פירוט אגח תשואה מעל 10% _1" xfId="5683"/>
    <cellStyle name="7_Anafim_4.4._פירוט אגח תשואה מעל 10% _1_15" xfId="11128"/>
    <cellStyle name="7_Anafim_4.4._פירוט אגח תשואה מעל 10% _15" xfId="11127"/>
    <cellStyle name="7_Anafim_4.4._פירוט אגח תשואה מעל 10% _פירוט אגח תשואה מעל 10% " xfId="5684"/>
    <cellStyle name="7_Anafim_4.4._פירוט אגח תשואה מעל 10% _פירוט אגח תשואה מעל 10% _15" xfId="11129"/>
    <cellStyle name="7_Anafim_דיווחים נוספים" xfId="5685"/>
    <cellStyle name="7_Anafim_דיווחים נוספים 2" xfId="5686"/>
    <cellStyle name="7_Anafim_דיווחים נוספים 2_15" xfId="11131"/>
    <cellStyle name="7_Anafim_דיווחים נוספים 2_דיווחים נוספים" xfId="5687"/>
    <cellStyle name="7_Anafim_דיווחים נוספים 2_דיווחים נוספים_1" xfId="5688"/>
    <cellStyle name="7_Anafim_דיווחים נוספים 2_דיווחים נוספים_1_15" xfId="11133"/>
    <cellStyle name="7_Anafim_דיווחים נוספים 2_דיווחים נוספים_1_פירוט אגח תשואה מעל 10% " xfId="5689"/>
    <cellStyle name="7_Anafim_דיווחים נוספים 2_דיווחים נוספים_1_פירוט אגח תשואה מעל 10% _15" xfId="11134"/>
    <cellStyle name="7_Anafim_דיווחים נוספים 2_דיווחים נוספים_15" xfId="11132"/>
    <cellStyle name="7_Anafim_דיווחים נוספים 2_דיווחים נוספים_פירוט אגח תשואה מעל 10% " xfId="5690"/>
    <cellStyle name="7_Anafim_דיווחים נוספים 2_דיווחים נוספים_פירוט אגח תשואה מעל 10% _15" xfId="11135"/>
    <cellStyle name="7_Anafim_דיווחים נוספים 2_פירוט אגח תשואה מעל 10% " xfId="5691"/>
    <cellStyle name="7_Anafim_דיווחים נוספים 2_פירוט אגח תשואה מעל 10% _1" xfId="5692"/>
    <cellStyle name="7_Anafim_דיווחים נוספים 2_פירוט אגח תשואה מעל 10% _1_15" xfId="11137"/>
    <cellStyle name="7_Anafim_דיווחים נוספים 2_פירוט אגח תשואה מעל 10% _15" xfId="11136"/>
    <cellStyle name="7_Anafim_דיווחים נוספים 2_פירוט אגח תשואה מעל 10% _פירוט אגח תשואה מעל 10% " xfId="5693"/>
    <cellStyle name="7_Anafim_דיווחים נוספים 2_פירוט אגח תשואה מעל 10% _פירוט אגח תשואה מעל 10% _15" xfId="11138"/>
    <cellStyle name="7_Anafim_דיווחים נוספים_1" xfId="5694"/>
    <cellStyle name="7_Anafim_דיווחים נוספים_1 2" xfId="5695"/>
    <cellStyle name="7_Anafim_דיווחים נוספים_1 2_15" xfId="11140"/>
    <cellStyle name="7_Anafim_דיווחים נוספים_1 2_דיווחים נוספים" xfId="5696"/>
    <cellStyle name="7_Anafim_דיווחים נוספים_1 2_דיווחים נוספים_1" xfId="5697"/>
    <cellStyle name="7_Anafim_דיווחים נוספים_1 2_דיווחים נוספים_1_15" xfId="11142"/>
    <cellStyle name="7_Anafim_דיווחים נוספים_1 2_דיווחים נוספים_1_פירוט אגח תשואה מעל 10% " xfId="5698"/>
    <cellStyle name="7_Anafim_דיווחים נוספים_1 2_דיווחים נוספים_1_פירוט אגח תשואה מעל 10% _15" xfId="11143"/>
    <cellStyle name="7_Anafim_דיווחים נוספים_1 2_דיווחים נוספים_15" xfId="11141"/>
    <cellStyle name="7_Anafim_דיווחים נוספים_1 2_דיווחים נוספים_פירוט אגח תשואה מעל 10% " xfId="5699"/>
    <cellStyle name="7_Anafim_דיווחים נוספים_1 2_דיווחים נוספים_פירוט אגח תשואה מעל 10% _15" xfId="11144"/>
    <cellStyle name="7_Anafim_דיווחים נוספים_1 2_פירוט אגח תשואה מעל 10% " xfId="5700"/>
    <cellStyle name="7_Anafim_דיווחים נוספים_1 2_פירוט אגח תשואה מעל 10% _1" xfId="5701"/>
    <cellStyle name="7_Anafim_דיווחים נוספים_1 2_פירוט אגח תשואה מעל 10% _1_15" xfId="11146"/>
    <cellStyle name="7_Anafim_דיווחים נוספים_1 2_פירוט אגח תשואה מעל 10% _15" xfId="11145"/>
    <cellStyle name="7_Anafim_דיווחים נוספים_1 2_פירוט אגח תשואה מעל 10% _פירוט אגח תשואה מעל 10% " xfId="5702"/>
    <cellStyle name="7_Anafim_דיווחים נוספים_1 2_פירוט אגח תשואה מעל 10% _פירוט אגח תשואה מעל 10% _15" xfId="11147"/>
    <cellStyle name="7_Anafim_דיווחים נוספים_1_15" xfId="11139"/>
    <cellStyle name="7_Anafim_דיווחים נוספים_1_4.4." xfId="5703"/>
    <cellStyle name="7_Anafim_דיווחים נוספים_1_4.4. 2" xfId="5704"/>
    <cellStyle name="7_Anafim_דיווחים נוספים_1_4.4. 2_15" xfId="11149"/>
    <cellStyle name="7_Anafim_דיווחים נוספים_1_4.4. 2_דיווחים נוספים" xfId="5705"/>
    <cellStyle name="7_Anafim_דיווחים נוספים_1_4.4. 2_דיווחים נוספים_1" xfId="5706"/>
    <cellStyle name="7_Anafim_דיווחים נוספים_1_4.4. 2_דיווחים נוספים_1_15" xfId="11151"/>
    <cellStyle name="7_Anafim_דיווחים נוספים_1_4.4. 2_דיווחים נוספים_1_פירוט אגח תשואה מעל 10% " xfId="5707"/>
    <cellStyle name="7_Anafim_דיווחים נוספים_1_4.4. 2_דיווחים נוספים_1_פירוט אגח תשואה מעל 10% _15" xfId="11152"/>
    <cellStyle name="7_Anafim_דיווחים נוספים_1_4.4. 2_דיווחים נוספים_15" xfId="11150"/>
    <cellStyle name="7_Anafim_דיווחים נוספים_1_4.4. 2_דיווחים נוספים_פירוט אגח תשואה מעל 10% " xfId="5708"/>
    <cellStyle name="7_Anafim_דיווחים נוספים_1_4.4. 2_דיווחים נוספים_פירוט אגח תשואה מעל 10% _15" xfId="11153"/>
    <cellStyle name="7_Anafim_דיווחים נוספים_1_4.4. 2_פירוט אגח תשואה מעל 10% " xfId="5709"/>
    <cellStyle name="7_Anafim_דיווחים נוספים_1_4.4. 2_פירוט אגח תשואה מעל 10% _1" xfId="5710"/>
    <cellStyle name="7_Anafim_דיווחים נוספים_1_4.4. 2_פירוט אגח תשואה מעל 10% _1_15" xfId="11155"/>
    <cellStyle name="7_Anafim_דיווחים נוספים_1_4.4. 2_פירוט אגח תשואה מעל 10% _15" xfId="11154"/>
    <cellStyle name="7_Anafim_דיווחים נוספים_1_4.4. 2_פירוט אגח תשואה מעל 10% _פירוט אגח תשואה מעל 10% " xfId="5711"/>
    <cellStyle name="7_Anafim_דיווחים נוספים_1_4.4. 2_פירוט אגח תשואה מעל 10% _פירוט אגח תשואה מעל 10% _15" xfId="11156"/>
    <cellStyle name="7_Anafim_דיווחים נוספים_1_4.4._15" xfId="11148"/>
    <cellStyle name="7_Anafim_דיווחים נוספים_1_4.4._דיווחים נוספים" xfId="5712"/>
    <cellStyle name="7_Anafim_דיווחים נוספים_1_4.4._דיווחים נוספים_15" xfId="11157"/>
    <cellStyle name="7_Anafim_דיווחים נוספים_1_4.4._דיווחים נוספים_פירוט אגח תשואה מעל 10% " xfId="5713"/>
    <cellStyle name="7_Anafim_דיווחים נוספים_1_4.4._דיווחים נוספים_פירוט אגח תשואה מעל 10% _15" xfId="11158"/>
    <cellStyle name="7_Anafim_דיווחים נוספים_1_4.4._פירוט אגח תשואה מעל 10% " xfId="5714"/>
    <cellStyle name="7_Anafim_דיווחים נוספים_1_4.4._פירוט אגח תשואה מעל 10% _1" xfId="5715"/>
    <cellStyle name="7_Anafim_דיווחים נוספים_1_4.4._פירוט אגח תשואה מעל 10% _1_15" xfId="11160"/>
    <cellStyle name="7_Anafim_דיווחים נוספים_1_4.4._פירוט אגח תשואה מעל 10% _15" xfId="11159"/>
    <cellStyle name="7_Anafim_דיווחים נוספים_1_4.4._פירוט אגח תשואה מעל 10% _פירוט אגח תשואה מעל 10% " xfId="5716"/>
    <cellStyle name="7_Anafim_דיווחים נוספים_1_4.4._פירוט אגח תשואה מעל 10% _פירוט אגח תשואה מעל 10% _15" xfId="11161"/>
    <cellStyle name="7_Anafim_דיווחים נוספים_1_דיווחים נוספים" xfId="5717"/>
    <cellStyle name="7_Anafim_דיווחים נוספים_1_דיווחים נוספים 2" xfId="5718"/>
    <cellStyle name="7_Anafim_דיווחים נוספים_1_דיווחים נוספים 2_15" xfId="11163"/>
    <cellStyle name="7_Anafim_דיווחים נוספים_1_דיווחים נוספים 2_דיווחים נוספים" xfId="5719"/>
    <cellStyle name="7_Anafim_דיווחים נוספים_1_דיווחים נוספים 2_דיווחים נוספים_1" xfId="5720"/>
    <cellStyle name="7_Anafim_דיווחים נוספים_1_דיווחים נוספים 2_דיווחים נוספים_1_15" xfId="11165"/>
    <cellStyle name="7_Anafim_דיווחים נוספים_1_דיווחים נוספים 2_דיווחים נוספים_1_פירוט אגח תשואה מעל 10% " xfId="5721"/>
    <cellStyle name="7_Anafim_דיווחים נוספים_1_דיווחים נוספים 2_דיווחים נוספים_1_פירוט אגח תשואה מעל 10% _15" xfId="11166"/>
    <cellStyle name="7_Anafim_דיווחים נוספים_1_דיווחים נוספים 2_דיווחים נוספים_15" xfId="11164"/>
    <cellStyle name="7_Anafim_דיווחים נוספים_1_דיווחים נוספים 2_דיווחים נוספים_פירוט אגח תשואה מעל 10% " xfId="5722"/>
    <cellStyle name="7_Anafim_דיווחים נוספים_1_דיווחים נוספים 2_דיווחים נוספים_פירוט אגח תשואה מעל 10% _15" xfId="11167"/>
    <cellStyle name="7_Anafim_דיווחים נוספים_1_דיווחים נוספים 2_פירוט אגח תשואה מעל 10% " xfId="5723"/>
    <cellStyle name="7_Anafim_דיווחים נוספים_1_דיווחים נוספים 2_פירוט אגח תשואה מעל 10% _1" xfId="5724"/>
    <cellStyle name="7_Anafim_דיווחים נוספים_1_דיווחים נוספים 2_פירוט אגח תשואה מעל 10% _1_15" xfId="11169"/>
    <cellStyle name="7_Anafim_דיווחים נוספים_1_דיווחים נוספים 2_פירוט אגח תשואה מעל 10% _15" xfId="11168"/>
    <cellStyle name="7_Anafim_דיווחים נוספים_1_דיווחים נוספים 2_פירוט אגח תשואה מעל 10% _פירוט אגח תשואה מעל 10% " xfId="5725"/>
    <cellStyle name="7_Anafim_דיווחים נוספים_1_דיווחים נוספים 2_פירוט אגח תשואה מעל 10% _פירוט אגח תשואה מעל 10% _15" xfId="11170"/>
    <cellStyle name="7_Anafim_דיווחים נוספים_1_דיווחים נוספים_1" xfId="5726"/>
    <cellStyle name="7_Anafim_דיווחים נוספים_1_דיווחים נוספים_1_15" xfId="11171"/>
    <cellStyle name="7_Anafim_דיווחים נוספים_1_דיווחים נוספים_1_פירוט אגח תשואה מעל 10% " xfId="5727"/>
    <cellStyle name="7_Anafim_דיווחים נוספים_1_דיווחים נוספים_1_פירוט אגח תשואה מעל 10% _15" xfId="11172"/>
    <cellStyle name="7_Anafim_דיווחים נוספים_1_דיווחים נוספים_15" xfId="11162"/>
    <cellStyle name="7_Anafim_דיווחים נוספים_1_דיווחים נוספים_4.4." xfId="5728"/>
    <cellStyle name="7_Anafim_דיווחים נוספים_1_דיווחים נוספים_4.4. 2" xfId="5729"/>
    <cellStyle name="7_Anafim_דיווחים נוספים_1_דיווחים נוספים_4.4. 2_15" xfId="11174"/>
    <cellStyle name="7_Anafim_דיווחים נוספים_1_דיווחים נוספים_4.4. 2_דיווחים נוספים" xfId="5730"/>
    <cellStyle name="7_Anafim_דיווחים נוספים_1_דיווחים נוספים_4.4. 2_דיווחים נוספים_1" xfId="5731"/>
    <cellStyle name="7_Anafim_דיווחים נוספים_1_דיווחים נוספים_4.4. 2_דיווחים נוספים_1_15" xfId="11176"/>
    <cellStyle name="7_Anafim_דיווחים נוספים_1_דיווחים נוספים_4.4. 2_דיווחים נוספים_1_פירוט אגח תשואה מעל 10% " xfId="5732"/>
    <cellStyle name="7_Anafim_דיווחים נוספים_1_דיווחים נוספים_4.4. 2_דיווחים נוספים_1_פירוט אגח תשואה מעל 10% _15" xfId="11177"/>
    <cellStyle name="7_Anafim_דיווחים נוספים_1_דיווחים נוספים_4.4. 2_דיווחים נוספים_15" xfId="11175"/>
    <cellStyle name="7_Anafim_דיווחים נוספים_1_דיווחים נוספים_4.4. 2_דיווחים נוספים_פירוט אגח תשואה מעל 10% " xfId="5733"/>
    <cellStyle name="7_Anafim_דיווחים נוספים_1_דיווחים נוספים_4.4. 2_דיווחים נוספים_פירוט אגח תשואה מעל 10% _15" xfId="11178"/>
    <cellStyle name="7_Anafim_דיווחים נוספים_1_דיווחים נוספים_4.4. 2_פירוט אגח תשואה מעל 10% " xfId="5734"/>
    <cellStyle name="7_Anafim_דיווחים נוספים_1_דיווחים נוספים_4.4. 2_פירוט אגח תשואה מעל 10% _1" xfId="5735"/>
    <cellStyle name="7_Anafim_דיווחים נוספים_1_דיווחים נוספים_4.4. 2_פירוט אגח תשואה מעל 10% _1_15" xfId="11180"/>
    <cellStyle name="7_Anafim_דיווחים נוספים_1_דיווחים נוספים_4.4. 2_פירוט אגח תשואה מעל 10% _15" xfId="11179"/>
    <cellStyle name="7_Anafim_דיווחים נוספים_1_דיווחים נוספים_4.4. 2_פירוט אגח תשואה מעל 10% _פירוט אגח תשואה מעל 10% " xfId="5736"/>
    <cellStyle name="7_Anafim_דיווחים נוספים_1_דיווחים נוספים_4.4. 2_פירוט אגח תשואה מעל 10% _פירוט אגח תשואה מעל 10% _15" xfId="11181"/>
    <cellStyle name="7_Anafim_דיווחים נוספים_1_דיווחים נוספים_4.4._15" xfId="11173"/>
    <cellStyle name="7_Anafim_דיווחים נוספים_1_דיווחים נוספים_4.4._דיווחים נוספים" xfId="5737"/>
    <cellStyle name="7_Anafim_דיווחים נוספים_1_דיווחים נוספים_4.4._דיווחים נוספים_15" xfId="11182"/>
    <cellStyle name="7_Anafim_דיווחים נוספים_1_דיווחים נוספים_4.4._דיווחים נוספים_פירוט אגח תשואה מעל 10% " xfId="5738"/>
    <cellStyle name="7_Anafim_דיווחים נוספים_1_דיווחים נוספים_4.4._דיווחים נוספים_פירוט אגח תשואה מעל 10% _15" xfId="11183"/>
    <cellStyle name="7_Anafim_דיווחים נוספים_1_דיווחים נוספים_4.4._פירוט אגח תשואה מעל 10% " xfId="5739"/>
    <cellStyle name="7_Anafim_דיווחים נוספים_1_דיווחים נוספים_4.4._פירוט אגח תשואה מעל 10% _1" xfId="5740"/>
    <cellStyle name="7_Anafim_דיווחים נוספים_1_דיווחים נוספים_4.4._פירוט אגח תשואה מעל 10% _1_15" xfId="11185"/>
    <cellStyle name="7_Anafim_דיווחים נוספים_1_דיווחים נוספים_4.4._פירוט אגח תשואה מעל 10% _15" xfId="11184"/>
    <cellStyle name="7_Anafim_דיווחים נוספים_1_דיווחים נוספים_4.4._פירוט אגח תשואה מעל 10% _פירוט אגח תשואה מעל 10% " xfId="5741"/>
    <cellStyle name="7_Anafim_דיווחים נוספים_1_דיווחים נוספים_4.4._פירוט אגח תשואה מעל 10% _פירוט אגח תשואה מעל 10% _15" xfId="11186"/>
    <cellStyle name="7_Anafim_דיווחים נוספים_1_דיווחים נוספים_דיווחים נוספים" xfId="5742"/>
    <cellStyle name="7_Anafim_דיווחים נוספים_1_דיווחים נוספים_דיווחים נוספים_15" xfId="11187"/>
    <cellStyle name="7_Anafim_דיווחים נוספים_1_דיווחים נוספים_דיווחים נוספים_פירוט אגח תשואה מעל 10% " xfId="5743"/>
    <cellStyle name="7_Anafim_דיווחים נוספים_1_דיווחים נוספים_דיווחים נוספים_פירוט אגח תשואה מעל 10% _15" xfId="11188"/>
    <cellStyle name="7_Anafim_דיווחים נוספים_1_דיווחים נוספים_פירוט אגח תשואה מעל 10% " xfId="5744"/>
    <cellStyle name="7_Anafim_דיווחים נוספים_1_דיווחים נוספים_פירוט אגח תשואה מעל 10% _1" xfId="5745"/>
    <cellStyle name="7_Anafim_דיווחים נוספים_1_דיווחים נוספים_פירוט אגח תשואה מעל 10% _1_15" xfId="11190"/>
    <cellStyle name="7_Anafim_דיווחים נוספים_1_דיווחים נוספים_פירוט אגח תשואה מעל 10% _15" xfId="11189"/>
    <cellStyle name="7_Anafim_דיווחים נוספים_1_דיווחים נוספים_פירוט אגח תשואה מעל 10% _פירוט אגח תשואה מעל 10% " xfId="5746"/>
    <cellStyle name="7_Anafim_דיווחים נוספים_1_דיווחים נוספים_פירוט אגח תשואה מעל 10% _פירוט אגח תשואה מעל 10% _15" xfId="11191"/>
    <cellStyle name="7_Anafim_דיווחים נוספים_1_פירוט אגח תשואה מעל 10% " xfId="5747"/>
    <cellStyle name="7_Anafim_דיווחים נוספים_1_פירוט אגח תשואה מעל 10% _1" xfId="5748"/>
    <cellStyle name="7_Anafim_דיווחים נוספים_1_פירוט אגח תשואה מעל 10% _1_15" xfId="11193"/>
    <cellStyle name="7_Anafim_דיווחים נוספים_1_פירוט אגח תשואה מעל 10% _15" xfId="11192"/>
    <cellStyle name="7_Anafim_דיווחים נוספים_1_פירוט אגח תשואה מעל 10% _פירוט אגח תשואה מעל 10% " xfId="5749"/>
    <cellStyle name="7_Anafim_דיווחים נוספים_1_פירוט אגח תשואה מעל 10% _פירוט אגח תשואה מעל 10% _15" xfId="11194"/>
    <cellStyle name="7_Anafim_דיווחים נוספים_15" xfId="11130"/>
    <cellStyle name="7_Anafim_דיווחים נוספים_2" xfId="5750"/>
    <cellStyle name="7_Anafim_דיווחים נוספים_2 2" xfId="5751"/>
    <cellStyle name="7_Anafim_דיווחים נוספים_2 2_15" xfId="11196"/>
    <cellStyle name="7_Anafim_דיווחים נוספים_2 2_דיווחים נוספים" xfId="5752"/>
    <cellStyle name="7_Anafim_דיווחים נוספים_2 2_דיווחים נוספים_1" xfId="5753"/>
    <cellStyle name="7_Anafim_דיווחים נוספים_2 2_דיווחים נוספים_1_15" xfId="11198"/>
    <cellStyle name="7_Anafim_דיווחים נוספים_2 2_דיווחים נוספים_1_פירוט אגח תשואה מעל 10% " xfId="5754"/>
    <cellStyle name="7_Anafim_דיווחים נוספים_2 2_דיווחים נוספים_1_פירוט אגח תשואה מעל 10% _15" xfId="11199"/>
    <cellStyle name="7_Anafim_דיווחים נוספים_2 2_דיווחים נוספים_15" xfId="11197"/>
    <cellStyle name="7_Anafim_דיווחים נוספים_2 2_דיווחים נוספים_פירוט אגח תשואה מעל 10% " xfId="5755"/>
    <cellStyle name="7_Anafim_דיווחים נוספים_2 2_דיווחים נוספים_פירוט אגח תשואה מעל 10% _15" xfId="11200"/>
    <cellStyle name="7_Anafim_דיווחים נוספים_2 2_פירוט אגח תשואה מעל 10% " xfId="5756"/>
    <cellStyle name="7_Anafim_דיווחים נוספים_2 2_פירוט אגח תשואה מעל 10% _1" xfId="5757"/>
    <cellStyle name="7_Anafim_דיווחים נוספים_2 2_פירוט אגח תשואה מעל 10% _1_15" xfId="11202"/>
    <cellStyle name="7_Anafim_דיווחים נוספים_2 2_פירוט אגח תשואה מעל 10% _15" xfId="11201"/>
    <cellStyle name="7_Anafim_דיווחים נוספים_2 2_פירוט אגח תשואה מעל 10% _פירוט אגח תשואה מעל 10% " xfId="5758"/>
    <cellStyle name="7_Anafim_דיווחים נוספים_2 2_פירוט אגח תשואה מעל 10% _פירוט אגח תשואה מעל 10% _15" xfId="11203"/>
    <cellStyle name="7_Anafim_דיווחים נוספים_2_15" xfId="11195"/>
    <cellStyle name="7_Anafim_דיווחים נוספים_2_4.4." xfId="5759"/>
    <cellStyle name="7_Anafim_דיווחים נוספים_2_4.4. 2" xfId="5760"/>
    <cellStyle name="7_Anafim_דיווחים נוספים_2_4.4. 2_15" xfId="11205"/>
    <cellStyle name="7_Anafim_דיווחים נוספים_2_4.4. 2_דיווחים נוספים" xfId="5761"/>
    <cellStyle name="7_Anafim_דיווחים נוספים_2_4.4. 2_דיווחים נוספים_1" xfId="5762"/>
    <cellStyle name="7_Anafim_דיווחים נוספים_2_4.4. 2_דיווחים נוספים_1_15" xfId="11207"/>
    <cellStyle name="7_Anafim_דיווחים נוספים_2_4.4. 2_דיווחים נוספים_1_פירוט אגח תשואה מעל 10% " xfId="5763"/>
    <cellStyle name="7_Anafim_דיווחים נוספים_2_4.4. 2_דיווחים נוספים_1_פירוט אגח תשואה מעל 10% _15" xfId="11208"/>
    <cellStyle name="7_Anafim_דיווחים נוספים_2_4.4. 2_דיווחים נוספים_15" xfId="11206"/>
    <cellStyle name="7_Anafim_דיווחים נוספים_2_4.4. 2_דיווחים נוספים_פירוט אגח תשואה מעל 10% " xfId="5764"/>
    <cellStyle name="7_Anafim_דיווחים נוספים_2_4.4. 2_דיווחים נוספים_פירוט אגח תשואה מעל 10% _15" xfId="11209"/>
    <cellStyle name="7_Anafim_דיווחים נוספים_2_4.4. 2_פירוט אגח תשואה מעל 10% " xfId="5765"/>
    <cellStyle name="7_Anafim_דיווחים נוספים_2_4.4. 2_פירוט אגח תשואה מעל 10% _1" xfId="5766"/>
    <cellStyle name="7_Anafim_דיווחים נוספים_2_4.4. 2_פירוט אגח תשואה מעל 10% _1_15" xfId="11211"/>
    <cellStyle name="7_Anafim_דיווחים נוספים_2_4.4. 2_פירוט אגח תשואה מעל 10% _15" xfId="11210"/>
    <cellStyle name="7_Anafim_דיווחים נוספים_2_4.4. 2_פירוט אגח תשואה מעל 10% _פירוט אגח תשואה מעל 10% " xfId="5767"/>
    <cellStyle name="7_Anafim_דיווחים נוספים_2_4.4. 2_פירוט אגח תשואה מעל 10% _פירוט אגח תשואה מעל 10% _15" xfId="11212"/>
    <cellStyle name="7_Anafim_דיווחים נוספים_2_4.4._15" xfId="11204"/>
    <cellStyle name="7_Anafim_דיווחים נוספים_2_4.4._דיווחים נוספים" xfId="5768"/>
    <cellStyle name="7_Anafim_דיווחים נוספים_2_4.4._דיווחים נוספים_15" xfId="11213"/>
    <cellStyle name="7_Anafim_דיווחים נוספים_2_4.4._דיווחים נוספים_פירוט אגח תשואה מעל 10% " xfId="5769"/>
    <cellStyle name="7_Anafim_דיווחים נוספים_2_4.4._דיווחים נוספים_פירוט אגח תשואה מעל 10% _15" xfId="11214"/>
    <cellStyle name="7_Anafim_דיווחים נוספים_2_4.4._פירוט אגח תשואה מעל 10% " xfId="5770"/>
    <cellStyle name="7_Anafim_דיווחים נוספים_2_4.4._פירוט אגח תשואה מעל 10% _1" xfId="5771"/>
    <cellStyle name="7_Anafim_דיווחים נוספים_2_4.4._פירוט אגח תשואה מעל 10% _1_15" xfId="11216"/>
    <cellStyle name="7_Anafim_דיווחים נוספים_2_4.4._פירוט אגח תשואה מעל 10% _15" xfId="11215"/>
    <cellStyle name="7_Anafim_דיווחים נוספים_2_4.4._פירוט אגח תשואה מעל 10% _פירוט אגח תשואה מעל 10% " xfId="5772"/>
    <cellStyle name="7_Anafim_דיווחים נוספים_2_4.4._פירוט אגח תשואה מעל 10% _פירוט אגח תשואה מעל 10% _15" xfId="11217"/>
    <cellStyle name="7_Anafim_דיווחים נוספים_2_דיווחים נוספים" xfId="5773"/>
    <cellStyle name="7_Anafim_דיווחים נוספים_2_דיווחים נוספים_15" xfId="11218"/>
    <cellStyle name="7_Anafim_דיווחים נוספים_2_דיווחים נוספים_פירוט אגח תשואה מעל 10% " xfId="5774"/>
    <cellStyle name="7_Anafim_דיווחים נוספים_2_דיווחים נוספים_פירוט אגח תשואה מעל 10% _15" xfId="11219"/>
    <cellStyle name="7_Anafim_דיווחים נוספים_2_פירוט אגח תשואה מעל 10% " xfId="5775"/>
    <cellStyle name="7_Anafim_דיווחים נוספים_2_פירוט אגח תשואה מעל 10% _1" xfId="5776"/>
    <cellStyle name="7_Anafim_דיווחים נוספים_2_פירוט אגח תשואה מעל 10% _1_15" xfId="11221"/>
    <cellStyle name="7_Anafim_דיווחים נוספים_2_פירוט אגח תשואה מעל 10% _15" xfId="11220"/>
    <cellStyle name="7_Anafim_דיווחים נוספים_2_פירוט אגח תשואה מעל 10% _פירוט אגח תשואה מעל 10% " xfId="5777"/>
    <cellStyle name="7_Anafim_דיווחים נוספים_2_פירוט אגח תשואה מעל 10% _פירוט אגח תשואה מעל 10% _15" xfId="11222"/>
    <cellStyle name="7_Anafim_דיווחים נוספים_3" xfId="5778"/>
    <cellStyle name="7_Anafim_דיווחים נוספים_3_15" xfId="11223"/>
    <cellStyle name="7_Anafim_דיווחים נוספים_3_פירוט אגח תשואה מעל 10% " xfId="5779"/>
    <cellStyle name="7_Anafim_דיווחים נוספים_3_פירוט אגח תשואה מעל 10% _15" xfId="11224"/>
    <cellStyle name="7_Anafim_דיווחים נוספים_4.4." xfId="5780"/>
    <cellStyle name="7_Anafim_דיווחים נוספים_4.4. 2" xfId="5781"/>
    <cellStyle name="7_Anafim_דיווחים נוספים_4.4. 2_15" xfId="11226"/>
    <cellStyle name="7_Anafim_דיווחים נוספים_4.4. 2_דיווחים נוספים" xfId="5782"/>
    <cellStyle name="7_Anafim_דיווחים נוספים_4.4. 2_דיווחים נוספים_1" xfId="5783"/>
    <cellStyle name="7_Anafim_דיווחים נוספים_4.4. 2_דיווחים נוספים_1_15" xfId="11228"/>
    <cellStyle name="7_Anafim_דיווחים נוספים_4.4. 2_דיווחים נוספים_1_פירוט אגח תשואה מעל 10% " xfId="5784"/>
    <cellStyle name="7_Anafim_דיווחים נוספים_4.4. 2_דיווחים נוספים_1_פירוט אגח תשואה מעל 10% _15" xfId="11229"/>
    <cellStyle name="7_Anafim_דיווחים נוספים_4.4. 2_דיווחים נוספים_15" xfId="11227"/>
    <cellStyle name="7_Anafim_דיווחים נוספים_4.4. 2_דיווחים נוספים_פירוט אגח תשואה מעל 10% " xfId="5785"/>
    <cellStyle name="7_Anafim_דיווחים נוספים_4.4. 2_דיווחים נוספים_פירוט אגח תשואה מעל 10% _15" xfId="11230"/>
    <cellStyle name="7_Anafim_דיווחים נוספים_4.4. 2_פירוט אגח תשואה מעל 10% " xfId="5786"/>
    <cellStyle name="7_Anafim_דיווחים נוספים_4.4. 2_פירוט אגח תשואה מעל 10% _1" xfId="5787"/>
    <cellStyle name="7_Anafim_דיווחים נוספים_4.4. 2_פירוט אגח תשואה מעל 10% _1_15" xfId="11232"/>
    <cellStyle name="7_Anafim_דיווחים נוספים_4.4. 2_פירוט אגח תשואה מעל 10% _15" xfId="11231"/>
    <cellStyle name="7_Anafim_דיווחים נוספים_4.4. 2_פירוט אגח תשואה מעל 10% _פירוט אגח תשואה מעל 10% " xfId="5788"/>
    <cellStyle name="7_Anafim_דיווחים נוספים_4.4. 2_פירוט אגח תשואה מעל 10% _פירוט אגח תשואה מעל 10% _15" xfId="11233"/>
    <cellStyle name="7_Anafim_דיווחים נוספים_4.4._15" xfId="11225"/>
    <cellStyle name="7_Anafim_דיווחים נוספים_4.4._דיווחים נוספים" xfId="5789"/>
    <cellStyle name="7_Anafim_דיווחים נוספים_4.4._דיווחים נוספים_15" xfId="11234"/>
    <cellStyle name="7_Anafim_דיווחים נוספים_4.4._דיווחים נוספים_פירוט אגח תשואה מעל 10% " xfId="5790"/>
    <cellStyle name="7_Anafim_דיווחים נוספים_4.4._דיווחים נוספים_פירוט אגח תשואה מעל 10% _15" xfId="11235"/>
    <cellStyle name="7_Anafim_דיווחים נוספים_4.4._פירוט אגח תשואה מעל 10% " xfId="5791"/>
    <cellStyle name="7_Anafim_דיווחים נוספים_4.4._פירוט אגח תשואה מעל 10% _1" xfId="5792"/>
    <cellStyle name="7_Anafim_דיווחים נוספים_4.4._פירוט אגח תשואה מעל 10% _1_15" xfId="11237"/>
    <cellStyle name="7_Anafim_דיווחים נוספים_4.4._פירוט אגח תשואה מעל 10% _15" xfId="11236"/>
    <cellStyle name="7_Anafim_דיווחים נוספים_4.4._פירוט אגח תשואה מעל 10% _פירוט אגח תשואה מעל 10% " xfId="5793"/>
    <cellStyle name="7_Anafim_דיווחים נוספים_4.4._פירוט אגח תשואה מעל 10% _פירוט אגח תשואה מעל 10% _15" xfId="11238"/>
    <cellStyle name="7_Anafim_דיווחים נוספים_דיווחים נוספים" xfId="5794"/>
    <cellStyle name="7_Anafim_דיווחים נוספים_דיווחים נוספים 2" xfId="5795"/>
    <cellStyle name="7_Anafim_דיווחים נוספים_דיווחים נוספים 2_15" xfId="11240"/>
    <cellStyle name="7_Anafim_דיווחים נוספים_דיווחים נוספים 2_דיווחים נוספים" xfId="5796"/>
    <cellStyle name="7_Anafim_דיווחים נוספים_דיווחים נוספים 2_דיווחים נוספים_1" xfId="5797"/>
    <cellStyle name="7_Anafim_דיווחים נוספים_דיווחים נוספים 2_דיווחים נוספים_1_15" xfId="11242"/>
    <cellStyle name="7_Anafim_דיווחים נוספים_דיווחים נוספים 2_דיווחים נוספים_1_פירוט אגח תשואה מעל 10% " xfId="5798"/>
    <cellStyle name="7_Anafim_דיווחים נוספים_דיווחים נוספים 2_דיווחים נוספים_1_פירוט אגח תשואה מעל 10% _15" xfId="11243"/>
    <cellStyle name="7_Anafim_דיווחים נוספים_דיווחים נוספים 2_דיווחים נוספים_15" xfId="11241"/>
    <cellStyle name="7_Anafim_דיווחים נוספים_דיווחים נוספים 2_דיווחים נוספים_פירוט אגח תשואה מעל 10% " xfId="5799"/>
    <cellStyle name="7_Anafim_דיווחים נוספים_דיווחים נוספים 2_דיווחים נוספים_פירוט אגח תשואה מעל 10% _15" xfId="11244"/>
    <cellStyle name="7_Anafim_דיווחים נוספים_דיווחים נוספים 2_פירוט אגח תשואה מעל 10% " xfId="5800"/>
    <cellStyle name="7_Anafim_דיווחים נוספים_דיווחים נוספים 2_פירוט אגח תשואה מעל 10% _1" xfId="5801"/>
    <cellStyle name="7_Anafim_דיווחים נוספים_דיווחים נוספים 2_פירוט אגח תשואה מעל 10% _1_15" xfId="11246"/>
    <cellStyle name="7_Anafim_דיווחים נוספים_דיווחים נוספים 2_פירוט אגח תשואה מעל 10% _15" xfId="11245"/>
    <cellStyle name="7_Anafim_דיווחים נוספים_דיווחים נוספים 2_פירוט אגח תשואה מעל 10% _פירוט אגח תשואה מעל 10% " xfId="5802"/>
    <cellStyle name="7_Anafim_דיווחים נוספים_דיווחים נוספים 2_פירוט אגח תשואה מעל 10% _פירוט אגח תשואה מעל 10% _15" xfId="11247"/>
    <cellStyle name="7_Anafim_דיווחים נוספים_דיווחים נוספים_1" xfId="5803"/>
    <cellStyle name="7_Anafim_דיווחים נוספים_דיווחים נוספים_1_15" xfId="11248"/>
    <cellStyle name="7_Anafim_דיווחים נוספים_דיווחים נוספים_1_פירוט אגח תשואה מעל 10% " xfId="5804"/>
    <cellStyle name="7_Anafim_דיווחים נוספים_דיווחים נוספים_1_פירוט אגח תשואה מעל 10% _15" xfId="11249"/>
    <cellStyle name="7_Anafim_דיווחים נוספים_דיווחים נוספים_15" xfId="11239"/>
    <cellStyle name="7_Anafim_דיווחים נוספים_דיווחים נוספים_4.4." xfId="5805"/>
    <cellStyle name="7_Anafim_דיווחים נוספים_דיווחים נוספים_4.4. 2" xfId="5806"/>
    <cellStyle name="7_Anafim_דיווחים נוספים_דיווחים נוספים_4.4. 2_15" xfId="11251"/>
    <cellStyle name="7_Anafim_דיווחים נוספים_דיווחים נוספים_4.4. 2_דיווחים נוספים" xfId="5807"/>
    <cellStyle name="7_Anafim_דיווחים נוספים_דיווחים נוספים_4.4. 2_דיווחים נוספים_1" xfId="5808"/>
    <cellStyle name="7_Anafim_דיווחים נוספים_דיווחים נוספים_4.4. 2_דיווחים נוספים_1_15" xfId="11253"/>
    <cellStyle name="7_Anafim_דיווחים נוספים_דיווחים נוספים_4.4. 2_דיווחים נוספים_1_פירוט אגח תשואה מעל 10% " xfId="5809"/>
    <cellStyle name="7_Anafim_דיווחים נוספים_דיווחים נוספים_4.4. 2_דיווחים נוספים_1_פירוט אגח תשואה מעל 10% _15" xfId="11254"/>
    <cellStyle name="7_Anafim_דיווחים נוספים_דיווחים נוספים_4.4. 2_דיווחים נוספים_15" xfId="11252"/>
    <cellStyle name="7_Anafim_דיווחים נוספים_דיווחים נוספים_4.4. 2_דיווחים נוספים_פירוט אגח תשואה מעל 10% " xfId="5810"/>
    <cellStyle name="7_Anafim_דיווחים נוספים_דיווחים נוספים_4.4. 2_דיווחים נוספים_פירוט אגח תשואה מעל 10% _15" xfId="11255"/>
    <cellStyle name="7_Anafim_דיווחים נוספים_דיווחים נוספים_4.4. 2_פירוט אגח תשואה מעל 10% " xfId="5811"/>
    <cellStyle name="7_Anafim_דיווחים נוספים_דיווחים נוספים_4.4. 2_פירוט אגח תשואה מעל 10% _1" xfId="5812"/>
    <cellStyle name="7_Anafim_דיווחים נוספים_דיווחים נוספים_4.4. 2_פירוט אגח תשואה מעל 10% _1_15" xfId="11257"/>
    <cellStyle name="7_Anafim_דיווחים נוספים_דיווחים נוספים_4.4. 2_פירוט אגח תשואה מעל 10% _15" xfId="11256"/>
    <cellStyle name="7_Anafim_דיווחים נוספים_דיווחים נוספים_4.4. 2_פירוט אגח תשואה מעל 10% _פירוט אגח תשואה מעל 10% " xfId="5813"/>
    <cellStyle name="7_Anafim_דיווחים נוספים_דיווחים נוספים_4.4. 2_פירוט אגח תשואה מעל 10% _פירוט אגח תשואה מעל 10% _15" xfId="11258"/>
    <cellStyle name="7_Anafim_דיווחים נוספים_דיווחים נוספים_4.4._15" xfId="11250"/>
    <cellStyle name="7_Anafim_דיווחים נוספים_דיווחים נוספים_4.4._דיווחים נוספים" xfId="5814"/>
    <cellStyle name="7_Anafim_דיווחים נוספים_דיווחים נוספים_4.4._דיווחים נוספים_15" xfId="11259"/>
    <cellStyle name="7_Anafim_דיווחים נוספים_דיווחים נוספים_4.4._דיווחים נוספים_פירוט אגח תשואה מעל 10% " xfId="5815"/>
    <cellStyle name="7_Anafim_דיווחים נוספים_דיווחים נוספים_4.4._דיווחים נוספים_פירוט אגח תשואה מעל 10% _15" xfId="11260"/>
    <cellStyle name="7_Anafim_דיווחים נוספים_דיווחים נוספים_4.4._פירוט אגח תשואה מעל 10% " xfId="5816"/>
    <cellStyle name="7_Anafim_דיווחים נוספים_דיווחים נוספים_4.4._פירוט אגח תשואה מעל 10% _1" xfId="5817"/>
    <cellStyle name="7_Anafim_דיווחים נוספים_דיווחים נוספים_4.4._פירוט אגח תשואה מעל 10% _1_15" xfId="11262"/>
    <cellStyle name="7_Anafim_דיווחים נוספים_דיווחים נוספים_4.4._פירוט אגח תשואה מעל 10% _15" xfId="11261"/>
    <cellStyle name="7_Anafim_דיווחים נוספים_דיווחים נוספים_4.4._פירוט אגח תשואה מעל 10% _פירוט אגח תשואה מעל 10% " xfId="5818"/>
    <cellStyle name="7_Anafim_דיווחים נוספים_דיווחים נוספים_4.4._פירוט אגח תשואה מעל 10% _פירוט אגח תשואה מעל 10% _15" xfId="11263"/>
    <cellStyle name="7_Anafim_דיווחים נוספים_דיווחים נוספים_דיווחים נוספים" xfId="5819"/>
    <cellStyle name="7_Anafim_דיווחים נוספים_דיווחים נוספים_דיווחים נוספים_15" xfId="11264"/>
    <cellStyle name="7_Anafim_דיווחים נוספים_דיווחים נוספים_דיווחים נוספים_פירוט אגח תשואה מעל 10% " xfId="5820"/>
    <cellStyle name="7_Anafim_דיווחים נוספים_דיווחים נוספים_דיווחים נוספים_פירוט אגח תשואה מעל 10% _15" xfId="11265"/>
    <cellStyle name="7_Anafim_דיווחים נוספים_דיווחים נוספים_פירוט אגח תשואה מעל 10% " xfId="5821"/>
    <cellStyle name="7_Anafim_דיווחים נוספים_דיווחים נוספים_פירוט אגח תשואה מעל 10% _1" xfId="5822"/>
    <cellStyle name="7_Anafim_דיווחים נוספים_דיווחים נוספים_פירוט אגח תשואה מעל 10% _1_15" xfId="11267"/>
    <cellStyle name="7_Anafim_דיווחים נוספים_דיווחים נוספים_פירוט אגח תשואה מעל 10% _15" xfId="11266"/>
    <cellStyle name="7_Anafim_דיווחים נוספים_דיווחים נוספים_פירוט אגח תשואה מעל 10% _פירוט אגח תשואה מעל 10% " xfId="5823"/>
    <cellStyle name="7_Anafim_דיווחים נוספים_דיווחים נוספים_פירוט אגח תשואה מעל 10% _פירוט אגח תשואה מעל 10% _15" xfId="11268"/>
    <cellStyle name="7_Anafim_דיווחים נוספים_פירוט אגח תשואה מעל 10% " xfId="5824"/>
    <cellStyle name="7_Anafim_דיווחים נוספים_פירוט אגח תשואה מעל 10% _1" xfId="5825"/>
    <cellStyle name="7_Anafim_דיווחים נוספים_פירוט אגח תשואה מעל 10% _1_15" xfId="11270"/>
    <cellStyle name="7_Anafim_דיווחים נוספים_פירוט אגח תשואה מעל 10% _15" xfId="11269"/>
    <cellStyle name="7_Anafim_דיווחים נוספים_פירוט אגח תשואה מעל 10% _פירוט אגח תשואה מעל 10% " xfId="5826"/>
    <cellStyle name="7_Anafim_דיווחים נוספים_פירוט אגח תשואה מעל 10% _פירוט אגח תשואה מעל 10% _15" xfId="11271"/>
    <cellStyle name="7_Anafim_הערות" xfId="5827"/>
    <cellStyle name="7_Anafim_הערות 2" xfId="5828"/>
    <cellStyle name="7_Anafim_הערות 2_15" xfId="11273"/>
    <cellStyle name="7_Anafim_הערות 2_דיווחים נוספים" xfId="5829"/>
    <cellStyle name="7_Anafim_הערות 2_דיווחים נוספים_1" xfId="5830"/>
    <cellStyle name="7_Anafim_הערות 2_דיווחים נוספים_1_15" xfId="11275"/>
    <cellStyle name="7_Anafim_הערות 2_דיווחים נוספים_1_פירוט אגח תשואה מעל 10% " xfId="5831"/>
    <cellStyle name="7_Anafim_הערות 2_דיווחים נוספים_1_פירוט אגח תשואה מעל 10% _15" xfId="11276"/>
    <cellStyle name="7_Anafim_הערות 2_דיווחים נוספים_15" xfId="11274"/>
    <cellStyle name="7_Anafim_הערות 2_דיווחים נוספים_פירוט אגח תשואה מעל 10% " xfId="5832"/>
    <cellStyle name="7_Anafim_הערות 2_דיווחים נוספים_פירוט אגח תשואה מעל 10% _15" xfId="11277"/>
    <cellStyle name="7_Anafim_הערות 2_פירוט אגח תשואה מעל 10% " xfId="5833"/>
    <cellStyle name="7_Anafim_הערות 2_פירוט אגח תשואה מעל 10% _1" xfId="5834"/>
    <cellStyle name="7_Anafim_הערות 2_פירוט אגח תשואה מעל 10% _1_15" xfId="11279"/>
    <cellStyle name="7_Anafim_הערות 2_פירוט אגח תשואה מעל 10% _15" xfId="11278"/>
    <cellStyle name="7_Anafim_הערות 2_פירוט אגח תשואה מעל 10% _פירוט אגח תשואה מעל 10% " xfId="5835"/>
    <cellStyle name="7_Anafim_הערות 2_פירוט אגח תשואה מעל 10% _פירוט אגח תשואה מעל 10% _15" xfId="11280"/>
    <cellStyle name="7_Anafim_הערות_15" xfId="11272"/>
    <cellStyle name="7_Anafim_הערות_4.4." xfId="5836"/>
    <cellStyle name="7_Anafim_הערות_4.4. 2" xfId="5837"/>
    <cellStyle name="7_Anafim_הערות_4.4. 2_15" xfId="11282"/>
    <cellStyle name="7_Anafim_הערות_4.4. 2_דיווחים נוספים" xfId="5838"/>
    <cellStyle name="7_Anafim_הערות_4.4. 2_דיווחים נוספים_1" xfId="5839"/>
    <cellStyle name="7_Anafim_הערות_4.4. 2_דיווחים נוספים_1_15" xfId="11284"/>
    <cellStyle name="7_Anafim_הערות_4.4. 2_דיווחים נוספים_1_פירוט אגח תשואה מעל 10% " xfId="5840"/>
    <cellStyle name="7_Anafim_הערות_4.4. 2_דיווחים נוספים_1_פירוט אגח תשואה מעל 10% _15" xfId="11285"/>
    <cellStyle name="7_Anafim_הערות_4.4. 2_דיווחים נוספים_15" xfId="11283"/>
    <cellStyle name="7_Anafim_הערות_4.4. 2_דיווחים נוספים_פירוט אגח תשואה מעל 10% " xfId="5841"/>
    <cellStyle name="7_Anafim_הערות_4.4. 2_דיווחים נוספים_פירוט אגח תשואה מעל 10% _15" xfId="11286"/>
    <cellStyle name="7_Anafim_הערות_4.4. 2_פירוט אגח תשואה מעל 10% " xfId="5842"/>
    <cellStyle name="7_Anafim_הערות_4.4. 2_פירוט אגח תשואה מעל 10% _1" xfId="5843"/>
    <cellStyle name="7_Anafim_הערות_4.4. 2_פירוט אגח תשואה מעל 10% _1_15" xfId="11288"/>
    <cellStyle name="7_Anafim_הערות_4.4. 2_פירוט אגח תשואה מעל 10% _15" xfId="11287"/>
    <cellStyle name="7_Anafim_הערות_4.4. 2_פירוט אגח תשואה מעל 10% _פירוט אגח תשואה מעל 10% " xfId="5844"/>
    <cellStyle name="7_Anafim_הערות_4.4. 2_פירוט אגח תשואה מעל 10% _פירוט אגח תשואה מעל 10% _15" xfId="11289"/>
    <cellStyle name="7_Anafim_הערות_4.4._15" xfId="11281"/>
    <cellStyle name="7_Anafim_הערות_4.4._דיווחים נוספים" xfId="5845"/>
    <cellStyle name="7_Anafim_הערות_4.4._דיווחים נוספים_15" xfId="11290"/>
    <cellStyle name="7_Anafim_הערות_4.4._דיווחים נוספים_פירוט אגח תשואה מעל 10% " xfId="5846"/>
    <cellStyle name="7_Anafim_הערות_4.4._דיווחים נוספים_פירוט אגח תשואה מעל 10% _15" xfId="11291"/>
    <cellStyle name="7_Anafim_הערות_4.4._פירוט אגח תשואה מעל 10% " xfId="5847"/>
    <cellStyle name="7_Anafim_הערות_4.4._פירוט אגח תשואה מעל 10% _1" xfId="5848"/>
    <cellStyle name="7_Anafim_הערות_4.4._פירוט אגח תשואה מעל 10% _1_15" xfId="11293"/>
    <cellStyle name="7_Anafim_הערות_4.4._פירוט אגח תשואה מעל 10% _15" xfId="11292"/>
    <cellStyle name="7_Anafim_הערות_4.4._פירוט אגח תשואה מעל 10% _פירוט אגח תשואה מעל 10% " xfId="5849"/>
    <cellStyle name="7_Anafim_הערות_4.4._פירוט אגח תשואה מעל 10% _פירוט אגח תשואה מעל 10% _15" xfId="11294"/>
    <cellStyle name="7_Anafim_הערות_דיווחים נוספים" xfId="5850"/>
    <cellStyle name="7_Anafim_הערות_דיווחים נוספים_1" xfId="5851"/>
    <cellStyle name="7_Anafim_הערות_דיווחים נוספים_1_15" xfId="11296"/>
    <cellStyle name="7_Anafim_הערות_דיווחים נוספים_1_פירוט אגח תשואה מעל 10% " xfId="5852"/>
    <cellStyle name="7_Anafim_הערות_דיווחים נוספים_1_פירוט אגח תשואה מעל 10% _15" xfId="11297"/>
    <cellStyle name="7_Anafim_הערות_דיווחים נוספים_15" xfId="11295"/>
    <cellStyle name="7_Anafim_הערות_דיווחים נוספים_פירוט אגח תשואה מעל 10% " xfId="5853"/>
    <cellStyle name="7_Anafim_הערות_דיווחים נוספים_פירוט אגח תשואה מעל 10% _15" xfId="11298"/>
    <cellStyle name="7_Anafim_הערות_פירוט אגח תשואה מעל 10% " xfId="5854"/>
    <cellStyle name="7_Anafim_הערות_פירוט אגח תשואה מעל 10% _1" xfId="5855"/>
    <cellStyle name="7_Anafim_הערות_פירוט אגח תשואה מעל 10% _1_15" xfId="11300"/>
    <cellStyle name="7_Anafim_הערות_פירוט אגח תשואה מעל 10% _15" xfId="11299"/>
    <cellStyle name="7_Anafim_הערות_פירוט אגח תשואה מעל 10% _פירוט אגח תשואה מעל 10% " xfId="5856"/>
    <cellStyle name="7_Anafim_הערות_פירוט אגח תשואה מעל 10% _פירוט אגח תשואה מעל 10% _15" xfId="11301"/>
    <cellStyle name="7_Anafim_יתרת מסגרות אשראי לניצול " xfId="5857"/>
    <cellStyle name="7_Anafim_יתרת מסגרות אשראי לניצול  2" xfId="5858"/>
    <cellStyle name="7_Anafim_יתרת מסגרות אשראי לניצול  2_15" xfId="11303"/>
    <cellStyle name="7_Anafim_יתרת מסגרות אשראי לניצול  2_דיווחים נוספים" xfId="5859"/>
    <cellStyle name="7_Anafim_יתרת מסגרות אשראי לניצול  2_דיווחים נוספים_1" xfId="5860"/>
    <cellStyle name="7_Anafim_יתרת מסגרות אשראי לניצול  2_דיווחים נוספים_1_15" xfId="11305"/>
    <cellStyle name="7_Anafim_יתרת מסגרות אשראי לניצול  2_דיווחים נוספים_1_פירוט אגח תשואה מעל 10% " xfId="5861"/>
    <cellStyle name="7_Anafim_יתרת מסגרות אשראי לניצול  2_דיווחים נוספים_1_פירוט אגח תשואה מעל 10% _15" xfId="11306"/>
    <cellStyle name="7_Anafim_יתרת מסגרות אשראי לניצול  2_דיווחים נוספים_15" xfId="11304"/>
    <cellStyle name="7_Anafim_יתרת מסגרות אשראי לניצול  2_דיווחים נוספים_פירוט אגח תשואה מעל 10% " xfId="5862"/>
    <cellStyle name="7_Anafim_יתרת מסגרות אשראי לניצול  2_דיווחים נוספים_פירוט אגח תשואה מעל 10% _15" xfId="11307"/>
    <cellStyle name="7_Anafim_יתרת מסגרות אשראי לניצול  2_פירוט אגח תשואה מעל 10% " xfId="5863"/>
    <cellStyle name="7_Anafim_יתרת מסגרות אשראי לניצול  2_פירוט אגח תשואה מעל 10% _1" xfId="5864"/>
    <cellStyle name="7_Anafim_יתרת מסגרות אשראי לניצול  2_פירוט אגח תשואה מעל 10% _1_15" xfId="11309"/>
    <cellStyle name="7_Anafim_יתרת מסגרות אשראי לניצול  2_פירוט אגח תשואה מעל 10% _15" xfId="11308"/>
    <cellStyle name="7_Anafim_יתרת מסגרות אשראי לניצול  2_פירוט אגח תשואה מעל 10% _פירוט אגח תשואה מעל 10% " xfId="5865"/>
    <cellStyle name="7_Anafim_יתרת מסגרות אשראי לניצול  2_פירוט אגח תשואה מעל 10% _פירוט אגח תשואה מעל 10% _15" xfId="11310"/>
    <cellStyle name="7_Anafim_יתרת מסגרות אשראי לניצול _15" xfId="11302"/>
    <cellStyle name="7_Anafim_יתרת מסגרות אשראי לניצול _4.4." xfId="5866"/>
    <cellStyle name="7_Anafim_יתרת מסגרות אשראי לניצול _4.4. 2" xfId="5867"/>
    <cellStyle name="7_Anafim_יתרת מסגרות אשראי לניצול _4.4. 2_15" xfId="11312"/>
    <cellStyle name="7_Anafim_יתרת מסגרות אשראי לניצול _4.4. 2_דיווחים נוספים" xfId="5868"/>
    <cellStyle name="7_Anafim_יתרת מסגרות אשראי לניצול _4.4. 2_דיווחים נוספים_1" xfId="5869"/>
    <cellStyle name="7_Anafim_יתרת מסגרות אשראי לניצול _4.4. 2_דיווחים נוספים_1_15" xfId="11314"/>
    <cellStyle name="7_Anafim_יתרת מסגרות אשראי לניצול _4.4. 2_דיווחים נוספים_1_פירוט אגח תשואה מעל 10% " xfId="5870"/>
    <cellStyle name="7_Anafim_יתרת מסגרות אשראי לניצול _4.4. 2_דיווחים נוספים_1_פירוט אגח תשואה מעל 10% _15" xfId="11315"/>
    <cellStyle name="7_Anafim_יתרת מסגרות אשראי לניצול _4.4. 2_דיווחים נוספים_15" xfId="11313"/>
    <cellStyle name="7_Anafim_יתרת מסגרות אשראי לניצול _4.4. 2_דיווחים נוספים_פירוט אגח תשואה מעל 10% " xfId="5871"/>
    <cellStyle name="7_Anafim_יתרת מסגרות אשראי לניצול _4.4. 2_דיווחים נוספים_פירוט אגח תשואה מעל 10% _15" xfId="11316"/>
    <cellStyle name="7_Anafim_יתרת מסגרות אשראי לניצול _4.4. 2_פירוט אגח תשואה מעל 10% " xfId="5872"/>
    <cellStyle name="7_Anafim_יתרת מסגרות אשראי לניצול _4.4. 2_פירוט אגח תשואה מעל 10% _1" xfId="5873"/>
    <cellStyle name="7_Anafim_יתרת מסגרות אשראי לניצול _4.4. 2_פירוט אגח תשואה מעל 10% _1_15" xfId="11318"/>
    <cellStyle name="7_Anafim_יתרת מסגרות אשראי לניצול _4.4. 2_פירוט אגח תשואה מעל 10% _15" xfId="11317"/>
    <cellStyle name="7_Anafim_יתרת מסגרות אשראי לניצול _4.4. 2_פירוט אגח תשואה מעל 10% _פירוט אגח תשואה מעל 10% " xfId="5874"/>
    <cellStyle name="7_Anafim_יתרת מסגרות אשראי לניצול _4.4. 2_פירוט אגח תשואה מעל 10% _פירוט אגח תשואה מעל 10% _15" xfId="11319"/>
    <cellStyle name="7_Anafim_יתרת מסגרות אשראי לניצול _4.4._15" xfId="11311"/>
    <cellStyle name="7_Anafim_יתרת מסגרות אשראי לניצול _4.4._דיווחים נוספים" xfId="5875"/>
    <cellStyle name="7_Anafim_יתרת מסגרות אשראי לניצול _4.4._דיווחים נוספים_15" xfId="11320"/>
    <cellStyle name="7_Anafim_יתרת מסגרות אשראי לניצול _4.4._דיווחים נוספים_פירוט אגח תשואה מעל 10% " xfId="5876"/>
    <cellStyle name="7_Anafim_יתרת מסגרות אשראי לניצול _4.4._דיווחים נוספים_פירוט אגח תשואה מעל 10% _15" xfId="11321"/>
    <cellStyle name="7_Anafim_יתרת מסגרות אשראי לניצול _4.4._פירוט אגח תשואה מעל 10% " xfId="5877"/>
    <cellStyle name="7_Anafim_יתרת מסגרות אשראי לניצול _4.4._פירוט אגח תשואה מעל 10% _1" xfId="5878"/>
    <cellStyle name="7_Anafim_יתרת מסגרות אשראי לניצול _4.4._פירוט אגח תשואה מעל 10% _1_15" xfId="11323"/>
    <cellStyle name="7_Anafim_יתרת מסגרות אשראי לניצול _4.4._פירוט אגח תשואה מעל 10% _15" xfId="11322"/>
    <cellStyle name="7_Anafim_יתרת מסגרות אשראי לניצול _4.4._פירוט אגח תשואה מעל 10% _פירוט אגח תשואה מעל 10% " xfId="5879"/>
    <cellStyle name="7_Anafim_יתרת מסגרות אשראי לניצול _4.4._פירוט אגח תשואה מעל 10% _פירוט אגח תשואה מעל 10% _15" xfId="11324"/>
    <cellStyle name="7_Anafim_יתרת מסגרות אשראי לניצול _דיווחים נוספים" xfId="5880"/>
    <cellStyle name="7_Anafim_יתרת מסגרות אשראי לניצול _דיווחים נוספים_1" xfId="5881"/>
    <cellStyle name="7_Anafim_יתרת מסגרות אשראי לניצול _דיווחים נוספים_1_15" xfId="11326"/>
    <cellStyle name="7_Anafim_יתרת מסגרות אשראי לניצול _דיווחים נוספים_1_פירוט אגח תשואה מעל 10% " xfId="5882"/>
    <cellStyle name="7_Anafim_יתרת מסגרות אשראי לניצול _דיווחים נוספים_1_פירוט אגח תשואה מעל 10% _15" xfId="11327"/>
    <cellStyle name="7_Anafim_יתרת מסגרות אשראי לניצול _דיווחים נוספים_15" xfId="11325"/>
    <cellStyle name="7_Anafim_יתרת מסגרות אשראי לניצול _דיווחים נוספים_פירוט אגח תשואה מעל 10% " xfId="5883"/>
    <cellStyle name="7_Anafim_יתרת מסגרות אשראי לניצול _דיווחים נוספים_פירוט אגח תשואה מעל 10% _15" xfId="11328"/>
    <cellStyle name="7_Anafim_יתרת מסגרות אשראי לניצול _פירוט אגח תשואה מעל 10% " xfId="5884"/>
    <cellStyle name="7_Anafim_יתרת מסגרות אשראי לניצול _פירוט אגח תשואה מעל 10% _1" xfId="5885"/>
    <cellStyle name="7_Anafim_יתרת מסגרות אשראי לניצול _פירוט אגח תשואה מעל 10% _1_15" xfId="11330"/>
    <cellStyle name="7_Anafim_יתרת מסגרות אשראי לניצול _פירוט אגח תשואה מעל 10% _15" xfId="11329"/>
    <cellStyle name="7_Anafim_יתרת מסגרות אשראי לניצול _פירוט אגח תשואה מעל 10% _פירוט אגח תשואה מעל 10% " xfId="5886"/>
    <cellStyle name="7_Anafim_יתרת מסגרות אשראי לניצול _פירוט אגח תשואה מעל 10% _פירוט אגח תשואה מעל 10% _15" xfId="11331"/>
    <cellStyle name="7_Anafim_עסקאות שאושרו וטרם בוצעו  " xfId="5887"/>
    <cellStyle name="7_Anafim_עסקאות שאושרו וטרם בוצעו   2" xfId="5888"/>
    <cellStyle name="7_Anafim_עסקאות שאושרו וטרם בוצעו   2_15" xfId="11333"/>
    <cellStyle name="7_Anafim_עסקאות שאושרו וטרם בוצעו   2_דיווחים נוספים" xfId="5889"/>
    <cellStyle name="7_Anafim_עסקאות שאושרו וטרם בוצעו   2_דיווחים נוספים_1" xfId="5890"/>
    <cellStyle name="7_Anafim_עסקאות שאושרו וטרם בוצעו   2_דיווחים נוספים_1_15" xfId="11335"/>
    <cellStyle name="7_Anafim_עסקאות שאושרו וטרם בוצעו   2_דיווחים נוספים_1_פירוט אגח תשואה מעל 10% " xfId="5891"/>
    <cellStyle name="7_Anafim_עסקאות שאושרו וטרם בוצעו   2_דיווחים נוספים_1_פירוט אגח תשואה מעל 10% _15" xfId="11336"/>
    <cellStyle name="7_Anafim_עסקאות שאושרו וטרם בוצעו   2_דיווחים נוספים_15" xfId="11334"/>
    <cellStyle name="7_Anafim_עסקאות שאושרו וטרם בוצעו   2_דיווחים נוספים_פירוט אגח תשואה מעל 10% " xfId="5892"/>
    <cellStyle name="7_Anafim_עסקאות שאושרו וטרם בוצעו   2_דיווחים נוספים_פירוט אגח תשואה מעל 10% _15" xfId="11337"/>
    <cellStyle name="7_Anafim_עסקאות שאושרו וטרם בוצעו   2_פירוט אגח תשואה מעל 10% " xfId="5893"/>
    <cellStyle name="7_Anafim_עסקאות שאושרו וטרם בוצעו   2_פירוט אגח תשואה מעל 10% _1" xfId="5894"/>
    <cellStyle name="7_Anafim_עסקאות שאושרו וטרם בוצעו   2_פירוט אגח תשואה מעל 10% _1_15" xfId="11339"/>
    <cellStyle name="7_Anafim_עסקאות שאושרו וטרם בוצעו   2_פירוט אגח תשואה מעל 10% _15" xfId="11338"/>
    <cellStyle name="7_Anafim_עסקאות שאושרו וטרם בוצעו   2_פירוט אגח תשואה מעל 10% _פירוט אגח תשואה מעל 10% " xfId="5895"/>
    <cellStyle name="7_Anafim_עסקאות שאושרו וטרם בוצעו   2_פירוט אגח תשואה מעל 10% _פירוט אגח תשואה מעל 10% _15" xfId="11340"/>
    <cellStyle name="7_Anafim_עסקאות שאושרו וטרם בוצעו  _1" xfId="5896"/>
    <cellStyle name="7_Anafim_עסקאות שאושרו וטרם בוצעו  _1 2" xfId="5897"/>
    <cellStyle name="7_Anafim_עסקאות שאושרו וטרם בוצעו  _1 2_15" xfId="11342"/>
    <cellStyle name="7_Anafim_עסקאות שאושרו וטרם בוצעו  _1 2_דיווחים נוספים" xfId="5898"/>
    <cellStyle name="7_Anafim_עסקאות שאושרו וטרם בוצעו  _1 2_דיווחים נוספים_1" xfId="5899"/>
    <cellStyle name="7_Anafim_עסקאות שאושרו וטרם בוצעו  _1 2_דיווחים נוספים_1_15" xfId="11344"/>
    <cellStyle name="7_Anafim_עסקאות שאושרו וטרם בוצעו  _1 2_דיווחים נוספים_1_פירוט אגח תשואה מעל 10% " xfId="5900"/>
    <cellStyle name="7_Anafim_עסקאות שאושרו וטרם בוצעו  _1 2_דיווחים נוספים_1_פירוט אגח תשואה מעל 10% _15" xfId="11345"/>
    <cellStyle name="7_Anafim_עסקאות שאושרו וטרם בוצעו  _1 2_דיווחים נוספים_15" xfId="11343"/>
    <cellStyle name="7_Anafim_עסקאות שאושרו וטרם בוצעו  _1 2_דיווחים נוספים_פירוט אגח תשואה מעל 10% " xfId="5901"/>
    <cellStyle name="7_Anafim_עסקאות שאושרו וטרם בוצעו  _1 2_דיווחים נוספים_פירוט אגח תשואה מעל 10% _15" xfId="11346"/>
    <cellStyle name="7_Anafim_עסקאות שאושרו וטרם בוצעו  _1 2_פירוט אגח תשואה מעל 10% " xfId="5902"/>
    <cellStyle name="7_Anafim_עסקאות שאושרו וטרם בוצעו  _1 2_פירוט אגח תשואה מעל 10% _1" xfId="5903"/>
    <cellStyle name="7_Anafim_עסקאות שאושרו וטרם בוצעו  _1 2_פירוט אגח תשואה מעל 10% _1_15" xfId="11348"/>
    <cellStyle name="7_Anafim_עסקאות שאושרו וטרם בוצעו  _1 2_פירוט אגח תשואה מעל 10% _15" xfId="11347"/>
    <cellStyle name="7_Anafim_עסקאות שאושרו וטרם בוצעו  _1 2_פירוט אגח תשואה מעל 10% _פירוט אגח תשואה מעל 10% " xfId="5904"/>
    <cellStyle name="7_Anafim_עסקאות שאושרו וטרם בוצעו  _1 2_פירוט אגח תשואה מעל 10% _פירוט אגח תשואה מעל 10% _15" xfId="11349"/>
    <cellStyle name="7_Anafim_עסקאות שאושרו וטרם בוצעו  _1_15" xfId="11341"/>
    <cellStyle name="7_Anafim_עסקאות שאושרו וטרם בוצעו  _1_דיווחים נוספים" xfId="5905"/>
    <cellStyle name="7_Anafim_עסקאות שאושרו וטרם בוצעו  _1_דיווחים נוספים_15" xfId="11350"/>
    <cellStyle name="7_Anafim_עסקאות שאושרו וטרם בוצעו  _1_דיווחים נוספים_פירוט אגח תשואה מעל 10% " xfId="5906"/>
    <cellStyle name="7_Anafim_עסקאות שאושרו וטרם בוצעו  _1_דיווחים נוספים_פירוט אגח תשואה מעל 10% _15" xfId="11351"/>
    <cellStyle name="7_Anafim_עסקאות שאושרו וטרם בוצעו  _1_פירוט אגח תשואה מעל 10% " xfId="5907"/>
    <cellStyle name="7_Anafim_עסקאות שאושרו וטרם בוצעו  _1_פירוט אגח תשואה מעל 10% _1" xfId="5908"/>
    <cellStyle name="7_Anafim_עסקאות שאושרו וטרם בוצעו  _1_פירוט אגח תשואה מעל 10% _1_15" xfId="11353"/>
    <cellStyle name="7_Anafim_עסקאות שאושרו וטרם בוצעו  _1_פירוט אגח תשואה מעל 10% _15" xfId="11352"/>
    <cellStyle name="7_Anafim_עסקאות שאושרו וטרם בוצעו  _1_פירוט אגח תשואה מעל 10% _פירוט אגח תשואה מעל 10% " xfId="5909"/>
    <cellStyle name="7_Anafim_עסקאות שאושרו וטרם בוצעו  _1_פירוט אגח תשואה מעל 10% _פירוט אגח תשואה מעל 10% _15" xfId="11354"/>
    <cellStyle name="7_Anafim_עסקאות שאושרו וטרם בוצעו  _15" xfId="11332"/>
    <cellStyle name="7_Anafim_עסקאות שאושרו וטרם בוצעו  _4.4." xfId="5910"/>
    <cellStyle name="7_Anafim_עסקאות שאושרו וטרם בוצעו  _4.4. 2" xfId="5911"/>
    <cellStyle name="7_Anafim_עסקאות שאושרו וטרם בוצעו  _4.4. 2_15" xfId="11356"/>
    <cellStyle name="7_Anafim_עסקאות שאושרו וטרם בוצעו  _4.4. 2_דיווחים נוספים" xfId="5912"/>
    <cellStyle name="7_Anafim_עסקאות שאושרו וטרם בוצעו  _4.4. 2_דיווחים נוספים_1" xfId="5913"/>
    <cellStyle name="7_Anafim_עסקאות שאושרו וטרם בוצעו  _4.4. 2_דיווחים נוספים_1_15" xfId="11358"/>
    <cellStyle name="7_Anafim_עסקאות שאושרו וטרם בוצעו  _4.4. 2_דיווחים נוספים_1_פירוט אגח תשואה מעל 10% " xfId="5914"/>
    <cellStyle name="7_Anafim_עסקאות שאושרו וטרם בוצעו  _4.4. 2_דיווחים נוספים_1_פירוט אגח תשואה מעל 10% _15" xfId="11359"/>
    <cellStyle name="7_Anafim_עסקאות שאושרו וטרם בוצעו  _4.4. 2_דיווחים נוספים_15" xfId="11357"/>
    <cellStyle name="7_Anafim_עסקאות שאושרו וטרם בוצעו  _4.4. 2_דיווחים נוספים_פירוט אגח תשואה מעל 10% " xfId="5915"/>
    <cellStyle name="7_Anafim_עסקאות שאושרו וטרם בוצעו  _4.4. 2_דיווחים נוספים_פירוט אגח תשואה מעל 10% _15" xfId="11360"/>
    <cellStyle name="7_Anafim_עסקאות שאושרו וטרם בוצעו  _4.4. 2_פירוט אגח תשואה מעל 10% " xfId="5916"/>
    <cellStyle name="7_Anafim_עסקאות שאושרו וטרם בוצעו  _4.4. 2_פירוט אגח תשואה מעל 10% _1" xfId="5917"/>
    <cellStyle name="7_Anafim_עסקאות שאושרו וטרם בוצעו  _4.4. 2_פירוט אגח תשואה מעל 10% _1_15" xfId="11362"/>
    <cellStyle name="7_Anafim_עסקאות שאושרו וטרם בוצעו  _4.4. 2_פירוט אגח תשואה מעל 10% _15" xfId="11361"/>
    <cellStyle name="7_Anafim_עסקאות שאושרו וטרם בוצעו  _4.4. 2_פירוט אגח תשואה מעל 10% _פירוט אגח תשואה מעל 10% " xfId="5918"/>
    <cellStyle name="7_Anafim_עסקאות שאושרו וטרם בוצעו  _4.4. 2_פירוט אגח תשואה מעל 10% _פירוט אגח תשואה מעל 10% _15" xfId="11363"/>
    <cellStyle name="7_Anafim_עסקאות שאושרו וטרם בוצעו  _4.4._15" xfId="11355"/>
    <cellStyle name="7_Anafim_עסקאות שאושרו וטרם בוצעו  _4.4._דיווחים נוספים" xfId="5919"/>
    <cellStyle name="7_Anafim_עסקאות שאושרו וטרם בוצעו  _4.4._דיווחים נוספים_15" xfId="11364"/>
    <cellStyle name="7_Anafim_עסקאות שאושרו וטרם בוצעו  _4.4._דיווחים נוספים_פירוט אגח תשואה מעל 10% " xfId="5920"/>
    <cellStyle name="7_Anafim_עסקאות שאושרו וטרם בוצעו  _4.4._דיווחים נוספים_פירוט אגח תשואה מעל 10% _15" xfId="11365"/>
    <cellStyle name="7_Anafim_עסקאות שאושרו וטרם בוצעו  _4.4._פירוט אגח תשואה מעל 10% " xfId="5921"/>
    <cellStyle name="7_Anafim_עסקאות שאושרו וטרם בוצעו  _4.4._פירוט אגח תשואה מעל 10% _1" xfId="5922"/>
    <cellStyle name="7_Anafim_עסקאות שאושרו וטרם בוצעו  _4.4._פירוט אגח תשואה מעל 10% _1_15" xfId="11367"/>
    <cellStyle name="7_Anafim_עסקאות שאושרו וטרם בוצעו  _4.4._פירוט אגח תשואה מעל 10% _15" xfId="11366"/>
    <cellStyle name="7_Anafim_עסקאות שאושרו וטרם בוצעו  _4.4._פירוט אגח תשואה מעל 10% _פירוט אגח תשואה מעל 10% " xfId="5923"/>
    <cellStyle name="7_Anafim_עסקאות שאושרו וטרם בוצעו  _4.4._פירוט אגח תשואה מעל 10% _פירוט אגח תשואה מעל 10% _15" xfId="11368"/>
    <cellStyle name="7_Anafim_עסקאות שאושרו וטרם בוצעו  _דיווחים נוספים" xfId="5924"/>
    <cellStyle name="7_Anafim_עסקאות שאושרו וטרם בוצעו  _דיווחים נוספים_1" xfId="5925"/>
    <cellStyle name="7_Anafim_עסקאות שאושרו וטרם בוצעו  _דיווחים נוספים_1_15" xfId="11370"/>
    <cellStyle name="7_Anafim_עסקאות שאושרו וטרם בוצעו  _דיווחים נוספים_1_פירוט אגח תשואה מעל 10% " xfId="5926"/>
    <cellStyle name="7_Anafim_עסקאות שאושרו וטרם בוצעו  _דיווחים נוספים_1_פירוט אגח תשואה מעל 10% _15" xfId="11371"/>
    <cellStyle name="7_Anafim_עסקאות שאושרו וטרם בוצעו  _דיווחים נוספים_15" xfId="11369"/>
    <cellStyle name="7_Anafim_עסקאות שאושרו וטרם בוצעו  _דיווחים נוספים_פירוט אגח תשואה מעל 10% " xfId="5927"/>
    <cellStyle name="7_Anafim_עסקאות שאושרו וטרם בוצעו  _דיווחים נוספים_פירוט אגח תשואה מעל 10% _15" xfId="11372"/>
    <cellStyle name="7_Anafim_עסקאות שאושרו וטרם בוצעו  _פירוט אגח תשואה מעל 10% " xfId="5928"/>
    <cellStyle name="7_Anafim_עסקאות שאושרו וטרם בוצעו  _פירוט אגח תשואה מעל 10% _1" xfId="5929"/>
    <cellStyle name="7_Anafim_עסקאות שאושרו וטרם בוצעו  _פירוט אגח תשואה מעל 10% _1_15" xfId="11374"/>
    <cellStyle name="7_Anafim_עסקאות שאושרו וטרם בוצעו  _פירוט אגח תשואה מעל 10% _15" xfId="11373"/>
    <cellStyle name="7_Anafim_עסקאות שאושרו וטרם בוצעו  _פירוט אגח תשואה מעל 10% _פירוט אגח תשואה מעל 10% " xfId="5930"/>
    <cellStyle name="7_Anafim_עסקאות שאושרו וטרם בוצעו  _פירוט אגח תשואה מעל 10% _פירוט אגח תשואה מעל 10% _15" xfId="11375"/>
    <cellStyle name="7_Anafim_פירוט אגח תשואה מעל 10% " xfId="5931"/>
    <cellStyle name="7_Anafim_פירוט אגח תשואה מעל 10%  2" xfId="5932"/>
    <cellStyle name="7_Anafim_פירוט אגח תשואה מעל 10%  2_15" xfId="11377"/>
    <cellStyle name="7_Anafim_פירוט אגח תשואה מעל 10%  2_דיווחים נוספים" xfId="5933"/>
    <cellStyle name="7_Anafim_פירוט אגח תשואה מעל 10%  2_דיווחים נוספים_1" xfId="5934"/>
    <cellStyle name="7_Anafim_פירוט אגח תשואה מעל 10%  2_דיווחים נוספים_1_15" xfId="11379"/>
    <cellStyle name="7_Anafim_פירוט אגח תשואה מעל 10%  2_דיווחים נוספים_1_פירוט אגח תשואה מעל 10% " xfId="5935"/>
    <cellStyle name="7_Anafim_פירוט אגח תשואה מעל 10%  2_דיווחים נוספים_1_פירוט אגח תשואה מעל 10% _15" xfId="11380"/>
    <cellStyle name="7_Anafim_פירוט אגח תשואה מעל 10%  2_דיווחים נוספים_15" xfId="11378"/>
    <cellStyle name="7_Anafim_פירוט אגח תשואה מעל 10%  2_דיווחים נוספים_פירוט אגח תשואה מעל 10% " xfId="5936"/>
    <cellStyle name="7_Anafim_פירוט אגח תשואה מעל 10%  2_דיווחים נוספים_פירוט אגח תשואה מעל 10% _15" xfId="11381"/>
    <cellStyle name="7_Anafim_פירוט אגח תשואה מעל 10%  2_פירוט אגח תשואה מעל 10% " xfId="5937"/>
    <cellStyle name="7_Anafim_פירוט אגח תשואה מעל 10%  2_פירוט אגח תשואה מעל 10% _1" xfId="5938"/>
    <cellStyle name="7_Anafim_פירוט אגח תשואה מעל 10%  2_פירוט אגח תשואה מעל 10% _1_15" xfId="11383"/>
    <cellStyle name="7_Anafim_פירוט אגח תשואה מעל 10%  2_פירוט אגח תשואה מעל 10% _15" xfId="11382"/>
    <cellStyle name="7_Anafim_פירוט אגח תשואה מעל 10%  2_פירוט אגח תשואה מעל 10% _פירוט אגח תשואה מעל 10% " xfId="5939"/>
    <cellStyle name="7_Anafim_פירוט אגח תשואה מעל 10%  2_פירוט אגח תשואה מעל 10% _פירוט אגח תשואה מעל 10% _15" xfId="11384"/>
    <cellStyle name="7_Anafim_פירוט אגח תשואה מעל 10% _1" xfId="5940"/>
    <cellStyle name="7_Anafim_פירוט אגח תשואה מעל 10% _1_15" xfId="11385"/>
    <cellStyle name="7_Anafim_פירוט אגח תשואה מעל 10% _1_פירוט אגח תשואה מעל 10% " xfId="5941"/>
    <cellStyle name="7_Anafim_פירוט אגח תשואה מעל 10% _1_פירוט אגח תשואה מעל 10% _15" xfId="11386"/>
    <cellStyle name="7_Anafim_פירוט אגח תשואה מעל 10% _15" xfId="11376"/>
    <cellStyle name="7_Anafim_פירוט אגח תשואה מעל 10% _2" xfId="5942"/>
    <cellStyle name="7_Anafim_פירוט אגח תשואה מעל 10% _2_15" xfId="11387"/>
    <cellStyle name="7_Anafim_פירוט אגח תשואה מעל 10% _4.4." xfId="5943"/>
    <cellStyle name="7_Anafim_פירוט אגח תשואה מעל 10% _4.4. 2" xfId="5944"/>
    <cellStyle name="7_Anafim_פירוט אגח תשואה מעל 10% _4.4. 2_15" xfId="11389"/>
    <cellStyle name="7_Anafim_פירוט אגח תשואה מעל 10% _4.4. 2_דיווחים נוספים" xfId="5945"/>
    <cellStyle name="7_Anafim_פירוט אגח תשואה מעל 10% _4.4. 2_דיווחים נוספים_1" xfId="5946"/>
    <cellStyle name="7_Anafim_פירוט אגח תשואה מעל 10% _4.4. 2_דיווחים נוספים_1_15" xfId="11391"/>
    <cellStyle name="7_Anafim_פירוט אגח תשואה מעל 10% _4.4. 2_דיווחים נוספים_1_פירוט אגח תשואה מעל 10% " xfId="5947"/>
    <cellStyle name="7_Anafim_פירוט אגח תשואה מעל 10% _4.4. 2_דיווחים נוספים_1_פירוט אגח תשואה מעל 10% _15" xfId="11392"/>
    <cellStyle name="7_Anafim_פירוט אגח תשואה מעל 10% _4.4. 2_דיווחים נוספים_15" xfId="11390"/>
    <cellStyle name="7_Anafim_פירוט אגח תשואה מעל 10% _4.4. 2_דיווחים נוספים_פירוט אגח תשואה מעל 10% " xfId="5948"/>
    <cellStyle name="7_Anafim_פירוט אגח תשואה מעל 10% _4.4. 2_דיווחים נוספים_פירוט אגח תשואה מעל 10% _15" xfId="11393"/>
    <cellStyle name="7_Anafim_פירוט אגח תשואה מעל 10% _4.4. 2_פירוט אגח תשואה מעל 10% " xfId="5949"/>
    <cellStyle name="7_Anafim_פירוט אגח תשואה מעל 10% _4.4. 2_פירוט אגח תשואה מעל 10% _1" xfId="5950"/>
    <cellStyle name="7_Anafim_פירוט אגח תשואה מעל 10% _4.4. 2_פירוט אגח תשואה מעל 10% _1_15" xfId="11395"/>
    <cellStyle name="7_Anafim_פירוט אגח תשואה מעל 10% _4.4. 2_פירוט אגח תשואה מעל 10% _15" xfId="11394"/>
    <cellStyle name="7_Anafim_פירוט אגח תשואה מעל 10% _4.4. 2_פירוט אגח תשואה מעל 10% _פירוט אגח תשואה מעל 10% " xfId="5951"/>
    <cellStyle name="7_Anafim_פירוט אגח תשואה מעל 10% _4.4. 2_פירוט אגח תשואה מעל 10% _פירוט אגח תשואה מעל 10% _15" xfId="11396"/>
    <cellStyle name="7_Anafim_פירוט אגח תשואה מעל 10% _4.4._15" xfId="11388"/>
    <cellStyle name="7_Anafim_פירוט אגח תשואה מעל 10% _4.4._דיווחים נוספים" xfId="5952"/>
    <cellStyle name="7_Anafim_פירוט אגח תשואה מעל 10% _4.4._דיווחים נוספים_15" xfId="11397"/>
    <cellStyle name="7_Anafim_פירוט אגח תשואה מעל 10% _4.4._דיווחים נוספים_פירוט אגח תשואה מעל 10% " xfId="5953"/>
    <cellStyle name="7_Anafim_פירוט אגח תשואה מעל 10% _4.4._דיווחים נוספים_פירוט אגח תשואה מעל 10% _15" xfId="11398"/>
    <cellStyle name="7_Anafim_פירוט אגח תשואה מעל 10% _4.4._פירוט אגח תשואה מעל 10% " xfId="5954"/>
    <cellStyle name="7_Anafim_פירוט אגח תשואה מעל 10% _4.4._פירוט אגח תשואה מעל 10% _1" xfId="5955"/>
    <cellStyle name="7_Anafim_פירוט אגח תשואה מעל 10% _4.4._פירוט אגח תשואה מעל 10% _1_15" xfId="11400"/>
    <cellStyle name="7_Anafim_פירוט אגח תשואה מעל 10% _4.4._פירוט אגח תשואה מעל 10% _15" xfId="11399"/>
    <cellStyle name="7_Anafim_פירוט אגח תשואה מעל 10% _4.4._פירוט אגח תשואה מעל 10% _פירוט אגח תשואה מעל 10% " xfId="5956"/>
    <cellStyle name="7_Anafim_פירוט אגח תשואה מעל 10% _4.4._פירוט אגח תשואה מעל 10% _פירוט אגח תשואה מעל 10% _15" xfId="11401"/>
    <cellStyle name="7_Anafim_פירוט אגח תשואה מעל 10% _דיווחים נוספים" xfId="5957"/>
    <cellStyle name="7_Anafim_פירוט אגח תשואה מעל 10% _דיווחים נוספים_1" xfId="5958"/>
    <cellStyle name="7_Anafim_פירוט אגח תשואה מעל 10% _דיווחים נוספים_1_15" xfId="11403"/>
    <cellStyle name="7_Anafim_פירוט אגח תשואה מעל 10% _דיווחים נוספים_1_פירוט אגח תשואה מעל 10% " xfId="5959"/>
    <cellStyle name="7_Anafim_פירוט אגח תשואה מעל 10% _דיווחים נוספים_1_פירוט אגח תשואה מעל 10% _15" xfId="11404"/>
    <cellStyle name="7_Anafim_פירוט אגח תשואה מעל 10% _דיווחים נוספים_15" xfId="11402"/>
    <cellStyle name="7_Anafim_פירוט אגח תשואה מעל 10% _דיווחים נוספים_פירוט אגח תשואה מעל 10% " xfId="5960"/>
    <cellStyle name="7_Anafim_פירוט אגח תשואה מעל 10% _דיווחים נוספים_פירוט אגח תשואה מעל 10% _15" xfId="11405"/>
    <cellStyle name="7_Anafim_פירוט אגח תשואה מעל 10% _פירוט אגח תשואה מעל 10% " xfId="5961"/>
    <cellStyle name="7_Anafim_פירוט אגח תשואה מעל 10% _פירוט אגח תשואה מעל 10% _1" xfId="5962"/>
    <cellStyle name="7_Anafim_פירוט אגח תשואה מעל 10% _פירוט אגח תשואה מעל 10% _1_15" xfId="11407"/>
    <cellStyle name="7_Anafim_פירוט אגח תשואה מעל 10% _פירוט אגח תשואה מעל 10% _15" xfId="11406"/>
    <cellStyle name="7_Anafim_פירוט אגח תשואה מעל 10% _פירוט אגח תשואה מעל 10% _פירוט אגח תשואה מעל 10% " xfId="5963"/>
    <cellStyle name="7_Anafim_פירוט אגח תשואה מעל 10% _פירוט אגח תשואה מעל 10% _פירוט אגח תשואה מעל 10% _15" xfId="11408"/>
    <cellStyle name="7_אחזקות בעלי ענין -DATA - ערכים" xfId="14704"/>
    <cellStyle name="7_דיווחים נוספים" xfId="5964"/>
    <cellStyle name="7_דיווחים נוספים 2" xfId="5965"/>
    <cellStyle name="7_דיווחים נוספים 2_15" xfId="11410"/>
    <cellStyle name="7_דיווחים נוספים 2_דיווחים נוספים" xfId="5966"/>
    <cellStyle name="7_דיווחים נוספים 2_דיווחים נוספים_1" xfId="5967"/>
    <cellStyle name="7_דיווחים נוספים 2_דיווחים נוספים_1_15" xfId="11412"/>
    <cellStyle name="7_דיווחים נוספים 2_דיווחים נוספים_1_פירוט אגח תשואה מעל 10% " xfId="5968"/>
    <cellStyle name="7_דיווחים נוספים 2_דיווחים נוספים_1_פירוט אגח תשואה מעל 10% _15" xfId="11413"/>
    <cellStyle name="7_דיווחים נוספים 2_דיווחים נוספים_15" xfId="11411"/>
    <cellStyle name="7_דיווחים נוספים 2_דיווחים נוספים_פירוט אגח תשואה מעל 10% " xfId="5969"/>
    <cellStyle name="7_דיווחים נוספים 2_דיווחים נוספים_פירוט אגח תשואה מעל 10% _15" xfId="11414"/>
    <cellStyle name="7_דיווחים נוספים 2_פירוט אגח תשואה מעל 10% " xfId="5970"/>
    <cellStyle name="7_דיווחים נוספים 2_פירוט אגח תשואה מעל 10% _1" xfId="5971"/>
    <cellStyle name="7_דיווחים נוספים 2_פירוט אגח תשואה מעל 10% _1_15" xfId="11416"/>
    <cellStyle name="7_דיווחים נוספים 2_פירוט אגח תשואה מעל 10% _15" xfId="11415"/>
    <cellStyle name="7_דיווחים נוספים 2_פירוט אגח תשואה מעל 10% _פירוט אגח תשואה מעל 10% " xfId="5972"/>
    <cellStyle name="7_דיווחים נוספים 2_פירוט אגח תשואה מעל 10% _פירוט אגח תשואה מעל 10% _15" xfId="11417"/>
    <cellStyle name="7_דיווחים נוספים_1" xfId="5973"/>
    <cellStyle name="7_דיווחים נוספים_1 2" xfId="5974"/>
    <cellStyle name="7_דיווחים נוספים_1 2_15" xfId="11419"/>
    <cellStyle name="7_דיווחים נוספים_1 2_דיווחים נוספים" xfId="5975"/>
    <cellStyle name="7_דיווחים נוספים_1 2_דיווחים נוספים_1" xfId="5976"/>
    <cellStyle name="7_דיווחים נוספים_1 2_דיווחים נוספים_1_15" xfId="11421"/>
    <cellStyle name="7_דיווחים נוספים_1 2_דיווחים נוספים_1_פירוט אגח תשואה מעל 10% " xfId="5977"/>
    <cellStyle name="7_דיווחים נוספים_1 2_דיווחים נוספים_1_פירוט אגח תשואה מעל 10% _15" xfId="11422"/>
    <cellStyle name="7_דיווחים נוספים_1 2_דיווחים נוספים_15" xfId="11420"/>
    <cellStyle name="7_דיווחים נוספים_1 2_דיווחים נוספים_פירוט אגח תשואה מעל 10% " xfId="5978"/>
    <cellStyle name="7_דיווחים נוספים_1 2_דיווחים נוספים_פירוט אגח תשואה מעל 10% _15" xfId="11423"/>
    <cellStyle name="7_דיווחים נוספים_1 2_פירוט אגח תשואה מעל 10% " xfId="5979"/>
    <cellStyle name="7_דיווחים נוספים_1 2_פירוט אגח תשואה מעל 10% _1" xfId="5980"/>
    <cellStyle name="7_דיווחים נוספים_1 2_פירוט אגח תשואה מעל 10% _1_15" xfId="11425"/>
    <cellStyle name="7_דיווחים נוספים_1 2_פירוט אגח תשואה מעל 10% _15" xfId="11424"/>
    <cellStyle name="7_דיווחים נוספים_1 2_פירוט אגח תשואה מעל 10% _פירוט אגח תשואה מעל 10% " xfId="5981"/>
    <cellStyle name="7_דיווחים נוספים_1 2_פירוט אגח תשואה מעל 10% _פירוט אגח תשואה מעל 10% _15" xfId="11426"/>
    <cellStyle name="7_דיווחים נוספים_1_15" xfId="11418"/>
    <cellStyle name="7_דיווחים נוספים_1_4.4." xfId="5982"/>
    <cellStyle name="7_דיווחים נוספים_1_4.4. 2" xfId="5983"/>
    <cellStyle name="7_דיווחים נוספים_1_4.4. 2_15" xfId="11428"/>
    <cellStyle name="7_דיווחים נוספים_1_4.4. 2_דיווחים נוספים" xfId="5984"/>
    <cellStyle name="7_דיווחים נוספים_1_4.4. 2_דיווחים נוספים_1" xfId="5985"/>
    <cellStyle name="7_דיווחים נוספים_1_4.4. 2_דיווחים נוספים_1_15" xfId="11430"/>
    <cellStyle name="7_דיווחים נוספים_1_4.4. 2_דיווחים נוספים_1_פירוט אגח תשואה מעל 10% " xfId="5986"/>
    <cellStyle name="7_דיווחים נוספים_1_4.4. 2_דיווחים נוספים_1_פירוט אגח תשואה מעל 10% _15" xfId="11431"/>
    <cellStyle name="7_דיווחים נוספים_1_4.4. 2_דיווחים נוספים_15" xfId="11429"/>
    <cellStyle name="7_דיווחים נוספים_1_4.4. 2_דיווחים נוספים_פירוט אגח תשואה מעל 10% " xfId="5987"/>
    <cellStyle name="7_דיווחים נוספים_1_4.4. 2_דיווחים נוספים_פירוט אגח תשואה מעל 10% _15" xfId="11432"/>
    <cellStyle name="7_דיווחים נוספים_1_4.4. 2_פירוט אגח תשואה מעל 10% " xfId="5988"/>
    <cellStyle name="7_דיווחים נוספים_1_4.4. 2_פירוט אגח תשואה מעל 10% _1" xfId="5989"/>
    <cellStyle name="7_דיווחים נוספים_1_4.4. 2_פירוט אגח תשואה מעל 10% _1_15" xfId="11434"/>
    <cellStyle name="7_דיווחים נוספים_1_4.4. 2_פירוט אגח תשואה מעל 10% _15" xfId="11433"/>
    <cellStyle name="7_דיווחים נוספים_1_4.4. 2_פירוט אגח תשואה מעל 10% _פירוט אגח תשואה מעל 10% " xfId="5990"/>
    <cellStyle name="7_דיווחים נוספים_1_4.4. 2_פירוט אגח תשואה מעל 10% _פירוט אגח תשואה מעל 10% _15" xfId="11435"/>
    <cellStyle name="7_דיווחים נוספים_1_4.4._15" xfId="11427"/>
    <cellStyle name="7_דיווחים נוספים_1_4.4._דיווחים נוספים" xfId="5991"/>
    <cellStyle name="7_דיווחים נוספים_1_4.4._דיווחים נוספים_15" xfId="11436"/>
    <cellStyle name="7_דיווחים נוספים_1_4.4._דיווחים נוספים_פירוט אגח תשואה מעל 10% " xfId="5992"/>
    <cellStyle name="7_דיווחים נוספים_1_4.4._דיווחים נוספים_פירוט אגח תשואה מעל 10% _15" xfId="11437"/>
    <cellStyle name="7_דיווחים נוספים_1_4.4._פירוט אגח תשואה מעל 10% " xfId="5993"/>
    <cellStyle name="7_דיווחים נוספים_1_4.4._פירוט אגח תשואה מעל 10% _1" xfId="5994"/>
    <cellStyle name="7_דיווחים נוספים_1_4.4._פירוט אגח תשואה מעל 10% _1_15" xfId="11439"/>
    <cellStyle name="7_דיווחים נוספים_1_4.4._פירוט אגח תשואה מעל 10% _15" xfId="11438"/>
    <cellStyle name="7_דיווחים נוספים_1_4.4._פירוט אגח תשואה מעל 10% _פירוט אגח תשואה מעל 10% " xfId="5995"/>
    <cellStyle name="7_דיווחים נוספים_1_4.4._פירוט אגח תשואה מעל 10% _פירוט אגח תשואה מעל 10% _15" xfId="11440"/>
    <cellStyle name="7_דיווחים נוספים_1_דיווחים נוספים" xfId="5996"/>
    <cellStyle name="7_דיווחים נוספים_1_דיווחים נוספים 2" xfId="5997"/>
    <cellStyle name="7_דיווחים נוספים_1_דיווחים נוספים 2_15" xfId="11442"/>
    <cellStyle name="7_דיווחים נוספים_1_דיווחים נוספים 2_דיווחים נוספים" xfId="5998"/>
    <cellStyle name="7_דיווחים נוספים_1_דיווחים נוספים 2_דיווחים נוספים_1" xfId="5999"/>
    <cellStyle name="7_דיווחים נוספים_1_דיווחים נוספים 2_דיווחים נוספים_1_15" xfId="11444"/>
    <cellStyle name="7_דיווחים נוספים_1_דיווחים נוספים 2_דיווחים נוספים_1_פירוט אגח תשואה מעל 10% " xfId="6000"/>
    <cellStyle name="7_דיווחים נוספים_1_דיווחים נוספים 2_דיווחים נוספים_1_פירוט אגח תשואה מעל 10% _15" xfId="11445"/>
    <cellStyle name="7_דיווחים נוספים_1_דיווחים נוספים 2_דיווחים נוספים_15" xfId="11443"/>
    <cellStyle name="7_דיווחים נוספים_1_דיווחים נוספים 2_דיווחים נוספים_פירוט אגח תשואה מעל 10% " xfId="6001"/>
    <cellStyle name="7_דיווחים נוספים_1_דיווחים נוספים 2_דיווחים נוספים_פירוט אגח תשואה מעל 10% _15" xfId="11446"/>
    <cellStyle name="7_דיווחים נוספים_1_דיווחים נוספים 2_פירוט אגח תשואה מעל 10% " xfId="6002"/>
    <cellStyle name="7_דיווחים נוספים_1_דיווחים נוספים 2_פירוט אגח תשואה מעל 10% _1" xfId="6003"/>
    <cellStyle name="7_דיווחים נוספים_1_דיווחים נוספים 2_פירוט אגח תשואה מעל 10% _1_15" xfId="11448"/>
    <cellStyle name="7_דיווחים נוספים_1_דיווחים נוספים 2_פירוט אגח תשואה מעל 10% _15" xfId="11447"/>
    <cellStyle name="7_דיווחים נוספים_1_דיווחים נוספים 2_פירוט אגח תשואה מעל 10% _פירוט אגח תשואה מעל 10% " xfId="6004"/>
    <cellStyle name="7_דיווחים נוספים_1_דיווחים נוספים 2_פירוט אגח תשואה מעל 10% _פירוט אגח תשואה מעל 10% _15" xfId="11449"/>
    <cellStyle name="7_דיווחים נוספים_1_דיווחים נוספים_1" xfId="6005"/>
    <cellStyle name="7_דיווחים נוספים_1_דיווחים נוספים_1_15" xfId="11450"/>
    <cellStyle name="7_דיווחים נוספים_1_דיווחים נוספים_1_פירוט אגח תשואה מעל 10% " xfId="6006"/>
    <cellStyle name="7_דיווחים נוספים_1_דיווחים נוספים_1_פירוט אגח תשואה מעל 10% _15" xfId="11451"/>
    <cellStyle name="7_דיווחים נוספים_1_דיווחים נוספים_15" xfId="11441"/>
    <cellStyle name="7_דיווחים נוספים_1_דיווחים נוספים_4.4." xfId="6007"/>
    <cellStyle name="7_דיווחים נוספים_1_דיווחים נוספים_4.4. 2" xfId="6008"/>
    <cellStyle name="7_דיווחים נוספים_1_דיווחים נוספים_4.4. 2_15" xfId="11453"/>
    <cellStyle name="7_דיווחים נוספים_1_דיווחים נוספים_4.4. 2_דיווחים נוספים" xfId="6009"/>
    <cellStyle name="7_דיווחים נוספים_1_דיווחים נוספים_4.4. 2_דיווחים נוספים_1" xfId="6010"/>
    <cellStyle name="7_דיווחים נוספים_1_דיווחים נוספים_4.4. 2_דיווחים נוספים_1_15" xfId="11455"/>
    <cellStyle name="7_דיווחים נוספים_1_דיווחים נוספים_4.4. 2_דיווחים נוספים_1_פירוט אגח תשואה מעל 10% " xfId="6011"/>
    <cellStyle name="7_דיווחים נוספים_1_דיווחים נוספים_4.4. 2_דיווחים נוספים_1_פירוט אגח תשואה מעל 10% _15" xfId="11456"/>
    <cellStyle name="7_דיווחים נוספים_1_דיווחים נוספים_4.4. 2_דיווחים נוספים_15" xfId="11454"/>
    <cellStyle name="7_דיווחים נוספים_1_דיווחים נוספים_4.4. 2_דיווחים נוספים_פירוט אגח תשואה מעל 10% " xfId="6012"/>
    <cellStyle name="7_דיווחים נוספים_1_דיווחים נוספים_4.4. 2_דיווחים נוספים_פירוט אגח תשואה מעל 10% _15" xfId="11457"/>
    <cellStyle name="7_דיווחים נוספים_1_דיווחים נוספים_4.4. 2_פירוט אגח תשואה מעל 10% " xfId="6013"/>
    <cellStyle name="7_דיווחים נוספים_1_דיווחים נוספים_4.4. 2_פירוט אגח תשואה מעל 10% _1" xfId="6014"/>
    <cellStyle name="7_דיווחים נוספים_1_דיווחים נוספים_4.4. 2_פירוט אגח תשואה מעל 10% _1_15" xfId="11459"/>
    <cellStyle name="7_דיווחים נוספים_1_דיווחים נוספים_4.4. 2_פירוט אגח תשואה מעל 10% _15" xfId="11458"/>
    <cellStyle name="7_דיווחים נוספים_1_דיווחים נוספים_4.4. 2_פירוט אגח תשואה מעל 10% _פירוט אגח תשואה מעל 10% " xfId="6015"/>
    <cellStyle name="7_דיווחים נוספים_1_דיווחים נוספים_4.4. 2_פירוט אגח תשואה מעל 10% _פירוט אגח תשואה מעל 10% _15" xfId="11460"/>
    <cellStyle name="7_דיווחים נוספים_1_דיווחים נוספים_4.4._15" xfId="11452"/>
    <cellStyle name="7_דיווחים נוספים_1_דיווחים נוספים_4.4._דיווחים נוספים" xfId="6016"/>
    <cellStyle name="7_דיווחים נוספים_1_דיווחים נוספים_4.4._דיווחים נוספים_15" xfId="11461"/>
    <cellStyle name="7_דיווחים נוספים_1_דיווחים נוספים_4.4._דיווחים נוספים_פירוט אגח תשואה מעל 10% " xfId="6017"/>
    <cellStyle name="7_דיווחים נוספים_1_דיווחים נוספים_4.4._דיווחים נוספים_פירוט אגח תשואה מעל 10% _15" xfId="11462"/>
    <cellStyle name="7_דיווחים נוספים_1_דיווחים נוספים_4.4._פירוט אגח תשואה מעל 10% " xfId="6018"/>
    <cellStyle name="7_דיווחים נוספים_1_דיווחים נוספים_4.4._פירוט אגח תשואה מעל 10% _1" xfId="6019"/>
    <cellStyle name="7_דיווחים נוספים_1_דיווחים נוספים_4.4._פירוט אגח תשואה מעל 10% _1_15" xfId="11464"/>
    <cellStyle name="7_דיווחים נוספים_1_דיווחים נוספים_4.4._פירוט אגח תשואה מעל 10% _15" xfId="11463"/>
    <cellStyle name="7_דיווחים נוספים_1_דיווחים נוספים_4.4._פירוט אגח תשואה מעל 10% _פירוט אגח תשואה מעל 10% " xfId="6020"/>
    <cellStyle name="7_דיווחים נוספים_1_דיווחים נוספים_4.4._פירוט אגח תשואה מעל 10% _פירוט אגח תשואה מעל 10% _15" xfId="11465"/>
    <cellStyle name="7_דיווחים נוספים_1_דיווחים נוספים_דיווחים נוספים" xfId="6021"/>
    <cellStyle name="7_דיווחים נוספים_1_דיווחים נוספים_דיווחים נוספים_15" xfId="11466"/>
    <cellStyle name="7_דיווחים נוספים_1_דיווחים נוספים_דיווחים נוספים_פירוט אגח תשואה מעל 10% " xfId="6022"/>
    <cellStyle name="7_דיווחים נוספים_1_דיווחים נוספים_דיווחים נוספים_פירוט אגח תשואה מעל 10% _15" xfId="11467"/>
    <cellStyle name="7_דיווחים נוספים_1_דיווחים נוספים_פירוט אגח תשואה מעל 10% " xfId="6023"/>
    <cellStyle name="7_דיווחים נוספים_1_דיווחים נוספים_פירוט אגח תשואה מעל 10% _1" xfId="6024"/>
    <cellStyle name="7_דיווחים נוספים_1_דיווחים נוספים_פירוט אגח תשואה מעל 10% _1_15" xfId="11469"/>
    <cellStyle name="7_דיווחים נוספים_1_דיווחים נוספים_פירוט אגח תשואה מעל 10% _15" xfId="11468"/>
    <cellStyle name="7_דיווחים נוספים_1_דיווחים נוספים_פירוט אגח תשואה מעל 10% _פירוט אגח תשואה מעל 10% " xfId="6025"/>
    <cellStyle name="7_דיווחים נוספים_1_דיווחים נוספים_פירוט אגח תשואה מעל 10% _פירוט אגח תשואה מעל 10% _15" xfId="11470"/>
    <cellStyle name="7_דיווחים נוספים_1_פירוט אגח תשואה מעל 10% " xfId="6026"/>
    <cellStyle name="7_דיווחים נוספים_1_פירוט אגח תשואה מעל 10% _1" xfId="6027"/>
    <cellStyle name="7_דיווחים נוספים_1_פירוט אגח תשואה מעל 10% _1_15" xfId="11472"/>
    <cellStyle name="7_דיווחים נוספים_1_פירוט אגח תשואה מעל 10% _15" xfId="11471"/>
    <cellStyle name="7_דיווחים נוספים_1_פירוט אגח תשואה מעל 10% _פירוט אגח תשואה מעל 10% " xfId="6028"/>
    <cellStyle name="7_דיווחים נוספים_1_פירוט אגח תשואה מעל 10% _פירוט אגח תשואה מעל 10% _15" xfId="11473"/>
    <cellStyle name="7_דיווחים נוספים_15" xfId="11409"/>
    <cellStyle name="7_דיווחים נוספים_2" xfId="6029"/>
    <cellStyle name="7_דיווחים נוספים_2 2" xfId="6030"/>
    <cellStyle name="7_דיווחים נוספים_2 2_15" xfId="11475"/>
    <cellStyle name="7_דיווחים נוספים_2 2_דיווחים נוספים" xfId="6031"/>
    <cellStyle name="7_דיווחים נוספים_2 2_דיווחים נוספים_1" xfId="6032"/>
    <cellStyle name="7_דיווחים נוספים_2 2_דיווחים נוספים_1_15" xfId="11477"/>
    <cellStyle name="7_דיווחים נוספים_2 2_דיווחים נוספים_1_פירוט אגח תשואה מעל 10% " xfId="6033"/>
    <cellStyle name="7_דיווחים נוספים_2 2_דיווחים נוספים_1_פירוט אגח תשואה מעל 10% _15" xfId="11478"/>
    <cellStyle name="7_דיווחים נוספים_2 2_דיווחים נוספים_15" xfId="11476"/>
    <cellStyle name="7_דיווחים נוספים_2 2_דיווחים נוספים_פירוט אגח תשואה מעל 10% " xfId="6034"/>
    <cellStyle name="7_דיווחים נוספים_2 2_דיווחים נוספים_פירוט אגח תשואה מעל 10% _15" xfId="11479"/>
    <cellStyle name="7_דיווחים נוספים_2 2_פירוט אגח תשואה מעל 10% " xfId="6035"/>
    <cellStyle name="7_דיווחים נוספים_2 2_פירוט אגח תשואה מעל 10% _1" xfId="6036"/>
    <cellStyle name="7_דיווחים נוספים_2 2_פירוט אגח תשואה מעל 10% _1_15" xfId="11481"/>
    <cellStyle name="7_דיווחים נוספים_2 2_פירוט אגח תשואה מעל 10% _15" xfId="11480"/>
    <cellStyle name="7_דיווחים נוספים_2 2_פירוט אגח תשואה מעל 10% _פירוט אגח תשואה מעל 10% " xfId="6037"/>
    <cellStyle name="7_דיווחים נוספים_2 2_פירוט אגח תשואה מעל 10% _פירוט אגח תשואה מעל 10% _15" xfId="11482"/>
    <cellStyle name="7_דיווחים נוספים_2_15" xfId="11474"/>
    <cellStyle name="7_דיווחים נוספים_2_4.4." xfId="6038"/>
    <cellStyle name="7_דיווחים נוספים_2_4.4. 2" xfId="6039"/>
    <cellStyle name="7_דיווחים נוספים_2_4.4. 2_15" xfId="11484"/>
    <cellStyle name="7_דיווחים נוספים_2_4.4. 2_דיווחים נוספים" xfId="6040"/>
    <cellStyle name="7_דיווחים נוספים_2_4.4. 2_דיווחים נוספים_1" xfId="6041"/>
    <cellStyle name="7_דיווחים נוספים_2_4.4. 2_דיווחים נוספים_1_15" xfId="11486"/>
    <cellStyle name="7_דיווחים נוספים_2_4.4. 2_דיווחים נוספים_1_פירוט אגח תשואה מעל 10% " xfId="6042"/>
    <cellStyle name="7_דיווחים נוספים_2_4.4. 2_דיווחים נוספים_1_פירוט אגח תשואה מעל 10% _15" xfId="11487"/>
    <cellStyle name="7_דיווחים נוספים_2_4.4. 2_דיווחים נוספים_15" xfId="11485"/>
    <cellStyle name="7_דיווחים נוספים_2_4.4. 2_דיווחים נוספים_פירוט אגח תשואה מעל 10% " xfId="6043"/>
    <cellStyle name="7_דיווחים נוספים_2_4.4. 2_דיווחים נוספים_פירוט אגח תשואה מעל 10% _15" xfId="11488"/>
    <cellStyle name="7_דיווחים נוספים_2_4.4. 2_פירוט אגח תשואה מעל 10% " xfId="6044"/>
    <cellStyle name="7_דיווחים נוספים_2_4.4. 2_פירוט אגח תשואה מעל 10% _1" xfId="6045"/>
    <cellStyle name="7_דיווחים נוספים_2_4.4. 2_פירוט אגח תשואה מעל 10% _1_15" xfId="11490"/>
    <cellStyle name="7_דיווחים נוספים_2_4.4. 2_פירוט אגח תשואה מעל 10% _15" xfId="11489"/>
    <cellStyle name="7_דיווחים נוספים_2_4.4. 2_פירוט אגח תשואה מעל 10% _פירוט אגח תשואה מעל 10% " xfId="6046"/>
    <cellStyle name="7_דיווחים נוספים_2_4.4. 2_פירוט אגח תשואה מעל 10% _פירוט אגח תשואה מעל 10% _15" xfId="11491"/>
    <cellStyle name="7_דיווחים נוספים_2_4.4._15" xfId="11483"/>
    <cellStyle name="7_דיווחים נוספים_2_4.4._דיווחים נוספים" xfId="6047"/>
    <cellStyle name="7_דיווחים נוספים_2_4.4._דיווחים נוספים_15" xfId="11492"/>
    <cellStyle name="7_דיווחים נוספים_2_4.4._דיווחים נוספים_פירוט אגח תשואה מעל 10% " xfId="6048"/>
    <cellStyle name="7_דיווחים נוספים_2_4.4._דיווחים נוספים_פירוט אגח תשואה מעל 10% _15" xfId="11493"/>
    <cellStyle name="7_דיווחים נוספים_2_4.4._פירוט אגח תשואה מעל 10% " xfId="6049"/>
    <cellStyle name="7_דיווחים נוספים_2_4.4._פירוט אגח תשואה מעל 10% _1" xfId="6050"/>
    <cellStyle name="7_דיווחים נוספים_2_4.4._פירוט אגח תשואה מעל 10% _1_15" xfId="11495"/>
    <cellStyle name="7_דיווחים נוספים_2_4.4._פירוט אגח תשואה מעל 10% _15" xfId="11494"/>
    <cellStyle name="7_דיווחים נוספים_2_4.4._פירוט אגח תשואה מעל 10% _פירוט אגח תשואה מעל 10% " xfId="6051"/>
    <cellStyle name="7_דיווחים נוספים_2_4.4._פירוט אגח תשואה מעל 10% _פירוט אגח תשואה מעל 10% _15" xfId="11496"/>
    <cellStyle name="7_דיווחים נוספים_2_דיווחים נוספים" xfId="6052"/>
    <cellStyle name="7_דיווחים נוספים_2_דיווחים נוספים_15" xfId="11497"/>
    <cellStyle name="7_דיווחים נוספים_2_דיווחים נוספים_פירוט אגח תשואה מעל 10% " xfId="6053"/>
    <cellStyle name="7_דיווחים נוספים_2_דיווחים נוספים_פירוט אגח תשואה מעל 10% _15" xfId="11498"/>
    <cellStyle name="7_דיווחים נוספים_2_פירוט אגח תשואה מעל 10% " xfId="6054"/>
    <cellStyle name="7_דיווחים נוספים_2_פירוט אגח תשואה מעל 10% _1" xfId="6055"/>
    <cellStyle name="7_דיווחים נוספים_2_פירוט אגח תשואה מעל 10% _1_15" xfId="11500"/>
    <cellStyle name="7_דיווחים נוספים_2_פירוט אגח תשואה מעל 10% _15" xfId="11499"/>
    <cellStyle name="7_דיווחים נוספים_2_פירוט אגח תשואה מעל 10% _פירוט אגח תשואה מעל 10% " xfId="6056"/>
    <cellStyle name="7_דיווחים נוספים_2_פירוט אגח תשואה מעל 10% _פירוט אגח תשואה מעל 10% _15" xfId="11501"/>
    <cellStyle name="7_דיווחים נוספים_3" xfId="6057"/>
    <cellStyle name="7_דיווחים נוספים_3_15" xfId="11502"/>
    <cellStyle name="7_דיווחים נוספים_3_פירוט אגח תשואה מעל 10% " xfId="6058"/>
    <cellStyle name="7_דיווחים נוספים_3_פירוט אגח תשואה מעל 10% _15" xfId="11503"/>
    <cellStyle name="7_דיווחים נוספים_4.4." xfId="6059"/>
    <cellStyle name="7_דיווחים נוספים_4.4. 2" xfId="6060"/>
    <cellStyle name="7_דיווחים נוספים_4.4. 2_15" xfId="11505"/>
    <cellStyle name="7_דיווחים נוספים_4.4. 2_דיווחים נוספים" xfId="6061"/>
    <cellStyle name="7_דיווחים נוספים_4.4. 2_דיווחים נוספים_1" xfId="6062"/>
    <cellStyle name="7_דיווחים נוספים_4.4. 2_דיווחים נוספים_1_15" xfId="11507"/>
    <cellStyle name="7_דיווחים נוספים_4.4. 2_דיווחים נוספים_1_פירוט אגח תשואה מעל 10% " xfId="6063"/>
    <cellStyle name="7_דיווחים נוספים_4.4. 2_דיווחים נוספים_1_פירוט אגח תשואה מעל 10% _15" xfId="11508"/>
    <cellStyle name="7_דיווחים נוספים_4.4. 2_דיווחים נוספים_15" xfId="11506"/>
    <cellStyle name="7_דיווחים נוספים_4.4. 2_דיווחים נוספים_פירוט אגח תשואה מעל 10% " xfId="6064"/>
    <cellStyle name="7_דיווחים נוספים_4.4. 2_דיווחים נוספים_פירוט אגח תשואה מעל 10% _15" xfId="11509"/>
    <cellStyle name="7_דיווחים נוספים_4.4. 2_פירוט אגח תשואה מעל 10% " xfId="6065"/>
    <cellStyle name="7_דיווחים נוספים_4.4. 2_פירוט אגח תשואה מעל 10% _1" xfId="6066"/>
    <cellStyle name="7_דיווחים נוספים_4.4. 2_פירוט אגח תשואה מעל 10% _1_15" xfId="11511"/>
    <cellStyle name="7_דיווחים נוספים_4.4. 2_פירוט אגח תשואה מעל 10% _15" xfId="11510"/>
    <cellStyle name="7_דיווחים נוספים_4.4. 2_פירוט אגח תשואה מעל 10% _פירוט אגח תשואה מעל 10% " xfId="6067"/>
    <cellStyle name="7_דיווחים נוספים_4.4. 2_פירוט אגח תשואה מעל 10% _פירוט אגח תשואה מעל 10% _15" xfId="11512"/>
    <cellStyle name="7_דיווחים נוספים_4.4._15" xfId="11504"/>
    <cellStyle name="7_דיווחים נוספים_4.4._דיווחים נוספים" xfId="6068"/>
    <cellStyle name="7_דיווחים נוספים_4.4._דיווחים נוספים_15" xfId="11513"/>
    <cellStyle name="7_דיווחים נוספים_4.4._דיווחים נוספים_פירוט אגח תשואה מעל 10% " xfId="6069"/>
    <cellStyle name="7_דיווחים נוספים_4.4._דיווחים נוספים_פירוט אגח תשואה מעל 10% _15" xfId="11514"/>
    <cellStyle name="7_דיווחים נוספים_4.4._פירוט אגח תשואה מעל 10% " xfId="6070"/>
    <cellStyle name="7_דיווחים נוספים_4.4._פירוט אגח תשואה מעל 10% _1" xfId="6071"/>
    <cellStyle name="7_דיווחים נוספים_4.4._פירוט אגח תשואה מעל 10% _1_15" xfId="11516"/>
    <cellStyle name="7_דיווחים נוספים_4.4._פירוט אגח תשואה מעל 10% _15" xfId="11515"/>
    <cellStyle name="7_דיווחים נוספים_4.4._פירוט אגח תשואה מעל 10% _פירוט אגח תשואה מעל 10% " xfId="6072"/>
    <cellStyle name="7_דיווחים נוספים_4.4._פירוט אגח תשואה מעל 10% _פירוט אגח תשואה מעל 10% _15" xfId="11517"/>
    <cellStyle name="7_דיווחים נוספים_דיווחים נוספים" xfId="6073"/>
    <cellStyle name="7_דיווחים נוספים_דיווחים נוספים 2" xfId="6074"/>
    <cellStyle name="7_דיווחים נוספים_דיווחים נוספים 2_15" xfId="11519"/>
    <cellStyle name="7_דיווחים נוספים_דיווחים נוספים 2_דיווחים נוספים" xfId="6075"/>
    <cellStyle name="7_דיווחים נוספים_דיווחים נוספים 2_דיווחים נוספים_1" xfId="6076"/>
    <cellStyle name="7_דיווחים נוספים_דיווחים נוספים 2_דיווחים נוספים_1_15" xfId="11521"/>
    <cellStyle name="7_דיווחים נוספים_דיווחים נוספים 2_דיווחים נוספים_1_פירוט אגח תשואה מעל 10% " xfId="6077"/>
    <cellStyle name="7_דיווחים נוספים_דיווחים נוספים 2_דיווחים נוספים_1_פירוט אגח תשואה מעל 10% _15" xfId="11522"/>
    <cellStyle name="7_דיווחים נוספים_דיווחים נוספים 2_דיווחים נוספים_15" xfId="11520"/>
    <cellStyle name="7_דיווחים נוספים_דיווחים נוספים 2_דיווחים נוספים_פירוט אגח תשואה מעל 10% " xfId="6078"/>
    <cellStyle name="7_דיווחים נוספים_דיווחים נוספים 2_דיווחים נוספים_פירוט אגח תשואה מעל 10% _15" xfId="11523"/>
    <cellStyle name="7_דיווחים נוספים_דיווחים נוספים 2_פירוט אגח תשואה מעל 10% " xfId="6079"/>
    <cellStyle name="7_דיווחים נוספים_דיווחים נוספים 2_פירוט אגח תשואה מעל 10% _1" xfId="6080"/>
    <cellStyle name="7_דיווחים נוספים_דיווחים נוספים 2_פירוט אגח תשואה מעל 10% _1_15" xfId="11525"/>
    <cellStyle name="7_דיווחים נוספים_דיווחים נוספים 2_פירוט אגח תשואה מעל 10% _15" xfId="11524"/>
    <cellStyle name="7_דיווחים נוספים_דיווחים נוספים 2_פירוט אגח תשואה מעל 10% _פירוט אגח תשואה מעל 10% " xfId="6081"/>
    <cellStyle name="7_דיווחים נוספים_דיווחים נוספים 2_פירוט אגח תשואה מעל 10% _פירוט אגח תשואה מעל 10% _15" xfId="11526"/>
    <cellStyle name="7_דיווחים נוספים_דיווחים נוספים_1" xfId="6082"/>
    <cellStyle name="7_דיווחים נוספים_דיווחים נוספים_1_15" xfId="11527"/>
    <cellStyle name="7_דיווחים נוספים_דיווחים נוספים_1_פירוט אגח תשואה מעל 10% " xfId="6083"/>
    <cellStyle name="7_דיווחים נוספים_דיווחים נוספים_1_פירוט אגח תשואה מעל 10% _15" xfId="11528"/>
    <cellStyle name="7_דיווחים נוספים_דיווחים נוספים_15" xfId="11518"/>
    <cellStyle name="7_דיווחים נוספים_דיווחים נוספים_4.4." xfId="6084"/>
    <cellStyle name="7_דיווחים נוספים_דיווחים נוספים_4.4. 2" xfId="6085"/>
    <cellStyle name="7_דיווחים נוספים_דיווחים נוספים_4.4. 2_15" xfId="11530"/>
    <cellStyle name="7_דיווחים נוספים_דיווחים נוספים_4.4. 2_דיווחים נוספים" xfId="6086"/>
    <cellStyle name="7_דיווחים נוספים_דיווחים נוספים_4.4. 2_דיווחים נוספים_1" xfId="6087"/>
    <cellStyle name="7_דיווחים נוספים_דיווחים נוספים_4.4. 2_דיווחים נוספים_1_15" xfId="11532"/>
    <cellStyle name="7_דיווחים נוספים_דיווחים נוספים_4.4. 2_דיווחים נוספים_1_פירוט אגח תשואה מעל 10% " xfId="6088"/>
    <cellStyle name="7_דיווחים נוספים_דיווחים נוספים_4.4. 2_דיווחים נוספים_1_פירוט אגח תשואה מעל 10% _15" xfId="11533"/>
    <cellStyle name="7_דיווחים נוספים_דיווחים נוספים_4.4. 2_דיווחים נוספים_15" xfId="11531"/>
    <cellStyle name="7_דיווחים נוספים_דיווחים נוספים_4.4. 2_דיווחים נוספים_פירוט אגח תשואה מעל 10% " xfId="6089"/>
    <cellStyle name="7_דיווחים נוספים_דיווחים נוספים_4.4. 2_דיווחים נוספים_פירוט אגח תשואה מעל 10% _15" xfId="11534"/>
    <cellStyle name="7_דיווחים נוספים_דיווחים נוספים_4.4. 2_פירוט אגח תשואה מעל 10% " xfId="6090"/>
    <cellStyle name="7_דיווחים נוספים_דיווחים נוספים_4.4. 2_פירוט אגח תשואה מעל 10% _1" xfId="6091"/>
    <cellStyle name="7_דיווחים נוספים_דיווחים נוספים_4.4. 2_פירוט אגח תשואה מעל 10% _1_15" xfId="11536"/>
    <cellStyle name="7_דיווחים נוספים_דיווחים נוספים_4.4. 2_פירוט אגח תשואה מעל 10% _15" xfId="11535"/>
    <cellStyle name="7_דיווחים נוספים_דיווחים נוספים_4.4. 2_פירוט אגח תשואה מעל 10% _פירוט אגח תשואה מעל 10% " xfId="6092"/>
    <cellStyle name="7_דיווחים נוספים_דיווחים נוספים_4.4. 2_פירוט אגח תשואה מעל 10% _פירוט אגח תשואה מעל 10% _15" xfId="11537"/>
    <cellStyle name="7_דיווחים נוספים_דיווחים נוספים_4.4._15" xfId="11529"/>
    <cellStyle name="7_דיווחים נוספים_דיווחים נוספים_4.4._דיווחים נוספים" xfId="6093"/>
    <cellStyle name="7_דיווחים נוספים_דיווחים נוספים_4.4._דיווחים נוספים_15" xfId="11538"/>
    <cellStyle name="7_דיווחים נוספים_דיווחים נוספים_4.4._דיווחים נוספים_פירוט אגח תשואה מעל 10% " xfId="6094"/>
    <cellStyle name="7_דיווחים נוספים_דיווחים נוספים_4.4._דיווחים נוספים_פירוט אגח תשואה מעל 10% _15" xfId="11539"/>
    <cellStyle name="7_דיווחים נוספים_דיווחים נוספים_4.4._פירוט אגח תשואה מעל 10% " xfId="6095"/>
    <cellStyle name="7_דיווחים נוספים_דיווחים נוספים_4.4._פירוט אגח תשואה מעל 10% _1" xfId="6096"/>
    <cellStyle name="7_דיווחים נוספים_דיווחים נוספים_4.4._פירוט אגח תשואה מעל 10% _1_15" xfId="11541"/>
    <cellStyle name="7_דיווחים נוספים_דיווחים נוספים_4.4._פירוט אגח תשואה מעל 10% _15" xfId="11540"/>
    <cellStyle name="7_דיווחים נוספים_דיווחים נוספים_4.4._פירוט אגח תשואה מעל 10% _פירוט אגח תשואה מעל 10% " xfId="6097"/>
    <cellStyle name="7_דיווחים נוספים_דיווחים נוספים_4.4._פירוט אגח תשואה מעל 10% _פירוט אגח תשואה מעל 10% _15" xfId="11542"/>
    <cellStyle name="7_דיווחים נוספים_דיווחים נוספים_דיווחים נוספים" xfId="6098"/>
    <cellStyle name="7_דיווחים נוספים_דיווחים נוספים_דיווחים נוספים_15" xfId="11543"/>
    <cellStyle name="7_דיווחים נוספים_דיווחים נוספים_דיווחים נוספים_פירוט אגח תשואה מעל 10% " xfId="6099"/>
    <cellStyle name="7_דיווחים נוספים_דיווחים נוספים_דיווחים נוספים_פירוט אגח תשואה מעל 10% _15" xfId="11544"/>
    <cellStyle name="7_דיווחים נוספים_דיווחים נוספים_פירוט אגח תשואה מעל 10% " xfId="6100"/>
    <cellStyle name="7_דיווחים נוספים_דיווחים נוספים_פירוט אגח תשואה מעל 10% _1" xfId="6101"/>
    <cellStyle name="7_דיווחים נוספים_דיווחים נוספים_פירוט אגח תשואה מעל 10% _1_15" xfId="11546"/>
    <cellStyle name="7_דיווחים נוספים_דיווחים נוספים_פירוט אגח תשואה מעל 10% _15" xfId="11545"/>
    <cellStyle name="7_דיווחים נוספים_דיווחים נוספים_פירוט אגח תשואה מעל 10% _פירוט אגח תשואה מעל 10% " xfId="6102"/>
    <cellStyle name="7_דיווחים נוספים_דיווחים נוספים_פירוט אגח תשואה מעל 10% _פירוט אגח תשואה מעל 10% _15" xfId="11547"/>
    <cellStyle name="7_דיווחים נוספים_פירוט אגח תשואה מעל 10% " xfId="6103"/>
    <cellStyle name="7_דיווחים נוספים_פירוט אגח תשואה מעל 10% _1" xfId="6104"/>
    <cellStyle name="7_דיווחים נוספים_פירוט אגח תשואה מעל 10% _1_15" xfId="11549"/>
    <cellStyle name="7_דיווחים נוספים_פירוט אגח תשואה מעל 10% _15" xfId="11548"/>
    <cellStyle name="7_דיווחים נוספים_פירוט אגח תשואה מעל 10% _פירוט אגח תשואה מעל 10% " xfId="6105"/>
    <cellStyle name="7_דיווחים נוספים_פירוט אגח תשואה מעל 10% _פירוט אגח תשואה מעל 10% _15" xfId="11550"/>
    <cellStyle name="7_הערות" xfId="6106"/>
    <cellStyle name="7_הערות 2" xfId="6107"/>
    <cellStyle name="7_הערות 2_15" xfId="11552"/>
    <cellStyle name="7_הערות 2_דיווחים נוספים" xfId="6108"/>
    <cellStyle name="7_הערות 2_דיווחים נוספים_1" xfId="6109"/>
    <cellStyle name="7_הערות 2_דיווחים נוספים_1_15" xfId="11554"/>
    <cellStyle name="7_הערות 2_דיווחים נוספים_1_פירוט אגח תשואה מעל 10% " xfId="6110"/>
    <cellStyle name="7_הערות 2_דיווחים נוספים_1_פירוט אגח תשואה מעל 10% _15" xfId="11555"/>
    <cellStyle name="7_הערות 2_דיווחים נוספים_15" xfId="11553"/>
    <cellStyle name="7_הערות 2_דיווחים נוספים_פירוט אגח תשואה מעל 10% " xfId="6111"/>
    <cellStyle name="7_הערות 2_דיווחים נוספים_פירוט אגח תשואה מעל 10% _15" xfId="11556"/>
    <cellStyle name="7_הערות 2_פירוט אגח תשואה מעל 10% " xfId="6112"/>
    <cellStyle name="7_הערות 2_פירוט אגח תשואה מעל 10% _1" xfId="6113"/>
    <cellStyle name="7_הערות 2_פירוט אגח תשואה מעל 10% _1_15" xfId="11558"/>
    <cellStyle name="7_הערות 2_פירוט אגח תשואה מעל 10% _15" xfId="11557"/>
    <cellStyle name="7_הערות 2_פירוט אגח תשואה מעל 10% _פירוט אגח תשואה מעל 10% " xfId="6114"/>
    <cellStyle name="7_הערות 2_פירוט אגח תשואה מעל 10% _פירוט אגח תשואה מעל 10% _15" xfId="11559"/>
    <cellStyle name="7_הערות_15" xfId="11551"/>
    <cellStyle name="7_הערות_4.4." xfId="6115"/>
    <cellStyle name="7_הערות_4.4. 2" xfId="6116"/>
    <cellStyle name="7_הערות_4.4. 2_15" xfId="11561"/>
    <cellStyle name="7_הערות_4.4. 2_דיווחים נוספים" xfId="6117"/>
    <cellStyle name="7_הערות_4.4. 2_דיווחים נוספים_1" xfId="6118"/>
    <cellStyle name="7_הערות_4.4. 2_דיווחים נוספים_1_15" xfId="11563"/>
    <cellStyle name="7_הערות_4.4. 2_דיווחים נוספים_1_פירוט אגח תשואה מעל 10% " xfId="6119"/>
    <cellStyle name="7_הערות_4.4. 2_דיווחים נוספים_1_פירוט אגח תשואה מעל 10% _15" xfId="11564"/>
    <cellStyle name="7_הערות_4.4. 2_דיווחים נוספים_15" xfId="11562"/>
    <cellStyle name="7_הערות_4.4. 2_דיווחים נוספים_פירוט אגח תשואה מעל 10% " xfId="6120"/>
    <cellStyle name="7_הערות_4.4. 2_דיווחים נוספים_פירוט אגח תשואה מעל 10% _15" xfId="11565"/>
    <cellStyle name="7_הערות_4.4. 2_פירוט אגח תשואה מעל 10% " xfId="6121"/>
    <cellStyle name="7_הערות_4.4. 2_פירוט אגח תשואה מעל 10% _1" xfId="6122"/>
    <cellStyle name="7_הערות_4.4. 2_פירוט אגח תשואה מעל 10% _1_15" xfId="11567"/>
    <cellStyle name="7_הערות_4.4. 2_פירוט אגח תשואה מעל 10% _15" xfId="11566"/>
    <cellStyle name="7_הערות_4.4. 2_פירוט אגח תשואה מעל 10% _פירוט אגח תשואה מעל 10% " xfId="6123"/>
    <cellStyle name="7_הערות_4.4. 2_פירוט אגח תשואה מעל 10% _פירוט אגח תשואה מעל 10% _15" xfId="11568"/>
    <cellStyle name="7_הערות_4.4._15" xfId="11560"/>
    <cellStyle name="7_הערות_4.4._דיווחים נוספים" xfId="6124"/>
    <cellStyle name="7_הערות_4.4._דיווחים נוספים_15" xfId="11569"/>
    <cellStyle name="7_הערות_4.4._דיווחים נוספים_פירוט אגח תשואה מעל 10% " xfId="6125"/>
    <cellStyle name="7_הערות_4.4._דיווחים נוספים_פירוט אגח תשואה מעל 10% _15" xfId="11570"/>
    <cellStyle name="7_הערות_4.4._פירוט אגח תשואה מעל 10% " xfId="6126"/>
    <cellStyle name="7_הערות_4.4._פירוט אגח תשואה מעל 10% _1" xfId="6127"/>
    <cellStyle name="7_הערות_4.4._פירוט אגח תשואה מעל 10% _1_15" xfId="11572"/>
    <cellStyle name="7_הערות_4.4._פירוט אגח תשואה מעל 10% _15" xfId="11571"/>
    <cellStyle name="7_הערות_4.4._פירוט אגח תשואה מעל 10% _פירוט אגח תשואה מעל 10% " xfId="6128"/>
    <cellStyle name="7_הערות_4.4._פירוט אגח תשואה מעל 10% _פירוט אגח תשואה מעל 10% _15" xfId="11573"/>
    <cellStyle name="7_הערות_דיווחים נוספים" xfId="6129"/>
    <cellStyle name="7_הערות_דיווחים נוספים_1" xfId="6130"/>
    <cellStyle name="7_הערות_דיווחים נוספים_1_15" xfId="11575"/>
    <cellStyle name="7_הערות_דיווחים נוספים_1_פירוט אגח תשואה מעל 10% " xfId="6131"/>
    <cellStyle name="7_הערות_דיווחים נוספים_1_פירוט אגח תשואה מעל 10% _15" xfId="11576"/>
    <cellStyle name="7_הערות_דיווחים נוספים_15" xfId="11574"/>
    <cellStyle name="7_הערות_דיווחים נוספים_פירוט אגח תשואה מעל 10% " xfId="6132"/>
    <cellStyle name="7_הערות_דיווחים נוספים_פירוט אגח תשואה מעל 10% _15" xfId="11577"/>
    <cellStyle name="7_הערות_פירוט אגח תשואה מעל 10% " xfId="6133"/>
    <cellStyle name="7_הערות_פירוט אגח תשואה מעל 10% _1" xfId="6134"/>
    <cellStyle name="7_הערות_פירוט אגח תשואה מעל 10% _1_15" xfId="11579"/>
    <cellStyle name="7_הערות_פירוט אגח תשואה מעל 10% _15" xfId="11578"/>
    <cellStyle name="7_הערות_פירוט אגח תשואה מעל 10% _פירוט אגח תשואה מעל 10% " xfId="6135"/>
    <cellStyle name="7_הערות_פירוט אגח תשואה מעל 10% _פירוט אגח תשואה מעל 10% _15" xfId="11580"/>
    <cellStyle name="7_יתרת מסגרות אשראי לניצול " xfId="6136"/>
    <cellStyle name="7_יתרת מסגרות אשראי לניצול  2" xfId="6137"/>
    <cellStyle name="7_יתרת מסגרות אשראי לניצול  2_15" xfId="11582"/>
    <cellStyle name="7_יתרת מסגרות אשראי לניצול  2_דיווחים נוספים" xfId="6138"/>
    <cellStyle name="7_יתרת מסגרות אשראי לניצול  2_דיווחים נוספים_1" xfId="6139"/>
    <cellStyle name="7_יתרת מסגרות אשראי לניצול  2_דיווחים נוספים_1_15" xfId="11584"/>
    <cellStyle name="7_יתרת מסגרות אשראי לניצול  2_דיווחים נוספים_1_פירוט אגח תשואה מעל 10% " xfId="6140"/>
    <cellStyle name="7_יתרת מסגרות אשראי לניצול  2_דיווחים נוספים_1_פירוט אגח תשואה מעל 10% _15" xfId="11585"/>
    <cellStyle name="7_יתרת מסגרות אשראי לניצול  2_דיווחים נוספים_15" xfId="11583"/>
    <cellStyle name="7_יתרת מסגרות אשראי לניצול  2_דיווחים נוספים_פירוט אגח תשואה מעל 10% " xfId="6141"/>
    <cellStyle name="7_יתרת מסגרות אשראי לניצול  2_דיווחים נוספים_פירוט אגח תשואה מעל 10% _15" xfId="11586"/>
    <cellStyle name="7_יתרת מסגרות אשראי לניצול  2_פירוט אגח תשואה מעל 10% " xfId="6142"/>
    <cellStyle name="7_יתרת מסגרות אשראי לניצול  2_פירוט אגח תשואה מעל 10% _1" xfId="6143"/>
    <cellStyle name="7_יתרת מסגרות אשראי לניצול  2_פירוט אגח תשואה מעל 10% _1_15" xfId="11588"/>
    <cellStyle name="7_יתרת מסגרות אשראי לניצול  2_פירוט אגח תשואה מעל 10% _15" xfId="11587"/>
    <cellStyle name="7_יתרת מסגרות אשראי לניצול  2_פירוט אגח תשואה מעל 10% _פירוט אגח תשואה מעל 10% " xfId="6144"/>
    <cellStyle name="7_יתרת מסגרות אשראי לניצול  2_פירוט אגח תשואה מעל 10% _פירוט אגח תשואה מעל 10% _15" xfId="11589"/>
    <cellStyle name="7_יתרת מסגרות אשראי לניצול _15" xfId="11581"/>
    <cellStyle name="7_יתרת מסגרות אשראי לניצול _4.4." xfId="6145"/>
    <cellStyle name="7_יתרת מסגרות אשראי לניצול _4.4. 2" xfId="6146"/>
    <cellStyle name="7_יתרת מסגרות אשראי לניצול _4.4. 2_15" xfId="11591"/>
    <cellStyle name="7_יתרת מסגרות אשראי לניצול _4.4. 2_דיווחים נוספים" xfId="6147"/>
    <cellStyle name="7_יתרת מסגרות אשראי לניצול _4.4. 2_דיווחים נוספים_1" xfId="6148"/>
    <cellStyle name="7_יתרת מסגרות אשראי לניצול _4.4. 2_דיווחים נוספים_1_15" xfId="11593"/>
    <cellStyle name="7_יתרת מסגרות אשראי לניצול _4.4. 2_דיווחים נוספים_1_פירוט אגח תשואה מעל 10% " xfId="6149"/>
    <cellStyle name="7_יתרת מסגרות אשראי לניצול _4.4. 2_דיווחים נוספים_1_פירוט אגח תשואה מעל 10% _15" xfId="11594"/>
    <cellStyle name="7_יתרת מסגרות אשראי לניצול _4.4. 2_דיווחים נוספים_15" xfId="11592"/>
    <cellStyle name="7_יתרת מסגרות אשראי לניצול _4.4. 2_דיווחים נוספים_פירוט אגח תשואה מעל 10% " xfId="6150"/>
    <cellStyle name="7_יתרת מסגרות אשראי לניצול _4.4. 2_דיווחים נוספים_פירוט אגח תשואה מעל 10% _15" xfId="11595"/>
    <cellStyle name="7_יתרת מסגרות אשראי לניצול _4.4. 2_פירוט אגח תשואה מעל 10% " xfId="6151"/>
    <cellStyle name="7_יתרת מסגרות אשראי לניצול _4.4. 2_פירוט אגח תשואה מעל 10% _1" xfId="6152"/>
    <cellStyle name="7_יתרת מסגרות אשראי לניצול _4.4. 2_פירוט אגח תשואה מעל 10% _1_15" xfId="11597"/>
    <cellStyle name="7_יתרת מסגרות אשראי לניצול _4.4. 2_פירוט אגח תשואה מעל 10% _15" xfId="11596"/>
    <cellStyle name="7_יתרת מסגרות אשראי לניצול _4.4. 2_פירוט אגח תשואה מעל 10% _פירוט אגח תשואה מעל 10% " xfId="6153"/>
    <cellStyle name="7_יתרת מסגרות אשראי לניצול _4.4. 2_פירוט אגח תשואה מעל 10% _פירוט אגח תשואה מעל 10% _15" xfId="11598"/>
    <cellStyle name="7_יתרת מסגרות אשראי לניצול _4.4._15" xfId="11590"/>
    <cellStyle name="7_יתרת מסגרות אשראי לניצול _4.4._דיווחים נוספים" xfId="6154"/>
    <cellStyle name="7_יתרת מסגרות אשראי לניצול _4.4._דיווחים נוספים_15" xfId="11599"/>
    <cellStyle name="7_יתרת מסגרות אשראי לניצול _4.4._דיווחים נוספים_פירוט אגח תשואה מעל 10% " xfId="6155"/>
    <cellStyle name="7_יתרת מסגרות אשראי לניצול _4.4._דיווחים נוספים_פירוט אגח תשואה מעל 10% _15" xfId="11600"/>
    <cellStyle name="7_יתרת מסגרות אשראי לניצול _4.4._פירוט אגח תשואה מעל 10% " xfId="6156"/>
    <cellStyle name="7_יתרת מסגרות אשראי לניצול _4.4._פירוט אגח תשואה מעל 10% _1" xfId="6157"/>
    <cellStyle name="7_יתרת מסגרות אשראי לניצול _4.4._פירוט אגח תשואה מעל 10% _1_15" xfId="11602"/>
    <cellStyle name="7_יתרת מסגרות אשראי לניצול _4.4._פירוט אגח תשואה מעל 10% _15" xfId="11601"/>
    <cellStyle name="7_יתרת מסגרות אשראי לניצול _4.4._פירוט אגח תשואה מעל 10% _פירוט אגח תשואה מעל 10% " xfId="6158"/>
    <cellStyle name="7_יתרת מסגרות אשראי לניצול _4.4._פירוט אגח תשואה מעל 10% _פירוט אגח תשואה מעל 10% _15" xfId="11603"/>
    <cellStyle name="7_יתרת מסגרות אשראי לניצול _דיווחים נוספים" xfId="6159"/>
    <cellStyle name="7_יתרת מסגרות אשראי לניצול _דיווחים נוספים_1" xfId="6160"/>
    <cellStyle name="7_יתרת מסגרות אשראי לניצול _דיווחים נוספים_1_15" xfId="11605"/>
    <cellStyle name="7_יתרת מסגרות אשראי לניצול _דיווחים נוספים_1_פירוט אגח תשואה מעל 10% " xfId="6161"/>
    <cellStyle name="7_יתרת מסגרות אשראי לניצול _דיווחים נוספים_1_פירוט אגח תשואה מעל 10% _15" xfId="11606"/>
    <cellStyle name="7_יתרת מסגרות אשראי לניצול _דיווחים נוספים_15" xfId="11604"/>
    <cellStyle name="7_יתרת מסגרות אשראי לניצול _דיווחים נוספים_פירוט אגח תשואה מעל 10% " xfId="6162"/>
    <cellStyle name="7_יתרת מסגרות אשראי לניצול _דיווחים נוספים_פירוט אגח תשואה מעל 10% _15" xfId="11607"/>
    <cellStyle name="7_יתרת מסגרות אשראי לניצול _פירוט אגח תשואה מעל 10% " xfId="6163"/>
    <cellStyle name="7_יתרת מסגרות אשראי לניצול _פירוט אגח תשואה מעל 10% _1" xfId="6164"/>
    <cellStyle name="7_יתרת מסגרות אשראי לניצול _פירוט אגח תשואה מעל 10% _1_15" xfId="11609"/>
    <cellStyle name="7_יתרת מסגרות אשראי לניצול _פירוט אגח תשואה מעל 10% _15" xfId="11608"/>
    <cellStyle name="7_יתרת מסגרות אשראי לניצול _פירוט אגח תשואה מעל 10% _פירוט אגח תשואה מעל 10% " xfId="6165"/>
    <cellStyle name="7_יתרת מסגרות אשראי לניצול _פירוט אגח תשואה מעל 10% _פירוט אגח תשואה מעל 10% _15" xfId="11610"/>
    <cellStyle name="7_משקל בתא100" xfId="6166"/>
    <cellStyle name="7_משקל בתא100 2" xfId="6167"/>
    <cellStyle name="7_משקל בתא100 2 2" xfId="6168"/>
    <cellStyle name="7_משקל בתא100 2 2_15" xfId="11613"/>
    <cellStyle name="7_משקל בתא100 2 2_דיווחים נוספים" xfId="6169"/>
    <cellStyle name="7_משקל בתא100 2 2_דיווחים נוספים_1" xfId="6170"/>
    <cellStyle name="7_משקל בתא100 2 2_דיווחים נוספים_1_15" xfId="11615"/>
    <cellStyle name="7_משקל בתא100 2 2_דיווחים נוספים_1_פירוט אגח תשואה מעל 10% " xfId="6171"/>
    <cellStyle name="7_משקל בתא100 2 2_דיווחים נוספים_1_פירוט אגח תשואה מעל 10% _15" xfId="11616"/>
    <cellStyle name="7_משקל בתא100 2 2_דיווחים נוספים_15" xfId="11614"/>
    <cellStyle name="7_משקל בתא100 2 2_דיווחים נוספים_פירוט אגח תשואה מעל 10% " xfId="6172"/>
    <cellStyle name="7_משקל בתא100 2 2_דיווחים נוספים_פירוט אגח תשואה מעל 10% _15" xfId="11617"/>
    <cellStyle name="7_משקל בתא100 2 2_פירוט אגח תשואה מעל 10% " xfId="6173"/>
    <cellStyle name="7_משקל בתא100 2 2_פירוט אגח תשואה מעל 10% _1" xfId="6174"/>
    <cellStyle name="7_משקל בתא100 2 2_פירוט אגח תשואה מעל 10% _1_15" xfId="11619"/>
    <cellStyle name="7_משקל בתא100 2 2_פירוט אגח תשואה מעל 10% _15" xfId="11618"/>
    <cellStyle name="7_משקל בתא100 2 2_פירוט אגח תשואה מעל 10% _פירוט אגח תשואה מעל 10% " xfId="6175"/>
    <cellStyle name="7_משקל בתא100 2 2_פירוט אגח תשואה מעל 10% _פירוט אגח תשואה מעל 10% _15" xfId="11620"/>
    <cellStyle name="7_משקל בתא100 2_15" xfId="11612"/>
    <cellStyle name="7_משקל בתא100 2_4.4." xfId="6176"/>
    <cellStyle name="7_משקל בתא100 2_4.4. 2" xfId="6177"/>
    <cellStyle name="7_משקל בתא100 2_4.4. 2_15" xfId="11622"/>
    <cellStyle name="7_משקל בתא100 2_4.4. 2_דיווחים נוספים" xfId="6178"/>
    <cellStyle name="7_משקל בתא100 2_4.4. 2_דיווחים נוספים_1" xfId="6179"/>
    <cellStyle name="7_משקל בתא100 2_4.4. 2_דיווחים נוספים_1_15" xfId="11624"/>
    <cellStyle name="7_משקל בתא100 2_4.4. 2_דיווחים נוספים_1_פירוט אגח תשואה מעל 10% " xfId="6180"/>
    <cellStyle name="7_משקל בתא100 2_4.4. 2_דיווחים נוספים_1_פירוט אגח תשואה מעל 10% _15" xfId="11625"/>
    <cellStyle name="7_משקל בתא100 2_4.4. 2_דיווחים נוספים_15" xfId="11623"/>
    <cellStyle name="7_משקל בתא100 2_4.4. 2_דיווחים נוספים_פירוט אגח תשואה מעל 10% " xfId="6181"/>
    <cellStyle name="7_משקל בתא100 2_4.4. 2_דיווחים נוספים_פירוט אגח תשואה מעל 10% _15" xfId="11626"/>
    <cellStyle name="7_משקל בתא100 2_4.4. 2_פירוט אגח תשואה מעל 10% " xfId="6182"/>
    <cellStyle name="7_משקל בתא100 2_4.4. 2_פירוט אגח תשואה מעל 10% _1" xfId="6183"/>
    <cellStyle name="7_משקל בתא100 2_4.4. 2_פירוט אגח תשואה מעל 10% _1_15" xfId="11628"/>
    <cellStyle name="7_משקל בתא100 2_4.4. 2_פירוט אגח תשואה מעל 10% _15" xfId="11627"/>
    <cellStyle name="7_משקל בתא100 2_4.4. 2_פירוט אגח תשואה מעל 10% _פירוט אגח תשואה מעל 10% " xfId="6184"/>
    <cellStyle name="7_משקל בתא100 2_4.4. 2_פירוט אגח תשואה מעל 10% _פירוט אגח תשואה מעל 10% _15" xfId="11629"/>
    <cellStyle name="7_משקל בתא100 2_4.4._15" xfId="11621"/>
    <cellStyle name="7_משקל בתא100 2_4.4._דיווחים נוספים" xfId="6185"/>
    <cellStyle name="7_משקל בתא100 2_4.4._דיווחים נוספים_15" xfId="11630"/>
    <cellStyle name="7_משקל בתא100 2_4.4._דיווחים נוספים_פירוט אגח תשואה מעל 10% " xfId="6186"/>
    <cellStyle name="7_משקל בתא100 2_4.4._דיווחים נוספים_פירוט אגח תשואה מעל 10% _15" xfId="11631"/>
    <cellStyle name="7_משקל בתא100 2_4.4._פירוט אגח תשואה מעל 10% " xfId="6187"/>
    <cellStyle name="7_משקל בתא100 2_4.4._פירוט אגח תשואה מעל 10% _1" xfId="6188"/>
    <cellStyle name="7_משקל בתא100 2_4.4._פירוט אגח תשואה מעל 10% _1_15" xfId="11633"/>
    <cellStyle name="7_משקל בתא100 2_4.4._פירוט אגח תשואה מעל 10% _15" xfId="11632"/>
    <cellStyle name="7_משקל בתא100 2_4.4._פירוט אגח תשואה מעל 10% _פירוט אגח תשואה מעל 10% " xfId="6189"/>
    <cellStyle name="7_משקל בתא100 2_4.4._פירוט אגח תשואה מעל 10% _פירוט אגח תשואה מעל 10% _15" xfId="11634"/>
    <cellStyle name="7_משקל בתא100 2_דיווחים נוספים" xfId="6190"/>
    <cellStyle name="7_משקל בתא100 2_דיווחים נוספים 2" xfId="6191"/>
    <cellStyle name="7_משקל בתא100 2_דיווחים נוספים 2_15" xfId="11636"/>
    <cellStyle name="7_משקל בתא100 2_דיווחים נוספים 2_דיווחים נוספים" xfId="6192"/>
    <cellStyle name="7_משקל בתא100 2_דיווחים נוספים 2_דיווחים נוספים_1" xfId="6193"/>
    <cellStyle name="7_משקל בתא100 2_דיווחים נוספים 2_דיווחים נוספים_1_15" xfId="11638"/>
    <cellStyle name="7_משקל בתא100 2_דיווחים נוספים 2_דיווחים נוספים_1_פירוט אגח תשואה מעל 10% " xfId="6194"/>
    <cellStyle name="7_משקל בתא100 2_דיווחים נוספים 2_דיווחים נוספים_1_פירוט אגח תשואה מעל 10% _15" xfId="11639"/>
    <cellStyle name="7_משקל בתא100 2_דיווחים נוספים 2_דיווחים נוספים_15" xfId="11637"/>
    <cellStyle name="7_משקל בתא100 2_דיווחים נוספים 2_דיווחים נוספים_פירוט אגח תשואה מעל 10% " xfId="6195"/>
    <cellStyle name="7_משקל בתא100 2_דיווחים נוספים 2_דיווחים נוספים_פירוט אגח תשואה מעל 10% _15" xfId="11640"/>
    <cellStyle name="7_משקל בתא100 2_דיווחים נוספים 2_פירוט אגח תשואה מעל 10% " xfId="6196"/>
    <cellStyle name="7_משקל בתא100 2_דיווחים נוספים 2_פירוט אגח תשואה מעל 10% _1" xfId="6197"/>
    <cellStyle name="7_משקל בתא100 2_דיווחים נוספים 2_פירוט אגח תשואה מעל 10% _1_15" xfId="11642"/>
    <cellStyle name="7_משקל בתא100 2_דיווחים נוספים 2_פירוט אגח תשואה מעל 10% _15" xfId="11641"/>
    <cellStyle name="7_משקל בתא100 2_דיווחים נוספים 2_פירוט אגח תשואה מעל 10% _פירוט אגח תשואה מעל 10% " xfId="6198"/>
    <cellStyle name="7_משקל בתא100 2_דיווחים נוספים 2_פירוט אגח תשואה מעל 10% _פירוט אגח תשואה מעל 10% _15" xfId="11643"/>
    <cellStyle name="7_משקל בתא100 2_דיווחים נוספים_1" xfId="6199"/>
    <cellStyle name="7_משקל בתא100 2_דיווחים נוספים_1 2" xfId="6200"/>
    <cellStyle name="7_משקל בתא100 2_דיווחים נוספים_1 2_15" xfId="11645"/>
    <cellStyle name="7_משקל בתא100 2_דיווחים נוספים_1 2_דיווחים נוספים" xfId="6201"/>
    <cellStyle name="7_משקל בתא100 2_דיווחים נוספים_1 2_דיווחים נוספים_1" xfId="6202"/>
    <cellStyle name="7_משקל בתא100 2_דיווחים נוספים_1 2_דיווחים נוספים_1_15" xfId="11647"/>
    <cellStyle name="7_משקל בתא100 2_דיווחים נוספים_1 2_דיווחים נוספים_1_פירוט אגח תשואה מעל 10% " xfId="6203"/>
    <cellStyle name="7_משקל בתא100 2_דיווחים נוספים_1 2_דיווחים נוספים_1_פירוט אגח תשואה מעל 10% _15" xfId="11648"/>
    <cellStyle name="7_משקל בתא100 2_דיווחים נוספים_1 2_דיווחים נוספים_15" xfId="11646"/>
    <cellStyle name="7_משקל בתא100 2_דיווחים נוספים_1 2_דיווחים נוספים_פירוט אגח תשואה מעל 10% " xfId="6204"/>
    <cellStyle name="7_משקל בתא100 2_דיווחים נוספים_1 2_דיווחים נוספים_פירוט אגח תשואה מעל 10% _15" xfId="11649"/>
    <cellStyle name="7_משקל בתא100 2_דיווחים נוספים_1 2_פירוט אגח תשואה מעל 10% " xfId="6205"/>
    <cellStyle name="7_משקל בתא100 2_דיווחים נוספים_1 2_פירוט אגח תשואה מעל 10% _1" xfId="6206"/>
    <cellStyle name="7_משקל בתא100 2_דיווחים נוספים_1 2_פירוט אגח תשואה מעל 10% _1_15" xfId="11651"/>
    <cellStyle name="7_משקל בתא100 2_דיווחים נוספים_1 2_פירוט אגח תשואה מעל 10% _15" xfId="11650"/>
    <cellStyle name="7_משקל בתא100 2_דיווחים נוספים_1 2_פירוט אגח תשואה מעל 10% _פירוט אגח תשואה מעל 10% " xfId="6207"/>
    <cellStyle name="7_משקל בתא100 2_דיווחים נוספים_1 2_פירוט אגח תשואה מעל 10% _פירוט אגח תשואה מעל 10% _15" xfId="11652"/>
    <cellStyle name="7_משקל בתא100 2_דיווחים נוספים_1_15" xfId="11644"/>
    <cellStyle name="7_משקל בתא100 2_דיווחים נוספים_1_4.4." xfId="6208"/>
    <cellStyle name="7_משקל בתא100 2_דיווחים נוספים_1_4.4. 2" xfId="6209"/>
    <cellStyle name="7_משקל בתא100 2_דיווחים נוספים_1_4.4. 2_15" xfId="11654"/>
    <cellStyle name="7_משקל בתא100 2_דיווחים נוספים_1_4.4. 2_דיווחים נוספים" xfId="6210"/>
    <cellStyle name="7_משקל בתא100 2_דיווחים נוספים_1_4.4. 2_דיווחים נוספים_1" xfId="6211"/>
    <cellStyle name="7_משקל בתא100 2_דיווחים נוספים_1_4.4. 2_דיווחים נוספים_1_15" xfId="11656"/>
    <cellStyle name="7_משקל בתא100 2_דיווחים נוספים_1_4.4. 2_דיווחים נוספים_1_פירוט אגח תשואה מעל 10% " xfId="6212"/>
    <cellStyle name="7_משקל בתא100 2_דיווחים נוספים_1_4.4. 2_דיווחים נוספים_1_פירוט אגח תשואה מעל 10% _15" xfId="11657"/>
    <cellStyle name="7_משקל בתא100 2_דיווחים נוספים_1_4.4. 2_דיווחים נוספים_15" xfId="11655"/>
    <cellStyle name="7_משקל בתא100 2_דיווחים נוספים_1_4.4. 2_דיווחים נוספים_פירוט אגח תשואה מעל 10% " xfId="6213"/>
    <cellStyle name="7_משקל בתא100 2_דיווחים נוספים_1_4.4. 2_דיווחים נוספים_פירוט אגח תשואה מעל 10% _15" xfId="11658"/>
    <cellStyle name="7_משקל בתא100 2_דיווחים נוספים_1_4.4. 2_פירוט אגח תשואה מעל 10% " xfId="6214"/>
    <cellStyle name="7_משקל בתא100 2_דיווחים נוספים_1_4.4. 2_פירוט אגח תשואה מעל 10% _1" xfId="6215"/>
    <cellStyle name="7_משקל בתא100 2_דיווחים נוספים_1_4.4. 2_פירוט אגח תשואה מעל 10% _1_15" xfId="11660"/>
    <cellStyle name="7_משקל בתא100 2_דיווחים נוספים_1_4.4. 2_פירוט אגח תשואה מעל 10% _15" xfId="11659"/>
    <cellStyle name="7_משקל בתא100 2_דיווחים נוספים_1_4.4. 2_פירוט אגח תשואה מעל 10% _פירוט אגח תשואה מעל 10% " xfId="6216"/>
    <cellStyle name="7_משקל בתא100 2_דיווחים נוספים_1_4.4. 2_פירוט אגח תשואה מעל 10% _פירוט אגח תשואה מעל 10% _15" xfId="11661"/>
    <cellStyle name="7_משקל בתא100 2_דיווחים נוספים_1_4.4._15" xfId="11653"/>
    <cellStyle name="7_משקל בתא100 2_דיווחים נוספים_1_4.4._דיווחים נוספים" xfId="6217"/>
    <cellStyle name="7_משקל בתא100 2_דיווחים נוספים_1_4.4._דיווחים נוספים_15" xfId="11662"/>
    <cellStyle name="7_משקל בתא100 2_דיווחים נוספים_1_4.4._דיווחים נוספים_פירוט אגח תשואה מעל 10% " xfId="6218"/>
    <cellStyle name="7_משקל בתא100 2_דיווחים נוספים_1_4.4._דיווחים נוספים_פירוט אגח תשואה מעל 10% _15" xfId="11663"/>
    <cellStyle name="7_משקל בתא100 2_דיווחים נוספים_1_4.4._פירוט אגח תשואה מעל 10% " xfId="6219"/>
    <cellStyle name="7_משקל בתא100 2_דיווחים נוספים_1_4.4._פירוט אגח תשואה מעל 10% _1" xfId="6220"/>
    <cellStyle name="7_משקל בתא100 2_דיווחים נוספים_1_4.4._פירוט אגח תשואה מעל 10% _1_15" xfId="11665"/>
    <cellStyle name="7_משקל בתא100 2_דיווחים נוספים_1_4.4._פירוט אגח תשואה מעל 10% _15" xfId="11664"/>
    <cellStyle name="7_משקל בתא100 2_דיווחים נוספים_1_4.4._פירוט אגח תשואה מעל 10% _פירוט אגח תשואה מעל 10% " xfId="6221"/>
    <cellStyle name="7_משקל בתא100 2_דיווחים נוספים_1_4.4._פירוט אגח תשואה מעל 10% _פירוט אגח תשואה מעל 10% _15" xfId="11666"/>
    <cellStyle name="7_משקל בתא100 2_דיווחים נוספים_1_דיווחים נוספים" xfId="6222"/>
    <cellStyle name="7_משקל בתא100 2_דיווחים נוספים_1_דיווחים נוספים_15" xfId="11667"/>
    <cellStyle name="7_משקל בתא100 2_דיווחים נוספים_1_דיווחים נוספים_פירוט אגח תשואה מעל 10% " xfId="6223"/>
    <cellStyle name="7_משקל בתא100 2_דיווחים נוספים_1_דיווחים נוספים_פירוט אגח תשואה מעל 10% _15" xfId="11668"/>
    <cellStyle name="7_משקל בתא100 2_דיווחים נוספים_1_פירוט אגח תשואה מעל 10% " xfId="6224"/>
    <cellStyle name="7_משקל בתא100 2_דיווחים נוספים_1_פירוט אגח תשואה מעל 10% _1" xfId="6225"/>
    <cellStyle name="7_משקל בתא100 2_דיווחים נוספים_1_פירוט אגח תשואה מעל 10% _1_15" xfId="11670"/>
    <cellStyle name="7_משקל בתא100 2_דיווחים נוספים_1_פירוט אגח תשואה מעל 10% _15" xfId="11669"/>
    <cellStyle name="7_משקל בתא100 2_דיווחים נוספים_1_פירוט אגח תשואה מעל 10% _פירוט אגח תשואה מעל 10% " xfId="6226"/>
    <cellStyle name="7_משקל בתא100 2_דיווחים נוספים_1_פירוט אגח תשואה מעל 10% _פירוט אגח תשואה מעל 10% _15" xfId="11671"/>
    <cellStyle name="7_משקל בתא100 2_דיווחים נוספים_15" xfId="11635"/>
    <cellStyle name="7_משקל בתא100 2_דיווחים נוספים_2" xfId="6227"/>
    <cellStyle name="7_משקל בתא100 2_דיווחים נוספים_2_15" xfId="11672"/>
    <cellStyle name="7_משקל בתא100 2_דיווחים נוספים_2_פירוט אגח תשואה מעל 10% " xfId="6228"/>
    <cellStyle name="7_משקל בתא100 2_דיווחים נוספים_2_פירוט אגח תשואה מעל 10% _15" xfId="11673"/>
    <cellStyle name="7_משקל בתא100 2_דיווחים נוספים_4.4." xfId="6229"/>
    <cellStyle name="7_משקל בתא100 2_דיווחים נוספים_4.4. 2" xfId="6230"/>
    <cellStyle name="7_משקל בתא100 2_דיווחים נוספים_4.4. 2_15" xfId="11675"/>
    <cellStyle name="7_משקל בתא100 2_דיווחים נוספים_4.4. 2_דיווחים נוספים" xfId="6231"/>
    <cellStyle name="7_משקל בתא100 2_דיווחים נוספים_4.4. 2_דיווחים נוספים_1" xfId="6232"/>
    <cellStyle name="7_משקל בתא100 2_דיווחים נוספים_4.4. 2_דיווחים נוספים_1_15" xfId="11677"/>
    <cellStyle name="7_משקל בתא100 2_דיווחים נוספים_4.4. 2_דיווחים נוספים_1_פירוט אגח תשואה מעל 10% " xfId="6233"/>
    <cellStyle name="7_משקל בתא100 2_דיווחים נוספים_4.4. 2_דיווחים נוספים_1_פירוט אגח תשואה מעל 10% _15" xfId="11678"/>
    <cellStyle name="7_משקל בתא100 2_דיווחים נוספים_4.4. 2_דיווחים נוספים_15" xfId="11676"/>
    <cellStyle name="7_משקל בתא100 2_דיווחים נוספים_4.4. 2_דיווחים נוספים_פירוט אגח תשואה מעל 10% " xfId="6234"/>
    <cellStyle name="7_משקל בתא100 2_דיווחים נוספים_4.4. 2_דיווחים נוספים_פירוט אגח תשואה מעל 10% _15" xfId="11679"/>
    <cellStyle name="7_משקל בתא100 2_דיווחים נוספים_4.4. 2_פירוט אגח תשואה מעל 10% " xfId="6235"/>
    <cellStyle name="7_משקל בתא100 2_דיווחים נוספים_4.4. 2_פירוט אגח תשואה מעל 10% _1" xfId="6236"/>
    <cellStyle name="7_משקל בתא100 2_דיווחים נוספים_4.4. 2_פירוט אגח תשואה מעל 10% _1_15" xfId="11681"/>
    <cellStyle name="7_משקל בתא100 2_דיווחים נוספים_4.4. 2_פירוט אגח תשואה מעל 10% _15" xfId="11680"/>
    <cellStyle name="7_משקל בתא100 2_דיווחים נוספים_4.4. 2_פירוט אגח תשואה מעל 10% _פירוט אגח תשואה מעל 10% " xfId="6237"/>
    <cellStyle name="7_משקל בתא100 2_דיווחים נוספים_4.4. 2_פירוט אגח תשואה מעל 10% _פירוט אגח תשואה מעל 10% _15" xfId="11682"/>
    <cellStyle name="7_משקל בתא100 2_דיווחים נוספים_4.4._15" xfId="11674"/>
    <cellStyle name="7_משקל בתא100 2_דיווחים נוספים_4.4._דיווחים נוספים" xfId="6238"/>
    <cellStyle name="7_משקל בתא100 2_דיווחים נוספים_4.4._דיווחים נוספים_15" xfId="11683"/>
    <cellStyle name="7_משקל בתא100 2_דיווחים נוספים_4.4._דיווחים נוספים_פירוט אגח תשואה מעל 10% " xfId="6239"/>
    <cellStyle name="7_משקל בתא100 2_דיווחים נוספים_4.4._דיווחים נוספים_פירוט אגח תשואה מעל 10% _15" xfId="11684"/>
    <cellStyle name="7_משקל בתא100 2_דיווחים נוספים_4.4._פירוט אגח תשואה מעל 10% " xfId="6240"/>
    <cellStyle name="7_משקל בתא100 2_דיווחים נוספים_4.4._פירוט אגח תשואה מעל 10% _1" xfId="6241"/>
    <cellStyle name="7_משקל בתא100 2_דיווחים נוספים_4.4._פירוט אגח תשואה מעל 10% _1_15" xfId="11686"/>
    <cellStyle name="7_משקל בתא100 2_דיווחים נוספים_4.4._פירוט אגח תשואה מעל 10% _15" xfId="11685"/>
    <cellStyle name="7_משקל בתא100 2_דיווחים נוספים_4.4._פירוט אגח תשואה מעל 10% _פירוט אגח תשואה מעל 10% " xfId="6242"/>
    <cellStyle name="7_משקל בתא100 2_דיווחים נוספים_4.4._פירוט אגח תשואה מעל 10% _פירוט אגח תשואה מעל 10% _15" xfId="11687"/>
    <cellStyle name="7_משקל בתא100 2_דיווחים נוספים_דיווחים נוספים" xfId="6243"/>
    <cellStyle name="7_משקל בתא100 2_דיווחים נוספים_דיווחים נוספים 2" xfId="6244"/>
    <cellStyle name="7_משקל בתא100 2_דיווחים נוספים_דיווחים נוספים 2_15" xfId="11689"/>
    <cellStyle name="7_משקל בתא100 2_דיווחים נוספים_דיווחים נוספים 2_דיווחים נוספים" xfId="6245"/>
    <cellStyle name="7_משקל בתא100 2_דיווחים נוספים_דיווחים נוספים 2_דיווחים נוספים_1" xfId="6246"/>
    <cellStyle name="7_משקל בתא100 2_דיווחים נוספים_דיווחים נוספים 2_דיווחים נוספים_1_15" xfId="11691"/>
    <cellStyle name="7_משקל בתא100 2_דיווחים נוספים_דיווחים נוספים 2_דיווחים נוספים_1_פירוט אגח תשואה מעל 10% " xfId="6247"/>
    <cellStyle name="7_משקל בתא100 2_דיווחים נוספים_דיווחים נוספים 2_דיווחים נוספים_1_פירוט אגח תשואה מעל 10% _15" xfId="11692"/>
    <cellStyle name="7_משקל בתא100 2_דיווחים נוספים_דיווחים נוספים 2_דיווחים נוספים_15" xfId="11690"/>
    <cellStyle name="7_משקל בתא100 2_דיווחים נוספים_דיווחים נוספים 2_דיווחים נוספים_פירוט אגח תשואה מעל 10% " xfId="6248"/>
    <cellStyle name="7_משקל בתא100 2_דיווחים נוספים_דיווחים נוספים 2_דיווחים נוספים_פירוט אגח תשואה מעל 10% _15" xfId="11693"/>
    <cellStyle name="7_משקל בתא100 2_דיווחים נוספים_דיווחים נוספים 2_פירוט אגח תשואה מעל 10% " xfId="6249"/>
    <cellStyle name="7_משקל בתא100 2_דיווחים נוספים_דיווחים נוספים 2_פירוט אגח תשואה מעל 10% _1" xfId="6250"/>
    <cellStyle name="7_משקל בתא100 2_דיווחים נוספים_דיווחים נוספים 2_פירוט אגח תשואה מעל 10% _1_15" xfId="11695"/>
    <cellStyle name="7_משקל בתא100 2_דיווחים נוספים_דיווחים נוספים 2_פירוט אגח תשואה מעל 10% _15" xfId="11694"/>
    <cellStyle name="7_משקל בתא100 2_דיווחים נוספים_דיווחים נוספים 2_פירוט אגח תשואה מעל 10% _פירוט אגח תשואה מעל 10% " xfId="6251"/>
    <cellStyle name="7_משקל בתא100 2_דיווחים נוספים_דיווחים נוספים 2_פירוט אגח תשואה מעל 10% _פירוט אגח תשואה מעל 10% _15" xfId="11696"/>
    <cellStyle name="7_משקל בתא100 2_דיווחים נוספים_דיווחים נוספים_1" xfId="6252"/>
    <cellStyle name="7_משקל בתא100 2_דיווחים נוספים_דיווחים נוספים_1_15" xfId="11697"/>
    <cellStyle name="7_משקל בתא100 2_דיווחים נוספים_דיווחים נוספים_1_פירוט אגח תשואה מעל 10% " xfId="6253"/>
    <cellStyle name="7_משקל בתא100 2_דיווחים נוספים_דיווחים נוספים_1_פירוט אגח תשואה מעל 10% _15" xfId="11698"/>
    <cellStyle name="7_משקל בתא100 2_דיווחים נוספים_דיווחים נוספים_15" xfId="11688"/>
    <cellStyle name="7_משקל בתא100 2_דיווחים נוספים_דיווחים נוספים_4.4." xfId="6254"/>
    <cellStyle name="7_משקל בתא100 2_דיווחים נוספים_דיווחים נוספים_4.4. 2" xfId="6255"/>
    <cellStyle name="7_משקל בתא100 2_דיווחים נוספים_דיווחים נוספים_4.4. 2_15" xfId="11700"/>
    <cellStyle name="7_משקל בתא100 2_דיווחים נוספים_דיווחים נוספים_4.4. 2_דיווחים נוספים" xfId="6256"/>
    <cellStyle name="7_משקל בתא100 2_דיווחים נוספים_דיווחים נוספים_4.4. 2_דיווחים נוספים_1" xfId="6257"/>
    <cellStyle name="7_משקל בתא100 2_דיווחים נוספים_דיווחים נוספים_4.4. 2_דיווחים נוספים_1_15" xfId="11702"/>
    <cellStyle name="7_משקל בתא100 2_דיווחים נוספים_דיווחים נוספים_4.4. 2_דיווחים נוספים_1_פירוט אגח תשואה מעל 10% " xfId="6258"/>
    <cellStyle name="7_משקל בתא100 2_דיווחים נוספים_דיווחים נוספים_4.4. 2_דיווחים נוספים_1_פירוט אגח תשואה מעל 10% _15" xfId="11703"/>
    <cellStyle name="7_משקל בתא100 2_דיווחים נוספים_דיווחים נוספים_4.4. 2_דיווחים נוספים_15" xfId="11701"/>
    <cellStyle name="7_משקל בתא100 2_דיווחים נוספים_דיווחים נוספים_4.4. 2_דיווחים נוספים_פירוט אגח תשואה מעל 10% " xfId="6259"/>
    <cellStyle name="7_משקל בתא100 2_דיווחים נוספים_דיווחים נוספים_4.4. 2_דיווחים נוספים_פירוט אגח תשואה מעל 10% _15" xfId="11704"/>
    <cellStyle name="7_משקל בתא100 2_דיווחים נוספים_דיווחים נוספים_4.4. 2_פירוט אגח תשואה מעל 10% " xfId="6260"/>
    <cellStyle name="7_משקל בתא100 2_דיווחים נוספים_דיווחים נוספים_4.4. 2_פירוט אגח תשואה מעל 10% _1" xfId="6261"/>
    <cellStyle name="7_משקל בתא100 2_דיווחים נוספים_דיווחים נוספים_4.4. 2_פירוט אגח תשואה מעל 10% _1_15" xfId="11706"/>
    <cellStyle name="7_משקל בתא100 2_דיווחים נוספים_דיווחים נוספים_4.4. 2_פירוט אגח תשואה מעל 10% _15" xfId="11705"/>
    <cellStyle name="7_משקל בתא100 2_דיווחים נוספים_דיווחים נוספים_4.4. 2_פירוט אגח תשואה מעל 10% _פירוט אגח תשואה מעל 10% " xfId="6262"/>
    <cellStyle name="7_משקל בתא100 2_דיווחים נוספים_דיווחים נוספים_4.4. 2_פירוט אגח תשואה מעל 10% _פירוט אגח תשואה מעל 10% _15" xfId="11707"/>
    <cellStyle name="7_משקל בתא100 2_דיווחים נוספים_דיווחים נוספים_4.4._15" xfId="11699"/>
    <cellStyle name="7_משקל בתא100 2_דיווחים נוספים_דיווחים נוספים_4.4._דיווחים נוספים" xfId="6263"/>
    <cellStyle name="7_משקל בתא100 2_דיווחים נוספים_דיווחים נוספים_4.4._דיווחים נוספים_15" xfId="11708"/>
    <cellStyle name="7_משקל בתא100 2_דיווחים נוספים_דיווחים נוספים_4.4._דיווחים נוספים_פירוט אגח תשואה מעל 10% " xfId="6264"/>
    <cellStyle name="7_משקל בתא100 2_דיווחים נוספים_דיווחים נוספים_4.4._דיווחים נוספים_פירוט אגח תשואה מעל 10% _15" xfId="11709"/>
    <cellStyle name="7_משקל בתא100 2_דיווחים נוספים_דיווחים נוספים_4.4._פירוט אגח תשואה מעל 10% " xfId="6265"/>
    <cellStyle name="7_משקל בתא100 2_דיווחים נוספים_דיווחים נוספים_4.4._פירוט אגח תשואה מעל 10% _1" xfId="6266"/>
    <cellStyle name="7_משקל בתא100 2_דיווחים נוספים_דיווחים נוספים_4.4._פירוט אגח תשואה מעל 10% _1_15" xfId="11711"/>
    <cellStyle name="7_משקל בתא100 2_דיווחים נוספים_דיווחים נוספים_4.4._פירוט אגח תשואה מעל 10% _15" xfId="11710"/>
    <cellStyle name="7_משקל בתא100 2_דיווחים נוספים_דיווחים נוספים_4.4._פירוט אגח תשואה מעל 10% _פירוט אגח תשואה מעל 10% " xfId="6267"/>
    <cellStyle name="7_משקל בתא100 2_דיווחים נוספים_דיווחים נוספים_4.4._פירוט אגח תשואה מעל 10% _פירוט אגח תשואה מעל 10% _15" xfId="11712"/>
    <cellStyle name="7_משקל בתא100 2_דיווחים נוספים_דיווחים נוספים_דיווחים נוספים" xfId="6268"/>
    <cellStyle name="7_משקל בתא100 2_דיווחים נוספים_דיווחים נוספים_דיווחים נוספים_15" xfId="11713"/>
    <cellStyle name="7_משקל בתא100 2_דיווחים נוספים_דיווחים נוספים_דיווחים נוספים_פירוט אגח תשואה מעל 10% " xfId="6269"/>
    <cellStyle name="7_משקל בתא100 2_דיווחים נוספים_דיווחים נוספים_דיווחים נוספים_פירוט אגח תשואה מעל 10% _15" xfId="11714"/>
    <cellStyle name="7_משקל בתא100 2_דיווחים נוספים_דיווחים נוספים_פירוט אגח תשואה מעל 10% " xfId="6270"/>
    <cellStyle name="7_משקל בתא100 2_דיווחים נוספים_דיווחים נוספים_פירוט אגח תשואה מעל 10% _1" xfId="6271"/>
    <cellStyle name="7_משקל בתא100 2_דיווחים נוספים_דיווחים נוספים_פירוט אגח תשואה מעל 10% _1_15" xfId="11716"/>
    <cellStyle name="7_משקל בתא100 2_דיווחים נוספים_דיווחים נוספים_פירוט אגח תשואה מעל 10% _15" xfId="11715"/>
    <cellStyle name="7_משקל בתא100 2_דיווחים נוספים_דיווחים נוספים_פירוט אגח תשואה מעל 10% _פירוט אגח תשואה מעל 10% " xfId="6272"/>
    <cellStyle name="7_משקל בתא100 2_דיווחים נוספים_דיווחים נוספים_פירוט אגח תשואה מעל 10% _פירוט אגח תשואה מעל 10% _15" xfId="11717"/>
    <cellStyle name="7_משקל בתא100 2_דיווחים נוספים_פירוט אגח תשואה מעל 10% " xfId="6273"/>
    <cellStyle name="7_משקל בתא100 2_דיווחים נוספים_פירוט אגח תשואה מעל 10% _1" xfId="6274"/>
    <cellStyle name="7_משקל בתא100 2_דיווחים נוספים_פירוט אגח תשואה מעל 10% _1_15" xfId="11719"/>
    <cellStyle name="7_משקל בתא100 2_דיווחים נוספים_פירוט אגח תשואה מעל 10% _15" xfId="11718"/>
    <cellStyle name="7_משקל בתא100 2_דיווחים נוספים_פירוט אגח תשואה מעל 10% _פירוט אגח תשואה מעל 10% " xfId="6275"/>
    <cellStyle name="7_משקל בתא100 2_דיווחים נוספים_פירוט אגח תשואה מעל 10% _פירוט אגח תשואה מעל 10% _15" xfId="11720"/>
    <cellStyle name="7_משקל בתא100 2_עסקאות שאושרו וטרם בוצעו  " xfId="6276"/>
    <cellStyle name="7_משקל בתא100 2_עסקאות שאושרו וטרם בוצעו   2" xfId="6277"/>
    <cellStyle name="7_משקל בתא100 2_עסקאות שאושרו וטרם בוצעו   2_15" xfId="11722"/>
    <cellStyle name="7_משקל בתא100 2_עסקאות שאושרו וטרם בוצעו   2_דיווחים נוספים" xfId="6278"/>
    <cellStyle name="7_משקל בתא100 2_עסקאות שאושרו וטרם בוצעו   2_דיווחים נוספים_1" xfId="6279"/>
    <cellStyle name="7_משקל בתא100 2_עסקאות שאושרו וטרם בוצעו   2_דיווחים נוספים_1_15" xfId="11724"/>
    <cellStyle name="7_משקל בתא100 2_עסקאות שאושרו וטרם בוצעו   2_דיווחים נוספים_1_פירוט אגח תשואה מעל 10% " xfId="6280"/>
    <cellStyle name="7_משקל בתא100 2_עסקאות שאושרו וטרם בוצעו   2_דיווחים נוספים_1_פירוט אגח תשואה מעל 10% _15" xfId="11725"/>
    <cellStyle name="7_משקל בתא100 2_עסקאות שאושרו וטרם בוצעו   2_דיווחים נוספים_15" xfId="11723"/>
    <cellStyle name="7_משקל בתא100 2_עסקאות שאושרו וטרם בוצעו   2_דיווחים נוספים_פירוט אגח תשואה מעל 10% " xfId="6281"/>
    <cellStyle name="7_משקל בתא100 2_עסקאות שאושרו וטרם בוצעו   2_דיווחים נוספים_פירוט אגח תשואה מעל 10% _15" xfId="11726"/>
    <cellStyle name="7_משקל בתא100 2_עסקאות שאושרו וטרם בוצעו   2_פירוט אגח תשואה מעל 10% " xfId="6282"/>
    <cellStyle name="7_משקל בתא100 2_עסקאות שאושרו וטרם בוצעו   2_פירוט אגח תשואה מעל 10% _1" xfId="6283"/>
    <cellStyle name="7_משקל בתא100 2_עסקאות שאושרו וטרם בוצעו   2_פירוט אגח תשואה מעל 10% _1_15" xfId="11728"/>
    <cellStyle name="7_משקל בתא100 2_עסקאות שאושרו וטרם בוצעו   2_פירוט אגח תשואה מעל 10% _15" xfId="11727"/>
    <cellStyle name="7_משקל בתא100 2_עסקאות שאושרו וטרם בוצעו   2_פירוט אגח תשואה מעל 10% _פירוט אגח תשואה מעל 10% " xfId="6284"/>
    <cellStyle name="7_משקל בתא100 2_עסקאות שאושרו וטרם בוצעו   2_פירוט אגח תשואה מעל 10% _פירוט אגח תשואה מעל 10% _15" xfId="11729"/>
    <cellStyle name="7_משקל בתא100 2_עסקאות שאושרו וטרם בוצעו  _15" xfId="11721"/>
    <cellStyle name="7_משקל בתא100 2_עסקאות שאושרו וטרם בוצעו  _דיווחים נוספים" xfId="6285"/>
    <cellStyle name="7_משקל בתא100 2_עסקאות שאושרו וטרם בוצעו  _דיווחים נוספים_15" xfId="11730"/>
    <cellStyle name="7_משקל בתא100 2_עסקאות שאושרו וטרם בוצעו  _דיווחים נוספים_פירוט אגח תשואה מעל 10% " xfId="6286"/>
    <cellStyle name="7_משקל בתא100 2_עסקאות שאושרו וטרם בוצעו  _דיווחים נוספים_פירוט אגח תשואה מעל 10% _15" xfId="11731"/>
    <cellStyle name="7_משקל בתא100 2_עסקאות שאושרו וטרם בוצעו  _פירוט אגח תשואה מעל 10% " xfId="6287"/>
    <cellStyle name="7_משקל בתא100 2_עסקאות שאושרו וטרם בוצעו  _פירוט אגח תשואה מעל 10% _1" xfId="6288"/>
    <cellStyle name="7_משקל בתא100 2_עסקאות שאושרו וטרם בוצעו  _פירוט אגח תשואה מעל 10% _1_15" xfId="11733"/>
    <cellStyle name="7_משקל בתא100 2_עסקאות שאושרו וטרם בוצעו  _פירוט אגח תשואה מעל 10% _15" xfId="11732"/>
    <cellStyle name="7_משקל בתא100 2_עסקאות שאושרו וטרם בוצעו  _פירוט אגח תשואה מעל 10% _פירוט אגח תשואה מעל 10% " xfId="6289"/>
    <cellStyle name="7_משקל בתא100 2_עסקאות שאושרו וטרם בוצעו  _פירוט אגח תשואה מעל 10% _פירוט אגח תשואה מעל 10% _15" xfId="11734"/>
    <cellStyle name="7_משקל בתא100 2_פירוט אגח תשואה מעל 10% " xfId="6290"/>
    <cellStyle name="7_משקל בתא100 2_פירוט אגח תשואה מעל 10%  2" xfId="6291"/>
    <cellStyle name="7_משקל בתא100 2_פירוט אגח תשואה מעל 10%  2_15" xfId="11736"/>
    <cellStyle name="7_משקל בתא100 2_פירוט אגח תשואה מעל 10%  2_דיווחים נוספים" xfId="6292"/>
    <cellStyle name="7_משקל בתא100 2_פירוט אגח תשואה מעל 10%  2_דיווחים נוספים_1" xfId="6293"/>
    <cellStyle name="7_משקל בתא100 2_פירוט אגח תשואה מעל 10%  2_דיווחים נוספים_1_15" xfId="11738"/>
    <cellStyle name="7_משקל בתא100 2_פירוט אגח תשואה מעל 10%  2_דיווחים נוספים_1_פירוט אגח תשואה מעל 10% " xfId="6294"/>
    <cellStyle name="7_משקל בתא100 2_פירוט אגח תשואה מעל 10%  2_דיווחים נוספים_1_פירוט אגח תשואה מעל 10% _15" xfId="11739"/>
    <cellStyle name="7_משקל בתא100 2_פירוט אגח תשואה מעל 10%  2_דיווחים נוספים_15" xfId="11737"/>
    <cellStyle name="7_משקל בתא100 2_פירוט אגח תשואה מעל 10%  2_דיווחים נוספים_פירוט אגח תשואה מעל 10% " xfId="6295"/>
    <cellStyle name="7_משקל בתא100 2_פירוט אגח תשואה מעל 10%  2_דיווחים נוספים_פירוט אגח תשואה מעל 10% _15" xfId="11740"/>
    <cellStyle name="7_משקל בתא100 2_פירוט אגח תשואה מעל 10%  2_פירוט אגח תשואה מעל 10% " xfId="6296"/>
    <cellStyle name="7_משקל בתא100 2_פירוט אגח תשואה מעל 10%  2_פירוט אגח תשואה מעל 10% _1" xfId="6297"/>
    <cellStyle name="7_משקל בתא100 2_פירוט אגח תשואה מעל 10%  2_פירוט אגח תשואה מעל 10% _1_15" xfId="11742"/>
    <cellStyle name="7_משקל בתא100 2_פירוט אגח תשואה מעל 10%  2_פירוט אגח תשואה מעל 10% _15" xfId="11741"/>
    <cellStyle name="7_משקל בתא100 2_פירוט אגח תשואה מעל 10%  2_פירוט אגח תשואה מעל 10% _פירוט אגח תשואה מעל 10% " xfId="6298"/>
    <cellStyle name="7_משקל בתא100 2_פירוט אגח תשואה מעל 10%  2_פירוט אגח תשואה מעל 10% _פירוט אגח תשואה מעל 10% _15" xfId="11743"/>
    <cellStyle name="7_משקל בתא100 2_פירוט אגח תשואה מעל 10% _1" xfId="6299"/>
    <cellStyle name="7_משקל בתא100 2_פירוט אגח תשואה מעל 10% _1_15" xfId="11744"/>
    <cellStyle name="7_משקל בתא100 2_פירוט אגח תשואה מעל 10% _1_פירוט אגח תשואה מעל 10% " xfId="6300"/>
    <cellStyle name="7_משקל בתא100 2_פירוט אגח תשואה מעל 10% _1_פירוט אגח תשואה מעל 10% _15" xfId="11745"/>
    <cellStyle name="7_משקל בתא100 2_פירוט אגח תשואה מעל 10% _15" xfId="11735"/>
    <cellStyle name="7_משקל בתא100 2_פירוט אגח תשואה מעל 10% _2" xfId="6301"/>
    <cellStyle name="7_משקל בתא100 2_פירוט אגח תשואה מעל 10% _2_15" xfId="11746"/>
    <cellStyle name="7_משקל בתא100 2_פירוט אגח תשואה מעל 10% _4.4." xfId="6302"/>
    <cellStyle name="7_משקל בתא100 2_פירוט אגח תשואה מעל 10% _4.4. 2" xfId="6303"/>
    <cellStyle name="7_משקל בתא100 2_פירוט אגח תשואה מעל 10% _4.4. 2_15" xfId="11748"/>
    <cellStyle name="7_משקל בתא100 2_פירוט אגח תשואה מעל 10% _4.4. 2_דיווחים נוספים" xfId="6304"/>
    <cellStyle name="7_משקל בתא100 2_פירוט אגח תשואה מעל 10% _4.4. 2_דיווחים נוספים_1" xfId="6305"/>
    <cellStyle name="7_משקל בתא100 2_פירוט אגח תשואה מעל 10% _4.4. 2_דיווחים נוספים_1_15" xfId="11750"/>
    <cellStyle name="7_משקל בתא100 2_פירוט אגח תשואה מעל 10% _4.4. 2_דיווחים נוספים_1_פירוט אגח תשואה מעל 10% " xfId="6306"/>
    <cellStyle name="7_משקל בתא100 2_פירוט אגח תשואה מעל 10% _4.4. 2_דיווחים נוספים_1_פירוט אגח תשואה מעל 10% _15" xfId="11751"/>
    <cellStyle name="7_משקל בתא100 2_פירוט אגח תשואה מעל 10% _4.4. 2_דיווחים נוספים_15" xfId="11749"/>
    <cellStyle name="7_משקל בתא100 2_פירוט אגח תשואה מעל 10% _4.4. 2_דיווחים נוספים_פירוט אגח תשואה מעל 10% " xfId="6307"/>
    <cellStyle name="7_משקל בתא100 2_פירוט אגח תשואה מעל 10% _4.4. 2_דיווחים נוספים_פירוט אגח תשואה מעל 10% _15" xfId="11752"/>
    <cellStyle name="7_משקל בתא100 2_פירוט אגח תשואה מעל 10% _4.4. 2_פירוט אגח תשואה מעל 10% " xfId="6308"/>
    <cellStyle name="7_משקל בתא100 2_פירוט אגח תשואה מעל 10% _4.4. 2_פירוט אגח תשואה מעל 10% _1" xfId="6309"/>
    <cellStyle name="7_משקל בתא100 2_פירוט אגח תשואה מעל 10% _4.4. 2_פירוט אגח תשואה מעל 10% _1_15" xfId="11754"/>
    <cellStyle name="7_משקל בתא100 2_פירוט אגח תשואה מעל 10% _4.4. 2_פירוט אגח תשואה מעל 10% _15" xfId="11753"/>
    <cellStyle name="7_משקל בתא100 2_פירוט אגח תשואה מעל 10% _4.4. 2_פירוט אגח תשואה מעל 10% _פירוט אגח תשואה מעל 10% " xfId="6310"/>
    <cellStyle name="7_משקל בתא100 2_פירוט אגח תשואה מעל 10% _4.4. 2_פירוט אגח תשואה מעל 10% _פירוט אגח תשואה מעל 10% _15" xfId="11755"/>
    <cellStyle name="7_משקל בתא100 2_פירוט אגח תשואה מעל 10% _4.4._15" xfId="11747"/>
    <cellStyle name="7_משקל בתא100 2_פירוט אגח תשואה מעל 10% _4.4._דיווחים נוספים" xfId="6311"/>
    <cellStyle name="7_משקל בתא100 2_פירוט אגח תשואה מעל 10% _4.4._דיווחים נוספים_15" xfId="11756"/>
    <cellStyle name="7_משקל בתא100 2_פירוט אגח תשואה מעל 10% _4.4._דיווחים נוספים_פירוט אגח תשואה מעל 10% " xfId="6312"/>
    <cellStyle name="7_משקל בתא100 2_פירוט אגח תשואה מעל 10% _4.4._דיווחים נוספים_פירוט אגח תשואה מעל 10% _15" xfId="11757"/>
    <cellStyle name="7_משקל בתא100 2_פירוט אגח תשואה מעל 10% _4.4._פירוט אגח תשואה מעל 10% " xfId="6313"/>
    <cellStyle name="7_משקל בתא100 2_פירוט אגח תשואה מעל 10% _4.4._פירוט אגח תשואה מעל 10% _1" xfId="6314"/>
    <cellStyle name="7_משקל בתא100 2_פירוט אגח תשואה מעל 10% _4.4._פירוט אגח תשואה מעל 10% _1_15" xfId="11759"/>
    <cellStyle name="7_משקל בתא100 2_פירוט אגח תשואה מעל 10% _4.4._פירוט אגח תשואה מעל 10% _15" xfId="11758"/>
    <cellStyle name="7_משקל בתא100 2_פירוט אגח תשואה מעל 10% _4.4._פירוט אגח תשואה מעל 10% _פירוט אגח תשואה מעל 10% " xfId="6315"/>
    <cellStyle name="7_משקל בתא100 2_פירוט אגח תשואה מעל 10% _4.4._פירוט אגח תשואה מעל 10% _פירוט אגח תשואה מעל 10% _15" xfId="11760"/>
    <cellStyle name="7_משקל בתא100 2_פירוט אגח תשואה מעל 10% _דיווחים נוספים" xfId="6316"/>
    <cellStyle name="7_משקל בתא100 2_פירוט אגח תשואה מעל 10% _דיווחים נוספים_1" xfId="6317"/>
    <cellStyle name="7_משקל בתא100 2_פירוט אגח תשואה מעל 10% _דיווחים נוספים_1_15" xfId="11762"/>
    <cellStyle name="7_משקל בתא100 2_פירוט אגח תשואה מעל 10% _דיווחים נוספים_1_פירוט אגח תשואה מעל 10% " xfId="6318"/>
    <cellStyle name="7_משקל בתא100 2_פירוט אגח תשואה מעל 10% _דיווחים נוספים_1_פירוט אגח תשואה מעל 10% _15" xfId="11763"/>
    <cellStyle name="7_משקל בתא100 2_פירוט אגח תשואה מעל 10% _דיווחים נוספים_15" xfId="11761"/>
    <cellStyle name="7_משקל בתא100 2_פירוט אגח תשואה מעל 10% _דיווחים נוספים_פירוט אגח תשואה מעל 10% " xfId="6319"/>
    <cellStyle name="7_משקל בתא100 2_פירוט אגח תשואה מעל 10% _דיווחים נוספים_פירוט אגח תשואה מעל 10% _15" xfId="11764"/>
    <cellStyle name="7_משקל בתא100 2_פירוט אגח תשואה מעל 10% _פירוט אגח תשואה מעל 10% " xfId="6320"/>
    <cellStyle name="7_משקל בתא100 2_פירוט אגח תשואה מעל 10% _פירוט אגח תשואה מעל 10% _1" xfId="6321"/>
    <cellStyle name="7_משקל בתא100 2_פירוט אגח תשואה מעל 10% _פירוט אגח תשואה מעל 10% _1_15" xfId="11766"/>
    <cellStyle name="7_משקל בתא100 2_פירוט אגח תשואה מעל 10% _פירוט אגח תשואה מעל 10% _15" xfId="11765"/>
    <cellStyle name="7_משקל בתא100 2_פירוט אגח תשואה מעל 10% _פירוט אגח תשואה מעל 10% _פירוט אגח תשואה מעל 10% " xfId="6322"/>
    <cellStyle name="7_משקל בתא100 2_פירוט אגח תשואה מעל 10% _פירוט אגח תשואה מעל 10% _פירוט אגח תשואה מעל 10% _15" xfId="11767"/>
    <cellStyle name="7_משקל בתא100 3" xfId="6323"/>
    <cellStyle name="7_משקל בתא100 3_15" xfId="11768"/>
    <cellStyle name="7_משקל בתא100 3_דיווחים נוספים" xfId="6324"/>
    <cellStyle name="7_משקל בתא100 3_דיווחים נוספים_1" xfId="6325"/>
    <cellStyle name="7_משקל בתא100 3_דיווחים נוספים_1_15" xfId="11770"/>
    <cellStyle name="7_משקל בתא100 3_דיווחים נוספים_1_פירוט אגח תשואה מעל 10% " xfId="6326"/>
    <cellStyle name="7_משקל בתא100 3_דיווחים נוספים_1_פירוט אגח תשואה מעל 10% _15" xfId="11771"/>
    <cellStyle name="7_משקל בתא100 3_דיווחים נוספים_15" xfId="11769"/>
    <cellStyle name="7_משקל בתא100 3_דיווחים נוספים_פירוט אגח תשואה מעל 10% " xfId="6327"/>
    <cellStyle name="7_משקל בתא100 3_דיווחים נוספים_פירוט אגח תשואה מעל 10% _15" xfId="11772"/>
    <cellStyle name="7_משקל בתא100 3_פירוט אגח תשואה מעל 10% " xfId="6328"/>
    <cellStyle name="7_משקל בתא100 3_פירוט אגח תשואה מעל 10% _1" xfId="6329"/>
    <cellStyle name="7_משקל בתא100 3_פירוט אגח תשואה מעל 10% _1_15" xfId="11774"/>
    <cellStyle name="7_משקל בתא100 3_פירוט אגח תשואה מעל 10% _15" xfId="11773"/>
    <cellStyle name="7_משקל בתא100 3_פירוט אגח תשואה מעל 10% _פירוט אגח תשואה מעל 10% " xfId="6330"/>
    <cellStyle name="7_משקל בתא100 3_פירוט אגח תשואה מעל 10% _פירוט אגח תשואה מעל 10% _15" xfId="11775"/>
    <cellStyle name="7_משקל בתא100_15" xfId="11611"/>
    <cellStyle name="7_משקל בתא100_4.4." xfId="6331"/>
    <cellStyle name="7_משקל בתא100_4.4. 2" xfId="6332"/>
    <cellStyle name="7_משקל בתא100_4.4. 2_15" xfId="11777"/>
    <cellStyle name="7_משקל בתא100_4.4. 2_דיווחים נוספים" xfId="6333"/>
    <cellStyle name="7_משקל בתא100_4.4. 2_דיווחים נוספים_1" xfId="6334"/>
    <cellStyle name="7_משקל בתא100_4.4. 2_דיווחים נוספים_1_15" xfId="11779"/>
    <cellStyle name="7_משקל בתא100_4.4. 2_דיווחים נוספים_1_פירוט אגח תשואה מעל 10% " xfId="6335"/>
    <cellStyle name="7_משקל בתא100_4.4. 2_דיווחים נוספים_1_פירוט אגח תשואה מעל 10% _15" xfId="11780"/>
    <cellStyle name="7_משקל בתא100_4.4. 2_דיווחים נוספים_15" xfId="11778"/>
    <cellStyle name="7_משקל בתא100_4.4. 2_דיווחים נוספים_פירוט אגח תשואה מעל 10% " xfId="6336"/>
    <cellStyle name="7_משקל בתא100_4.4. 2_דיווחים נוספים_פירוט אגח תשואה מעל 10% _15" xfId="11781"/>
    <cellStyle name="7_משקל בתא100_4.4. 2_פירוט אגח תשואה מעל 10% " xfId="6337"/>
    <cellStyle name="7_משקל בתא100_4.4. 2_פירוט אגח תשואה מעל 10% _1" xfId="6338"/>
    <cellStyle name="7_משקל בתא100_4.4. 2_פירוט אגח תשואה מעל 10% _1_15" xfId="11783"/>
    <cellStyle name="7_משקל בתא100_4.4. 2_פירוט אגח תשואה מעל 10% _15" xfId="11782"/>
    <cellStyle name="7_משקל בתא100_4.4. 2_פירוט אגח תשואה מעל 10% _פירוט אגח תשואה מעל 10% " xfId="6339"/>
    <cellStyle name="7_משקל בתא100_4.4. 2_פירוט אגח תשואה מעל 10% _פירוט אגח תשואה מעל 10% _15" xfId="11784"/>
    <cellStyle name="7_משקל בתא100_4.4._15" xfId="11776"/>
    <cellStyle name="7_משקל בתא100_4.4._דיווחים נוספים" xfId="6340"/>
    <cellStyle name="7_משקל בתא100_4.4._דיווחים נוספים_15" xfId="11785"/>
    <cellStyle name="7_משקל בתא100_4.4._דיווחים נוספים_פירוט אגח תשואה מעל 10% " xfId="6341"/>
    <cellStyle name="7_משקל בתא100_4.4._דיווחים נוספים_פירוט אגח תשואה מעל 10% _15" xfId="11786"/>
    <cellStyle name="7_משקל בתא100_4.4._פירוט אגח תשואה מעל 10% " xfId="6342"/>
    <cellStyle name="7_משקל בתא100_4.4._פירוט אגח תשואה מעל 10% _1" xfId="6343"/>
    <cellStyle name="7_משקל בתא100_4.4._פירוט אגח תשואה מעל 10% _1_15" xfId="11788"/>
    <cellStyle name="7_משקל בתא100_4.4._פירוט אגח תשואה מעל 10% _15" xfId="11787"/>
    <cellStyle name="7_משקל בתא100_4.4._פירוט אגח תשואה מעל 10% _פירוט אגח תשואה מעל 10% " xfId="6344"/>
    <cellStyle name="7_משקל בתא100_4.4._פירוט אגח תשואה מעל 10% _פירוט אגח תשואה מעל 10% _15" xfId="11789"/>
    <cellStyle name="7_משקל בתא100_דיווחים נוספים" xfId="6345"/>
    <cellStyle name="7_משקל בתא100_דיווחים נוספים 2" xfId="6346"/>
    <cellStyle name="7_משקל בתא100_דיווחים נוספים 2_15" xfId="11791"/>
    <cellStyle name="7_משקל בתא100_דיווחים נוספים 2_דיווחים נוספים" xfId="6347"/>
    <cellStyle name="7_משקל בתא100_דיווחים נוספים 2_דיווחים נוספים_1" xfId="6348"/>
    <cellStyle name="7_משקל בתא100_דיווחים נוספים 2_דיווחים נוספים_1_15" xfId="11793"/>
    <cellStyle name="7_משקל בתא100_דיווחים נוספים 2_דיווחים נוספים_1_פירוט אגח תשואה מעל 10% " xfId="6349"/>
    <cellStyle name="7_משקל בתא100_דיווחים נוספים 2_דיווחים נוספים_1_פירוט אגח תשואה מעל 10% _15" xfId="11794"/>
    <cellStyle name="7_משקל בתא100_דיווחים נוספים 2_דיווחים נוספים_15" xfId="11792"/>
    <cellStyle name="7_משקל בתא100_דיווחים נוספים 2_דיווחים נוספים_פירוט אגח תשואה מעל 10% " xfId="6350"/>
    <cellStyle name="7_משקל בתא100_דיווחים נוספים 2_דיווחים נוספים_פירוט אגח תשואה מעל 10% _15" xfId="11795"/>
    <cellStyle name="7_משקל בתא100_דיווחים נוספים 2_פירוט אגח תשואה מעל 10% " xfId="6351"/>
    <cellStyle name="7_משקל בתא100_דיווחים נוספים 2_פירוט אגח תשואה מעל 10% _1" xfId="6352"/>
    <cellStyle name="7_משקל בתא100_דיווחים נוספים 2_פירוט אגח תשואה מעל 10% _1_15" xfId="11797"/>
    <cellStyle name="7_משקל בתא100_דיווחים נוספים 2_פירוט אגח תשואה מעל 10% _15" xfId="11796"/>
    <cellStyle name="7_משקל בתא100_דיווחים נוספים 2_פירוט אגח תשואה מעל 10% _פירוט אגח תשואה מעל 10% " xfId="6353"/>
    <cellStyle name="7_משקל בתא100_דיווחים נוספים 2_פירוט אגח תשואה מעל 10% _פירוט אגח תשואה מעל 10% _15" xfId="11798"/>
    <cellStyle name="7_משקל בתא100_דיווחים נוספים_1" xfId="6354"/>
    <cellStyle name="7_משקל בתא100_דיווחים נוספים_1 2" xfId="6355"/>
    <cellStyle name="7_משקל בתא100_דיווחים נוספים_1 2_15" xfId="11800"/>
    <cellStyle name="7_משקל בתא100_דיווחים נוספים_1 2_דיווחים נוספים" xfId="6356"/>
    <cellStyle name="7_משקל בתא100_דיווחים נוספים_1 2_דיווחים נוספים_1" xfId="6357"/>
    <cellStyle name="7_משקל בתא100_דיווחים נוספים_1 2_דיווחים נוספים_1_15" xfId="11802"/>
    <cellStyle name="7_משקל בתא100_דיווחים נוספים_1 2_דיווחים נוספים_1_פירוט אגח תשואה מעל 10% " xfId="6358"/>
    <cellStyle name="7_משקל בתא100_דיווחים נוספים_1 2_דיווחים נוספים_1_פירוט אגח תשואה מעל 10% _15" xfId="11803"/>
    <cellStyle name="7_משקל בתא100_דיווחים נוספים_1 2_דיווחים נוספים_15" xfId="11801"/>
    <cellStyle name="7_משקל בתא100_דיווחים נוספים_1 2_דיווחים נוספים_פירוט אגח תשואה מעל 10% " xfId="6359"/>
    <cellStyle name="7_משקל בתא100_דיווחים נוספים_1 2_דיווחים נוספים_פירוט אגח תשואה מעל 10% _15" xfId="11804"/>
    <cellStyle name="7_משקל בתא100_דיווחים נוספים_1 2_פירוט אגח תשואה מעל 10% " xfId="6360"/>
    <cellStyle name="7_משקל בתא100_דיווחים נוספים_1 2_פירוט אגח תשואה מעל 10% _1" xfId="6361"/>
    <cellStyle name="7_משקל בתא100_דיווחים נוספים_1 2_פירוט אגח תשואה מעל 10% _1_15" xfId="11806"/>
    <cellStyle name="7_משקל בתא100_דיווחים נוספים_1 2_פירוט אגח תשואה מעל 10% _15" xfId="11805"/>
    <cellStyle name="7_משקל בתא100_דיווחים נוספים_1 2_פירוט אגח תשואה מעל 10% _פירוט אגח תשואה מעל 10% " xfId="6362"/>
    <cellStyle name="7_משקל בתא100_דיווחים נוספים_1 2_פירוט אגח תשואה מעל 10% _פירוט אגח תשואה מעל 10% _15" xfId="11807"/>
    <cellStyle name="7_משקל בתא100_דיווחים נוספים_1_15" xfId="11799"/>
    <cellStyle name="7_משקל בתא100_דיווחים נוספים_1_4.4." xfId="6363"/>
    <cellStyle name="7_משקל בתא100_דיווחים נוספים_1_4.4. 2" xfId="6364"/>
    <cellStyle name="7_משקל בתא100_דיווחים נוספים_1_4.4. 2_15" xfId="11809"/>
    <cellStyle name="7_משקל בתא100_דיווחים נוספים_1_4.4. 2_דיווחים נוספים" xfId="6365"/>
    <cellStyle name="7_משקל בתא100_דיווחים נוספים_1_4.4. 2_דיווחים נוספים_1" xfId="6366"/>
    <cellStyle name="7_משקל בתא100_דיווחים נוספים_1_4.4. 2_דיווחים נוספים_1_15" xfId="11811"/>
    <cellStyle name="7_משקל בתא100_דיווחים נוספים_1_4.4. 2_דיווחים נוספים_1_פירוט אגח תשואה מעל 10% " xfId="6367"/>
    <cellStyle name="7_משקל בתא100_דיווחים נוספים_1_4.4. 2_דיווחים נוספים_1_פירוט אגח תשואה מעל 10% _15" xfId="11812"/>
    <cellStyle name="7_משקל בתא100_דיווחים נוספים_1_4.4. 2_דיווחים נוספים_15" xfId="11810"/>
    <cellStyle name="7_משקל בתא100_דיווחים נוספים_1_4.4. 2_דיווחים נוספים_פירוט אגח תשואה מעל 10% " xfId="6368"/>
    <cellStyle name="7_משקל בתא100_דיווחים נוספים_1_4.4. 2_דיווחים נוספים_פירוט אגח תשואה מעל 10% _15" xfId="11813"/>
    <cellStyle name="7_משקל בתא100_דיווחים נוספים_1_4.4. 2_פירוט אגח תשואה מעל 10% " xfId="6369"/>
    <cellStyle name="7_משקל בתא100_דיווחים נוספים_1_4.4. 2_פירוט אגח תשואה מעל 10% _1" xfId="6370"/>
    <cellStyle name="7_משקל בתא100_דיווחים נוספים_1_4.4. 2_פירוט אגח תשואה מעל 10% _1_15" xfId="11815"/>
    <cellStyle name="7_משקל בתא100_דיווחים נוספים_1_4.4. 2_פירוט אגח תשואה מעל 10% _15" xfId="11814"/>
    <cellStyle name="7_משקל בתא100_דיווחים נוספים_1_4.4. 2_פירוט אגח תשואה מעל 10% _פירוט אגח תשואה מעל 10% " xfId="6371"/>
    <cellStyle name="7_משקל בתא100_דיווחים נוספים_1_4.4. 2_פירוט אגח תשואה מעל 10% _פירוט אגח תשואה מעל 10% _15" xfId="11816"/>
    <cellStyle name="7_משקל בתא100_דיווחים נוספים_1_4.4._15" xfId="11808"/>
    <cellStyle name="7_משקל בתא100_דיווחים נוספים_1_4.4._דיווחים נוספים" xfId="6372"/>
    <cellStyle name="7_משקל בתא100_דיווחים נוספים_1_4.4._דיווחים נוספים_15" xfId="11817"/>
    <cellStyle name="7_משקל בתא100_דיווחים נוספים_1_4.4._דיווחים נוספים_פירוט אגח תשואה מעל 10% " xfId="6373"/>
    <cellStyle name="7_משקל בתא100_דיווחים נוספים_1_4.4._דיווחים נוספים_פירוט אגח תשואה מעל 10% _15" xfId="11818"/>
    <cellStyle name="7_משקל בתא100_דיווחים נוספים_1_4.4._פירוט אגח תשואה מעל 10% " xfId="6374"/>
    <cellStyle name="7_משקל בתא100_דיווחים נוספים_1_4.4._פירוט אגח תשואה מעל 10% _1" xfId="6375"/>
    <cellStyle name="7_משקל בתא100_דיווחים נוספים_1_4.4._פירוט אגח תשואה מעל 10% _1_15" xfId="11820"/>
    <cellStyle name="7_משקל בתא100_דיווחים נוספים_1_4.4._פירוט אגח תשואה מעל 10% _15" xfId="11819"/>
    <cellStyle name="7_משקל בתא100_דיווחים נוספים_1_4.4._פירוט אגח תשואה מעל 10% _פירוט אגח תשואה מעל 10% " xfId="6376"/>
    <cellStyle name="7_משקל בתא100_דיווחים נוספים_1_4.4._פירוט אגח תשואה מעל 10% _פירוט אגח תשואה מעל 10% _15" xfId="11821"/>
    <cellStyle name="7_משקל בתא100_דיווחים נוספים_1_דיווחים נוספים" xfId="6377"/>
    <cellStyle name="7_משקל בתא100_דיווחים נוספים_1_דיווחים נוספים 2" xfId="6378"/>
    <cellStyle name="7_משקל בתא100_דיווחים נוספים_1_דיווחים נוספים 2_15" xfId="11823"/>
    <cellStyle name="7_משקל בתא100_דיווחים נוספים_1_דיווחים נוספים 2_דיווחים נוספים" xfId="6379"/>
    <cellStyle name="7_משקל בתא100_דיווחים נוספים_1_דיווחים נוספים 2_דיווחים נוספים_1" xfId="6380"/>
    <cellStyle name="7_משקל בתא100_דיווחים נוספים_1_דיווחים נוספים 2_דיווחים נוספים_1_15" xfId="11825"/>
    <cellStyle name="7_משקל בתא100_דיווחים נוספים_1_דיווחים נוספים 2_דיווחים נוספים_1_פירוט אגח תשואה מעל 10% " xfId="6381"/>
    <cellStyle name="7_משקל בתא100_דיווחים נוספים_1_דיווחים נוספים 2_דיווחים נוספים_1_פירוט אגח תשואה מעל 10% _15" xfId="11826"/>
    <cellStyle name="7_משקל בתא100_דיווחים נוספים_1_דיווחים נוספים 2_דיווחים נוספים_15" xfId="11824"/>
    <cellStyle name="7_משקל בתא100_דיווחים נוספים_1_דיווחים נוספים 2_דיווחים נוספים_פירוט אגח תשואה מעל 10% " xfId="6382"/>
    <cellStyle name="7_משקל בתא100_דיווחים נוספים_1_דיווחים נוספים 2_דיווחים נוספים_פירוט אגח תשואה מעל 10% _15" xfId="11827"/>
    <cellStyle name="7_משקל בתא100_דיווחים נוספים_1_דיווחים נוספים 2_פירוט אגח תשואה מעל 10% " xfId="6383"/>
    <cellStyle name="7_משקל בתא100_דיווחים נוספים_1_דיווחים נוספים 2_פירוט אגח תשואה מעל 10% _1" xfId="6384"/>
    <cellStyle name="7_משקל בתא100_דיווחים נוספים_1_דיווחים נוספים 2_פירוט אגח תשואה מעל 10% _1_15" xfId="11829"/>
    <cellStyle name="7_משקל בתא100_דיווחים נוספים_1_דיווחים נוספים 2_פירוט אגח תשואה מעל 10% _15" xfId="11828"/>
    <cellStyle name="7_משקל בתא100_דיווחים נוספים_1_דיווחים נוספים 2_פירוט אגח תשואה מעל 10% _פירוט אגח תשואה מעל 10% " xfId="6385"/>
    <cellStyle name="7_משקל בתא100_דיווחים נוספים_1_דיווחים נוספים 2_פירוט אגח תשואה מעל 10% _פירוט אגח תשואה מעל 10% _15" xfId="11830"/>
    <cellStyle name="7_משקל בתא100_דיווחים נוספים_1_דיווחים נוספים_1" xfId="6386"/>
    <cellStyle name="7_משקל בתא100_דיווחים נוספים_1_דיווחים נוספים_1_15" xfId="11831"/>
    <cellStyle name="7_משקל בתא100_דיווחים נוספים_1_דיווחים נוספים_1_פירוט אגח תשואה מעל 10% " xfId="6387"/>
    <cellStyle name="7_משקל בתא100_דיווחים נוספים_1_דיווחים נוספים_1_פירוט אגח תשואה מעל 10% _15" xfId="11832"/>
    <cellStyle name="7_משקל בתא100_דיווחים נוספים_1_דיווחים נוספים_15" xfId="11822"/>
    <cellStyle name="7_משקל בתא100_דיווחים נוספים_1_דיווחים נוספים_4.4." xfId="6388"/>
    <cellStyle name="7_משקל בתא100_דיווחים נוספים_1_דיווחים נוספים_4.4. 2" xfId="6389"/>
    <cellStyle name="7_משקל בתא100_דיווחים נוספים_1_דיווחים נוספים_4.4. 2_15" xfId="11834"/>
    <cellStyle name="7_משקל בתא100_דיווחים נוספים_1_דיווחים נוספים_4.4. 2_דיווחים נוספים" xfId="6390"/>
    <cellStyle name="7_משקל בתא100_דיווחים נוספים_1_דיווחים נוספים_4.4. 2_דיווחים נוספים_1" xfId="6391"/>
    <cellStyle name="7_משקל בתא100_דיווחים נוספים_1_דיווחים נוספים_4.4. 2_דיווחים נוספים_1_15" xfId="11836"/>
    <cellStyle name="7_משקל בתא100_דיווחים נוספים_1_דיווחים נוספים_4.4. 2_דיווחים נוספים_1_פירוט אגח תשואה מעל 10% " xfId="6392"/>
    <cellStyle name="7_משקל בתא100_דיווחים נוספים_1_דיווחים נוספים_4.4. 2_דיווחים נוספים_1_פירוט אגח תשואה מעל 10% _15" xfId="11837"/>
    <cellStyle name="7_משקל בתא100_דיווחים נוספים_1_דיווחים נוספים_4.4. 2_דיווחים נוספים_15" xfId="11835"/>
    <cellStyle name="7_משקל בתא100_דיווחים נוספים_1_דיווחים נוספים_4.4. 2_דיווחים נוספים_פירוט אגח תשואה מעל 10% " xfId="6393"/>
    <cellStyle name="7_משקל בתא100_דיווחים נוספים_1_דיווחים נוספים_4.4. 2_דיווחים נוספים_פירוט אגח תשואה מעל 10% _15" xfId="11838"/>
    <cellStyle name="7_משקל בתא100_דיווחים נוספים_1_דיווחים נוספים_4.4. 2_פירוט אגח תשואה מעל 10% " xfId="6394"/>
    <cellStyle name="7_משקל בתא100_דיווחים נוספים_1_דיווחים נוספים_4.4. 2_פירוט אגח תשואה מעל 10% _1" xfId="6395"/>
    <cellStyle name="7_משקל בתא100_דיווחים נוספים_1_דיווחים נוספים_4.4. 2_פירוט אגח תשואה מעל 10% _1_15" xfId="11840"/>
    <cellStyle name="7_משקל בתא100_דיווחים נוספים_1_דיווחים נוספים_4.4. 2_פירוט אגח תשואה מעל 10% _15" xfId="11839"/>
    <cellStyle name="7_משקל בתא100_דיווחים נוספים_1_דיווחים נוספים_4.4. 2_פירוט אגח תשואה מעל 10% _פירוט אגח תשואה מעל 10% " xfId="6396"/>
    <cellStyle name="7_משקל בתא100_דיווחים נוספים_1_דיווחים נוספים_4.4. 2_פירוט אגח תשואה מעל 10% _פירוט אגח תשואה מעל 10% _15" xfId="11841"/>
    <cellStyle name="7_משקל בתא100_דיווחים נוספים_1_דיווחים נוספים_4.4._15" xfId="11833"/>
    <cellStyle name="7_משקל בתא100_דיווחים נוספים_1_דיווחים נוספים_4.4._דיווחים נוספים" xfId="6397"/>
    <cellStyle name="7_משקל בתא100_דיווחים נוספים_1_דיווחים נוספים_4.4._דיווחים נוספים_15" xfId="11842"/>
    <cellStyle name="7_משקל בתא100_דיווחים נוספים_1_דיווחים נוספים_4.4._דיווחים נוספים_פירוט אגח תשואה מעל 10% " xfId="6398"/>
    <cellStyle name="7_משקל בתא100_דיווחים נוספים_1_דיווחים נוספים_4.4._דיווחים נוספים_פירוט אגח תשואה מעל 10% _15" xfId="11843"/>
    <cellStyle name="7_משקל בתא100_דיווחים נוספים_1_דיווחים נוספים_4.4._פירוט אגח תשואה מעל 10% " xfId="6399"/>
    <cellStyle name="7_משקל בתא100_דיווחים נוספים_1_דיווחים נוספים_4.4._פירוט אגח תשואה מעל 10% _1" xfId="6400"/>
    <cellStyle name="7_משקל בתא100_דיווחים נוספים_1_דיווחים נוספים_4.4._פירוט אגח תשואה מעל 10% _1_15" xfId="11845"/>
    <cellStyle name="7_משקל בתא100_דיווחים נוספים_1_דיווחים נוספים_4.4._פירוט אגח תשואה מעל 10% _15" xfId="11844"/>
    <cellStyle name="7_משקל בתא100_דיווחים נוספים_1_דיווחים נוספים_4.4._פירוט אגח תשואה מעל 10% _פירוט אגח תשואה מעל 10% " xfId="6401"/>
    <cellStyle name="7_משקל בתא100_דיווחים נוספים_1_דיווחים נוספים_4.4._פירוט אגח תשואה מעל 10% _פירוט אגח תשואה מעל 10% _15" xfId="11846"/>
    <cellStyle name="7_משקל בתא100_דיווחים נוספים_1_דיווחים נוספים_דיווחים נוספים" xfId="6402"/>
    <cellStyle name="7_משקל בתא100_דיווחים נוספים_1_דיווחים נוספים_דיווחים נוספים_15" xfId="11847"/>
    <cellStyle name="7_משקל בתא100_דיווחים נוספים_1_דיווחים נוספים_דיווחים נוספים_פירוט אגח תשואה מעל 10% " xfId="6403"/>
    <cellStyle name="7_משקל בתא100_דיווחים נוספים_1_דיווחים נוספים_דיווחים נוספים_פירוט אגח תשואה מעל 10% _15" xfId="11848"/>
    <cellStyle name="7_משקל בתא100_דיווחים נוספים_1_דיווחים נוספים_פירוט אגח תשואה מעל 10% " xfId="6404"/>
    <cellStyle name="7_משקל בתא100_דיווחים נוספים_1_דיווחים נוספים_פירוט אגח תשואה מעל 10% _1" xfId="6405"/>
    <cellStyle name="7_משקל בתא100_דיווחים נוספים_1_דיווחים נוספים_פירוט אגח תשואה מעל 10% _1_15" xfId="11850"/>
    <cellStyle name="7_משקל בתא100_דיווחים נוספים_1_דיווחים נוספים_פירוט אגח תשואה מעל 10% _15" xfId="11849"/>
    <cellStyle name="7_משקל בתא100_דיווחים נוספים_1_דיווחים נוספים_פירוט אגח תשואה מעל 10% _פירוט אגח תשואה מעל 10% " xfId="6406"/>
    <cellStyle name="7_משקל בתא100_דיווחים נוספים_1_דיווחים נוספים_פירוט אגח תשואה מעל 10% _פירוט אגח תשואה מעל 10% _15" xfId="11851"/>
    <cellStyle name="7_משקל בתא100_דיווחים נוספים_1_פירוט אגח תשואה מעל 10% " xfId="6407"/>
    <cellStyle name="7_משקל בתא100_דיווחים נוספים_1_פירוט אגח תשואה מעל 10% _1" xfId="6408"/>
    <cellStyle name="7_משקל בתא100_דיווחים נוספים_1_פירוט אגח תשואה מעל 10% _1_15" xfId="11853"/>
    <cellStyle name="7_משקל בתא100_דיווחים נוספים_1_פירוט אגח תשואה מעל 10% _15" xfId="11852"/>
    <cellStyle name="7_משקל בתא100_דיווחים נוספים_1_פירוט אגח תשואה מעל 10% _פירוט אגח תשואה מעל 10% " xfId="6409"/>
    <cellStyle name="7_משקל בתא100_דיווחים נוספים_1_פירוט אגח תשואה מעל 10% _פירוט אגח תשואה מעל 10% _15" xfId="11854"/>
    <cellStyle name="7_משקל בתא100_דיווחים נוספים_15" xfId="11790"/>
    <cellStyle name="7_משקל בתא100_דיווחים נוספים_2" xfId="6410"/>
    <cellStyle name="7_משקל בתא100_דיווחים נוספים_2 2" xfId="6411"/>
    <cellStyle name="7_משקל בתא100_דיווחים נוספים_2 2_15" xfId="11856"/>
    <cellStyle name="7_משקל בתא100_דיווחים נוספים_2 2_דיווחים נוספים" xfId="6412"/>
    <cellStyle name="7_משקל בתא100_דיווחים נוספים_2 2_דיווחים נוספים_1" xfId="6413"/>
    <cellStyle name="7_משקל בתא100_דיווחים נוספים_2 2_דיווחים נוספים_1_15" xfId="11858"/>
    <cellStyle name="7_משקל בתא100_דיווחים נוספים_2 2_דיווחים נוספים_1_פירוט אגח תשואה מעל 10% " xfId="6414"/>
    <cellStyle name="7_משקל בתא100_דיווחים נוספים_2 2_דיווחים נוספים_1_פירוט אגח תשואה מעל 10% _15" xfId="11859"/>
    <cellStyle name="7_משקל בתא100_דיווחים נוספים_2 2_דיווחים נוספים_15" xfId="11857"/>
    <cellStyle name="7_משקל בתא100_דיווחים נוספים_2 2_דיווחים נוספים_פירוט אגח תשואה מעל 10% " xfId="6415"/>
    <cellStyle name="7_משקל בתא100_דיווחים נוספים_2 2_דיווחים נוספים_פירוט אגח תשואה מעל 10% _15" xfId="11860"/>
    <cellStyle name="7_משקל בתא100_דיווחים נוספים_2 2_פירוט אגח תשואה מעל 10% " xfId="6416"/>
    <cellStyle name="7_משקל בתא100_דיווחים נוספים_2 2_פירוט אגח תשואה מעל 10% _1" xfId="6417"/>
    <cellStyle name="7_משקל בתא100_דיווחים נוספים_2 2_פירוט אגח תשואה מעל 10% _1_15" xfId="11862"/>
    <cellStyle name="7_משקל בתא100_דיווחים נוספים_2 2_פירוט אגח תשואה מעל 10% _15" xfId="11861"/>
    <cellStyle name="7_משקל בתא100_דיווחים נוספים_2 2_פירוט אגח תשואה מעל 10% _פירוט אגח תשואה מעל 10% " xfId="6418"/>
    <cellStyle name="7_משקל בתא100_דיווחים נוספים_2 2_פירוט אגח תשואה מעל 10% _פירוט אגח תשואה מעל 10% _15" xfId="11863"/>
    <cellStyle name="7_משקל בתא100_דיווחים נוספים_2_15" xfId="11855"/>
    <cellStyle name="7_משקל בתא100_דיווחים נוספים_2_4.4." xfId="6419"/>
    <cellStyle name="7_משקל בתא100_דיווחים נוספים_2_4.4. 2" xfId="6420"/>
    <cellStyle name="7_משקל בתא100_דיווחים נוספים_2_4.4. 2_15" xfId="11865"/>
    <cellStyle name="7_משקל בתא100_דיווחים נוספים_2_4.4. 2_דיווחים נוספים" xfId="6421"/>
    <cellStyle name="7_משקל בתא100_דיווחים נוספים_2_4.4. 2_דיווחים נוספים_1" xfId="6422"/>
    <cellStyle name="7_משקל בתא100_דיווחים נוספים_2_4.4. 2_דיווחים נוספים_1_15" xfId="11867"/>
    <cellStyle name="7_משקל בתא100_דיווחים נוספים_2_4.4. 2_דיווחים נוספים_1_פירוט אגח תשואה מעל 10% " xfId="6423"/>
    <cellStyle name="7_משקל בתא100_דיווחים נוספים_2_4.4. 2_דיווחים נוספים_1_פירוט אגח תשואה מעל 10% _15" xfId="11868"/>
    <cellStyle name="7_משקל בתא100_דיווחים נוספים_2_4.4. 2_דיווחים נוספים_15" xfId="11866"/>
    <cellStyle name="7_משקל בתא100_דיווחים נוספים_2_4.4. 2_דיווחים נוספים_פירוט אגח תשואה מעל 10% " xfId="6424"/>
    <cellStyle name="7_משקל בתא100_דיווחים נוספים_2_4.4. 2_דיווחים נוספים_פירוט אגח תשואה מעל 10% _15" xfId="11869"/>
    <cellStyle name="7_משקל בתא100_דיווחים נוספים_2_4.4. 2_פירוט אגח תשואה מעל 10% " xfId="6425"/>
    <cellStyle name="7_משקל בתא100_דיווחים נוספים_2_4.4. 2_פירוט אגח תשואה מעל 10% _1" xfId="6426"/>
    <cellStyle name="7_משקל בתא100_דיווחים נוספים_2_4.4. 2_פירוט אגח תשואה מעל 10% _1_15" xfId="11871"/>
    <cellStyle name="7_משקל בתא100_דיווחים נוספים_2_4.4. 2_פירוט אגח תשואה מעל 10% _15" xfId="11870"/>
    <cellStyle name="7_משקל בתא100_דיווחים נוספים_2_4.4. 2_פירוט אגח תשואה מעל 10% _פירוט אגח תשואה מעל 10% " xfId="6427"/>
    <cellStyle name="7_משקל בתא100_דיווחים נוספים_2_4.4. 2_פירוט אגח תשואה מעל 10% _פירוט אגח תשואה מעל 10% _15" xfId="11872"/>
    <cellStyle name="7_משקל בתא100_דיווחים נוספים_2_4.4._15" xfId="11864"/>
    <cellStyle name="7_משקל בתא100_דיווחים נוספים_2_4.4._דיווחים נוספים" xfId="6428"/>
    <cellStyle name="7_משקל בתא100_דיווחים נוספים_2_4.4._דיווחים נוספים_15" xfId="11873"/>
    <cellStyle name="7_משקל בתא100_דיווחים נוספים_2_4.4._דיווחים נוספים_פירוט אגח תשואה מעל 10% " xfId="6429"/>
    <cellStyle name="7_משקל בתא100_דיווחים נוספים_2_4.4._דיווחים נוספים_פירוט אגח תשואה מעל 10% _15" xfId="11874"/>
    <cellStyle name="7_משקל בתא100_דיווחים נוספים_2_4.4._פירוט אגח תשואה מעל 10% " xfId="6430"/>
    <cellStyle name="7_משקל בתא100_דיווחים נוספים_2_4.4._פירוט אגח תשואה מעל 10% _1" xfId="6431"/>
    <cellStyle name="7_משקל בתא100_דיווחים נוספים_2_4.4._פירוט אגח תשואה מעל 10% _1_15" xfId="11876"/>
    <cellStyle name="7_משקל בתא100_דיווחים נוספים_2_4.4._פירוט אגח תשואה מעל 10% _15" xfId="11875"/>
    <cellStyle name="7_משקל בתא100_דיווחים נוספים_2_4.4._פירוט אגח תשואה מעל 10% _פירוט אגח תשואה מעל 10% " xfId="6432"/>
    <cellStyle name="7_משקל בתא100_דיווחים נוספים_2_4.4._פירוט אגח תשואה מעל 10% _פירוט אגח תשואה מעל 10% _15" xfId="11877"/>
    <cellStyle name="7_משקל בתא100_דיווחים נוספים_2_דיווחים נוספים" xfId="6433"/>
    <cellStyle name="7_משקל בתא100_דיווחים נוספים_2_דיווחים נוספים_15" xfId="11878"/>
    <cellStyle name="7_משקל בתא100_דיווחים נוספים_2_דיווחים נוספים_פירוט אגח תשואה מעל 10% " xfId="6434"/>
    <cellStyle name="7_משקל בתא100_דיווחים נוספים_2_דיווחים נוספים_פירוט אגח תשואה מעל 10% _15" xfId="11879"/>
    <cellStyle name="7_משקל בתא100_דיווחים נוספים_2_פירוט אגח תשואה מעל 10% " xfId="6435"/>
    <cellStyle name="7_משקל בתא100_דיווחים נוספים_2_פירוט אגח תשואה מעל 10% _1" xfId="6436"/>
    <cellStyle name="7_משקל בתא100_דיווחים נוספים_2_פירוט אגח תשואה מעל 10% _1_15" xfId="11881"/>
    <cellStyle name="7_משקל בתא100_דיווחים נוספים_2_פירוט אגח תשואה מעל 10% _15" xfId="11880"/>
    <cellStyle name="7_משקל בתא100_דיווחים נוספים_2_פירוט אגח תשואה מעל 10% _פירוט אגח תשואה מעל 10% " xfId="6437"/>
    <cellStyle name="7_משקל בתא100_דיווחים נוספים_2_פירוט אגח תשואה מעל 10% _פירוט אגח תשואה מעל 10% _15" xfId="11882"/>
    <cellStyle name="7_משקל בתא100_דיווחים נוספים_3" xfId="6438"/>
    <cellStyle name="7_משקל בתא100_דיווחים נוספים_3_15" xfId="11883"/>
    <cellStyle name="7_משקל בתא100_דיווחים נוספים_3_פירוט אגח תשואה מעל 10% " xfId="6439"/>
    <cellStyle name="7_משקל בתא100_דיווחים נוספים_3_פירוט אגח תשואה מעל 10% _15" xfId="11884"/>
    <cellStyle name="7_משקל בתא100_דיווחים נוספים_4.4." xfId="6440"/>
    <cellStyle name="7_משקל בתא100_דיווחים נוספים_4.4. 2" xfId="6441"/>
    <cellStyle name="7_משקל בתא100_דיווחים נוספים_4.4. 2_15" xfId="11886"/>
    <cellStyle name="7_משקל בתא100_דיווחים נוספים_4.4. 2_דיווחים נוספים" xfId="6442"/>
    <cellStyle name="7_משקל בתא100_דיווחים נוספים_4.4. 2_דיווחים נוספים_1" xfId="6443"/>
    <cellStyle name="7_משקל בתא100_דיווחים נוספים_4.4. 2_דיווחים נוספים_1_15" xfId="11888"/>
    <cellStyle name="7_משקל בתא100_דיווחים נוספים_4.4. 2_דיווחים נוספים_1_פירוט אגח תשואה מעל 10% " xfId="6444"/>
    <cellStyle name="7_משקל בתא100_דיווחים נוספים_4.4. 2_דיווחים נוספים_1_פירוט אגח תשואה מעל 10% _15" xfId="11889"/>
    <cellStyle name="7_משקל בתא100_דיווחים נוספים_4.4. 2_דיווחים נוספים_15" xfId="11887"/>
    <cellStyle name="7_משקל בתא100_דיווחים נוספים_4.4. 2_דיווחים נוספים_פירוט אגח תשואה מעל 10% " xfId="6445"/>
    <cellStyle name="7_משקל בתא100_דיווחים נוספים_4.4. 2_דיווחים נוספים_פירוט אגח תשואה מעל 10% _15" xfId="11890"/>
    <cellStyle name="7_משקל בתא100_דיווחים נוספים_4.4. 2_פירוט אגח תשואה מעל 10% " xfId="6446"/>
    <cellStyle name="7_משקל בתא100_דיווחים נוספים_4.4. 2_פירוט אגח תשואה מעל 10% _1" xfId="6447"/>
    <cellStyle name="7_משקל בתא100_דיווחים נוספים_4.4. 2_פירוט אגח תשואה מעל 10% _1_15" xfId="11892"/>
    <cellStyle name="7_משקל בתא100_דיווחים נוספים_4.4. 2_פירוט אגח תשואה מעל 10% _15" xfId="11891"/>
    <cellStyle name="7_משקל בתא100_דיווחים נוספים_4.4. 2_פירוט אגח תשואה מעל 10% _פירוט אגח תשואה מעל 10% " xfId="6448"/>
    <cellStyle name="7_משקל בתא100_דיווחים נוספים_4.4. 2_פירוט אגח תשואה מעל 10% _פירוט אגח תשואה מעל 10% _15" xfId="11893"/>
    <cellStyle name="7_משקל בתא100_דיווחים נוספים_4.4._15" xfId="11885"/>
    <cellStyle name="7_משקל בתא100_דיווחים נוספים_4.4._דיווחים נוספים" xfId="6449"/>
    <cellStyle name="7_משקל בתא100_דיווחים נוספים_4.4._דיווחים נוספים_15" xfId="11894"/>
    <cellStyle name="7_משקל בתא100_דיווחים נוספים_4.4._דיווחים נוספים_פירוט אגח תשואה מעל 10% " xfId="6450"/>
    <cellStyle name="7_משקל בתא100_דיווחים נוספים_4.4._דיווחים נוספים_פירוט אגח תשואה מעל 10% _15" xfId="11895"/>
    <cellStyle name="7_משקל בתא100_דיווחים נוספים_4.4._פירוט אגח תשואה מעל 10% " xfId="6451"/>
    <cellStyle name="7_משקל בתא100_דיווחים נוספים_4.4._פירוט אגח תשואה מעל 10% _1" xfId="6452"/>
    <cellStyle name="7_משקל בתא100_דיווחים נוספים_4.4._פירוט אגח תשואה מעל 10% _1_15" xfId="11897"/>
    <cellStyle name="7_משקל בתא100_דיווחים נוספים_4.4._פירוט אגח תשואה מעל 10% _15" xfId="11896"/>
    <cellStyle name="7_משקל בתא100_דיווחים נוספים_4.4._פירוט אגח תשואה מעל 10% _פירוט אגח תשואה מעל 10% " xfId="6453"/>
    <cellStyle name="7_משקל בתא100_דיווחים נוספים_4.4._פירוט אגח תשואה מעל 10% _פירוט אגח תשואה מעל 10% _15" xfId="11898"/>
    <cellStyle name="7_משקל בתא100_דיווחים נוספים_דיווחים נוספים" xfId="6454"/>
    <cellStyle name="7_משקל בתא100_דיווחים נוספים_דיווחים נוספים 2" xfId="6455"/>
    <cellStyle name="7_משקל בתא100_דיווחים נוספים_דיווחים נוספים 2_15" xfId="11900"/>
    <cellStyle name="7_משקל בתא100_דיווחים נוספים_דיווחים נוספים 2_דיווחים נוספים" xfId="6456"/>
    <cellStyle name="7_משקל בתא100_דיווחים נוספים_דיווחים נוספים 2_דיווחים נוספים_1" xfId="6457"/>
    <cellStyle name="7_משקל בתא100_דיווחים נוספים_דיווחים נוספים 2_דיווחים נוספים_1_15" xfId="11902"/>
    <cellStyle name="7_משקל בתא100_דיווחים נוספים_דיווחים נוספים 2_דיווחים נוספים_1_פירוט אגח תשואה מעל 10% " xfId="6458"/>
    <cellStyle name="7_משקל בתא100_דיווחים נוספים_דיווחים נוספים 2_דיווחים נוספים_1_פירוט אגח תשואה מעל 10% _15" xfId="11903"/>
    <cellStyle name="7_משקל בתא100_דיווחים נוספים_דיווחים נוספים 2_דיווחים נוספים_15" xfId="11901"/>
    <cellStyle name="7_משקל בתא100_דיווחים נוספים_דיווחים נוספים 2_דיווחים נוספים_פירוט אגח תשואה מעל 10% " xfId="6459"/>
    <cellStyle name="7_משקל בתא100_דיווחים נוספים_דיווחים נוספים 2_דיווחים נוספים_פירוט אגח תשואה מעל 10% _15" xfId="11904"/>
    <cellStyle name="7_משקל בתא100_דיווחים נוספים_דיווחים נוספים 2_פירוט אגח תשואה מעל 10% " xfId="6460"/>
    <cellStyle name="7_משקל בתא100_דיווחים נוספים_דיווחים נוספים 2_פירוט אגח תשואה מעל 10% _1" xfId="6461"/>
    <cellStyle name="7_משקל בתא100_דיווחים נוספים_דיווחים נוספים 2_פירוט אגח תשואה מעל 10% _1_15" xfId="11906"/>
    <cellStyle name="7_משקל בתא100_דיווחים נוספים_דיווחים נוספים 2_פירוט אגח תשואה מעל 10% _15" xfId="11905"/>
    <cellStyle name="7_משקל בתא100_דיווחים נוספים_דיווחים נוספים 2_פירוט אגח תשואה מעל 10% _פירוט אגח תשואה מעל 10% " xfId="6462"/>
    <cellStyle name="7_משקל בתא100_דיווחים נוספים_דיווחים נוספים 2_פירוט אגח תשואה מעל 10% _פירוט אגח תשואה מעל 10% _15" xfId="11907"/>
    <cellStyle name="7_משקל בתא100_דיווחים נוספים_דיווחים נוספים_1" xfId="6463"/>
    <cellStyle name="7_משקל בתא100_דיווחים נוספים_דיווחים נוספים_1_15" xfId="11908"/>
    <cellStyle name="7_משקל בתא100_דיווחים נוספים_דיווחים נוספים_1_פירוט אגח תשואה מעל 10% " xfId="6464"/>
    <cellStyle name="7_משקל בתא100_דיווחים נוספים_דיווחים נוספים_1_פירוט אגח תשואה מעל 10% _15" xfId="11909"/>
    <cellStyle name="7_משקל בתא100_דיווחים נוספים_דיווחים נוספים_15" xfId="11899"/>
    <cellStyle name="7_משקל בתא100_דיווחים נוספים_דיווחים נוספים_4.4." xfId="6465"/>
    <cellStyle name="7_משקל בתא100_דיווחים נוספים_דיווחים נוספים_4.4. 2" xfId="6466"/>
    <cellStyle name="7_משקל בתא100_דיווחים נוספים_דיווחים נוספים_4.4. 2_15" xfId="11911"/>
    <cellStyle name="7_משקל בתא100_דיווחים נוספים_דיווחים נוספים_4.4. 2_דיווחים נוספים" xfId="6467"/>
    <cellStyle name="7_משקל בתא100_דיווחים נוספים_דיווחים נוספים_4.4. 2_דיווחים נוספים_1" xfId="6468"/>
    <cellStyle name="7_משקל בתא100_דיווחים נוספים_דיווחים נוספים_4.4. 2_דיווחים נוספים_1_15" xfId="11913"/>
    <cellStyle name="7_משקל בתא100_דיווחים נוספים_דיווחים נוספים_4.4. 2_דיווחים נוספים_1_פירוט אגח תשואה מעל 10% " xfId="6469"/>
    <cellStyle name="7_משקל בתא100_דיווחים נוספים_דיווחים נוספים_4.4. 2_דיווחים נוספים_1_פירוט אגח תשואה מעל 10% _15" xfId="11914"/>
    <cellStyle name="7_משקל בתא100_דיווחים נוספים_דיווחים נוספים_4.4. 2_דיווחים נוספים_15" xfId="11912"/>
    <cellStyle name="7_משקל בתא100_דיווחים נוספים_דיווחים נוספים_4.4. 2_דיווחים נוספים_פירוט אגח תשואה מעל 10% " xfId="6470"/>
    <cellStyle name="7_משקל בתא100_דיווחים נוספים_דיווחים נוספים_4.4. 2_דיווחים נוספים_פירוט אגח תשואה מעל 10% _15" xfId="11915"/>
    <cellStyle name="7_משקל בתא100_דיווחים נוספים_דיווחים נוספים_4.4. 2_פירוט אגח תשואה מעל 10% " xfId="6471"/>
    <cellStyle name="7_משקל בתא100_דיווחים נוספים_דיווחים נוספים_4.4. 2_פירוט אגח תשואה מעל 10% _1" xfId="6472"/>
    <cellStyle name="7_משקל בתא100_דיווחים נוספים_דיווחים נוספים_4.4. 2_פירוט אגח תשואה מעל 10% _1_15" xfId="11917"/>
    <cellStyle name="7_משקל בתא100_דיווחים נוספים_דיווחים נוספים_4.4. 2_פירוט אגח תשואה מעל 10% _15" xfId="11916"/>
    <cellStyle name="7_משקל בתא100_דיווחים נוספים_דיווחים נוספים_4.4. 2_פירוט אגח תשואה מעל 10% _פירוט אגח תשואה מעל 10% " xfId="6473"/>
    <cellStyle name="7_משקל בתא100_דיווחים נוספים_דיווחים נוספים_4.4. 2_פירוט אגח תשואה מעל 10% _פירוט אגח תשואה מעל 10% _15" xfId="11918"/>
    <cellStyle name="7_משקל בתא100_דיווחים נוספים_דיווחים נוספים_4.4._15" xfId="11910"/>
    <cellStyle name="7_משקל בתא100_דיווחים נוספים_דיווחים נוספים_4.4._דיווחים נוספים" xfId="6474"/>
    <cellStyle name="7_משקל בתא100_דיווחים נוספים_דיווחים נוספים_4.4._דיווחים נוספים_15" xfId="11919"/>
    <cellStyle name="7_משקל בתא100_דיווחים נוספים_דיווחים נוספים_4.4._דיווחים נוספים_פירוט אגח תשואה מעל 10% " xfId="6475"/>
    <cellStyle name="7_משקל בתא100_דיווחים נוספים_דיווחים נוספים_4.4._דיווחים נוספים_פירוט אגח תשואה מעל 10% _15" xfId="11920"/>
    <cellStyle name="7_משקל בתא100_דיווחים נוספים_דיווחים נוספים_4.4._פירוט אגח תשואה מעל 10% " xfId="6476"/>
    <cellStyle name="7_משקל בתא100_דיווחים נוספים_דיווחים נוספים_4.4._פירוט אגח תשואה מעל 10% _1" xfId="6477"/>
    <cellStyle name="7_משקל בתא100_דיווחים נוספים_דיווחים נוספים_4.4._פירוט אגח תשואה מעל 10% _1_15" xfId="11922"/>
    <cellStyle name="7_משקל בתא100_דיווחים נוספים_דיווחים נוספים_4.4._פירוט אגח תשואה מעל 10% _15" xfId="11921"/>
    <cellStyle name="7_משקל בתא100_דיווחים נוספים_דיווחים נוספים_4.4._פירוט אגח תשואה מעל 10% _פירוט אגח תשואה מעל 10% " xfId="6478"/>
    <cellStyle name="7_משקל בתא100_דיווחים נוספים_דיווחים נוספים_4.4._פירוט אגח תשואה מעל 10% _פירוט אגח תשואה מעל 10% _15" xfId="11923"/>
    <cellStyle name="7_משקל בתא100_דיווחים נוספים_דיווחים נוספים_דיווחים נוספים" xfId="6479"/>
    <cellStyle name="7_משקל בתא100_דיווחים נוספים_דיווחים נוספים_דיווחים נוספים_15" xfId="11924"/>
    <cellStyle name="7_משקל בתא100_דיווחים נוספים_דיווחים נוספים_דיווחים נוספים_פירוט אגח תשואה מעל 10% " xfId="6480"/>
    <cellStyle name="7_משקל בתא100_דיווחים נוספים_דיווחים נוספים_דיווחים נוספים_פירוט אגח תשואה מעל 10% _15" xfId="11925"/>
    <cellStyle name="7_משקל בתא100_דיווחים נוספים_דיווחים נוספים_פירוט אגח תשואה מעל 10% " xfId="6481"/>
    <cellStyle name="7_משקל בתא100_דיווחים נוספים_דיווחים נוספים_פירוט אגח תשואה מעל 10% _1" xfId="6482"/>
    <cellStyle name="7_משקל בתא100_דיווחים נוספים_דיווחים נוספים_פירוט אגח תשואה מעל 10% _1_15" xfId="11927"/>
    <cellStyle name="7_משקל בתא100_דיווחים נוספים_דיווחים נוספים_פירוט אגח תשואה מעל 10% _15" xfId="11926"/>
    <cellStyle name="7_משקל בתא100_דיווחים נוספים_דיווחים נוספים_פירוט אגח תשואה מעל 10% _פירוט אגח תשואה מעל 10% " xfId="6483"/>
    <cellStyle name="7_משקל בתא100_דיווחים נוספים_דיווחים נוספים_פירוט אגח תשואה מעל 10% _פירוט אגח תשואה מעל 10% _15" xfId="11928"/>
    <cellStyle name="7_משקל בתא100_דיווחים נוספים_פירוט אגח תשואה מעל 10% " xfId="6484"/>
    <cellStyle name="7_משקל בתא100_דיווחים נוספים_פירוט אגח תשואה מעל 10% _1" xfId="6485"/>
    <cellStyle name="7_משקל בתא100_דיווחים נוספים_פירוט אגח תשואה מעל 10% _1_15" xfId="11930"/>
    <cellStyle name="7_משקל בתא100_דיווחים נוספים_פירוט אגח תשואה מעל 10% _15" xfId="11929"/>
    <cellStyle name="7_משקל בתא100_דיווחים נוספים_פירוט אגח תשואה מעל 10% _פירוט אגח תשואה מעל 10% " xfId="6486"/>
    <cellStyle name="7_משקל בתא100_דיווחים נוספים_פירוט אגח תשואה מעל 10% _פירוט אגח תשואה מעל 10% _15" xfId="11931"/>
    <cellStyle name="7_משקל בתא100_הערות" xfId="6487"/>
    <cellStyle name="7_משקל בתא100_הערות 2" xfId="6488"/>
    <cellStyle name="7_משקל בתא100_הערות 2_15" xfId="11933"/>
    <cellStyle name="7_משקל בתא100_הערות 2_דיווחים נוספים" xfId="6489"/>
    <cellStyle name="7_משקל בתא100_הערות 2_דיווחים נוספים_1" xfId="6490"/>
    <cellStyle name="7_משקל בתא100_הערות 2_דיווחים נוספים_1_15" xfId="11935"/>
    <cellStyle name="7_משקל בתא100_הערות 2_דיווחים נוספים_1_פירוט אגח תשואה מעל 10% " xfId="6491"/>
    <cellStyle name="7_משקל בתא100_הערות 2_דיווחים נוספים_1_פירוט אגח תשואה מעל 10% _15" xfId="11936"/>
    <cellStyle name="7_משקל בתא100_הערות 2_דיווחים נוספים_15" xfId="11934"/>
    <cellStyle name="7_משקל בתא100_הערות 2_דיווחים נוספים_פירוט אגח תשואה מעל 10% " xfId="6492"/>
    <cellStyle name="7_משקל בתא100_הערות 2_דיווחים נוספים_פירוט אגח תשואה מעל 10% _15" xfId="11937"/>
    <cellStyle name="7_משקל בתא100_הערות 2_פירוט אגח תשואה מעל 10% " xfId="6493"/>
    <cellStyle name="7_משקל בתא100_הערות 2_פירוט אגח תשואה מעל 10% _1" xfId="6494"/>
    <cellStyle name="7_משקל בתא100_הערות 2_פירוט אגח תשואה מעל 10% _1_15" xfId="11939"/>
    <cellStyle name="7_משקל בתא100_הערות 2_פירוט אגח תשואה מעל 10% _15" xfId="11938"/>
    <cellStyle name="7_משקל בתא100_הערות 2_פירוט אגח תשואה מעל 10% _פירוט אגח תשואה מעל 10% " xfId="6495"/>
    <cellStyle name="7_משקל בתא100_הערות 2_פירוט אגח תשואה מעל 10% _פירוט אגח תשואה מעל 10% _15" xfId="11940"/>
    <cellStyle name="7_משקל בתא100_הערות_15" xfId="11932"/>
    <cellStyle name="7_משקל בתא100_הערות_4.4." xfId="6496"/>
    <cellStyle name="7_משקל בתא100_הערות_4.4. 2" xfId="6497"/>
    <cellStyle name="7_משקל בתא100_הערות_4.4. 2_15" xfId="11942"/>
    <cellStyle name="7_משקל בתא100_הערות_4.4. 2_דיווחים נוספים" xfId="6498"/>
    <cellStyle name="7_משקל בתא100_הערות_4.4. 2_דיווחים נוספים_1" xfId="6499"/>
    <cellStyle name="7_משקל בתא100_הערות_4.4. 2_דיווחים נוספים_1_15" xfId="11944"/>
    <cellStyle name="7_משקל בתא100_הערות_4.4. 2_דיווחים נוספים_1_פירוט אגח תשואה מעל 10% " xfId="6500"/>
    <cellStyle name="7_משקל בתא100_הערות_4.4. 2_דיווחים נוספים_1_פירוט אגח תשואה מעל 10% _15" xfId="11945"/>
    <cellStyle name="7_משקל בתא100_הערות_4.4. 2_דיווחים נוספים_15" xfId="11943"/>
    <cellStyle name="7_משקל בתא100_הערות_4.4. 2_דיווחים נוספים_פירוט אגח תשואה מעל 10% " xfId="6501"/>
    <cellStyle name="7_משקל בתא100_הערות_4.4. 2_דיווחים נוספים_פירוט אגח תשואה מעל 10% _15" xfId="11946"/>
    <cellStyle name="7_משקל בתא100_הערות_4.4. 2_פירוט אגח תשואה מעל 10% " xfId="6502"/>
    <cellStyle name="7_משקל בתא100_הערות_4.4. 2_פירוט אגח תשואה מעל 10% _1" xfId="6503"/>
    <cellStyle name="7_משקל בתא100_הערות_4.4. 2_פירוט אגח תשואה מעל 10% _1_15" xfId="11948"/>
    <cellStyle name="7_משקל בתא100_הערות_4.4. 2_פירוט אגח תשואה מעל 10% _15" xfId="11947"/>
    <cellStyle name="7_משקל בתא100_הערות_4.4. 2_פירוט אגח תשואה מעל 10% _פירוט אגח תשואה מעל 10% " xfId="6504"/>
    <cellStyle name="7_משקל בתא100_הערות_4.4. 2_פירוט אגח תשואה מעל 10% _פירוט אגח תשואה מעל 10% _15" xfId="11949"/>
    <cellStyle name="7_משקל בתא100_הערות_4.4._15" xfId="11941"/>
    <cellStyle name="7_משקל בתא100_הערות_4.4._דיווחים נוספים" xfId="6505"/>
    <cellStyle name="7_משקל בתא100_הערות_4.4._דיווחים נוספים_15" xfId="11950"/>
    <cellStyle name="7_משקל בתא100_הערות_4.4._דיווחים נוספים_פירוט אגח תשואה מעל 10% " xfId="6506"/>
    <cellStyle name="7_משקל בתא100_הערות_4.4._דיווחים נוספים_פירוט אגח תשואה מעל 10% _15" xfId="11951"/>
    <cellStyle name="7_משקל בתא100_הערות_4.4._פירוט אגח תשואה מעל 10% " xfId="6507"/>
    <cellStyle name="7_משקל בתא100_הערות_4.4._פירוט אגח תשואה מעל 10% _1" xfId="6508"/>
    <cellStyle name="7_משקל בתא100_הערות_4.4._פירוט אגח תשואה מעל 10% _1_15" xfId="11953"/>
    <cellStyle name="7_משקל בתא100_הערות_4.4._פירוט אגח תשואה מעל 10% _15" xfId="11952"/>
    <cellStyle name="7_משקל בתא100_הערות_4.4._פירוט אגח תשואה מעל 10% _פירוט אגח תשואה מעל 10% " xfId="6509"/>
    <cellStyle name="7_משקל בתא100_הערות_4.4._פירוט אגח תשואה מעל 10% _פירוט אגח תשואה מעל 10% _15" xfId="11954"/>
    <cellStyle name="7_משקל בתא100_הערות_דיווחים נוספים" xfId="6510"/>
    <cellStyle name="7_משקל בתא100_הערות_דיווחים נוספים_1" xfId="6511"/>
    <cellStyle name="7_משקל בתא100_הערות_דיווחים נוספים_1_15" xfId="11956"/>
    <cellStyle name="7_משקל בתא100_הערות_דיווחים נוספים_1_פירוט אגח תשואה מעל 10% " xfId="6512"/>
    <cellStyle name="7_משקל בתא100_הערות_דיווחים נוספים_1_פירוט אגח תשואה מעל 10% _15" xfId="11957"/>
    <cellStyle name="7_משקל בתא100_הערות_דיווחים נוספים_15" xfId="11955"/>
    <cellStyle name="7_משקל בתא100_הערות_דיווחים נוספים_פירוט אגח תשואה מעל 10% " xfId="6513"/>
    <cellStyle name="7_משקל בתא100_הערות_דיווחים נוספים_פירוט אגח תשואה מעל 10% _15" xfId="11958"/>
    <cellStyle name="7_משקל בתא100_הערות_פירוט אגח תשואה מעל 10% " xfId="6514"/>
    <cellStyle name="7_משקל בתא100_הערות_פירוט אגח תשואה מעל 10% _1" xfId="6515"/>
    <cellStyle name="7_משקל בתא100_הערות_פירוט אגח תשואה מעל 10% _1_15" xfId="11960"/>
    <cellStyle name="7_משקל בתא100_הערות_פירוט אגח תשואה מעל 10% _15" xfId="11959"/>
    <cellStyle name="7_משקל בתא100_הערות_פירוט אגח תשואה מעל 10% _פירוט אגח תשואה מעל 10% " xfId="6516"/>
    <cellStyle name="7_משקל בתא100_הערות_פירוט אגח תשואה מעל 10% _פירוט אגח תשואה מעל 10% _15" xfId="11961"/>
    <cellStyle name="7_משקל בתא100_יתרת מסגרות אשראי לניצול " xfId="6517"/>
    <cellStyle name="7_משקל בתא100_יתרת מסגרות אשראי לניצול  2" xfId="6518"/>
    <cellStyle name="7_משקל בתא100_יתרת מסגרות אשראי לניצול  2_15" xfId="11963"/>
    <cellStyle name="7_משקל בתא100_יתרת מסגרות אשראי לניצול  2_דיווחים נוספים" xfId="6519"/>
    <cellStyle name="7_משקל בתא100_יתרת מסגרות אשראי לניצול  2_דיווחים נוספים_1" xfId="6520"/>
    <cellStyle name="7_משקל בתא100_יתרת מסגרות אשראי לניצול  2_דיווחים נוספים_1_15" xfId="11965"/>
    <cellStyle name="7_משקל בתא100_יתרת מסגרות אשראי לניצול  2_דיווחים נוספים_1_פירוט אגח תשואה מעל 10% " xfId="6521"/>
    <cellStyle name="7_משקל בתא100_יתרת מסגרות אשראי לניצול  2_דיווחים נוספים_1_פירוט אגח תשואה מעל 10% _15" xfId="11966"/>
    <cellStyle name="7_משקל בתא100_יתרת מסגרות אשראי לניצול  2_דיווחים נוספים_15" xfId="11964"/>
    <cellStyle name="7_משקל בתא100_יתרת מסגרות אשראי לניצול  2_דיווחים נוספים_פירוט אגח תשואה מעל 10% " xfId="6522"/>
    <cellStyle name="7_משקל בתא100_יתרת מסגרות אשראי לניצול  2_דיווחים נוספים_פירוט אגח תשואה מעל 10% _15" xfId="11967"/>
    <cellStyle name="7_משקל בתא100_יתרת מסגרות אשראי לניצול  2_פירוט אגח תשואה מעל 10% " xfId="6523"/>
    <cellStyle name="7_משקל בתא100_יתרת מסגרות אשראי לניצול  2_פירוט אגח תשואה מעל 10% _1" xfId="6524"/>
    <cellStyle name="7_משקל בתא100_יתרת מסגרות אשראי לניצול  2_פירוט אגח תשואה מעל 10% _1_15" xfId="11969"/>
    <cellStyle name="7_משקל בתא100_יתרת מסגרות אשראי לניצול  2_פירוט אגח תשואה מעל 10% _15" xfId="11968"/>
    <cellStyle name="7_משקל בתא100_יתרת מסגרות אשראי לניצול  2_פירוט אגח תשואה מעל 10% _פירוט אגח תשואה מעל 10% " xfId="6525"/>
    <cellStyle name="7_משקל בתא100_יתרת מסגרות אשראי לניצול  2_פירוט אגח תשואה מעל 10% _פירוט אגח תשואה מעל 10% _15" xfId="11970"/>
    <cellStyle name="7_משקל בתא100_יתרת מסגרות אשראי לניצול _15" xfId="11962"/>
    <cellStyle name="7_משקל בתא100_יתרת מסגרות אשראי לניצול _4.4." xfId="6526"/>
    <cellStyle name="7_משקל בתא100_יתרת מסגרות אשראי לניצול _4.4. 2" xfId="6527"/>
    <cellStyle name="7_משקל בתא100_יתרת מסגרות אשראי לניצול _4.4. 2_15" xfId="11972"/>
    <cellStyle name="7_משקל בתא100_יתרת מסגרות אשראי לניצול _4.4. 2_דיווחים נוספים" xfId="6528"/>
    <cellStyle name="7_משקל בתא100_יתרת מסגרות אשראי לניצול _4.4. 2_דיווחים נוספים_1" xfId="6529"/>
    <cellStyle name="7_משקל בתא100_יתרת מסגרות אשראי לניצול _4.4. 2_דיווחים נוספים_1_15" xfId="11974"/>
    <cellStyle name="7_משקל בתא100_יתרת מסגרות אשראי לניצול _4.4. 2_דיווחים נוספים_1_פירוט אגח תשואה מעל 10% " xfId="6530"/>
    <cellStyle name="7_משקל בתא100_יתרת מסגרות אשראי לניצול _4.4. 2_דיווחים נוספים_1_פירוט אגח תשואה מעל 10% _15" xfId="11975"/>
    <cellStyle name="7_משקל בתא100_יתרת מסגרות אשראי לניצול _4.4. 2_דיווחים נוספים_15" xfId="11973"/>
    <cellStyle name="7_משקל בתא100_יתרת מסגרות אשראי לניצול _4.4. 2_דיווחים נוספים_פירוט אגח תשואה מעל 10% " xfId="6531"/>
    <cellStyle name="7_משקל בתא100_יתרת מסגרות אשראי לניצול _4.4. 2_דיווחים נוספים_פירוט אגח תשואה מעל 10% _15" xfId="11976"/>
    <cellStyle name="7_משקל בתא100_יתרת מסגרות אשראי לניצול _4.4. 2_פירוט אגח תשואה מעל 10% " xfId="6532"/>
    <cellStyle name="7_משקל בתא100_יתרת מסגרות אשראי לניצול _4.4. 2_פירוט אגח תשואה מעל 10% _1" xfId="6533"/>
    <cellStyle name="7_משקל בתא100_יתרת מסגרות אשראי לניצול _4.4. 2_פירוט אגח תשואה מעל 10% _1_15" xfId="11978"/>
    <cellStyle name="7_משקל בתא100_יתרת מסגרות אשראי לניצול _4.4. 2_פירוט אגח תשואה מעל 10% _15" xfId="11977"/>
    <cellStyle name="7_משקל בתא100_יתרת מסגרות אשראי לניצול _4.4. 2_פירוט אגח תשואה מעל 10% _פירוט אגח תשואה מעל 10% " xfId="6534"/>
    <cellStyle name="7_משקל בתא100_יתרת מסגרות אשראי לניצול _4.4. 2_פירוט אגח תשואה מעל 10% _פירוט אגח תשואה מעל 10% _15" xfId="11979"/>
    <cellStyle name="7_משקל בתא100_יתרת מסגרות אשראי לניצול _4.4._15" xfId="11971"/>
    <cellStyle name="7_משקל בתא100_יתרת מסגרות אשראי לניצול _4.4._דיווחים נוספים" xfId="6535"/>
    <cellStyle name="7_משקל בתא100_יתרת מסגרות אשראי לניצול _4.4._דיווחים נוספים_15" xfId="11980"/>
    <cellStyle name="7_משקל בתא100_יתרת מסגרות אשראי לניצול _4.4._דיווחים נוספים_פירוט אגח תשואה מעל 10% " xfId="6536"/>
    <cellStyle name="7_משקל בתא100_יתרת מסגרות אשראי לניצול _4.4._דיווחים נוספים_פירוט אגח תשואה מעל 10% _15" xfId="11981"/>
    <cellStyle name="7_משקל בתא100_יתרת מסגרות אשראי לניצול _4.4._פירוט אגח תשואה מעל 10% " xfId="6537"/>
    <cellStyle name="7_משקל בתא100_יתרת מסגרות אשראי לניצול _4.4._פירוט אגח תשואה מעל 10% _1" xfId="6538"/>
    <cellStyle name="7_משקל בתא100_יתרת מסגרות אשראי לניצול _4.4._פירוט אגח תשואה מעל 10% _1_15" xfId="11983"/>
    <cellStyle name="7_משקל בתא100_יתרת מסגרות אשראי לניצול _4.4._פירוט אגח תשואה מעל 10% _15" xfId="11982"/>
    <cellStyle name="7_משקל בתא100_יתרת מסגרות אשראי לניצול _4.4._פירוט אגח תשואה מעל 10% _פירוט אגח תשואה מעל 10% " xfId="6539"/>
    <cellStyle name="7_משקל בתא100_יתרת מסגרות אשראי לניצול _4.4._פירוט אגח תשואה מעל 10% _פירוט אגח תשואה מעל 10% _15" xfId="11984"/>
    <cellStyle name="7_משקל בתא100_יתרת מסגרות אשראי לניצול _דיווחים נוספים" xfId="6540"/>
    <cellStyle name="7_משקל בתא100_יתרת מסגרות אשראי לניצול _דיווחים נוספים_1" xfId="6541"/>
    <cellStyle name="7_משקל בתא100_יתרת מסגרות אשראי לניצול _דיווחים נוספים_1_15" xfId="11986"/>
    <cellStyle name="7_משקל בתא100_יתרת מסגרות אשראי לניצול _דיווחים נוספים_1_פירוט אגח תשואה מעל 10% " xfId="6542"/>
    <cellStyle name="7_משקל בתא100_יתרת מסגרות אשראי לניצול _דיווחים נוספים_1_פירוט אגח תשואה מעל 10% _15" xfId="11987"/>
    <cellStyle name="7_משקל בתא100_יתרת מסגרות אשראי לניצול _דיווחים נוספים_15" xfId="11985"/>
    <cellStyle name="7_משקל בתא100_יתרת מסגרות אשראי לניצול _דיווחים נוספים_פירוט אגח תשואה מעל 10% " xfId="6543"/>
    <cellStyle name="7_משקל בתא100_יתרת מסגרות אשראי לניצול _דיווחים נוספים_פירוט אגח תשואה מעל 10% _15" xfId="11988"/>
    <cellStyle name="7_משקל בתא100_יתרת מסגרות אשראי לניצול _פירוט אגח תשואה מעל 10% " xfId="6544"/>
    <cellStyle name="7_משקל בתא100_יתרת מסגרות אשראי לניצול _פירוט אגח תשואה מעל 10% _1" xfId="6545"/>
    <cellStyle name="7_משקל בתא100_יתרת מסגרות אשראי לניצול _פירוט אגח תשואה מעל 10% _1_15" xfId="11990"/>
    <cellStyle name="7_משקל בתא100_יתרת מסגרות אשראי לניצול _פירוט אגח תשואה מעל 10% _15" xfId="11989"/>
    <cellStyle name="7_משקל בתא100_יתרת מסגרות אשראי לניצול _פירוט אגח תשואה מעל 10% _פירוט אגח תשואה מעל 10% " xfId="6546"/>
    <cellStyle name="7_משקל בתא100_יתרת מסגרות אשראי לניצול _פירוט אגח תשואה מעל 10% _פירוט אגח תשואה מעל 10% _15" xfId="11991"/>
    <cellStyle name="7_משקל בתא100_עסקאות שאושרו וטרם בוצעו  " xfId="6547"/>
    <cellStyle name="7_משקל בתא100_עסקאות שאושרו וטרם בוצעו   2" xfId="6548"/>
    <cellStyle name="7_משקל בתא100_עסקאות שאושרו וטרם בוצעו   2_15" xfId="11993"/>
    <cellStyle name="7_משקל בתא100_עסקאות שאושרו וטרם בוצעו   2_דיווחים נוספים" xfId="6549"/>
    <cellStyle name="7_משקל בתא100_עסקאות שאושרו וטרם בוצעו   2_דיווחים נוספים_1" xfId="6550"/>
    <cellStyle name="7_משקל בתא100_עסקאות שאושרו וטרם בוצעו   2_דיווחים נוספים_1_15" xfId="11995"/>
    <cellStyle name="7_משקל בתא100_עסקאות שאושרו וטרם בוצעו   2_דיווחים נוספים_1_פירוט אגח תשואה מעל 10% " xfId="6551"/>
    <cellStyle name="7_משקל בתא100_עסקאות שאושרו וטרם בוצעו   2_דיווחים נוספים_1_פירוט אגח תשואה מעל 10% _15" xfId="11996"/>
    <cellStyle name="7_משקל בתא100_עסקאות שאושרו וטרם בוצעו   2_דיווחים נוספים_15" xfId="11994"/>
    <cellStyle name="7_משקל בתא100_עסקאות שאושרו וטרם בוצעו   2_דיווחים נוספים_פירוט אגח תשואה מעל 10% " xfId="6552"/>
    <cellStyle name="7_משקל בתא100_עסקאות שאושרו וטרם בוצעו   2_דיווחים נוספים_פירוט אגח תשואה מעל 10% _15" xfId="11997"/>
    <cellStyle name="7_משקל בתא100_עסקאות שאושרו וטרם בוצעו   2_פירוט אגח תשואה מעל 10% " xfId="6553"/>
    <cellStyle name="7_משקל בתא100_עסקאות שאושרו וטרם בוצעו   2_פירוט אגח תשואה מעל 10% _1" xfId="6554"/>
    <cellStyle name="7_משקל בתא100_עסקאות שאושרו וטרם בוצעו   2_פירוט אגח תשואה מעל 10% _1_15" xfId="11999"/>
    <cellStyle name="7_משקל בתא100_עסקאות שאושרו וטרם בוצעו   2_פירוט אגח תשואה מעל 10% _15" xfId="11998"/>
    <cellStyle name="7_משקל בתא100_עסקאות שאושרו וטרם בוצעו   2_פירוט אגח תשואה מעל 10% _פירוט אגח תשואה מעל 10% " xfId="6555"/>
    <cellStyle name="7_משקל בתא100_עסקאות שאושרו וטרם בוצעו   2_פירוט אגח תשואה מעל 10% _פירוט אגח תשואה מעל 10% _15" xfId="12000"/>
    <cellStyle name="7_משקל בתא100_עסקאות שאושרו וטרם בוצעו  _1" xfId="6556"/>
    <cellStyle name="7_משקל בתא100_עסקאות שאושרו וטרם בוצעו  _1 2" xfId="6557"/>
    <cellStyle name="7_משקל בתא100_עסקאות שאושרו וטרם בוצעו  _1 2_15" xfId="12002"/>
    <cellStyle name="7_משקל בתא100_עסקאות שאושרו וטרם בוצעו  _1 2_דיווחים נוספים" xfId="6558"/>
    <cellStyle name="7_משקל בתא100_עסקאות שאושרו וטרם בוצעו  _1 2_דיווחים נוספים_1" xfId="6559"/>
    <cellStyle name="7_משקל בתא100_עסקאות שאושרו וטרם בוצעו  _1 2_דיווחים נוספים_1_15" xfId="12004"/>
    <cellStyle name="7_משקל בתא100_עסקאות שאושרו וטרם בוצעו  _1 2_דיווחים נוספים_1_פירוט אגח תשואה מעל 10% " xfId="6560"/>
    <cellStyle name="7_משקל בתא100_עסקאות שאושרו וטרם בוצעו  _1 2_דיווחים נוספים_1_פירוט אגח תשואה מעל 10% _15" xfId="12005"/>
    <cellStyle name="7_משקל בתא100_עסקאות שאושרו וטרם בוצעו  _1 2_דיווחים נוספים_15" xfId="12003"/>
    <cellStyle name="7_משקל בתא100_עסקאות שאושרו וטרם בוצעו  _1 2_דיווחים נוספים_פירוט אגח תשואה מעל 10% " xfId="6561"/>
    <cellStyle name="7_משקל בתא100_עסקאות שאושרו וטרם בוצעו  _1 2_דיווחים נוספים_פירוט אגח תשואה מעל 10% _15" xfId="12006"/>
    <cellStyle name="7_משקל בתא100_עסקאות שאושרו וטרם בוצעו  _1 2_פירוט אגח תשואה מעל 10% " xfId="6562"/>
    <cellStyle name="7_משקל בתא100_עסקאות שאושרו וטרם בוצעו  _1 2_פירוט אגח תשואה מעל 10% _1" xfId="6563"/>
    <cellStyle name="7_משקל בתא100_עסקאות שאושרו וטרם בוצעו  _1 2_פירוט אגח תשואה מעל 10% _1_15" xfId="12008"/>
    <cellStyle name="7_משקל בתא100_עסקאות שאושרו וטרם בוצעו  _1 2_פירוט אגח תשואה מעל 10% _15" xfId="12007"/>
    <cellStyle name="7_משקל בתא100_עסקאות שאושרו וטרם בוצעו  _1 2_פירוט אגח תשואה מעל 10% _פירוט אגח תשואה מעל 10% " xfId="6564"/>
    <cellStyle name="7_משקל בתא100_עסקאות שאושרו וטרם בוצעו  _1 2_פירוט אגח תשואה מעל 10% _פירוט אגח תשואה מעל 10% _15" xfId="12009"/>
    <cellStyle name="7_משקל בתא100_עסקאות שאושרו וטרם בוצעו  _1_15" xfId="12001"/>
    <cellStyle name="7_משקל בתא100_עסקאות שאושרו וטרם בוצעו  _1_דיווחים נוספים" xfId="6565"/>
    <cellStyle name="7_משקל בתא100_עסקאות שאושרו וטרם בוצעו  _1_דיווחים נוספים_15" xfId="12010"/>
    <cellStyle name="7_משקל בתא100_עסקאות שאושרו וטרם בוצעו  _1_דיווחים נוספים_פירוט אגח תשואה מעל 10% " xfId="6566"/>
    <cellStyle name="7_משקל בתא100_עסקאות שאושרו וטרם בוצעו  _1_דיווחים נוספים_פירוט אגח תשואה מעל 10% _15" xfId="12011"/>
    <cellStyle name="7_משקל בתא100_עסקאות שאושרו וטרם בוצעו  _1_פירוט אגח תשואה מעל 10% " xfId="6567"/>
    <cellStyle name="7_משקל בתא100_עסקאות שאושרו וטרם בוצעו  _1_פירוט אגח תשואה מעל 10% _1" xfId="6568"/>
    <cellStyle name="7_משקל בתא100_עסקאות שאושרו וטרם בוצעו  _1_פירוט אגח תשואה מעל 10% _1_15" xfId="12013"/>
    <cellStyle name="7_משקל בתא100_עסקאות שאושרו וטרם בוצעו  _1_פירוט אגח תשואה מעל 10% _15" xfId="12012"/>
    <cellStyle name="7_משקל בתא100_עסקאות שאושרו וטרם בוצעו  _1_פירוט אגח תשואה מעל 10% _פירוט אגח תשואה מעל 10% " xfId="6569"/>
    <cellStyle name="7_משקל בתא100_עסקאות שאושרו וטרם בוצעו  _1_פירוט אגח תשואה מעל 10% _פירוט אגח תשואה מעל 10% _15" xfId="12014"/>
    <cellStyle name="7_משקל בתא100_עסקאות שאושרו וטרם בוצעו  _15" xfId="11992"/>
    <cellStyle name="7_משקל בתא100_עסקאות שאושרו וטרם בוצעו  _4.4." xfId="6570"/>
    <cellStyle name="7_משקל בתא100_עסקאות שאושרו וטרם בוצעו  _4.4. 2" xfId="6571"/>
    <cellStyle name="7_משקל בתא100_עסקאות שאושרו וטרם בוצעו  _4.4. 2_15" xfId="12016"/>
    <cellStyle name="7_משקל בתא100_עסקאות שאושרו וטרם בוצעו  _4.4. 2_דיווחים נוספים" xfId="6572"/>
    <cellStyle name="7_משקל בתא100_עסקאות שאושרו וטרם בוצעו  _4.4. 2_דיווחים נוספים_1" xfId="6573"/>
    <cellStyle name="7_משקל בתא100_עסקאות שאושרו וטרם בוצעו  _4.4. 2_דיווחים נוספים_1_15" xfId="12018"/>
    <cellStyle name="7_משקל בתא100_עסקאות שאושרו וטרם בוצעו  _4.4. 2_דיווחים נוספים_1_פירוט אגח תשואה מעל 10% " xfId="6574"/>
    <cellStyle name="7_משקל בתא100_עסקאות שאושרו וטרם בוצעו  _4.4. 2_דיווחים נוספים_1_פירוט אגח תשואה מעל 10% _15" xfId="12019"/>
    <cellStyle name="7_משקל בתא100_עסקאות שאושרו וטרם בוצעו  _4.4. 2_דיווחים נוספים_15" xfId="12017"/>
    <cellStyle name="7_משקל בתא100_עסקאות שאושרו וטרם בוצעו  _4.4. 2_דיווחים נוספים_פירוט אגח תשואה מעל 10% " xfId="6575"/>
    <cellStyle name="7_משקל בתא100_עסקאות שאושרו וטרם בוצעו  _4.4. 2_דיווחים נוספים_פירוט אגח תשואה מעל 10% _15" xfId="12020"/>
    <cellStyle name="7_משקל בתא100_עסקאות שאושרו וטרם בוצעו  _4.4. 2_פירוט אגח תשואה מעל 10% " xfId="6576"/>
    <cellStyle name="7_משקל בתא100_עסקאות שאושרו וטרם בוצעו  _4.4. 2_פירוט אגח תשואה מעל 10% _1" xfId="6577"/>
    <cellStyle name="7_משקל בתא100_עסקאות שאושרו וטרם בוצעו  _4.4. 2_פירוט אגח תשואה מעל 10% _1_15" xfId="12022"/>
    <cellStyle name="7_משקל בתא100_עסקאות שאושרו וטרם בוצעו  _4.4. 2_פירוט אגח תשואה מעל 10% _15" xfId="12021"/>
    <cellStyle name="7_משקל בתא100_עסקאות שאושרו וטרם בוצעו  _4.4. 2_פירוט אגח תשואה מעל 10% _פירוט אגח תשואה מעל 10% " xfId="6578"/>
    <cellStyle name="7_משקל בתא100_עסקאות שאושרו וטרם בוצעו  _4.4. 2_פירוט אגח תשואה מעל 10% _פירוט אגח תשואה מעל 10% _15" xfId="12023"/>
    <cellStyle name="7_משקל בתא100_עסקאות שאושרו וטרם בוצעו  _4.4._15" xfId="12015"/>
    <cellStyle name="7_משקל בתא100_עסקאות שאושרו וטרם בוצעו  _4.4._דיווחים נוספים" xfId="6579"/>
    <cellStyle name="7_משקל בתא100_עסקאות שאושרו וטרם בוצעו  _4.4._דיווחים נוספים_15" xfId="12024"/>
    <cellStyle name="7_משקל בתא100_עסקאות שאושרו וטרם בוצעו  _4.4._דיווחים נוספים_פירוט אגח תשואה מעל 10% " xfId="6580"/>
    <cellStyle name="7_משקל בתא100_עסקאות שאושרו וטרם בוצעו  _4.4._דיווחים נוספים_פירוט אגח תשואה מעל 10% _15" xfId="12025"/>
    <cellStyle name="7_משקל בתא100_עסקאות שאושרו וטרם בוצעו  _4.4._פירוט אגח תשואה מעל 10% " xfId="6581"/>
    <cellStyle name="7_משקל בתא100_עסקאות שאושרו וטרם בוצעו  _4.4._פירוט אגח תשואה מעל 10% _1" xfId="6582"/>
    <cellStyle name="7_משקל בתא100_עסקאות שאושרו וטרם בוצעו  _4.4._פירוט אגח תשואה מעל 10% _1_15" xfId="12027"/>
    <cellStyle name="7_משקל בתא100_עסקאות שאושרו וטרם בוצעו  _4.4._פירוט אגח תשואה מעל 10% _15" xfId="12026"/>
    <cellStyle name="7_משקל בתא100_עסקאות שאושרו וטרם בוצעו  _4.4._פירוט אגח תשואה מעל 10% _פירוט אגח תשואה מעל 10% " xfId="6583"/>
    <cellStyle name="7_משקל בתא100_עסקאות שאושרו וטרם בוצעו  _4.4._פירוט אגח תשואה מעל 10% _פירוט אגח תשואה מעל 10% _15" xfId="12028"/>
    <cellStyle name="7_משקל בתא100_עסקאות שאושרו וטרם בוצעו  _דיווחים נוספים" xfId="6584"/>
    <cellStyle name="7_משקל בתא100_עסקאות שאושרו וטרם בוצעו  _דיווחים נוספים_1" xfId="6585"/>
    <cellStyle name="7_משקל בתא100_עסקאות שאושרו וטרם בוצעו  _דיווחים נוספים_1_15" xfId="12030"/>
    <cellStyle name="7_משקל בתא100_עסקאות שאושרו וטרם בוצעו  _דיווחים נוספים_1_פירוט אגח תשואה מעל 10% " xfId="6586"/>
    <cellStyle name="7_משקל בתא100_עסקאות שאושרו וטרם בוצעו  _דיווחים נוספים_1_פירוט אגח תשואה מעל 10% _15" xfId="12031"/>
    <cellStyle name="7_משקל בתא100_עסקאות שאושרו וטרם בוצעו  _דיווחים נוספים_15" xfId="12029"/>
    <cellStyle name="7_משקל בתא100_עסקאות שאושרו וטרם בוצעו  _דיווחים נוספים_פירוט אגח תשואה מעל 10% " xfId="6587"/>
    <cellStyle name="7_משקל בתא100_עסקאות שאושרו וטרם בוצעו  _דיווחים נוספים_פירוט אגח תשואה מעל 10% _15" xfId="12032"/>
    <cellStyle name="7_משקל בתא100_עסקאות שאושרו וטרם בוצעו  _פירוט אגח תשואה מעל 10% " xfId="6588"/>
    <cellStyle name="7_משקל בתא100_עסקאות שאושרו וטרם בוצעו  _פירוט אגח תשואה מעל 10% _1" xfId="6589"/>
    <cellStyle name="7_משקל בתא100_עסקאות שאושרו וטרם בוצעו  _פירוט אגח תשואה מעל 10% _1_15" xfId="12034"/>
    <cellStyle name="7_משקל בתא100_עסקאות שאושרו וטרם בוצעו  _פירוט אגח תשואה מעל 10% _15" xfId="12033"/>
    <cellStyle name="7_משקל בתא100_עסקאות שאושרו וטרם בוצעו  _פירוט אגח תשואה מעל 10% _פירוט אגח תשואה מעל 10% " xfId="6590"/>
    <cellStyle name="7_משקל בתא100_עסקאות שאושרו וטרם בוצעו  _פירוט אגח תשואה מעל 10% _פירוט אגח תשואה מעל 10% _15" xfId="12035"/>
    <cellStyle name="7_משקל בתא100_פירוט אגח תשואה מעל 10% " xfId="6591"/>
    <cellStyle name="7_משקל בתא100_פירוט אגח תשואה מעל 10%  2" xfId="6592"/>
    <cellStyle name="7_משקל בתא100_פירוט אגח תשואה מעל 10%  2_15" xfId="12037"/>
    <cellStyle name="7_משקל בתא100_פירוט אגח תשואה מעל 10%  2_דיווחים נוספים" xfId="6593"/>
    <cellStyle name="7_משקל בתא100_פירוט אגח תשואה מעל 10%  2_דיווחים נוספים_1" xfId="6594"/>
    <cellStyle name="7_משקל בתא100_פירוט אגח תשואה מעל 10%  2_דיווחים נוספים_1_15" xfId="12039"/>
    <cellStyle name="7_משקל בתא100_פירוט אגח תשואה מעל 10%  2_דיווחים נוספים_1_פירוט אגח תשואה מעל 10% " xfId="6595"/>
    <cellStyle name="7_משקל בתא100_פירוט אגח תשואה מעל 10%  2_דיווחים נוספים_1_פירוט אגח תשואה מעל 10% _15" xfId="12040"/>
    <cellStyle name="7_משקל בתא100_פירוט אגח תשואה מעל 10%  2_דיווחים נוספים_15" xfId="12038"/>
    <cellStyle name="7_משקל בתא100_פירוט אגח תשואה מעל 10%  2_דיווחים נוספים_פירוט אגח תשואה מעל 10% " xfId="6596"/>
    <cellStyle name="7_משקל בתא100_פירוט אגח תשואה מעל 10%  2_דיווחים נוספים_פירוט אגח תשואה מעל 10% _15" xfId="12041"/>
    <cellStyle name="7_משקל בתא100_פירוט אגח תשואה מעל 10%  2_פירוט אגח תשואה מעל 10% " xfId="6597"/>
    <cellStyle name="7_משקל בתא100_פירוט אגח תשואה מעל 10%  2_פירוט אגח תשואה מעל 10% _1" xfId="6598"/>
    <cellStyle name="7_משקל בתא100_פירוט אגח תשואה מעל 10%  2_פירוט אגח תשואה מעל 10% _1_15" xfId="12043"/>
    <cellStyle name="7_משקל בתא100_פירוט אגח תשואה מעל 10%  2_פירוט אגח תשואה מעל 10% _15" xfId="12042"/>
    <cellStyle name="7_משקל בתא100_פירוט אגח תשואה מעל 10%  2_פירוט אגח תשואה מעל 10% _פירוט אגח תשואה מעל 10% " xfId="6599"/>
    <cellStyle name="7_משקל בתא100_פירוט אגח תשואה מעל 10%  2_פירוט אגח תשואה מעל 10% _פירוט אגח תשואה מעל 10% _15" xfId="12044"/>
    <cellStyle name="7_משקל בתא100_פירוט אגח תשואה מעל 10% _1" xfId="6600"/>
    <cellStyle name="7_משקל בתא100_פירוט אגח תשואה מעל 10% _1_15" xfId="12045"/>
    <cellStyle name="7_משקל בתא100_פירוט אגח תשואה מעל 10% _1_פירוט אגח תשואה מעל 10% " xfId="6601"/>
    <cellStyle name="7_משקל בתא100_פירוט אגח תשואה מעל 10% _1_פירוט אגח תשואה מעל 10% _15" xfId="12046"/>
    <cellStyle name="7_משקל בתא100_פירוט אגח תשואה מעל 10% _15" xfId="12036"/>
    <cellStyle name="7_משקל בתא100_פירוט אגח תשואה מעל 10% _2" xfId="6602"/>
    <cellStyle name="7_משקל בתא100_פירוט אגח תשואה מעל 10% _2_15" xfId="12047"/>
    <cellStyle name="7_משקל בתא100_פירוט אגח תשואה מעל 10% _4.4." xfId="6603"/>
    <cellStyle name="7_משקל בתא100_פירוט אגח תשואה מעל 10% _4.4. 2" xfId="6604"/>
    <cellStyle name="7_משקל בתא100_פירוט אגח תשואה מעל 10% _4.4. 2_15" xfId="12049"/>
    <cellStyle name="7_משקל בתא100_פירוט אגח תשואה מעל 10% _4.4. 2_דיווחים נוספים" xfId="6605"/>
    <cellStyle name="7_משקל בתא100_פירוט אגח תשואה מעל 10% _4.4. 2_דיווחים נוספים_1" xfId="6606"/>
    <cellStyle name="7_משקל בתא100_פירוט אגח תשואה מעל 10% _4.4. 2_דיווחים נוספים_1_15" xfId="12051"/>
    <cellStyle name="7_משקל בתא100_פירוט אגח תשואה מעל 10% _4.4. 2_דיווחים נוספים_1_פירוט אגח תשואה מעל 10% " xfId="6607"/>
    <cellStyle name="7_משקל בתא100_פירוט אגח תשואה מעל 10% _4.4. 2_דיווחים נוספים_1_פירוט אגח תשואה מעל 10% _15" xfId="12052"/>
    <cellStyle name="7_משקל בתא100_פירוט אגח תשואה מעל 10% _4.4. 2_דיווחים נוספים_15" xfId="12050"/>
    <cellStyle name="7_משקל בתא100_פירוט אגח תשואה מעל 10% _4.4. 2_דיווחים נוספים_פירוט אגח תשואה מעל 10% " xfId="6608"/>
    <cellStyle name="7_משקל בתא100_פירוט אגח תשואה מעל 10% _4.4. 2_דיווחים נוספים_פירוט אגח תשואה מעל 10% _15" xfId="12053"/>
    <cellStyle name="7_משקל בתא100_פירוט אגח תשואה מעל 10% _4.4. 2_פירוט אגח תשואה מעל 10% " xfId="6609"/>
    <cellStyle name="7_משקל בתא100_פירוט אגח תשואה מעל 10% _4.4. 2_פירוט אגח תשואה מעל 10% _1" xfId="6610"/>
    <cellStyle name="7_משקל בתא100_פירוט אגח תשואה מעל 10% _4.4. 2_פירוט אגח תשואה מעל 10% _1_15" xfId="12055"/>
    <cellStyle name="7_משקל בתא100_פירוט אגח תשואה מעל 10% _4.4. 2_פירוט אגח תשואה מעל 10% _15" xfId="12054"/>
    <cellStyle name="7_משקל בתא100_פירוט אגח תשואה מעל 10% _4.4. 2_פירוט אגח תשואה מעל 10% _פירוט אגח תשואה מעל 10% " xfId="6611"/>
    <cellStyle name="7_משקל בתא100_פירוט אגח תשואה מעל 10% _4.4. 2_פירוט אגח תשואה מעל 10% _פירוט אגח תשואה מעל 10% _15" xfId="12056"/>
    <cellStyle name="7_משקל בתא100_פירוט אגח תשואה מעל 10% _4.4._15" xfId="12048"/>
    <cellStyle name="7_משקל בתא100_פירוט אגח תשואה מעל 10% _4.4._דיווחים נוספים" xfId="6612"/>
    <cellStyle name="7_משקל בתא100_פירוט אגח תשואה מעל 10% _4.4._דיווחים נוספים_15" xfId="12057"/>
    <cellStyle name="7_משקל בתא100_פירוט אגח תשואה מעל 10% _4.4._דיווחים נוספים_פירוט אגח תשואה מעל 10% " xfId="6613"/>
    <cellStyle name="7_משקל בתא100_פירוט אגח תשואה מעל 10% _4.4._דיווחים נוספים_פירוט אגח תשואה מעל 10% _15" xfId="12058"/>
    <cellStyle name="7_משקל בתא100_פירוט אגח תשואה מעל 10% _4.4._פירוט אגח תשואה מעל 10% " xfId="6614"/>
    <cellStyle name="7_משקל בתא100_פירוט אגח תשואה מעל 10% _4.4._פירוט אגח תשואה מעל 10% _1" xfId="6615"/>
    <cellStyle name="7_משקל בתא100_פירוט אגח תשואה מעל 10% _4.4._פירוט אגח תשואה מעל 10% _1_15" xfId="12060"/>
    <cellStyle name="7_משקל בתא100_פירוט אגח תשואה מעל 10% _4.4._פירוט אגח תשואה מעל 10% _15" xfId="12059"/>
    <cellStyle name="7_משקל בתא100_פירוט אגח תשואה מעל 10% _4.4._פירוט אגח תשואה מעל 10% _פירוט אגח תשואה מעל 10% " xfId="6616"/>
    <cellStyle name="7_משקל בתא100_פירוט אגח תשואה מעל 10% _4.4._פירוט אגח תשואה מעל 10% _פירוט אגח תשואה מעל 10% _15" xfId="12061"/>
    <cellStyle name="7_משקל בתא100_פירוט אגח תשואה מעל 10% _דיווחים נוספים" xfId="6617"/>
    <cellStyle name="7_משקל בתא100_פירוט אגח תשואה מעל 10% _דיווחים נוספים_1" xfId="6618"/>
    <cellStyle name="7_משקל בתא100_פירוט אגח תשואה מעל 10% _דיווחים נוספים_1_15" xfId="12063"/>
    <cellStyle name="7_משקל בתא100_פירוט אגח תשואה מעל 10% _דיווחים נוספים_1_פירוט אגח תשואה מעל 10% " xfId="6619"/>
    <cellStyle name="7_משקל בתא100_פירוט אגח תשואה מעל 10% _דיווחים נוספים_1_פירוט אגח תשואה מעל 10% _15" xfId="12064"/>
    <cellStyle name="7_משקל בתא100_פירוט אגח תשואה מעל 10% _דיווחים נוספים_15" xfId="12062"/>
    <cellStyle name="7_משקל בתא100_פירוט אגח תשואה מעל 10% _דיווחים נוספים_פירוט אגח תשואה מעל 10% " xfId="6620"/>
    <cellStyle name="7_משקל בתא100_פירוט אגח תשואה מעל 10% _דיווחים נוספים_פירוט אגח תשואה מעל 10% _15" xfId="12065"/>
    <cellStyle name="7_משקל בתא100_פירוט אגח תשואה מעל 10% _פירוט אגח תשואה מעל 10% " xfId="6621"/>
    <cellStyle name="7_משקל בתא100_פירוט אגח תשואה מעל 10% _פירוט אגח תשואה מעל 10% _1" xfId="6622"/>
    <cellStyle name="7_משקל בתא100_פירוט אגח תשואה מעל 10% _פירוט אגח תשואה מעל 10% _1_15" xfId="12067"/>
    <cellStyle name="7_משקל בתא100_פירוט אגח תשואה מעל 10% _פירוט אגח תשואה מעל 10% _15" xfId="12066"/>
    <cellStyle name="7_משקל בתא100_פירוט אגח תשואה מעל 10% _פירוט אגח תשואה מעל 10% _פירוט אגח תשואה מעל 10% " xfId="6623"/>
    <cellStyle name="7_משקל בתא100_פירוט אגח תשואה מעל 10% _פירוט אגח תשואה מעל 10% _פירוט אגח תשואה מעל 10% _15" xfId="12068"/>
    <cellStyle name="7_עסקאות שאושרו וטרם בוצעו  " xfId="6624"/>
    <cellStyle name="7_עסקאות שאושרו וטרם בוצעו   2" xfId="6625"/>
    <cellStyle name="7_עסקאות שאושרו וטרם בוצעו   2_15" xfId="12070"/>
    <cellStyle name="7_עסקאות שאושרו וטרם בוצעו   2_דיווחים נוספים" xfId="6626"/>
    <cellStyle name="7_עסקאות שאושרו וטרם בוצעו   2_דיווחים נוספים_1" xfId="6627"/>
    <cellStyle name="7_עסקאות שאושרו וטרם בוצעו   2_דיווחים נוספים_1_15" xfId="12072"/>
    <cellStyle name="7_עסקאות שאושרו וטרם בוצעו   2_דיווחים נוספים_1_פירוט אגח תשואה מעל 10% " xfId="6628"/>
    <cellStyle name="7_עסקאות שאושרו וטרם בוצעו   2_דיווחים נוספים_1_פירוט אגח תשואה מעל 10% _15" xfId="12073"/>
    <cellStyle name="7_עסקאות שאושרו וטרם בוצעו   2_דיווחים נוספים_15" xfId="12071"/>
    <cellStyle name="7_עסקאות שאושרו וטרם בוצעו   2_דיווחים נוספים_פירוט אגח תשואה מעל 10% " xfId="6629"/>
    <cellStyle name="7_עסקאות שאושרו וטרם בוצעו   2_דיווחים נוספים_פירוט אגח תשואה מעל 10% _15" xfId="12074"/>
    <cellStyle name="7_עסקאות שאושרו וטרם בוצעו   2_פירוט אגח תשואה מעל 10% " xfId="6630"/>
    <cellStyle name="7_עסקאות שאושרו וטרם בוצעו   2_פירוט אגח תשואה מעל 10% _1" xfId="6631"/>
    <cellStyle name="7_עסקאות שאושרו וטרם בוצעו   2_פירוט אגח תשואה מעל 10% _1_15" xfId="12076"/>
    <cellStyle name="7_עסקאות שאושרו וטרם בוצעו   2_פירוט אגח תשואה מעל 10% _15" xfId="12075"/>
    <cellStyle name="7_עסקאות שאושרו וטרם בוצעו   2_פירוט אגח תשואה מעל 10% _פירוט אגח תשואה מעל 10% " xfId="6632"/>
    <cellStyle name="7_עסקאות שאושרו וטרם בוצעו   2_פירוט אגח תשואה מעל 10% _פירוט אגח תשואה מעל 10% _15" xfId="12077"/>
    <cellStyle name="7_עסקאות שאושרו וטרם בוצעו  _1" xfId="6633"/>
    <cellStyle name="7_עסקאות שאושרו וטרם בוצעו  _1 2" xfId="6634"/>
    <cellStyle name="7_עסקאות שאושרו וטרם בוצעו  _1 2_15" xfId="12079"/>
    <cellStyle name="7_עסקאות שאושרו וטרם בוצעו  _1 2_דיווחים נוספים" xfId="6635"/>
    <cellStyle name="7_עסקאות שאושרו וטרם בוצעו  _1 2_דיווחים נוספים_1" xfId="6636"/>
    <cellStyle name="7_עסקאות שאושרו וטרם בוצעו  _1 2_דיווחים נוספים_1_15" xfId="12081"/>
    <cellStyle name="7_עסקאות שאושרו וטרם בוצעו  _1 2_דיווחים נוספים_1_פירוט אגח תשואה מעל 10% " xfId="6637"/>
    <cellStyle name="7_עסקאות שאושרו וטרם בוצעו  _1 2_דיווחים נוספים_1_פירוט אגח תשואה מעל 10% _15" xfId="12082"/>
    <cellStyle name="7_עסקאות שאושרו וטרם בוצעו  _1 2_דיווחים נוספים_15" xfId="12080"/>
    <cellStyle name="7_עסקאות שאושרו וטרם בוצעו  _1 2_דיווחים נוספים_פירוט אגח תשואה מעל 10% " xfId="6638"/>
    <cellStyle name="7_עסקאות שאושרו וטרם בוצעו  _1 2_דיווחים נוספים_פירוט אגח תשואה מעל 10% _15" xfId="12083"/>
    <cellStyle name="7_עסקאות שאושרו וטרם בוצעו  _1 2_פירוט אגח תשואה מעל 10% " xfId="6639"/>
    <cellStyle name="7_עסקאות שאושרו וטרם בוצעו  _1 2_פירוט אגח תשואה מעל 10% _1" xfId="6640"/>
    <cellStyle name="7_עסקאות שאושרו וטרם בוצעו  _1 2_פירוט אגח תשואה מעל 10% _1_15" xfId="12085"/>
    <cellStyle name="7_עסקאות שאושרו וטרם בוצעו  _1 2_פירוט אגח תשואה מעל 10% _15" xfId="12084"/>
    <cellStyle name="7_עסקאות שאושרו וטרם בוצעו  _1 2_פירוט אגח תשואה מעל 10% _פירוט אגח תשואה מעל 10% " xfId="6641"/>
    <cellStyle name="7_עסקאות שאושרו וטרם בוצעו  _1 2_פירוט אגח תשואה מעל 10% _פירוט אגח תשואה מעל 10% _15" xfId="12086"/>
    <cellStyle name="7_עסקאות שאושרו וטרם בוצעו  _1_15" xfId="12078"/>
    <cellStyle name="7_עסקאות שאושרו וטרם בוצעו  _1_דיווחים נוספים" xfId="6642"/>
    <cellStyle name="7_עסקאות שאושרו וטרם בוצעו  _1_דיווחים נוספים_15" xfId="12087"/>
    <cellStyle name="7_עסקאות שאושרו וטרם בוצעו  _1_דיווחים נוספים_פירוט אגח תשואה מעל 10% " xfId="6643"/>
    <cellStyle name="7_עסקאות שאושרו וטרם בוצעו  _1_דיווחים נוספים_פירוט אגח תשואה מעל 10% _15" xfId="12088"/>
    <cellStyle name="7_עסקאות שאושרו וטרם בוצעו  _1_פירוט אגח תשואה מעל 10% " xfId="6644"/>
    <cellStyle name="7_עסקאות שאושרו וטרם בוצעו  _1_פירוט אגח תשואה מעל 10% _1" xfId="6645"/>
    <cellStyle name="7_עסקאות שאושרו וטרם בוצעו  _1_פירוט אגח תשואה מעל 10% _1_15" xfId="12090"/>
    <cellStyle name="7_עסקאות שאושרו וטרם בוצעו  _1_פירוט אגח תשואה מעל 10% _15" xfId="12089"/>
    <cellStyle name="7_עסקאות שאושרו וטרם בוצעו  _1_פירוט אגח תשואה מעל 10% _פירוט אגח תשואה מעל 10% " xfId="6646"/>
    <cellStyle name="7_עסקאות שאושרו וטרם בוצעו  _1_פירוט אגח תשואה מעל 10% _פירוט אגח תשואה מעל 10% _15" xfId="12091"/>
    <cellStyle name="7_עסקאות שאושרו וטרם בוצעו  _15" xfId="12069"/>
    <cellStyle name="7_עסקאות שאושרו וטרם בוצעו  _4.4." xfId="6647"/>
    <cellStyle name="7_עסקאות שאושרו וטרם בוצעו  _4.4. 2" xfId="6648"/>
    <cellStyle name="7_עסקאות שאושרו וטרם בוצעו  _4.4. 2_15" xfId="12093"/>
    <cellStyle name="7_עסקאות שאושרו וטרם בוצעו  _4.4. 2_דיווחים נוספים" xfId="6649"/>
    <cellStyle name="7_עסקאות שאושרו וטרם בוצעו  _4.4. 2_דיווחים נוספים_1" xfId="6650"/>
    <cellStyle name="7_עסקאות שאושרו וטרם בוצעו  _4.4. 2_דיווחים נוספים_1_15" xfId="12095"/>
    <cellStyle name="7_עסקאות שאושרו וטרם בוצעו  _4.4. 2_דיווחים נוספים_1_פירוט אגח תשואה מעל 10% " xfId="6651"/>
    <cellStyle name="7_עסקאות שאושרו וטרם בוצעו  _4.4. 2_דיווחים נוספים_1_פירוט אגח תשואה מעל 10% _15" xfId="12096"/>
    <cellStyle name="7_עסקאות שאושרו וטרם בוצעו  _4.4. 2_דיווחים נוספים_15" xfId="12094"/>
    <cellStyle name="7_עסקאות שאושרו וטרם בוצעו  _4.4. 2_דיווחים נוספים_פירוט אגח תשואה מעל 10% " xfId="6652"/>
    <cellStyle name="7_עסקאות שאושרו וטרם בוצעו  _4.4. 2_דיווחים נוספים_פירוט אגח תשואה מעל 10% _15" xfId="12097"/>
    <cellStyle name="7_עסקאות שאושרו וטרם בוצעו  _4.4. 2_פירוט אגח תשואה מעל 10% " xfId="6653"/>
    <cellStyle name="7_עסקאות שאושרו וטרם בוצעו  _4.4. 2_פירוט אגח תשואה מעל 10% _1" xfId="6654"/>
    <cellStyle name="7_עסקאות שאושרו וטרם בוצעו  _4.4. 2_פירוט אגח תשואה מעל 10% _1_15" xfId="12099"/>
    <cellStyle name="7_עסקאות שאושרו וטרם בוצעו  _4.4. 2_פירוט אגח תשואה מעל 10% _15" xfId="12098"/>
    <cellStyle name="7_עסקאות שאושרו וטרם בוצעו  _4.4. 2_פירוט אגח תשואה מעל 10% _פירוט אגח תשואה מעל 10% " xfId="6655"/>
    <cellStyle name="7_עסקאות שאושרו וטרם בוצעו  _4.4. 2_פירוט אגח תשואה מעל 10% _פירוט אגח תשואה מעל 10% _15" xfId="12100"/>
    <cellStyle name="7_עסקאות שאושרו וטרם בוצעו  _4.4._15" xfId="12092"/>
    <cellStyle name="7_עסקאות שאושרו וטרם בוצעו  _4.4._דיווחים נוספים" xfId="6656"/>
    <cellStyle name="7_עסקאות שאושרו וטרם בוצעו  _4.4._דיווחים נוספים_15" xfId="12101"/>
    <cellStyle name="7_עסקאות שאושרו וטרם בוצעו  _4.4._דיווחים נוספים_פירוט אגח תשואה מעל 10% " xfId="6657"/>
    <cellStyle name="7_עסקאות שאושרו וטרם בוצעו  _4.4._דיווחים נוספים_פירוט אגח תשואה מעל 10% _15" xfId="12102"/>
    <cellStyle name="7_עסקאות שאושרו וטרם בוצעו  _4.4._פירוט אגח תשואה מעל 10% " xfId="6658"/>
    <cellStyle name="7_עסקאות שאושרו וטרם בוצעו  _4.4._פירוט אגח תשואה מעל 10% _1" xfId="6659"/>
    <cellStyle name="7_עסקאות שאושרו וטרם בוצעו  _4.4._פירוט אגח תשואה מעל 10% _1_15" xfId="12104"/>
    <cellStyle name="7_עסקאות שאושרו וטרם בוצעו  _4.4._פירוט אגח תשואה מעל 10% _15" xfId="12103"/>
    <cellStyle name="7_עסקאות שאושרו וטרם בוצעו  _4.4._פירוט אגח תשואה מעל 10% _פירוט אגח תשואה מעל 10% " xfId="6660"/>
    <cellStyle name="7_עסקאות שאושרו וטרם בוצעו  _4.4._פירוט אגח תשואה מעל 10% _פירוט אגח תשואה מעל 10% _15" xfId="12105"/>
    <cellStyle name="7_עסקאות שאושרו וטרם בוצעו  _דיווחים נוספים" xfId="6661"/>
    <cellStyle name="7_עסקאות שאושרו וטרם בוצעו  _דיווחים נוספים_1" xfId="6662"/>
    <cellStyle name="7_עסקאות שאושרו וטרם בוצעו  _דיווחים נוספים_1_15" xfId="12107"/>
    <cellStyle name="7_עסקאות שאושרו וטרם בוצעו  _דיווחים נוספים_1_פירוט אגח תשואה מעל 10% " xfId="6663"/>
    <cellStyle name="7_עסקאות שאושרו וטרם בוצעו  _דיווחים נוספים_1_פירוט אגח תשואה מעל 10% _15" xfId="12108"/>
    <cellStyle name="7_עסקאות שאושרו וטרם בוצעו  _דיווחים נוספים_15" xfId="12106"/>
    <cellStyle name="7_עסקאות שאושרו וטרם בוצעו  _דיווחים נוספים_פירוט אגח תשואה מעל 10% " xfId="6664"/>
    <cellStyle name="7_עסקאות שאושרו וטרם בוצעו  _דיווחים נוספים_פירוט אגח תשואה מעל 10% _15" xfId="12109"/>
    <cellStyle name="7_עסקאות שאושרו וטרם בוצעו  _פירוט אגח תשואה מעל 10% " xfId="6665"/>
    <cellStyle name="7_עסקאות שאושרו וטרם בוצעו  _פירוט אגח תשואה מעל 10% _1" xfId="6666"/>
    <cellStyle name="7_עסקאות שאושרו וטרם בוצעו  _פירוט אגח תשואה מעל 10% _1_15" xfId="12111"/>
    <cellStyle name="7_עסקאות שאושרו וטרם בוצעו  _פירוט אגח תשואה מעל 10% _15" xfId="12110"/>
    <cellStyle name="7_עסקאות שאושרו וטרם בוצעו  _פירוט אגח תשואה מעל 10% _פירוט אגח תשואה מעל 10% " xfId="6667"/>
    <cellStyle name="7_עסקאות שאושרו וטרם בוצעו  _פירוט אגח תשואה מעל 10% _פירוט אגח תשואה מעל 10% _15" xfId="12112"/>
    <cellStyle name="7_פירוט אגח תשואה מעל 10% " xfId="6668"/>
    <cellStyle name="7_פירוט אגח תשואה מעל 10%  2" xfId="6669"/>
    <cellStyle name="7_פירוט אגח תשואה מעל 10%  2_15" xfId="12114"/>
    <cellStyle name="7_פירוט אגח תשואה מעל 10%  2_דיווחים נוספים" xfId="6670"/>
    <cellStyle name="7_פירוט אגח תשואה מעל 10%  2_דיווחים נוספים_1" xfId="6671"/>
    <cellStyle name="7_פירוט אגח תשואה מעל 10%  2_דיווחים נוספים_1_15" xfId="12116"/>
    <cellStyle name="7_פירוט אגח תשואה מעל 10%  2_דיווחים נוספים_1_פירוט אגח תשואה מעל 10% " xfId="6672"/>
    <cellStyle name="7_פירוט אגח תשואה מעל 10%  2_דיווחים נוספים_1_פירוט אגח תשואה מעל 10% _15" xfId="12117"/>
    <cellStyle name="7_פירוט אגח תשואה מעל 10%  2_דיווחים נוספים_15" xfId="12115"/>
    <cellStyle name="7_פירוט אגח תשואה מעל 10%  2_דיווחים נוספים_פירוט אגח תשואה מעל 10% " xfId="6673"/>
    <cellStyle name="7_פירוט אגח תשואה מעל 10%  2_דיווחים נוספים_פירוט אגח תשואה מעל 10% _15" xfId="12118"/>
    <cellStyle name="7_פירוט אגח תשואה מעל 10%  2_פירוט אגח תשואה מעל 10% " xfId="6674"/>
    <cellStyle name="7_פירוט אגח תשואה מעל 10%  2_פירוט אגח תשואה מעל 10% _1" xfId="6675"/>
    <cellStyle name="7_פירוט אגח תשואה מעל 10%  2_פירוט אגח תשואה מעל 10% _1_15" xfId="12120"/>
    <cellStyle name="7_פירוט אגח תשואה מעל 10%  2_פירוט אגח תשואה מעל 10% _15" xfId="12119"/>
    <cellStyle name="7_פירוט אגח תשואה מעל 10%  2_פירוט אגח תשואה מעל 10% _פירוט אגח תשואה מעל 10% " xfId="6676"/>
    <cellStyle name="7_פירוט אגח תשואה מעל 10%  2_פירוט אגח תשואה מעל 10% _פירוט אגח תשואה מעל 10% _15" xfId="12121"/>
    <cellStyle name="7_פירוט אגח תשואה מעל 10% _1" xfId="6677"/>
    <cellStyle name="7_פירוט אגח תשואה מעל 10% _1_15" xfId="12122"/>
    <cellStyle name="7_פירוט אגח תשואה מעל 10% _1_פירוט אגח תשואה מעל 10% " xfId="6678"/>
    <cellStyle name="7_פירוט אגח תשואה מעל 10% _1_פירוט אגח תשואה מעל 10% _15" xfId="12123"/>
    <cellStyle name="7_פירוט אגח תשואה מעל 10% _15" xfId="12113"/>
    <cellStyle name="7_פירוט אגח תשואה מעל 10% _2" xfId="6679"/>
    <cellStyle name="7_פירוט אגח תשואה מעל 10% _2_15" xfId="12124"/>
    <cellStyle name="7_פירוט אגח תשואה מעל 10% _4.4." xfId="6680"/>
    <cellStyle name="7_פירוט אגח תשואה מעל 10% _4.4. 2" xfId="6681"/>
    <cellStyle name="7_פירוט אגח תשואה מעל 10% _4.4. 2_15" xfId="12126"/>
    <cellStyle name="7_פירוט אגח תשואה מעל 10% _4.4. 2_דיווחים נוספים" xfId="6682"/>
    <cellStyle name="7_פירוט אגח תשואה מעל 10% _4.4. 2_דיווחים נוספים_1" xfId="6683"/>
    <cellStyle name="7_פירוט אגח תשואה מעל 10% _4.4. 2_דיווחים נוספים_1_15" xfId="12128"/>
    <cellStyle name="7_פירוט אגח תשואה מעל 10% _4.4. 2_דיווחים נוספים_1_פירוט אגח תשואה מעל 10% " xfId="6684"/>
    <cellStyle name="7_פירוט אגח תשואה מעל 10% _4.4. 2_דיווחים נוספים_1_פירוט אגח תשואה מעל 10% _15" xfId="12129"/>
    <cellStyle name="7_פירוט אגח תשואה מעל 10% _4.4. 2_דיווחים נוספים_15" xfId="12127"/>
    <cellStyle name="7_פירוט אגח תשואה מעל 10% _4.4. 2_דיווחים נוספים_פירוט אגח תשואה מעל 10% " xfId="6685"/>
    <cellStyle name="7_פירוט אגח תשואה מעל 10% _4.4. 2_דיווחים נוספים_פירוט אגח תשואה מעל 10% _15" xfId="12130"/>
    <cellStyle name="7_פירוט אגח תשואה מעל 10% _4.4. 2_פירוט אגח תשואה מעל 10% " xfId="6686"/>
    <cellStyle name="7_פירוט אגח תשואה מעל 10% _4.4. 2_פירוט אגח תשואה מעל 10% _1" xfId="6687"/>
    <cellStyle name="7_פירוט אגח תשואה מעל 10% _4.4. 2_פירוט אגח תשואה מעל 10% _1_15" xfId="12132"/>
    <cellStyle name="7_פירוט אגח תשואה מעל 10% _4.4. 2_פירוט אגח תשואה מעל 10% _15" xfId="12131"/>
    <cellStyle name="7_פירוט אגח תשואה מעל 10% _4.4. 2_פירוט אגח תשואה מעל 10% _פירוט אגח תשואה מעל 10% " xfId="6688"/>
    <cellStyle name="7_פירוט אגח תשואה מעל 10% _4.4. 2_פירוט אגח תשואה מעל 10% _פירוט אגח תשואה מעל 10% _15" xfId="12133"/>
    <cellStyle name="7_פירוט אגח תשואה מעל 10% _4.4._15" xfId="12125"/>
    <cellStyle name="7_פירוט אגח תשואה מעל 10% _4.4._דיווחים נוספים" xfId="6689"/>
    <cellStyle name="7_פירוט אגח תשואה מעל 10% _4.4._דיווחים נוספים_15" xfId="12134"/>
    <cellStyle name="7_פירוט אגח תשואה מעל 10% _4.4._דיווחים נוספים_פירוט אגח תשואה מעל 10% " xfId="6690"/>
    <cellStyle name="7_פירוט אגח תשואה מעל 10% _4.4._דיווחים נוספים_פירוט אגח תשואה מעל 10% _15" xfId="12135"/>
    <cellStyle name="7_פירוט אגח תשואה מעל 10% _4.4._פירוט אגח תשואה מעל 10% " xfId="6691"/>
    <cellStyle name="7_פירוט אגח תשואה מעל 10% _4.4._פירוט אגח תשואה מעל 10% _1" xfId="6692"/>
    <cellStyle name="7_פירוט אגח תשואה מעל 10% _4.4._פירוט אגח תשואה מעל 10% _1_15" xfId="12137"/>
    <cellStyle name="7_פירוט אגח תשואה מעל 10% _4.4._פירוט אגח תשואה מעל 10% _15" xfId="12136"/>
    <cellStyle name="7_פירוט אגח תשואה מעל 10% _4.4._פירוט אגח תשואה מעל 10% _פירוט אגח תשואה מעל 10% " xfId="6693"/>
    <cellStyle name="7_פירוט אגח תשואה מעל 10% _4.4._פירוט אגח תשואה מעל 10% _פירוט אגח תשואה מעל 10% _15" xfId="12138"/>
    <cellStyle name="7_פירוט אגח תשואה מעל 10% _דיווחים נוספים" xfId="6694"/>
    <cellStyle name="7_פירוט אגח תשואה מעל 10% _דיווחים נוספים_1" xfId="6695"/>
    <cellStyle name="7_פירוט אגח תשואה מעל 10% _דיווחים נוספים_1_15" xfId="12140"/>
    <cellStyle name="7_פירוט אגח תשואה מעל 10% _דיווחים נוספים_1_פירוט אגח תשואה מעל 10% " xfId="6696"/>
    <cellStyle name="7_פירוט אגח תשואה מעל 10% _דיווחים נוספים_1_פירוט אגח תשואה מעל 10% _15" xfId="12141"/>
    <cellStyle name="7_פירוט אגח תשואה מעל 10% _דיווחים נוספים_15" xfId="12139"/>
    <cellStyle name="7_פירוט אגח תשואה מעל 10% _דיווחים נוספים_פירוט אגח תשואה מעל 10% " xfId="6697"/>
    <cellStyle name="7_פירוט אגח תשואה מעל 10% _דיווחים נוספים_פירוט אגח תשואה מעל 10% _15" xfId="12142"/>
    <cellStyle name="7_פירוט אגח תשואה מעל 10% _פירוט אגח תשואה מעל 10% " xfId="6698"/>
    <cellStyle name="7_פירוט אגח תשואה מעל 10% _פירוט אגח תשואה מעל 10% _1" xfId="6699"/>
    <cellStyle name="7_פירוט אגח תשואה מעל 10% _פירוט אגח תשואה מעל 10% _1_15" xfId="12144"/>
    <cellStyle name="7_פירוט אגח תשואה מעל 10% _פירוט אגח תשואה מעל 10% _15" xfId="12143"/>
    <cellStyle name="7_פירוט אגח תשואה מעל 10% _פירוט אגח תשואה מעל 10% _פירוט אגח תשואה מעל 10% " xfId="6700"/>
    <cellStyle name="7_פירוט אגח תשואה מעל 10% _פירוט אגח תשואה מעל 10% _פירוט אגח תשואה מעל 10% _15" xfId="12145"/>
    <cellStyle name="8" xfId="6701"/>
    <cellStyle name="8 2" xfId="6702"/>
    <cellStyle name="8 2 2" xfId="6703"/>
    <cellStyle name="8 2_15" xfId="12147"/>
    <cellStyle name="8 3" xfId="6704"/>
    <cellStyle name="8_15" xfId="12146"/>
    <cellStyle name="8_15_1" xfId="16726"/>
    <cellStyle name="8_16" xfId="14705"/>
    <cellStyle name="8_4.4." xfId="6705"/>
    <cellStyle name="8_4.4. 2" xfId="6706"/>
    <cellStyle name="8_4.4. 2_15" xfId="12149"/>
    <cellStyle name="8_4.4. 2_דיווחים נוספים" xfId="6707"/>
    <cellStyle name="8_4.4. 2_דיווחים נוספים_1" xfId="6708"/>
    <cellStyle name="8_4.4. 2_דיווחים נוספים_1_15" xfId="12151"/>
    <cellStyle name="8_4.4. 2_דיווחים נוספים_1_פירוט אגח תשואה מעל 10% " xfId="6709"/>
    <cellStyle name="8_4.4. 2_דיווחים נוספים_1_פירוט אגח תשואה מעל 10% _15" xfId="12152"/>
    <cellStyle name="8_4.4. 2_דיווחים נוספים_15" xfId="12150"/>
    <cellStyle name="8_4.4. 2_דיווחים נוספים_פירוט אגח תשואה מעל 10% " xfId="6710"/>
    <cellStyle name="8_4.4. 2_דיווחים נוספים_פירוט אגח תשואה מעל 10% _15" xfId="12153"/>
    <cellStyle name="8_4.4. 2_פירוט אגח תשואה מעל 10% " xfId="6711"/>
    <cellStyle name="8_4.4. 2_פירוט אגח תשואה מעל 10% _1" xfId="6712"/>
    <cellStyle name="8_4.4. 2_פירוט אגח תשואה מעל 10% _1_15" xfId="12155"/>
    <cellStyle name="8_4.4. 2_פירוט אגח תשואה מעל 10% _15" xfId="12154"/>
    <cellStyle name="8_4.4. 2_פירוט אגח תשואה מעל 10% _פירוט אגח תשואה מעל 10% " xfId="6713"/>
    <cellStyle name="8_4.4. 2_פירוט אגח תשואה מעל 10% _פירוט אגח תשואה מעל 10% _15" xfId="12156"/>
    <cellStyle name="8_4.4._15" xfId="12148"/>
    <cellStyle name="8_4.4._דיווחים נוספים" xfId="6714"/>
    <cellStyle name="8_4.4._דיווחים נוספים_15" xfId="12157"/>
    <cellStyle name="8_4.4._דיווחים נוספים_פירוט אגח תשואה מעל 10% " xfId="6715"/>
    <cellStyle name="8_4.4._דיווחים נוספים_פירוט אגח תשואה מעל 10% _15" xfId="12158"/>
    <cellStyle name="8_4.4._פירוט אגח תשואה מעל 10% " xfId="6716"/>
    <cellStyle name="8_4.4._פירוט אגח תשואה מעל 10% _1" xfId="6717"/>
    <cellStyle name="8_4.4._פירוט אגח תשואה מעל 10% _1_15" xfId="12160"/>
    <cellStyle name="8_4.4._פירוט אגח תשואה מעל 10% _15" xfId="12159"/>
    <cellStyle name="8_4.4._פירוט אגח תשואה מעל 10% _פירוט אגח תשואה מעל 10% " xfId="6718"/>
    <cellStyle name="8_4.4._פירוט אגח תשואה מעל 10% _פירוט אגח תשואה מעל 10% _15" xfId="12161"/>
    <cellStyle name="8_Anafim" xfId="6719"/>
    <cellStyle name="8_Anafim 2" xfId="6720"/>
    <cellStyle name="8_Anafim 2 2" xfId="6721"/>
    <cellStyle name="8_Anafim 2 2_15" xfId="12164"/>
    <cellStyle name="8_Anafim 2 2_דיווחים נוספים" xfId="6722"/>
    <cellStyle name="8_Anafim 2 2_דיווחים נוספים_1" xfId="6723"/>
    <cellStyle name="8_Anafim 2 2_דיווחים נוספים_1_15" xfId="12166"/>
    <cellStyle name="8_Anafim 2 2_דיווחים נוספים_1_פירוט אגח תשואה מעל 10% " xfId="6724"/>
    <cellStyle name="8_Anafim 2 2_דיווחים נוספים_1_פירוט אגח תשואה מעל 10% _15" xfId="12167"/>
    <cellStyle name="8_Anafim 2 2_דיווחים נוספים_15" xfId="12165"/>
    <cellStyle name="8_Anafim 2 2_דיווחים נוספים_פירוט אגח תשואה מעל 10% " xfId="6725"/>
    <cellStyle name="8_Anafim 2 2_דיווחים נוספים_פירוט אגח תשואה מעל 10% _15" xfId="12168"/>
    <cellStyle name="8_Anafim 2 2_פירוט אגח תשואה מעל 10% " xfId="6726"/>
    <cellStyle name="8_Anafim 2 2_פירוט אגח תשואה מעל 10% _1" xfId="6727"/>
    <cellStyle name="8_Anafim 2 2_פירוט אגח תשואה מעל 10% _1_15" xfId="12170"/>
    <cellStyle name="8_Anafim 2 2_פירוט אגח תשואה מעל 10% _15" xfId="12169"/>
    <cellStyle name="8_Anafim 2 2_פירוט אגח תשואה מעל 10% _פירוט אגח תשואה מעל 10% " xfId="6728"/>
    <cellStyle name="8_Anafim 2 2_פירוט אגח תשואה מעל 10% _פירוט אגח תשואה מעל 10% _15" xfId="12171"/>
    <cellStyle name="8_Anafim 2_15" xfId="12163"/>
    <cellStyle name="8_Anafim 2_4.4." xfId="6729"/>
    <cellStyle name="8_Anafim 2_4.4. 2" xfId="6730"/>
    <cellStyle name="8_Anafim 2_4.4. 2_15" xfId="12173"/>
    <cellStyle name="8_Anafim 2_4.4. 2_דיווחים נוספים" xfId="6731"/>
    <cellStyle name="8_Anafim 2_4.4. 2_דיווחים נוספים_1" xfId="6732"/>
    <cellStyle name="8_Anafim 2_4.4. 2_דיווחים נוספים_1_15" xfId="12175"/>
    <cellStyle name="8_Anafim 2_4.4. 2_דיווחים נוספים_1_פירוט אגח תשואה מעל 10% " xfId="6733"/>
    <cellStyle name="8_Anafim 2_4.4. 2_דיווחים נוספים_1_פירוט אגח תשואה מעל 10% _15" xfId="12176"/>
    <cellStyle name="8_Anafim 2_4.4. 2_דיווחים נוספים_15" xfId="12174"/>
    <cellStyle name="8_Anafim 2_4.4. 2_דיווחים נוספים_פירוט אגח תשואה מעל 10% " xfId="6734"/>
    <cellStyle name="8_Anafim 2_4.4. 2_דיווחים נוספים_פירוט אגח תשואה מעל 10% _15" xfId="12177"/>
    <cellStyle name="8_Anafim 2_4.4. 2_פירוט אגח תשואה מעל 10% " xfId="6735"/>
    <cellStyle name="8_Anafim 2_4.4. 2_פירוט אגח תשואה מעל 10% _1" xfId="6736"/>
    <cellStyle name="8_Anafim 2_4.4. 2_פירוט אגח תשואה מעל 10% _1_15" xfId="12179"/>
    <cellStyle name="8_Anafim 2_4.4. 2_פירוט אגח תשואה מעל 10% _15" xfId="12178"/>
    <cellStyle name="8_Anafim 2_4.4. 2_פירוט אגח תשואה מעל 10% _פירוט אגח תשואה מעל 10% " xfId="6737"/>
    <cellStyle name="8_Anafim 2_4.4. 2_פירוט אגח תשואה מעל 10% _פירוט אגח תשואה מעל 10% _15" xfId="12180"/>
    <cellStyle name="8_Anafim 2_4.4._15" xfId="12172"/>
    <cellStyle name="8_Anafim 2_4.4._דיווחים נוספים" xfId="6738"/>
    <cellStyle name="8_Anafim 2_4.4._דיווחים נוספים_15" xfId="12181"/>
    <cellStyle name="8_Anafim 2_4.4._דיווחים נוספים_פירוט אגח תשואה מעל 10% " xfId="6739"/>
    <cellStyle name="8_Anafim 2_4.4._דיווחים נוספים_פירוט אגח תשואה מעל 10% _15" xfId="12182"/>
    <cellStyle name="8_Anafim 2_4.4._פירוט אגח תשואה מעל 10% " xfId="6740"/>
    <cellStyle name="8_Anafim 2_4.4._פירוט אגח תשואה מעל 10% _1" xfId="6741"/>
    <cellStyle name="8_Anafim 2_4.4._פירוט אגח תשואה מעל 10% _1_15" xfId="12184"/>
    <cellStyle name="8_Anafim 2_4.4._פירוט אגח תשואה מעל 10% _15" xfId="12183"/>
    <cellStyle name="8_Anafim 2_4.4._פירוט אגח תשואה מעל 10% _פירוט אגח תשואה מעל 10% " xfId="6742"/>
    <cellStyle name="8_Anafim 2_4.4._פירוט אגח תשואה מעל 10% _פירוט אגח תשואה מעל 10% _15" xfId="12185"/>
    <cellStyle name="8_Anafim 2_דיווחים נוספים" xfId="6743"/>
    <cellStyle name="8_Anafim 2_דיווחים נוספים 2" xfId="6744"/>
    <cellStyle name="8_Anafim 2_דיווחים נוספים 2_15" xfId="12187"/>
    <cellStyle name="8_Anafim 2_דיווחים נוספים 2_דיווחים נוספים" xfId="6745"/>
    <cellStyle name="8_Anafim 2_דיווחים נוספים 2_דיווחים נוספים_1" xfId="6746"/>
    <cellStyle name="8_Anafim 2_דיווחים נוספים 2_דיווחים נוספים_1_15" xfId="12189"/>
    <cellStyle name="8_Anafim 2_דיווחים נוספים 2_דיווחים נוספים_1_פירוט אגח תשואה מעל 10% " xfId="6747"/>
    <cellStyle name="8_Anafim 2_דיווחים נוספים 2_דיווחים נוספים_1_פירוט אגח תשואה מעל 10% _15" xfId="12190"/>
    <cellStyle name="8_Anafim 2_דיווחים נוספים 2_דיווחים נוספים_15" xfId="12188"/>
    <cellStyle name="8_Anafim 2_דיווחים נוספים 2_דיווחים נוספים_פירוט אגח תשואה מעל 10% " xfId="6748"/>
    <cellStyle name="8_Anafim 2_דיווחים נוספים 2_דיווחים נוספים_פירוט אגח תשואה מעל 10% _15" xfId="12191"/>
    <cellStyle name="8_Anafim 2_דיווחים נוספים 2_פירוט אגח תשואה מעל 10% " xfId="6749"/>
    <cellStyle name="8_Anafim 2_דיווחים נוספים 2_פירוט אגח תשואה מעל 10% _1" xfId="6750"/>
    <cellStyle name="8_Anafim 2_דיווחים נוספים 2_פירוט אגח תשואה מעל 10% _1_15" xfId="12193"/>
    <cellStyle name="8_Anafim 2_דיווחים נוספים 2_פירוט אגח תשואה מעל 10% _15" xfId="12192"/>
    <cellStyle name="8_Anafim 2_דיווחים נוספים 2_פירוט אגח תשואה מעל 10% _פירוט אגח תשואה מעל 10% " xfId="6751"/>
    <cellStyle name="8_Anafim 2_דיווחים נוספים 2_פירוט אגח תשואה מעל 10% _פירוט אגח תשואה מעל 10% _15" xfId="12194"/>
    <cellStyle name="8_Anafim 2_דיווחים נוספים_1" xfId="6752"/>
    <cellStyle name="8_Anafim 2_דיווחים נוספים_1 2" xfId="6753"/>
    <cellStyle name="8_Anafim 2_דיווחים נוספים_1 2_15" xfId="12196"/>
    <cellStyle name="8_Anafim 2_דיווחים נוספים_1 2_דיווחים נוספים" xfId="6754"/>
    <cellStyle name="8_Anafim 2_דיווחים נוספים_1 2_דיווחים נוספים_1" xfId="6755"/>
    <cellStyle name="8_Anafim 2_דיווחים נוספים_1 2_דיווחים נוספים_1_15" xfId="12198"/>
    <cellStyle name="8_Anafim 2_דיווחים נוספים_1 2_דיווחים נוספים_1_פירוט אגח תשואה מעל 10% " xfId="6756"/>
    <cellStyle name="8_Anafim 2_דיווחים נוספים_1 2_דיווחים נוספים_1_פירוט אגח תשואה מעל 10% _15" xfId="12199"/>
    <cellStyle name="8_Anafim 2_דיווחים נוספים_1 2_דיווחים נוספים_15" xfId="12197"/>
    <cellStyle name="8_Anafim 2_דיווחים נוספים_1 2_דיווחים נוספים_פירוט אגח תשואה מעל 10% " xfId="6757"/>
    <cellStyle name="8_Anafim 2_דיווחים נוספים_1 2_דיווחים נוספים_פירוט אגח תשואה מעל 10% _15" xfId="12200"/>
    <cellStyle name="8_Anafim 2_דיווחים נוספים_1 2_פירוט אגח תשואה מעל 10% " xfId="6758"/>
    <cellStyle name="8_Anafim 2_דיווחים נוספים_1 2_פירוט אגח תשואה מעל 10% _1" xfId="6759"/>
    <cellStyle name="8_Anafim 2_דיווחים נוספים_1 2_פירוט אגח תשואה מעל 10% _1_15" xfId="12202"/>
    <cellStyle name="8_Anafim 2_דיווחים נוספים_1 2_פירוט אגח תשואה מעל 10% _15" xfId="12201"/>
    <cellStyle name="8_Anafim 2_דיווחים נוספים_1 2_פירוט אגח תשואה מעל 10% _פירוט אגח תשואה מעל 10% " xfId="6760"/>
    <cellStyle name="8_Anafim 2_דיווחים נוספים_1 2_פירוט אגח תשואה מעל 10% _פירוט אגח תשואה מעל 10% _15" xfId="12203"/>
    <cellStyle name="8_Anafim 2_דיווחים נוספים_1_15" xfId="12195"/>
    <cellStyle name="8_Anafim 2_דיווחים נוספים_1_4.4." xfId="6761"/>
    <cellStyle name="8_Anafim 2_דיווחים נוספים_1_4.4. 2" xfId="6762"/>
    <cellStyle name="8_Anafim 2_דיווחים נוספים_1_4.4. 2_15" xfId="12205"/>
    <cellStyle name="8_Anafim 2_דיווחים נוספים_1_4.4. 2_דיווחים נוספים" xfId="6763"/>
    <cellStyle name="8_Anafim 2_דיווחים נוספים_1_4.4. 2_דיווחים נוספים_1" xfId="6764"/>
    <cellStyle name="8_Anafim 2_דיווחים נוספים_1_4.4. 2_דיווחים נוספים_1_15" xfId="12207"/>
    <cellStyle name="8_Anafim 2_דיווחים נוספים_1_4.4. 2_דיווחים נוספים_1_פירוט אגח תשואה מעל 10% " xfId="6765"/>
    <cellStyle name="8_Anafim 2_דיווחים נוספים_1_4.4. 2_דיווחים נוספים_1_פירוט אגח תשואה מעל 10% _15" xfId="12208"/>
    <cellStyle name="8_Anafim 2_דיווחים נוספים_1_4.4. 2_דיווחים נוספים_15" xfId="12206"/>
    <cellStyle name="8_Anafim 2_דיווחים נוספים_1_4.4. 2_דיווחים נוספים_פירוט אגח תשואה מעל 10% " xfId="6766"/>
    <cellStyle name="8_Anafim 2_דיווחים נוספים_1_4.4. 2_דיווחים נוספים_פירוט אגח תשואה מעל 10% _15" xfId="12209"/>
    <cellStyle name="8_Anafim 2_דיווחים נוספים_1_4.4. 2_פירוט אגח תשואה מעל 10% " xfId="6767"/>
    <cellStyle name="8_Anafim 2_דיווחים נוספים_1_4.4. 2_פירוט אגח תשואה מעל 10% _1" xfId="6768"/>
    <cellStyle name="8_Anafim 2_דיווחים נוספים_1_4.4. 2_פירוט אגח תשואה מעל 10% _1_15" xfId="12211"/>
    <cellStyle name="8_Anafim 2_דיווחים נוספים_1_4.4. 2_פירוט אגח תשואה מעל 10% _15" xfId="12210"/>
    <cellStyle name="8_Anafim 2_דיווחים נוספים_1_4.4. 2_פירוט אגח תשואה מעל 10% _פירוט אגח תשואה מעל 10% " xfId="6769"/>
    <cellStyle name="8_Anafim 2_דיווחים נוספים_1_4.4. 2_פירוט אגח תשואה מעל 10% _פירוט אגח תשואה מעל 10% _15" xfId="12212"/>
    <cellStyle name="8_Anafim 2_דיווחים נוספים_1_4.4._15" xfId="12204"/>
    <cellStyle name="8_Anafim 2_דיווחים נוספים_1_4.4._דיווחים נוספים" xfId="6770"/>
    <cellStyle name="8_Anafim 2_דיווחים נוספים_1_4.4._דיווחים נוספים_15" xfId="12213"/>
    <cellStyle name="8_Anafim 2_דיווחים נוספים_1_4.4._דיווחים נוספים_פירוט אגח תשואה מעל 10% " xfId="6771"/>
    <cellStyle name="8_Anafim 2_דיווחים נוספים_1_4.4._דיווחים נוספים_פירוט אגח תשואה מעל 10% _15" xfId="12214"/>
    <cellStyle name="8_Anafim 2_דיווחים נוספים_1_4.4._פירוט אגח תשואה מעל 10% " xfId="6772"/>
    <cellStyle name="8_Anafim 2_דיווחים נוספים_1_4.4._פירוט אגח תשואה מעל 10% _1" xfId="6773"/>
    <cellStyle name="8_Anafim 2_דיווחים נוספים_1_4.4._פירוט אגח תשואה מעל 10% _1_15" xfId="12216"/>
    <cellStyle name="8_Anafim 2_דיווחים נוספים_1_4.4._פירוט אגח תשואה מעל 10% _15" xfId="12215"/>
    <cellStyle name="8_Anafim 2_דיווחים נוספים_1_4.4._פירוט אגח תשואה מעל 10% _פירוט אגח תשואה מעל 10% " xfId="6774"/>
    <cellStyle name="8_Anafim 2_דיווחים נוספים_1_4.4._פירוט אגח תשואה מעל 10% _פירוט אגח תשואה מעל 10% _15" xfId="12217"/>
    <cellStyle name="8_Anafim 2_דיווחים נוספים_1_דיווחים נוספים" xfId="6775"/>
    <cellStyle name="8_Anafim 2_דיווחים נוספים_1_דיווחים נוספים_15" xfId="12218"/>
    <cellStyle name="8_Anafim 2_דיווחים נוספים_1_דיווחים נוספים_פירוט אגח תשואה מעל 10% " xfId="6776"/>
    <cellStyle name="8_Anafim 2_דיווחים נוספים_1_דיווחים נוספים_פירוט אגח תשואה מעל 10% _15" xfId="12219"/>
    <cellStyle name="8_Anafim 2_דיווחים נוספים_1_פירוט אגח תשואה מעל 10% " xfId="6777"/>
    <cellStyle name="8_Anafim 2_דיווחים נוספים_1_פירוט אגח תשואה מעל 10% _1" xfId="6778"/>
    <cellStyle name="8_Anafim 2_דיווחים נוספים_1_פירוט אגח תשואה מעל 10% _1_15" xfId="12221"/>
    <cellStyle name="8_Anafim 2_דיווחים נוספים_1_פירוט אגח תשואה מעל 10% _15" xfId="12220"/>
    <cellStyle name="8_Anafim 2_דיווחים נוספים_1_פירוט אגח תשואה מעל 10% _פירוט אגח תשואה מעל 10% " xfId="6779"/>
    <cellStyle name="8_Anafim 2_דיווחים נוספים_1_פירוט אגח תשואה מעל 10% _פירוט אגח תשואה מעל 10% _15" xfId="12222"/>
    <cellStyle name="8_Anafim 2_דיווחים נוספים_15" xfId="12186"/>
    <cellStyle name="8_Anafim 2_דיווחים נוספים_2" xfId="6780"/>
    <cellStyle name="8_Anafim 2_דיווחים נוספים_2_15" xfId="12223"/>
    <cellStyle name="8_Anafim 2_דיווחים נוספים_2_פירוט אגח תשואה מעל 10% " xfId="6781"/>
    <cellStyle name="8_Anafim 2_דיווחים נוספים_2_פירוט אגח תשואה מעל 10% _15" xfId="12224"/>
    <cellStyle name="8_Anafim 2_דיווחים נוספים_4.4." xfId="6782"/>
    <cellStyle name="8_Anafim 2_דיווחים נוספים_4.4. 2" xfId="6783"/>
    <cellStyle name="8_Anafim 2_דיווחים נוספים_4.4. 2_15" xfId="12226"/>
    <cellStyle name="8_Anafim 2_דיווחים נוספים_4.4. 2_דיווחים נוספים" xfId="6784"/>
    <cellStyle name="8_Anafim 2_דיווחים נוספים_4.4. 2_דיווחים נוספים_1" xfId="6785"/>
    <cellStyle name="8_Anafim 2_דיווחים נוספים_4.4. 2_דיווחים נוספים_1_15" xfId="12228"/>
    <cellStyle name="8_Anafim 2_דיווחים נוספים_4.4. 2_דיווחים נוספים_1_פירוט אגח תשואה מעל 10% " xfId="6786"/>
    <cellStyle name="8_Anafim 2_דיווחים נוספים_4.4. 2_דיווחים נוספים_1_פירוט אגח תשואה מעל 10% _15" xfId="12229"/>
    <cellStyle name="8_Anafim 2_דיווחים נוספים_4.4. 2_דיווחים נוספים_15" xfId="12227"/>
    <cellStyle name="8_Anafim 2_דיווחים נוספים_4.4. 2_דיווחים נוספים_פירוט אגח תשואה מעל 10% " xfId="6787"/>
    <cellStyle name="8_Anafim 2_דיווחים נוספים_4.4. 2_דיווחים נוספים_פירוט אגח תשואה מעל 10% _15" xfId="12230"/>
    <cellStyle name="8_Anafim 2_דיווחים נוספים_4.4. 2_פירוט אגח תשואה מעל 10% " xfId="6788"/>
    <cellStyle name="8_Anafim 2_דיווחים נוספים_4.4. 2_פירוט אגח תשואה מעל 10% _1" xfId="6789"/>
    <cellStyle name="8_Anafim 2_דיווחים נוספים_4.4. 2_פירוט אגח תשואה מעל 10% _1_15" xfId="12232"/>
    <cellStyle name="8_Anafim 2_דיווחים נוספים_4.4. 2_פירוט אגח תשואה מעל 10% _15" xfId="12231"/>
    <cellStyle name="8_Anafim 2_דיווחים נוספים_4.4. 2_פירוט אגח תשואה מעל 10% _פירוט אגח תשואה מעל 10% " xfId="6790"/>
    <cellStyle name="8_Anafim 2_דיווחים נוספים_4.4. 2_פירוט אגח תשואה מעל 10% _פירוט אגח תשואה מעל 10% _15" xfId="12233"/>
    <cellStyle name="8_Anafim 2_דיווחים נוספים_4.4._15" xfId="12225"/>
    <cellStyle name="8_Anafim 2_דיווחים נוספים_4.4._דיווחים נוספים" xfId="6791"/>
    <cellStyle name="8_Anafim 2_דיווחים נוספים_4.4._דיווחים נוספים_15" xfId="12234"/>
    <cellStyle name="8_Anafim 2_דיווחים נוספים_4.4._דיווחים נוספים_פירוט אגח תשואה מעל 10% " xfId="6792"/>
    <cellStyle name="8_Anafim 2_דיווחים נוספים_4.4._דיווחים נוספים_פירוט אגח תשואה מעל 10% _15" xfId="12235"/>
    <cellStyle name="8_Anafim 2_דיווחים נוספים_4.4._פירוט אגח תשואה מעל 10% " xfId="6793"/>
    <cellStyle name="8_Anafim 2_דיווחים נוספים_4.4._פירוט אגח תשואה מעל 10% _1" xfId="6794"/>
    <cellStyle name="8_Anafim 2_דיווחים נוספים_4.4._פירוט אגח תשואה מעל 10% _1_15" xfId="12237"/>
    <cellStyle name="8_Anafim 2_דיווחים נוספים_4.4._פירוט אגח תשואה מעל 10% _15" xfId="12236"/>
    <cellStyle name="8_Anafim 2_דיווחים נוספים_4.4._פירוט אגח תשואה מעל 10% _פירוט אגח תשואה מעל 10% " xfId="6795"/>
    <cellStyle name="8_Anafim 2_דיווחים נוספים_4.4._פירוט אגח תשואה מעל 10% _פירוט אגח תשואה מעל 10% _15" xfId="12238"/>
    <cellStyle name="8_Anafim 2_דיווחים נוספים_דיווחים נוספים" xfId="6796"/>
    <cellStyle name="8_Anafim 2_דיווחים נוספים_דיווחים נוספים 2" xfId="6797"/>
    <cellStyle name="8_Anafim 2_דיווחים נוספים_דיווחים נוספים 2_15" xfId="12240"/>
    <cellStyle name="8_Anafim 2_דיווחים נוספים_דיווחים נוספים 2_דיווחים נוספים" xfId="6798"/>
    <cellStyle name="8_Anafim 2_דיווחים נוספים_דיווחים נוספים 2_דיווחים נוספים_1" xfId="6799"/>
    <cellStyle name="8_Anafim 2_דיווחים נוספים_דיווחים נוספים 2_דיווחים נוספים_1_15" xfId="12242"/>
    <cellStyle name="8_Anafim 2_דיווחים נוספים_דיווחים נוספים 2_דיווחים נוספים_1_פירוט אגח תשואה מעל 10% " xfId="6800"/>
    <cellStyle name="8_Anafim 2_דיווחים נוספים_דיווחים נוספים 2_דיווחים נוספים_1_פירוט אגח תשואה מעל 10% _15" xfId="12243"/>
    <cellStyle name="8_Anafim 2_דיווחים נוספים_דיווחים נוספים 2_דיווחים נוספים_15" xfId="12241"/>
    <cellStyle name="8_Anafim 2_דיווחים נוספים_דיווחים נוספים 2_דיווחים נוספים_פירוט אגח תשואה מעל 10% " xfId="6801"/>
    <cellStyle name="8_Anafim 2_דיווחים נוספים_דיווחים נוספים 2_דיווחים נוספים_פירוט אגח תשואה מעל 10% _15" xfId="12244"/>
    <cellStyle name="8_Anafim 2_דיווחים נוספים_דיווחים נוספים 2_פירוט אגח תשואה מעל 10% " xfId="6802"/>
    <cellStyle name="8_Anafim 2_דיווחים נוספים_דיווחים נוספים 2_פירוט אגח תשואה מעל 10% _1" xfId="6803"/>
    <cellStyle name="8_Anafim 2_דיווחים נוספים_דיווחים נוספים 2_פירוט אגח תשואה מעל 10% _1_15" xfId="12246"/>
    <cellStyle name="8_Anafim 2_דיווחים נוספים_דיווחים נוספים 2_פירוט אגח תשואה מעל 10% _15" xfId="12245"/>
    <cellStyle name="8_Anafim 2_דיווחים נוספים_דיווחים נוספים 2_פירוט אגח תשואה מעל 10% _פירוט אגח תשואה מעל 10% " xfId="6804"/>
    <cellStyle name="8_Anafim 2_דיווחים נוספים_דיווחים נוספים 2_פירוט אגח תשואה מעל 10% _פירוט אגח תשואה מעל 10% _15" xfId="12247"/>
    <cellStyle name="8_Anafim 2_דיווחים נוספים_דיווחים נוספים_1" xfId="6805"/>
    <cellStyle name="8_Anafim 2_דיווחים נוספים_דיווחים נוספים_1_15" xfId="12248"/>
    <cellStyle name="8_Anafim 2_דיווחים נוספים_דיווחים נוספים_1_פירוט אגח תשואה מעל 10% " xfId="6806"/>
    <cellStyle name="8_Anafim 2_דיווחים נוספים_דיווחים נוספים_1_פירוט אגח תשואה מעל 10% _15" xfId="12249"/>
    <cellStyle name="8_Anafim 2_דיווחים נוספים_דיווחים נוספים_15" xfId="12239"/>
    <cellStyle name="8_Anafim 2_דיווחים נוספים_דיווחים נוספים_4.4." xfId="6807"/>
    <cellStyle name="8_Anafim 2_דיווחים נוספים_דיווחים נוספים_4.4. 2" xfId="6808"/>
    <cellStyle name="8_Anafim 2_דיווחים נוספים_דיווחים נוספים_4.4. 2_15" xfId="12251"/>
    <cellStyle name="8_Anafim 2_דיווחים נוספים_דיווחים נוספים_4.4. 2_דיווחים נוספים" xfId="6809"/>
    <cellStyle name="8_Anafim 2_דיווחים נוספים_דיווחים נוספים_4.4. 2_דיווחים נוספים_1" xfId="6810"/>
    <cellStyle name="8_Anafim 2_דיווחים נוספים_דיווחים נוספים_4.4. 2_דיווחים נוספים_1_15" xfId="12253"/>
    <cellStyle name="8_Anafim 2_דיווחים נוספים_דיווחים נוספים_4.4. 2_דיווחים נוספים_1_פירוט אגח תשואה מעל 10% " xfId="6811"/>
    <cellStyle name="8_Anafim 2_דיווחים נוספים_דיווחים נוספים_4.4. 2_דיווחים נוספים_1_פירוט אגח תשואה מעל 10% _15" xfId="12254"/>
    <cellStyle name="8_Anafim 2_דיווחים נוספים_דיווחים נוספים_4.4. 2_דיווחים נוספים_15" xfId="12252"/>
    <cellStyle name="8_Anafim 2_דיווחים נוספים_דיווחים נוספים_4.4. 2_דיווחים נוספים_פירוט אגח תשואה מעל 10% " xfId="6812"/>
    <cellStyle name="8_Anafim 2_דיווחים נוספים_דיווחים נוספים_4.4. 2_דיווחים נוספים_פירוט אגח תשואה מעל 10% _15" xfId="12255"/>
    <cellStyle name="8_Anafim 2_דיווחים נוספים_דיווחים נוספים_4.4. 2_פירוט אגח תשואה מעל 10% " xfId="6813"/>
    <cellStyle name="8_Anafim 2_דיווחים נוספים_דיווחים נוספים_4.4. 2_פירוט אגח תשואה מעל 10% _1" xfId="6814"/>
    <cellStyle name="8_Anafim 2_דיווחים נוספים_דיווחים נוספים_4.4. 2_פירוט אגח תשואה מעל 10% _1_15" xfId="12257"/>
    <cellStyle name="8_Anafim 2_דיווחים נוספים_דיווחים נוספים_4.4. 2_פירוט אגח תשואה מעל 10% _15" xfId="12256"/>
    <cellStyle name="8_Anafim 2_דיווחים נוספים_דיווחים נוספים_4.4. 2_פירוט אגח תשואה מעל 10% _פירוט אגח תשואה מעל 10% " xfId="6815"/>
    <cellStyle name="8_Anafim 2_דיווחים נוספים_דיווחים נוספים_4.4. 2_פירוט אגח תשואה מעל 10% _פירוט אגח תשואה מעל 10% _15" xfId="12258"/>
    <cellStyle name="8_Anafim 2_דיווחים נוספים_דיווחים נוספים_4.4._15" xfId="12250"/>
    <cellStyle name="8_Anafim 2_דיווחים נוספים_דיווחים נוספים_4.4._דיווחים נוספים" xfId="6816"/>
    <cellStyle name="8_Anafim 2_דיווחים נוספים_דיווחים נוספים_4.4._דיווחים נוספים_15" xfId="12259"/>
    <cellStyle name="8_Anafim 2_דיווחים נוספים_דיווחים נוספים_4.4._דיווחים נוספים_פירוט אגח תשואה מעל 10% " xfId="6817"/>
    <cellStyle name="8_Anafim 2_דיווחים נוספים_דיווחים נוספים_4.4._דיווחים נוספים_פירוט אגח תשואה מעל 10% _15" xfId="12260"/>
    <cellStyle name="8_Anafim 2_דיווחים נוספים_דיווחים נוספים_4.4._פירוט אגח תשואה מעל 10% " xfId="6818"/>
    <cellStyle name="8_Anafim 2_דיווחים נוספים_דיווחים נוספים_4.4._פירוט אגח תשואה מעל 10% _1" xfId="6819"/>
    <cellStyle name="8_Anafim 2_דיווחים נוספים_דיווחים נוספים_4.4._פירוט אגח תשואה מעל 10% _1_15" xfId="12262"/>
    <cellStyle name="8_Anafim 2_דיווחים נוספים_דיווחים נוספים_4.4._פירוט אגח תשואה מעל 10% _15" xfId="12261"/>
    <cellStyle name="8_Anafim 2_דיווחים נוספים_דיווחים נוספים_4.4._פירוט אגח תשואה מעל 10% _פירוט אגח תשואה מעל 10% " xfId="6820"/>
    <cellStyle name="8_Anafim 2_דיווחים נוספים_דיווחים נוספים_4.4._פירוט אגח תשואה מעל 10% _פירוט אגח תשואה מעל 10% _15" xfId="12263"/>
    <cellStyle name="8_Anafim 2_דיווחים נוספים_דיווחים נוספים_דיווחים נוספים" xfId="6821"/>
    <cellStyle name="8_Anafim 2_דיווחים נוספים_דיווחים נוספים_דיווחים נוספים_15" xfId="12264"/>
    <cellStyle name="8_Anafim 2_דיווחים נוספים_דיווחים נוספים_דיווחים נוספים_פירוט אגח תשואה מעל 10% " xfId="6822"/>
    <cellStyle name="8_Anafim 2_דיווחים נוספים_דיווחים נוספים_דיווחים נוספים_פירוט אגח תשואה מעל 10% _15" xfId="12265"/>
    <cellStyle name="8_Anafim 2_דיווחים נוספים_דיווחים נוספים_פירוט אגח תשואה מעל 10% " xfId="6823"/>
    <cellStyle name="8_Anafim 2_דיווחים נוספים_דיווחים נוספים_פירוט אגח תשואה מעל 10% _1" xfId="6824"/>
    <cellStyle name="8_Anafim 2_דיווחים נוספים_דיווחים נוספים_פירוט אגח תשואה מעל 10% _1_15" xfId="12267"/>
    <cellStyle name="8_Anafim 2_דיווחים נוספים_דיווחים נוספים_פירוט אגח תשואה מעל 10% _15" xfId="12266"/>
    <cellStyle name="8_Anafim 2_דיווחים נוספים_דיווחים נוספים_פירוט אגח תשואה מעל 10% _פירוט אגח תשואה מעל 10% " xfId="6825"/>
    <cellStyle name="8_Anafim 2_דיווחים נוספים_דיווחים נוספים_פירוט אגח תשואה מעל 10% _פירוט אגח תשואה מעל 10% _15" xfId="12268"/>
    <cellStyle name="8_Anafim 2_דיווחים נוספים_פירוט אגח תשואה מעל 10% " xfId="6826"/>
    <cellStyle name="8_Anafim 2_דיווחים נוספים_פירוט אגח תשואה מעל 10% _1" xfId="6827"/>
    <cellStyle name="8_Anafim 2_דיווחים נוספים_פירוט אגח תשואה מעל 10% _1_15" xfId="12270"/>
    <cellStyle name="8_Anafim 2_דיווחים נוספים_פירוט אגח תשואה מעל 10% _15" xfId="12269"/>
    <cellStyle name="8_Anafim 2_דיווחים נוספים_פירוט אגח תשואה מעל 10% _פירוט אגח תשואה מעל 10% " xfId="6828"/>
    <cellStyle name="8_Anafim 2_דיווחים נוספים_פירוט אגח תשואה מעל 10% _פירוט אגח תשואה מעל 10% _15" xfId="12271"/>
    <cellStyle name="8_Anafim 2_עסקאות שאושרו וטרם בוצעו  " xfId="6829"/>
    <cellStyle name="8_Anafim 2_עסקאות שאושרו וטרם בוצעו   2" xfId="6830"/>
    <cellStyle name="8_Anafim 2_עסקאות שאושרו וטרם בוצעו   2_15" xfId="12273"/>
    <cellStyle name="8_Anafim 2_עסקאות שאושרו וטרם בוצעו   2_דיווחים נוספים" xfId="6831"/>
    <cellStyle name="8_Anafim 2_עסקאות שאושרו וטרם בוצעו   2_דיווחים נוספים_1" xfId="6832"/>
    <cellStyle name="8_Anafim 2_עסקאות שאושרו וטרם בוצעו   2_דיווחים נוספים_1_15" xfId="12275"/>
    <cellStyle name="8_Anafim 2_עסקאות שאושרו וטרם בוצעו   2_דיווחים נוספים_1_פירוט אגח תשואה מעל 10% " xfId="6833"/>
    <cellStyle name="8_Anafim 2_עסקאות שאושרו וטרם בוצעו   2_דיווחים נוספים_1_פירוט אגח תשואה מעל 10% _15" xfId="12276"/>
    <cellStyle name="8_Anafim 2_עסקאות שאושרו וטרם בוצעו   2_דיווחים נוספים_15" xfId="12274"/>
    <cellStyle name="8_Anafim 2_עסקאות שאושרו וטרם בוצעו   2_דיווחים נוספים_פירוט אגח תשואה מעל 10% " xfId="6834"/>
    <cellStyle name="8_Anafim 2_עסקאות שאושרו וטרם בוצעו   2_דיווחים נוספים_פירוט אגח תשואה מעל 10% _15" xfId="12277"/>
    <cellStyle name="8_Anafim 2_עסקאות שאושרו וטרם בוצעו   2_פירוט אגח תשואה מעל 10% " xfId="6835"/>
    <cellStyle name="8_Anafim 2_עסקאות שאושרו וטרם בוצעו   2_פירוט אגח תשואה מעל 10% _1" xfId="6836"/>
    <cellStyle name="8_Anafim 2_עסקאות שאושרו וטרם בוצעו   2_פירוט אגח תשואה מעל 10% _1_15" xfId="12279"/>
    <cellStyle name="8_Anafim 2_עסקאות שאושרו וטרם בוצעו   2_פירוט אגח תשואה מעל 10% _15" xfId="12278"/>
    <cellStyle name="8_Anafim 2_עסקאות שאושרו וטרם בוצעו   2_פירוט אגח תשואה מעל 10% _פירוט אגח תשואה מעל 10% " xfId="6837"/>
    <cellStyle name="8_Anafim 2_עסקאות שאושרו וטרם בוצעו   2_פירוט אגח תשואה מעל 10% _פירוט אגח תשואה מעל 10% _15" xfId="12280"/>
    <cellStyle name="8_Anafim 2_עסקאות שאושרו וטרם בוצעו  _15" xfId="12272"/>
    <cellStyle name="8_Anafim 2_עסקאות שאושרו וטרם בוצעו  _דיווחים נוספים" xfId="6838"/>
    <cellStyle name="8_Anafim 2_עסקאות שאושרו וטרם בוצעו  _דיווחים נוספים_15" xfId="12281"/>
    <cellStyle name="8_Anafim 2_עסקאות שאושרו וטרם בוצעו  _דיווחים נוספים_פירוט אגח תשואה מעל 10% " xfId="6839"/>
    <cellStyle name="8_Anafim 2_עסקאות שאושרו וטרם בוצעו  _דיווחים נוספים_פירוט אגח תשואה מעל 10% _15" xfId="12282"/>
    <cellStyle name="8_Anafim 2_עסקאות שאושרו וטרם בוצעו  _פירוט אגח תשואה מעל 10% " xfId="6840"/>
    <cellStyle name="8_Anafim 2_עסקאות שאושרו וטרם בוצעו  _פירוט אגח תשואה מעל 10% _1" xfId="6841"/>
    <cellStyle name="8_Anafim 2_עסקאות שאושרו וטרם בוצעו  _פירוט אגח תשואה מעל 10% _1_15" xfId="12284"/>
    <cellStyle name="8_Anafim 2_עסקאות שאושרו וטרם בוצעו  _פירוט אגח תשואה מעל 10% _15" xfId="12283"/>
    <cellStyle name="8_Anafim 2_עסקאות שאושרו וטרם בוצעו  _פירוט אגח תשואה מעל 10% _פירוט אגח תשואה מעל 10% " xfId="6842"/>
    <cellStyle name="8_Anafim 2_עסקאות שאושרו וטרם בוצעו  _פירוט אגח תשואה מעל 10% _פירוט אגח תשואה מעל 10% _15" xfId="12285"/>
    <cellStyle name="8_Anafim 2_פירוט אגח תשואה מעל 10% " xfId="6843"/>
    <cellStyle name="8_Anafim 2_פירוט אגח תשואה מעל 10%  2" xfId="6844"/>
    <cellStyle name="8_Anafim 2_פירוט אגח תשואה מעל 10%  2_15" xfId="12287"/>
    <cellStyle name="8_Anafim 2_פירוט אגח תשואה מעל 10%  2_דיווחים נוספים" xfId="6845"/>
    <cellStyle name="8_Anafim 2_פירוט אגח תשואה מעל 10%  2_דיווחים נוספים_1" xfId="6846"/>
    <cellStyle name="8_Anafim 2_פירוט אגח תשואה מעל 10%  2_דיווחים נוספים_1_15" xfId="12289"/>
    <cellStyle name="8_Anafim 2_פירוט אגח תשואה מעל 10%  2_דיווחים נוספים_1_פירוט אגח תשואה מעל 10% " xfId="6847"/>
    <cellStyle name="8_Anafim 2_פירוט אגח תשואה מעל 10%  2_דיווחים נוספים_1_פירוט אגח תשואה מעל 10% _15" xfId="12290"/>
    <cellStyle name="8_Anafim 2_פירוט אגח תשואה מעל 10%  2_דיווחים נוספים_15" xfId="12288"/>
    <cellStyle name="8_Anafim 2_פירוט אגח תשואה מעל 10%  2_דיווחים נוספים_פירוט אגח תשואה מעל 10% " xfId="6848"/>
    <cellStyle name="8_Anafim 2_פירוט אגח תשואה מעל 10%  2_דיווחים נוספים_פירוט אגח תשואה מעל 10% _15" xfId="12291"/>
    <cellStyle name="8_Anafim 2_פירוט אגח תשואה מעל 10%  2_פירוט אגח תשואה מעל 10% " xfId="6849"/>
    <cellStyle name="8_Anafim 2_פירוט אגח תשואה מעל 10%  2_פירוט אגח תשואה מעל 10% _1" xfId="6850"/>
    <cellStyle name="8_Anafim 2_פירוט אגח תשואה מעל 10%  2_פירוט אגח תשואה מעל 10% _1_15" xfId="12293"/>
    <cellStyle name="8_Anafim 2_פירוט אגח תשואה מעל 10%  2_פירוט אגח תשואה מעל 10% _15" xfId="12292"/>
    <cellStyle name="8_Anafim 2_פירוט אגח תשואה מעל 10%  2_פירוט אגח תשואה מעל 10% _פירוט אגח תשואה מעל 10% " xfId="6851"/>
    <cellStyle name="8_Anafim 2_פירוט אגח תשואה מעל 10%  2_פירוט אגח תשואה מעל 10% _פירוט אגח תשואה מעל 10% _15" xfId="12294"/>
    <cellStyle name="8_Anafim 2_פירוט אגח תשואה מעל 10% _1" xfId="6852"/>
    <cellStyle name="8_Anafim 2_פירוט אגח תשואה מעל 10% _1_15" xfId="12295"/>
    <cellStyle name="8_Anafim 2_פירוט אגח תשואה מעל 10% _1_פירוט אגח תשואה מעל 10% " xfId="6853"/>
    <cellStyle name="8_Anafim 2_פירוט אגח תשואה מעל 10% _1_פירוט אגח תשואה מעל 10% _15" xfId="12296"/>
    <cellStyle name="8_Anafim 2_פירוט אגח תשואה מעל 10% _15" xfId="12286"/>
    <cellStyle name="8_Anafim 2_פירוט אגח תשואה מעל 10% _2" xfId="6854"/>
    <cellStyle name="8_Anafim 2_פירוט אגח תשואה מעל 10% _2_15" xfId="12297"/>
    <cellStyle name="8_Anafim 2_פירוט אגח תשואה מעל 10% _4.4." xfId="6855"/>
    <cellStyle name="8_Anafim 2_פירוט אגח תשואה מעל 10% _4.4. 2" xfId="6856"/>
    <cellStyle name="8_Anafim 2_פירוט אגח תשואה מעל 10% _4.4. 2_15" xfId="12299"/>
    <cellStyle name="8_Anafim 2_פירוט אגח תשואה מעל 10% _4.4. 2_דיווחים נוספים" xfId="6857"/>
    <cellStyle name="8_Anafim 2_פירוט אגח תשואה מעל 10% _4.4. 2_דיווחים נוספים_1" xfId="6858"/>
    <cellStyle name="8_Anafim 2_פירוט אגח תשואה מעל 10% _4.4. 2_דיווחים נוספים_1_15" xfId="12301"/>
    <cellStyle name="8_Anafim 2_פירוט אגח תשואה מעל 10% _4.4. 2_דיווחים נוספים_1_פירוט אגח תשואה מעל 10% " xfId="6859"/>
    <cellStyle name="8_Anafim 2_פירוט אגח תשואה מעל 10% _4.4. 2_דיווחים נוספים_1_פירוט אגח תשואה מעל 10% _15" xfId="12302"/>
    <cellStyle name="8_Anafim 2_פירוט אגח תשואה מעל 10% _4.4. 2_דיווחים נוספים_15" xfId="12300"/>
    <cellStyle name="8_Anafim 2_פירוט אגח תשואה מעל 10% _4.4. 2_דיווחים נוספים_פירוט אגח תשואה מעל 10% " xfId="6860"/>
    <cellStyle name="8_Anafim 2_פירוט אגח תשואה מעל 10% _4.4. 2_דיווחים נוספים_פירוט אגח תשואה מעל 10% _15" xfId="12303"/>
    <cellStyle name="8_Anafim 2_פירוט אגח תשואה מעל 10% _4.4. 2_פירוט אגח תשואה מעל 10% " xfId="6861"/>
    <cellStyle name="8_Anafim 2_פירוט אגח תשואה מעל 10% _4.4. 2_פירוט אגח תשואה מעל 10% _1" xfId="6862"/>
    <cellStyle name="8_Anafim 2_פירוט אגח תשואה מעל 10% _4.4. 2_פירוט אגח תשואה מעל 10% _1_15" xfId="12305"/>
    <cellStyle name="8_Anafim 2_פירוט אגח תשואה מעל 10% _4.4. 2_פירוט אגח תשואה מעל 10% _15" xfId="12304"/>
    <cellStyle name="8_Anafim 2_פירוט אגח תשואה מעל 10% _4.4. 2_פירוט אגח תשואה מעל 10% _פירוט אגח תשואה מעל 10% " xfId="6863"/>
    <cellStyle name="8_Anafim 2_פירוט אגח תשואה מעל 10% _4.4. 2_פירוט אגח תשואה מעל 10% _פירוט אגח תשואה מעל 10% _15" xfId="12306"/>
    <cellStyle name="8_Anafim 2_פירוט אגח תשואה מעל 10% _4.4._15" xfId="12298"/>
    <cellStyle name="8_Anafim 2_פירוט אגח תשואה מעל 10% _4.4._דיווחים נוספים" xfId="6864"/>
    <cellStyle name="8_Anafim 2_פירוט אגח תשואה מעל 10% _4.4._דיווחים נוספים_15" xfId="12307"/>
    <cellStyle name="8_Anafim 2_פירוט אגח תשואה מעל 10% _4.4._דיווחים נוספים_פירוט אגח תשואה מעל 10% " xfId="6865"/>
    <cellStyle name="8_Anafim 2_פירוט אגח תשואה מעל 10% _4.4._דיווחים נוספים_פירוט אגח תשואה מעל 10% _15" xfId="12308"/>
    <cellStyle name="8_Anafim 2_פירוט אגח תשואה מעל 10% _4.4._פירוט אגח תשואה מעל 10% " xfId="6866"/>
    <cellStyle name="8_Anafim 2_פירוט אגח תשואה מעל 10% _4.4._פירוט אגח תשואה מעל 10% _1" xfId="6867"/>
    <cellStyle name="8_Anafim 2_פירוט אגח תשואה מעל 10% _4.4._פירוט אגח תשואה מעל 10% _1_15" xfId="12310"/>
    <cellStyle name="8_Anafim 2_פירוט אגח תשואה מעל 10% _4.4._פירוט אגח תשואה מעל 10% _15" xfId="12309"/>
    <cellStyle name="8_Anafim 2_פירוט אגח תשואה מעל 10% _4.4._פירוט אגח תשואה מעל 10% _פירוט אגח תשואה מעל 10% " xfId="6868"/>
    <cellStyle name="8_Anafim 2_פירוט אגח תשואה מעל 10% _4.4._פירוט אגח תשואה מעל 10% _פירוט אגח תשואה מעל 10% _15" xfId="12311"/>
    <cellStyle name="8_Anafim 2_פירוט אגח תשואה מעל 10% _דיווחים נוספים" xfId="6869"/>
    <cellStyle name="8_Anafim 2_פירוט אגח תשואה מעל 10% _דיווחים נוספים_1" xfId="6870"/>
    <cellStyle name="8_Anafim 2_פירוט אגח תשואה מעל 10% _דיווחים נוספים_1_15" xfId="12313"/>
    <cellStyle name="8_Anafim 2_פירוט אגח תשואה מעל 10% _דיווחים נוספים_1_פירוט אגח תשואה מעל 10% " xfId="6871"/>
    <cellStyle name="8_Anafim 2_פירוט אגח תשואה מעל 10% _דיווחים נוספים_1_פירוט אגח תשואה מעל 10% _15" xfId="12314"/>
    <cellStyle name="8_Anafim 2_פירוט אגח תשואה מעל 10% _דיווחים נוספים_15" xfId="12312"/>
    <cellStyle name="8_Anafim 2_פירוט אגח תשואה מעל 10% _דיווחים נוספים_פירוט אגח תשואה מעל 10% " xfId="6872"/>
    <cellStyle name="8_Anafim 2_פירוט אגח תשואה מעל 10% _דיווחים נוספים_פירוט אגח תשואה מעל 10% _15" xfId="12315"/>
    <cellStyle name="8_Anafim 2_פירוט אגח תשואה מעל 10% _פירוט אגח תשואה מעל 10% " xfId="6873"/>
    <cellStyle name="8_Anafim 2_פירוט אגח תשואה מעל 10% _פירוט אגח תשואה מעל 10% _1" xfId="6874"/>
    <cellStyle name="8_Anafim 2_פירוט אגח תשואה מעל 10% _פירוט אגח תשואה מעל 10% _1_15" xfId="12317"/>
    <cellStyle name="8_Anafim 2_פירוט אגח תשואה מעל 10% _פירוט אגח תשואה מעל 10% _15" xfId="12316"/>
    <cellStyle name="8_Anafim 2_פירוט אגח תשואה מעל 10% _פירוט אגח תשואה מעל 10% _פירוט אגח תשואה מעל 10% " xfId="6875"/>
    <cellStyle name="8_Anafim 2_פירוט אגח תשואה מעל 10% _פירוט אגח תשואה מעל 10% _פירוט אגח תשואה מעל 10% _15" xfId="12318"/>
    <cellStyle name="8_Anafim 3" xfId="6876"/>
    <cellStyle name="8_Anafim 3_15" xfId="12319"/>
    <cellStyle name="8_Anafim 3_דיווחים נוספים" xfId="6877"/>
    <cellStyle name="8_Anafim 3_דיווחים נוספים_1" xfId="6878"/>
    <cellStyle name="8_Anafim 3_דיווחים נוספים_1_15" xfId="12321"/>
    <cellStyle name="8_Anafim 3_דיווחים נוספים_1_פירוט אגח תשואה מעל 10% " xfId="6879"/>
    <cellStyle name="8_Anafim 3_דיווחים נוספים_1_פירוט אגח תשואה מעל 10% _15" xfId="12322"/>
    <cellStyle name="8_Anafim 3_דיווחים נוספים_15" xfId="12320"/>
    <cellStyle name="8_Anafim 3_דיווחים נוספים_פירוט אגח תשואה מעל 10% " xfId="6880"/>
    <cellStyle name="8_Anafim 3_דיווחים נוספים_פירוט אגח תשואה מעל 10% _15" xfId="12323"/>
    <cellStyle name="8_Anafim 3_פירוט אגח תשואה מעל 10% " xfId="6881"/>
    <cellStyle name="8_Anafim 3_פירוט אגח תשואה מעל 10% _1" xfId="6882"/>
    <cellStyle name="8_Anafim 3_פירוט אגח תשואה מעל 10% _1_15" xfId="12325"/>
    <cellStyle name="8_Anafim 3_פירוט אגח תשואה מעל 10% _15" xfId="12324"/>
    <cellStyle name="8_Anafim 3_פירוט אגח תשואה מעל 10% _פירוט אגח תשואה מעל 10% " xfId="6883"/>
    <cellStyle name="8_Anafim 3_פירוט אגח תשואה מעל 10% _פירוט אגח תשואה מעל 10% _15" xfId="12326"/>
    <cellStyle name="8_Anafim_15" xfId="12162"/>
    <cellStyle name="8_Anafim_4.4." xfId="6884"/>
    <cellStyle name="8_Anafim_4.4. 2" xfId="6885"/>
    <cellStyle name="8_Anafim_4.4. 2_15" xfId="12328"/>
    <cellStyle name="8_Anafim_4.4. 2_דיווחים נוספים" xfId="6886"/>
    <cellStyle name="8_Anafim_4.4. 2_דיווחים נוספים_1" xfId="6887"/>
    <cellStyle name="8_Anafim_4.4. 2_דיווחים נוספים_1_15" xfId="12330"/>
    <cellStyle name="8_Anafim_4.4. 2_דיווחים נוספים_1_פירוט אגח תשואה מעל 10% " xfId="6888"/>
    <cellStyle name="8_Anafim_4.4. 2_דיווחים נוספים_1_פירוט אגח תשואה מעל 10% _15" xfId="12331"/>
    <cellStyle name="8_Anafim_4.4. 2_דיווחים נוספים_15" xfId="12329"/>
    <cellStyle name="8_Anafim_4.4. 2_דיווחים נוספים_פירוט אגח תשואה מעל 10% " xfId="6889"/>
    <cellStyle name="8_Anafim_4.4. 2_דיווחים נוספים_פירוט אגח תשואה מעל 10% _15" xfId="12332"/>
    <cellStyle name="8_Anafim_4.4. 2_פירוט אגח תשואה מעל 10% " xfId="6890"/>
    <cellStyle name="8_Anafim_4.4. 2_פירוט אגח תשואה מעל 10% _1" xfId="6891"/>
    <cellStyle name="8_Anafim_4.4. 2_פירוט אגח תשואה מעל 10% _1_15" xfId="12334"/>
    <cellStyle name="8_Anafim_4.4. 2_פירוט אגח תשואה מעל 10% _15" xfId="12333"/>
    <cellStyle name="8_Anafim_4.4. 2_פירוט אגח תשואה מעל 10% _פירוט אגח תשואה מעל 10% " xfId="6892"/>
    <cellStyle name="8_Anafim_4.4. 2_פירוט אגח תשואה מעל 10% _פירוט אגח תשואה מעל 10% _15" xfId="12335"/>
    <cellStyle name="8_Anafim_4.4._15" xfId="12327"/>
    <cellStyle name="8_Anafim_4.4._דיווחים נוספים" xfId="6893"/>
    <cellStyle name="8_Anafim_4.4._דיווחים נוספים_15" xfId="12336"/>
    <cellStyle name="8_Anafim_4.4._דיווחים נוספים_פירוט אגח תשואה מעל 10% " xfId="6894"/>
    <cellStyle name="8_Anafim_4.4._דיווחים נוספים_פירוט אגח תשואה מעל 10% _15" xfId="12337"/>
    <cellStyle name="8_Anafim_4.4._פירוט אגח תשואה מעל 10% " xfId="6895"/>
    <cellStyle name="8_Anafim_4.4._פירוט אגח תשואה מעל 10% _1" xfId="6896"/>
    <cellStyle name="8_Anafim_4.4._פירוט אגח תשואה מעל 10% _1_15" xfId="12339"/>
    <cellStyle name="8_Anafim_4.4._פירוט אגח תשואה מעל 10% _15" xfId="12338"/>
    <cellStyle name="8_Anafim_4.4._פירוט אגח תשואה מעל 10% _פירוט אגח תשואה מעל 10% " xfId="6897"/>
    <cellStyle name="8_Anafim_4.4._פירוט אגח תשואה מעל 10% _פירוט אגח תשואה מעל 10% _15" xfId="12340"/>
    <cellStyle name="8_Anafim_דיווחים נוספים" xfId="6898"/>
    <cellStyle name="8_Anafim_דיווחים נוספים 2" xfId="6899"/>
    <cellStyle name="8_Anafim_דיווחים נוספים 2_15" xfId="12342"/>
    <cellStyle name="8_Anafim_דיווחים נוספים 2_דיווחים נוספים" xfId="6900"/>
    <cellStyle name="8_Anafim_דיווחים נוספים 2_דיווחים נוספים_1" xfId="6901"/>
    <cellStyle name="8_Anafim_דיווחים נוספים 2_דיווחים נוספים_1_15" xfId="12344"/>
    <cellStyle name="8_Anafim_דיווחים נוספים 2_דיווחים נוספים_1_פירוט אגח תשואה מעל 10% " xfId="6902"/>
    <cellStyle name="8_Anafim_דיווחים נוספים 2_דיווחים נוספים_1_פירוט אגח תשואה מעל 10% _15" xfId="12345"/>
    <cellStyle name="8_Anafim_דיווחים נוספים 2_דיווחים נוספים_15" xfId="12343"/>
    <cellStyle name="8_Anafim_דיווחים נוספים 2_דיווחים נוספים_פירוט אגח תשואה מעל 10% " xfId="6903"/>
    <cellStyle name="8_Anafim_דיווחים נוספים 2_דיווחים נוספים_פירוט אגח תשואה מעל 10% _15" xfId="12346"/>
    <cellStyle name="8_Anafim_דיווחים נוספים 2_פירוט אגח תשואה מעל 10% " xfId="6904"/>
    <cellStyle name="8_Anafim_דיווחים נוספים 2_פירוט אגח תשואה מעל 10% _1" xfId="6905"/>
    <cellStyle name="8_Anafim_דיווחים נוספים 2_פירוט אגח תשואה מעל 10% _1_15" xfId="12348"/>
    <cellStyle name="8_Anafim_דיווחים נוספים 2_פירוט אגח תשואה מעל 10% _15" xfId="12347"/>
    <cellStyle name="8_Anafim_דיווחים נוספים 2_פירוט אגח תשואה מעל 10% _פירוט אגח תשואה מעל 10% " xfId="6906"/>
    <cellStyle name="8_Anafim_דיווחים נוספים 2_פירוט אגח תשואה מעל 10% _פירוט אגח תשואה מעל 10% _15" xfId="12349"/>
    <cellStyle name="8_Anafim_דיווחים נוספים_1" xfId="6907"/>
    <cellStyle name="8_Anafim_דיווחים נוספים_1 2" xfId="6908"/>
    <cellStyle name="8_Anafim_דיווחים נוספים_1 2_15" xfId="12351"/>
    <cellStyle name="8_Anafim_דיווחים נוספים_1 2_דיווחים נוספים" xfId="6909"/>
    <cellStyle name="8_Anafim_דיווחים נוספים_1 2_דיווחים נוספים_1" xfId="6910"/>
    <cellStyle name="8_Anafim_דיווחים נוספים_1 2_דיווחים נוספים_1_15" xfId="12353"/>
    <cellStyle name="8_Anafim_דיווחים נוספים_1 2_דיווחים נוספים_1_פירוט אגח תשואה מעל 10% " xfId="6911"/>
    <cellStyle name="8_Anafim_דיווחים נוספים_1 2_דיווחים נוספים_1_פירוט אגח תשואה מעל 10% _15" xfId="12354"/>
    <cellStyle name="8_Anafim_דיווחים נוספים_1 2_דיווחים נוספים_15" xfId="12352"/>
    <cellStyle name="8_Anafim_דיווחים נוספים_1 2_דיווחים נוספים_פירוט אגח תשואה מעל 10% " xfId="6912"/>
    <cellStyle name="8_Anafim_דיווחים נוספים_1 2_דיווחים נוספים_פירוט אגח תשואה מעל 10% _15" xfId="12355"/>
    <cellStyle name="8_Anafim_דיווחים נוספים_1 2_פירוט אגח תשואה מעל 10% " xfId="6913"/>
    <cellStyle name="8_Anafim_דיווחים נוספים_1 2_פירוט אגח תשואה מעל 10% _1" xfId="6914"/>
    <cellStyle name="8_Anafim_דיווחים נוספים_1 2_פירוט אגח תשואה מעל 10% _1_15" xfId="12357"/>
    <cellStyle name="8_Anafim_דיווחים נוספים_1 2_פירוט אגח תשואה מעל 10% _15" xfId="12356"/>
    <cellStyle name="8_Anafim_דיווחים נוספים_1 2_פירוט אגח תשואה מעל 10% _פירוט אגח תשואה מעל 10% " xfId="6915"/>
    <cellStyle name="8_Anafim_דיווחים נוספים_1 2_פירוט אגח תשואה מעל 10% _פירוט אגח תשואה מעל 10% _15" xfId="12358"/>
    <cellStyle name="8_Anafim_דיווחים נוספים_1_15" xfId="12350"/>
    <cellStyle name="8_Anafim_דיווחים נוספים_1_4.4." xfId="6916"/>
    <cellStyle name="8_Anafim_דיווחים נוספים_1_4.4. 2" xfId="6917"/>
    <cellStyle name="8_Anafim_דיווחים נוספים_1_4.4. 2_15" xfId="12360"/>
    <cellStyle name="8_Anafim_דיווחים נוספים_1_4.4. 2_דיווחים נוספים" xfId="6918"/>
    <cellStyle name="8_Anafim_דיווחים נוספים_1_4.4. 2_דיווחים נוספים_1" xfId="6919"/>
    <cellStyle name="8_Anafim_דיווחים נוספים_1_4.4. 2_דיווחים נוספים_1_15" xfId="12362"/>
    <cellStyle name="8_Anafim_דיווחים נוספים_1_4.4. 2_דיווחים נוספים_1_פירוט אגח תשואה מעל 10% " xfId="6920"/>
    <cellStyle name="8_Anafim_דיווחים נוספים_1_4.4. 2_דיווחים נוספים_1_פירוט אגח תשואה מעל 10% _15" xfId="12363"/>
    <cellStyle name="8_Anafim_דיווחים נוספים_1_4.4. 2_דיווחים נוספים_15" xfId="12361"/>
    <cellStyle name="8_Anafim_דיווחים נוספים_1_4.4. 2_דיווחים נוספים_פירוט אגח תשואה מעל 10% " xfId="6921"/>
    <cellStyle name="8_Anafim_דיווחים נוספים_1_4.4. 2_דיווחים נוספים_פירוט אגח תשואה מעל 10% _15" xfId="12364"/>
    <cellStyle name="8_Anafim_דיווחים נוספים_1_4.4. 2_פירוט אגח תשואה מעל 10% " xfId="6922"/>
    <cellStyle name="8_Anafim_דיווחים נוספים_1_4.4. 2_פירוט אגח תשואה מעל 10% _1" xfId="6923"/>
    <cellStyle name="8_Anafim_דיווחים נוספים_1_4.4. 2_פירוט אגח תשואה מעל 10% _1_15" xfId="12366"/>
    <cellStyle name="8_Anafim_דיווחים נוספים_1_4.4. 2_פירוט אגח תשואה מעל 10% _15" xfId="12365"/>
    <cellStyle name="8_Anafim_דיווחים נוספים_1_4.4. 2_פירוט אגח תשואה מעל 10% _פירוט אגח תשואה מעל 10% " xfId="6924"/>
    <cellStyle name="8_Anafim_דיווחים נוספים_1_4.4. 2_פירוט אגח תשואה מעל 10% _פירוט אגח תשואה מעל 10% _15" xfId="12367"/>
    <cellStyle name="8_Anafim_דיווחים נוספים_1_4.4._15" xfId="12359"/>
    <cellStyle name="8_Anafim_דיווחים נוספים_1_4.4._דיווחים נוספים" xfId="6925"/>
    <cellStyle name="8_Anafim_דיווחים נוספים_1_4.4._דיווחים נוספים_15" xfId="12368"/>
    <cellStyle name="8_Anafim_דיווחים נוספים_1_4.4._דיווחים נוספים_פירוט אגח תשואה מעל 10% " xfId="6926"/>
    <cellStyle name="8_Anafim_דיווחים נוספים_1_4.4._דיווחים נוספים_פירוט אגח תשואה מעל 10% _15" xfId="12369"/>
    <cellStyle name="8_Anafim_דיווחים נוספים_1_4.4._פירוט אגח תשואה מעל 10% " xfId="6927"/>
    <cellStyle name="8_Anafim_דיווחים נוספים_1_4.4._פירוט אגח תשואה מעל 10% _1" xfId="6928"/>
    <cellStyle name="8_Anafim_דיווחים נוספים_1_4.4._פירוט אגח תשואה מעל 10% _1_15" xfId="12371"/>
    <cellStyle name="8_Anafim_דיווחים נוספים_1_4.4._פירוט אגח תשואה מעל 10% _15" xfId="12370"/>
    <cellStyle name="8_Anafim_דיווחים נוספים_1_4.4._פירוט אגח תשואה מעל 10% _פירוט אגח תשואה מעל 10% " xfId="6929"/>
    <cellStyle name="8_Anafim_דיווחים נוספים_1_4.4._פירוט אגח תשואה מעל 10% _פירוט אגח תשואה מעל 10% _15" xfId="12372"/>
    <cellStyle name="8_Anafim_דיווחים נוספים_1_דיווחים נוספים" xfId="6930"/>
    <cellStyle name="8_Anafim_דיווחים נוספים_1_דיווחים נוספים 2" xfId="6931"/>
    <cellStyle name="8_Anafim_דיווחים נוספים_1_דיווחים נוספים 2_15" xfId="12374"/>
    <cellStyle name="8_Anafim_דיווחים נוספים_1_דיווחים נוספים 2_דיווחים נוספים" xfId="6932"/>
    <cellStyle name="8_Anafim_דיווחים נוספים_1_דיווחים נוספים 2_דיווחים נוספים_1" xfId="6933"/>
    <cellStyle name="8_Anafim_דיווחים נוספים_1_דיווחים נוספים 2_דיווחים נוספים_1_15" xfId="12376"/>
    <cellStyle name="8_Anafim_דיווחים נוספים_1_דיווחים נוספים 2_דיווחים נוספים_1_פירוט אגח תשואה מעל 10% " xfId="6934"/>
    <cellStyle name="8_Anafim_דיווחים נוספים_1_דיווחים נוספים 2_דיווחים נוספים_1_פירוט אגח תשואה מעל 10% _15" xfId="12377"/>
    <cellStyle name="8_Anafim_דיווחים נוספים_1_דיווחים נוספים 2_דיווחים נוספים_15" xfId="12375"/>
    <cellStyle name="8_Anafim_דיווחים נוספים_1_דיווחים נוספים 2_דיווחים נוספים_פירוט אגח תשואה מעל 10% " xfId="6935"/>
    <cellStyle name="8_Anafim_דיווחים נוספים_1_דיווחים נוספים 2_דיווחים נוספים_פירוט אגח תשואה מעל 10% _15" xfId="12378"/>
    <cellStyle name="8_Anafim_דיווחים נוספים_1_דיווחים נוספים 2_פירוט אגח תשואה מעל 10% " xfId="6936"/>
    <cellStyle name="8_Anafim_דיווחים נוספים_1_דיווחים נוספים 2_פירוט אגח תשואה מעל 10% _1" xfId="6937"/>
    <cellStyle name="8_Anafim_דיווחים נוספים_1_דיווחים נוספים 2_פירוט אגח תשואה מעל 10% _1_15" xfId="12380"/>
    <cellStyle name="8_Anafim_דיווחים נוספים_1_דיווחים נוספים 2_פירוט אגח תשואה מעל 10% _15" xfId="12379"/>
    <cellStyle name="8_Anafim_דיווחים נוספים_1_דיווחים נוספים 2_פירוט אגח תשואה מעל 10% _פירוט אגח תשואה מעל 10% " xfId="6938"/>
    <cellStyle name="8_Anafim_דיווחים נוספים_1_דיווחים נוספים 2_פירוט אגח תשואה מעל 10% _פירוט אגח תשואה מעל 10% _15" xfId="12381"/>
    <cellStyle name="8_Anafim_דיווחים נוספים_1_דיווחים נוספים_1" xfId="6939"/>
    <cellStyle name="8_Anafim_דיווחים נוספים_1_דיווחים נוספים_1_15" xfId="12382"/>
    <cellStyle name="8_Anafim_דיווחים נוספים_1_דיווחים נוספים_1_פירוט אגח תשואה מעל 10% " xfId="6940"/>
    <cellStyle name="8_Anafim_דיווחים נוספים_1_דיווחים נוספים_1_פירוט אגח תשואה מעל 10% _15" xfId="12383"/>
    <cellStyle name="8_Anafim_דיווחים נוספים_1_דיווחים נוספים_15" xfId="12373"/>
    <cellStyle name="8_Anafim_דיווחים נוספים_1_דיווחים נוספים_4.4." xfId="6941"/>
    <cellStyle name="8_Anafim_דיווחים נוספים_1_דיווחים נוספים_4.4. 2" xfId="6942"/>
    <cellStyle name="8_Anafim_דיווחים נוספים_1_דיווחים נוספים_4.4. 2_15" xfId="12385"/>
    <cellStyle name="8_Anafim_דיווחים נוספים_1_דיווחים נוספים_4.4. 2_דיווחים נוספים" xfId="6943"/>
    <cellStyle name="8_Anafim_דיווחים נוספים_1_דיווחים נוספים_4.4. 2_דיווחים נוספים_1" xfId="6944"/>
    <cellStyle name="8_Anafim_דיווחים נוספים_1_דיווחים נוספים_4.4. 2_דיווחים נוספים_1_15" xfId="12387"/>
    <cellStyle name="8_Anafim_דיווחים נוספים_1_דיווחים נוספים_4.4. 2_דיווחים נוספים_1_פירוט אגח תשואה מעל 10% " xfId="6945"/>
    <cellStyle name="8_Anafim_דיווחים נוספים_1_דיווחים נוספים_4.4. 2_דיווחים נוספים_1_פירוט אגח תשואה מעל 10% _15" xfId="12388"/>
    <cellStyle name="8_Anafim_דיווחים נוספים_1_דיווחים נוספים_4.4. 2_דיווחים נוספים_15" xfId="12386"/>
    <cellStyle name="8_Anafim_דיווחים נוספים_1_דיווחים נוספים_4.4. 2_דיווחים נוספים_פירוט אגח תשואה מעל 10% " xfId="6946"/>
    <cellStyle name="8_Anafim_דיווחים נוספים_1_דיווחים נוספים_4.4. 2_דיווחים נוספים_פירוט אגח תשואה מעל 10% _15" xfId="12389"/>
    <cellStyle name="8_Anafim_דיווחים נוספים_1_דיווחים נוספים_4.4. 2_פירוט אגח תשואה מעל 10% " xfId="6947"/>
    <cellStyle name="8_Anafim_דיווחים נוספים_1_דיווחים נוספים_4.4. 2_פירוט אגח תשואה מעל 10% _1" xfId="6948"/>
    <cellStyle name="8_Anafim_דיווחים נוספים_1_דיווחים נוספים_4.4. 2_פירוט אגח תשואה מעל 10% _1_15" xfId="12391"/>
    <cellStyle name="8_Anafim_דיווחים נוספים_1_דיווחים נוספים_4.4. 2_פירוט אגח תשואה מעל 10% _15" xfId="12390"/>
    <cellStyle name="8_Anafim_דיווחים נוספים_1_דיווחים נוספים_4.4. 2_פירוט אגח תשואה מעל 10% _פירוט אגח תשואה מעל 10% " xfId="6949"/>
    <cellStyle name="8_Anafim_דיווחים נוספים_1_דיווחים נוספים_4.4. 2_פירוט אגח תשואה מעל 10% _פירוט אגח תשואה מעל 10% _15" xfId="12392"/>
    <cellStyle name="8_Anafim_דיווחים נוספים_1_דיווחים נוספים_4.4._15" xfId="12384"/>
    <cellStyle name="8_Anafim_דיווחים נוספים_1_דיווחים נוספים_4.4._דיווחים נוספים" xfId="6950"/>
    <cellStyle name="8_Anafim_דיווחים נוספים_1_דיווחים נוספים_4.4._דיווחים נוספים_15" xfId="12393"/>
    <cellStyle name="8_Anafim_דיווחים נוספים_1_דיווחים נוספים_4.4._דיווחים נוספים_פירוט אגח תשואה מעל 10% " xfId="6951"/>
    <cellStyle name="8_Anafim_דיווחים נוספים_1_דיווחים נוספים_4.4._דיווחים נוספים_פירוט אגח תשואה מעל 10% _15" xfId="12394"/>
    <cellStyle name="8_Anafim_דיווחים נוספים_1_דיווחים נוספים_4.4._פירוט אגח תשואה מעל 10% " xfId="6952"/>
    <cellStyle name="8_Anafim_דיווחים נוספים_1_דיווחים נוספים_4.4._פירוט אגח תשואה מעל 10% _1" xfId="6953"/>
    <cellStyle name="8_Anafim_דיווחים נוספים_1_דיווחים נוספים_4.4._פירוט אגח תשואה מעל 10% _1_15" xfId="12396"/>
    <cellStyle name="8_Anafim_דיווחים נוספים_1_דיווחים נוספים_4.4._פירוט אגח תשואה מעל 10% _15" xfId="12395"/>
    <cellStyle name="8_Anafim_דיווחים נוספים_1_דיווחים נוספים_4.4._פירוט אגח תשואה מעל 10% _פירוט אגח תשואה מעל 10% " xfId="6954"/>
    <cellStyle name="8_Anafim_דיווחים נוספים_1_דיווחים נוספים_4.4._פירוט אגח תשואה מעל 10% _פירוט אגח תשואה מעל 10% _15" xfId="12397"/>
    <cellStyle name="8_Anafim_דיווחים נוספים_1_דיווחים נוספים_דיווחים נוספים" xfId="6955"/>
    <cellStyle name="8_Anafim_דיווחים נוספים_1_דיווחים נוספים_דיווחים נוספים_15" xfId="12398"/>
    <cellStyle name="8_Anafim_דיווחים נוספים_1_דיווחים נוספים_דיווחים נוספים_פירוט אגח תשואה מעל 10% " xfId="6956"/>
    <cellStyle name="8_Anafim_דיווחים נוספים_1_דיווחים נוספים_דיווחים נוספים_פירוט אגח תשואה מעל 10% _15" xfId="12399"/>
    <cellStyle name="8_Anafim_דיווחים נוספים_1_דיווחים נוספים_פירוט אגח תשואה מעל 10% " xfId="6957"/>
    <cellStyle name="8_Anafim_דיווחים נוספים_1_דיווחים נוספים_פירוט אגח תשואה מעל 10% _1" xfId="6958"/>
    <cellStyle name="8_Anafim_דיווחים נוספים_1_דיווחים נוספים_פירוט אגח תשואה מעל 10% _1_15" xfId="12401"/>
    <cellStyle name="8_Anafim_דיווחים נוספים_1_דיווחים נוספים_פירוט אגח תשואה מעל 10% _15" xfId="12400"/>
    <cellStyle name="8_Anafim_דיווחים נוספים_1_דיווחים נוספים_פירוט אגח תשואה מעל 10% _פירוט אגח תשואה מעל 10% " xfId="6959"/>
    <cellStyle name="8_Anafim_דיווחים נוספים_1_דיווחים נוספים_פירוט אגח תשואה מעל 10% _פירוט אגח תשואה מעל 10% _15" xfId="12402"/>
    <cellStyle name="8_Anafim_דיווחים נוספים_1_פירוט אגח תשואה מעל 10% " xfId="6960"/>
    <cellStyle name="8_Anafim_דיווחים נוספים_1_פירוט אגח תשואה מעל 10% _1" xfId="6961"/>
    <cellStyle name="8_Anafim_דיווחים נוספים_1_פירוט אגח תשואה מעל 10% _1_15" xfId="12404"/>
    <cellStyle name="8_Anafim_דיווחים נוספים_1_פירוט אגח תשואה מעל 10% _15" xfId="12403"/>
    <cellStyle name="8_Anafim_דיווחים נוספים_1_פירוט אגח תשואה מעל 10% _פירוט אגח תשואה מעל 10% " xfId="6962"/>
    <cellStyle name="8_Anafim_דיווחים נוספים_1_פירוט אגח תשואה מעל 10% _פירוט אגח תשואה מעל 10% _15" xfId="12405"/>
    <cellStyle name="8_Anafim_דיווחים נוספים_15" xfId="12341"/>
    <cellStyle name="8_Anafim_דיווחים נוספים_2" xfId="6963"/>
    <cellStyle name="8_Anafim_דיווחים נוספים_2 2" xfId="6964"/>
    <cellStyle name="8_Anafim_דיווחים נוספים_2 2_15" xfId="12407"/>
    <cellStyle name="8_Anafim_דיווחים נוספים_2 2_דיווחים נוספים" xfId="6965"/>
    <cellStyle name="8_Anafim_דיווחים נוספים_2 2_דיווחים נוספים_1" xfId="6966"/>
    <cellStyle name="8_Anafim_דיווחים נוספים_2 2_דיווחים נוספים_1_15" xfId="12409"/>
    <cellStyle name="8_Anafim_דיווחים נוספים_2 2_דיווחים נוספים_1_פירוט אגח תשואה מעל 10% " xfId="6967"/>
    <cellStyle name="8_Anafim_דיווחים נוספים_2 2_דיווחים נוספים_1_פירוט אגח תשואה מעל 10% _15" xfId="12410"/>
    <cellStyle name="8_Anafim_דיווחים נוספים_2 2_דיווחים נוספים_15" xfId="12408"/>
    <cellStyle name="8_Anafim_דיווחים נוספים_2 2_דיווחים נוספים_פירוט אגח תשואה מעל 10% " xfId="6968"/>
    <cellStyle name="8_Anafim_דיווחים נוספים_2 2_דיווחים נוספים_פירוט אגח תשואה מעל 10% _15" xfId="12411"/>
    <cellStyle name="8_Anafim_דיווחים נוספים_2 2_פירוט אגח תשואה מעל 10% " xfId="6969"/>
    <cellStyle name="8_Anafim_דיווחים נוספים_2 2_פירוט אגח תשואה מעל 10% _1" xfId="6970"/>
    <cellStyle name="8_Anafim_דיווחים נוספים_2 2_פירוט אגח תשואה מעל 10% _1_15" xfId="12413"/>
    <cellStyle name="8_Anafim_דיווחים נוספים_2 2_פירוט אגח תשואה מעל 10% _15" xfId="12412"/>
    <cellStyle name="8_Anafim_דיווחים נוספים_2 2_פירוט אגח תשואה מעל 10% _פירוט אגח תשואה מעל 10% " xfId="6971"/>
    <cellStyle name="8_Anafim_דיווחים נוספים_2 2_פירוט אגח תשואה מעל 10% _פירוט אגח תשואה מעל 10% _15" xfId="12414"/>
    <cellStyle name="8_Anafim_דיווחים נוספים_2_15" xfId="12406"/>
    <cellStyle name="8_Anafim_דיווחים נוספים_2_4.4." xfId="6972"/>
    <cellStyle name="8_Anafim_דיווחים נוספים_2_4.4. 2" xfId="6973"/>
    <cellStyle name="8_Anafim_דיווחים נוספים_2_4.4. 2_15" xfId="12416"/>
    <cellStyle name="8_Anafim_דיווחים נוספים_2_4.4. 2_דיווחים נוספים" xfId="6974"/>
    <cellStyle name="8_Anafim_דיווחים נוספים_2_4.4. 2_דיווחים נוספים_1" xfId="6975"/>
    <cellStyle name="8_Anafim_דיווחים נוספים_2_4.4. 2_דיווחים נוספים_1_15" xfId="12418"/>
    <cellStyle name="8_Anafim_דיווחים נוספים_2_4.4. 2_דיווחים נוספים_1_פירוט אגח תשואה מעל 10% " xfId="6976"/>
    <cellStyle name="8_Anafim_דיווחים נוספים_2_4.4. 2_דיווחים נוספים_1_פירוט אגח תשואה מעל 10% _15" xfId="12419"/>
    <cellStyle name="8_Anafim_דיווחים נוספים_2_4.4. 2_דיווחים נוספים_15" xfId="12417"/>
    <cellStyle name="8_Anafim_דיווחים נוספים_2_4.4. 2_דיווחים נוספים_פירוט אגח תשואה מעל 10% " xfId="6977"/>
    <cellStyle name="8_Anafim_דיווחים נוספים_2_4.4. 2_דיווחים נוספים_פירוט אגח תשואה מעל 10% _15" xfId="12420"/>
    <cellStyle name="8_Anafim_דיווחים נוספים_2_4.4. 2_פירוט אגח תשואה מעל 10% " xfId="6978"/>
    <cellStyle name="8_Anafim_דיווחים נוספים_2_4.4. 2_פירוט אגח תשואה מעל 10% _1" xfId="6979"/>
    <cellStyle name="8_Anafim_דיווחים נוספים_2_4.4. 2_פירוט אגח תשואה מעל 10% _1_15" xfId="12422"/>
    <cellStyle name="8_Anafim_דיווחים נוספים_2_4.4. 2_פירוט אגח תשואה מעל 10% _15" xfId="12421"/>
    <cellStyle name="8_Anafim_דיווחים נוספים_2_4.4. 2_פירוט אגח תשואה מעל 10% _פירוט אגח תשואה מעל 10% " xfId="6980"/>
    <cellStyle name="8_Anafim_דיווחים נוספים_2_4.4. 2_פירוט אגח תשואה מעל 10% _פירוט אגח תשואה מעל 10% _15" xfId="12423"/>
    <cellStyle name="8_Anafim_דיווחים נוספים_2_4.4._15" xfId="12415"/>
    <cellStyle name="8_Anafim_דיווחים נוספים_2_4.4._דיווחים נוספים" xfId="6981"/>
    <cellStyle name="8_Anafim_דיווחים נוספים_2_4.4._דיווחים נוספים_15" xfId="12424"/>
    <cellStyle name="8_Anafim_דיווחים נוספים_2_4.4._דיווחים נוספים_פירוט אגח תשואה מעל 10% " xfId="6982"/>
    <cellStyle name="8_Anafim_דיווחים נוספים_2_4.4._דיווחים נוספים_פירוט אגח תשואה מעל 10% _15" xfId="12425"/>
    <cellStyle name="8_Anafim_דיווחים נוספים_2_4.4._פירוט אגח תשואה מעל 10% " xfId="6983"/>
    <cellStyle name="8_Anafim_דיווחים נוספים_2_4.4._פירוט אגח תשואה מעל 10% _1" xfId="6984"/>
    <cellStyle name="8_Anafim_דיווחים נוספים_2_4.4._פירוט אגח תשואה מעל 10% _1_15" xfId="12427"/>
    <cellStyle name="8_Anafim_דיווחים נוספים_2_4.4._פירוט אגח תשואה מעל 10% _15" xfId="12426"/>
    <cellStyle name="8_Anafim_דיווחים נוספים_2_4.4._פירוט אגח תשואה מעל 10% _פירוט אגח תשואה מעל 10% " xfId="6985"/>
    <cellStyle name="8_Anafim_דיווחים נוספים_2_4.4._פירוט אגח תשואה מעל 10% _פירוט אגח תשואה מעל 10% _15" xfId="12428"/>
    <cellStyle name="8_Anafim_דיווחים נוספים_2_דיווחים נוספים" xfId="6986"/>
    <cellStyle name="8_Anafim_דיווחים נוספים_2_דיווחים נוספים_15" xfId="12429"/>
    <cellStyle name="8_Anafim_דיווחים נוספים_2_דיווחים נוספים_פירוט אגח תשואה מעל 10% " xfId="6987"/>
    <cellStyle name="8_Anafim_דיווחים נוספים_2_דיווחים נוספים_פירוט אגח תשואה מעל 10% _15" xfId="12430"/>
    <cellStyle name="8_Anafim_דיווחים נוספים_2_פירוט אגח תשואה מעל 10% " xfId="6988"/>
    <cellStyle name="8_Anafim_דיווחים נוספים_2_פירוט אגח תשואה מעל 10% _1" xfId="6989"/>
    <cellStyle name="8_Anafim_דיווחים נוספים_2_פירוט אגח תשואה מעל 10% _1_15" xfId="12432"/>
    <cellStyle name="8_Anafim_דיווחים נוספים_2_פירוט אגח תשואה מעל 10% _15" xfId="12431"/>
    <cellStyle name="8_Anafim_דיווחים נוספים_2_פירוט אגח תשואה מעל 10% _פירוט אגח תשואה מעל 10% " xfId="6990"/>
    <cellStyle name="8_Anafim_דיווחים נוספים_2_פירוט אגח תשואה מעל 10% _פירוט אגח תשואה מעל 10% _15" xfId="12433"/>
    <cellStyle name="8_Anafim_דיווחים נוספים_3" xfId="6991"/>
    <cellStyle name="8_Anafim_דיווחים נוספים_3_15" xfId="12434"/>
    <cellStyle name="8_Anafim_דיווחים נוספים_3_פירוט אגח תשואה מעל 10% " xfId="6992"/>
    <cellStyle name="8_Anafim_דיווחים נוספים_3_פירוט אגח תשואה מעל 10% _15" xfId="12435"/>
    <cellStyle name="8_Anafim_דיווחים נוספים_4.4." xfId="6993"/>
    <cellStyle name="8_Anafim_דיווחים נוספים_4.4. 2" xfId="6994"/>
    <cellStyle name="8_Anafim_דיווחים נוספים_4.4. 2_15" xfId="12437"/>
    <cellStyle name="8_Anafim_דיווחים נוספים_4.4. 2_דיווחים נוספים" xfId="6995"/>
    <cellStyle name="8_Anafim_דיווחים נוספים_4.4. 2_דיווחים נוספים_1" xfId="6996"/>
    <cellStyle name="8_Anafim_דיווחים נוספים_4.4. 2_דיווחים נוספים_1_15" xfId="12439"/>
    <cellStyle name="8_Anafim_דיווחים נוספים_4.4. 2_דיווחים נוספים_1_פירוט אגח תשואה מעל 10% " xfId="6997"/>
    <cellStyle name="8_Anafim_דיווחים נוספים_4.4. 2_דיווחים נוספים_1_פירוט אגח תשואה מעל 10% _15" xfId="12440"/>
    <cellStyle name="8_Anafim_דיווחים נוספים_4.4. 2_דיווחים נוספים_15" xfId="12438"/>
    <cellStyle name="8_Anafim_דיווחים נוספים_4.4. 2_דיווחים נוספים_פירוט אגח תשואה מעל 10% " xfId="6998"/>
    <cellStyle name="8_Anafim_דיווחים נוספים_4.4. 2_דיווחים נוספים_פירוט אגח תשואה מעל 10% _15" xfId="12441"/>
    <cellStyle name="8_Anafim_דיווחים נוספים_4.4. 2_פירוט אגח תשואה מעל 10% " xfId="6999"/>
    <cellStyle name="8_Anafim_דיווחים נוספים_4.4. 2_פירוט אגח תשואה מעל 10% _1" xfId="7000"/>
    <cellStyle name="8_Anafim_דיווחים נוספים_4.4. 2_פירוט אגח תשואה מעל 10% _1_15" xfId="12443"/>
    <cellStyle name="8_Anafim_דיווחים נוספים_4.4. 2_פירוט אגח תשואה מעל 10% _15" xfId="12442"/>
    <cellStyle name="8_Anafim_דיווחים נוספים_4.4. 2_פירוט אגח תשואה מעל 10% _פירוט אגח תשואה מעל 10% " xfId="7001"/>
    <cellStyle name="8_Anafim_דיווחים נוספים_4.4. 2_פירוט אגח תשואה מעל 10% _פירוט אגח תשואה מעל 10% _15" xfId="12444"/>
    <cellStyle name="8_Anafim_דיווחים נוספים_4.4._15" xfId="12436"/>
    <cellStyle name="8_Anafim_דיווחים נוספים_4.4._דיווחים נוספים" xfId="7002"/>
    <cellStyle name="8_Anafim_דיווחים נוספים_4.4._דיווחים נוספים_15" xfId="12445"/>
    <cellStyle name="8_Anafim_דיווחים נוספים_4.4._דיווחים נוספים_פירוט אגח תשואה מעל 10% " xfId="7003"/>
    <cellStyle name="8_Anafim_דיווחים נוספים_4.4._דיווחים נוספים_פירוט אגח תשואה מעל 10% _15" xfId="12446"/>
    <cellStyle name="8_Anafim_דיווחים נוספים_4.4._פירוט אגח תשואה מעל 10% " xfId="7004"/>
    <cellStyle name="8_Anafim_דיווחים נוספים_4.4._פירוט אגח תשואה מעל 10% _1" xfId="7005"/>
    <cellStyle name="8_Anafim_דיווחים נוספים_4.4._פירוט אגח תשואה מעל 10% _1_15" xfId="12448"/>
    <cellStyle name="8_Anafim_דיווחים נוספים_4.4._פירוט אגח תשואה מעל 10% _15" xfId="12447"/>
    <cellStyle name="8_Anafim_דיווחים נוספים_4.4._פירוט אגח תשואה מעל 10% _פירוט אגח תשואה מעל 10% " xfId="7006"/>
    <cellStyle name="8_Anafim_דיווחים נוספים_4.4._פירוט אגח תשואה מעל 10% _פירוט אגח תשואה מעל 10% _15" xfId="12449"/>
    <cellStyle name="8_Anafim_דיווחים נוספים_דיווחים נוספים" xfId="7007"/>
    <cellStyle name="8_Anafim_דיווחים נוספים_דיווחים נוספים 2" xfId="7008"/>
    <cellStyle name="8_Anafim_דיווחים נוספים_דיווחים נוספים 2_15" xfId="12451"/>
    <cellStyle name="8_Anafim_דיווחים נוספים_דיווחים נוספים 2_דיווחים נוספים" xfId="7009"/>
    <cellStyle name="8_Anafim_דיווחים נוספים_דיווחים נוספים 2_דיווחים נוספים_1" xfId="7010"/>
    <cellStyle name="8_Anafim_דיווחים נוספים_דיווחים נוספים 2_דיווחים נוספים_1_15" xfId="12453"/>
    <cellStyle name="8_Anafim_דיווחים נוספים_דיווחים נוספים 2_דיווחים נוספים_1_פירוט אגח תשואה מעל 10% " xfId="7011"/>
    <cellStyle name="8_Anafim_דיווחים נוספים_דיווחים נוספים 2_דיווחים נוספים_1_פירוט אגח תשואה מעל 10% _15" xfId="12454"/>
    <cellStyle name="8_Anafim_דיווחים נוספים_דיווחים נוספים 2_דיווחים נוספים_15" xfId="12452"/>
    <cellStyle name="8_Anafim_דיווחים נוספים_דיווחים נוספים 2_דיווחים נוספים_פירוט אגח תשואה מעל 10% " xfId="7012"/>
    <cellStyle name="8_Anafim_דיווחים נוספים_דיווחים נוספים 2_דיווחים נוספים_פירוט אגח תשואה מעל 10% _15" xfId="12455"/>
    <cellStyle name="8_Anafim_דיווחים נוספים_דיווחים נוספים 2_פירוט אגח תשואה מעל 10% " xfId="7013"/>
    <cellStyle name="8_Anafim_דיווחים נוספים_דיווחים נוספים 2_פירוט אגח תשואה מעל 10% _1" xfId="7014"/>
    <cellStyle name="8_Anafim_דיווחים נוספים_דיווחים נוספים 2_פירוט אגח תשואה מעל 10% _1_15" xfId="12457"/>
    <cellStyle name="8_Anafim_דיווחים נוספים_דיווחים נוספים 2_פירוט אגח תשואה מעל 10% _15" xfId="12456"/>
    <cellStyle name="8_Anafim_דיווחים נוספים_דיווחים נוספים 2_פירוט אגח תשואה מעל 10% _פירוט אגח תשואה מעל 10% " xfId="7015"/>
    <cellStyle name="8_Anafim_דיווחים נוספים_דיווחים נוספים 2_פירוט אגח תשואה מעל 10% _פירוט אגח תשואה מעל 10% _15" xfId="12458"/>
    <cellStyle name="8_Anafim_דיווחים נוספים_דיווחים נוספים_1" xfId="7016"/>
    <cellStyle name="8_Anafim_דיווחים נוספים_דיווחים נוספים_1_15" xfId="12459"/>
    <cellStyle name="8_Anafim_דיווחים נוספים_דיווחים נוספים_1_פירוט אגח תשואה מעל 10% " xfId="7017"/>
    <cellStyle name="8_Anafim_דיווחים נוספים_דיווחים נוספים_1_פירוט אגח תשואה מעל 10% _15" xfId="12460"/>
    <cellStyle name="8_Anafim_דיווחים נוספים_דיווחים נוספים_15" xfId="12450"/>
    <cellStyle name="8_Anafim_דיווחים נוספים_דיווחים נוספים_4.4." xfId="7018"/>
    <cellStyle name="8_Anafim_דיווחים נוספים_דיווחים נוספים_4.4. 2" xfId="7019"/>
    <cellStyle name="8_Anafim_דיווחים נוספים_דיווחים נוספים_4.4. 2_15" xfId="12462"/>
    <cellStyle name="8_Anafim_דיווחים נוספים_דיווחים נוספים_4.4. 2_דיווחים נוספים" xfId="7020"/>
    <cellStyle name="8_Anafim_דיווחים נוספים_דיווחים נוספים_4.4. 2_דיווחים נוספים_1" xfId="7021"/>
    <cellStyle name="8_Anafim_דיווחים נוספים_דיווחים נוספים_4.4. 2_דיווחים נוספים_1_15" xfId="12464"/>
    <cellStyle name="8_Anafim_דיווחים נוספים_דיווחים נוספים_4.4. 2_דיווחים נוספים_1_פירוט אגח תשואה מעל 10% " xfId="7022"/>
    <cellStyle name="8_Anafim_דיווחים נוספים_דיווחים נוספים_4.4. 2_דיווחים נוספים_1_פירוט אגח תשואה מעל 10% _15" xfId="12465"/>
    <cellStyle name="8_Anafim_דיווחים נוספים_דיווחים נוספים_4.4. 2_דיווחים נוספים_15" xfId="12463"/>
    <cellStyle name="8_Anafim_דיווחים נוספים_דיווחים נוספים_4.4. 2_דיווחים נוספים_פירוט אגח תשואה מעל 10% " xfId="7023"/>
    <cellStyle name="8_Anafim_דיווחים נוספים_דיווחים נוספים_4.4. 2_דיווחים נוספים_פירוט אגח תשואה מעל 10% _15" xfId="12466"/>
    <cellStyle name="8_Anafim_דיווחים נוספים_דיווחים נוספים_4.4. 2_פירוט אגח תשואה מעל 10% " xfId="7024"/>
    <cellStyle name="8_Anafim_דיווחים נוספים_דיווחים נוספים_4.4. 2_פירוט אגח תשואה מעל 10% _1" xfId="7025"/>
    <cellStyle name="8_Anafim_דיווחים נוספים_דיווחים נוספים_4.4. 2_פירוט אגח תשואה מעל 10% _1_15" xfId="12468"/>
    <cellStyle name="8_Anafim_דיווחים נוספים_דיווחים נוספים_4.4. 2_פירוט אגח תשואה מעל 10% _15" xfId="12467"/>
    <cellStyle name="8_Anafim_דיווחים נוספים_דיווחים נוספים_4.4. 2_פירוט אגח תשואה מעל 10% _פירוט אגח תשואה מעל 10% " xfId="7026"/>
    <cellStyle name="8_Anafim_דיווחים נוספים_דיווחים נוספים_4.4. 2_פירוט אגח תשואה מעל 10% _פירוט אגח תשואה מעל 10% _15" xfId="12469"/>
    <cellStyle name="8_Anafim_דיווחים נוספים_דיווחים נוספים_4.4._15" xfId="12461"/>
    <cellStyle name="8_Anafim_דיווחים נוספים_דיווחים נוספים_4.4._דיווחים נוספים" xfId="7027"/>
    <cellStyle name="8_Anafim_דיווחים נוספים_דיווחים נוספים_4.4._דיווחים נוספים_15" xfId="12470"/>
    <cellStyle name="8_Anafim_דיווחים נוספים_דיווחים נוספים_4.4._דיווחים נוספים_פירוט אגח תשואה מעל 10% " xfId="7028"/>
    <cellStyle name="8_Anafim_דיווחים נוספים_דיווחים נוספים_4.4._דיווחים נוספים_פירוט אגח תשואה מעל 10% _15" xfId="12471"/>
    <cellStyle name="8_Anafim_דיווחים נוספים_דיווחים נוספים_4.4._פירוט אגח תשואה מעל 10% " xfId="7029"/>
    <cellStyle name="8_Anafim_דיווחים נוספים_דיווחים נוספים_4.4._פירוט אגח תשואה מעל 10% _1" xfId="7030"/>
    <cellStyle name="8_Anafim_דיווחים נוספים_דיווחים נוספים_4.4._פירוט אגח תשואה מעל 10% _1_15" xfId="12473"/>
    <cellStyle name="8_Anafim_דיווחים נוספים_דיווחים נוספים_4.4._פירוט אגח תשואה מעל 10% _15" xfId="12472"/>
    <cellStyle name="8_Anafim_דיווחים נוספים_דיווחים נוספים_4.4._פירוט אגח תשואה מעל 10% _פירוט אגח תשואה מעל 10% " xfId="7031"/>
    <cellStyle name="8_Anafim_דיווחים נוספים_דיווחים נוספים_4.4._פירוט אגח תשואה מעל 10% _פירוט אגח תשואה מעל 10% _15" xfId="12474"/>
    <cellStyle name="8_Anafim_דיווחים נוספים_דיווחים נוספים_דיווחים נוספים" xfId="7032"/>
    <cellStyle name="8_Anafim_דיווחים נוספים_דיווחים נוספים_דיווחים נוספים_15" xfId="12475"/>
    <cellStyle name="8_Anafim_דיווחים נוספים_דיווחים נוספים_דיווחים נוספים_פירוט אגח תשואה מעל 10% " xfId="7033"/>
    <cellStyle name="8_Anafim_דיווחים נוספים_דיווחים נוספים_דיווחים נוספים_פירוט אגח תשואה מעל 10% _15" xfId="12476"/>
    <cellStyle name="8_Anafim_דיווחים נוספים_דיווחים נוספים_פירוט אגח תשואה מעל 10% " xfId="7034"/>
    <cellStyle name="8_Anafim_דיווחים נוספים_דיווחים נוספים_פירוט אגח תשואה מעל 10% _1" xfId="7035"/>
    <cellStyle name="8_Anafim_דיווחים נוספים_דיווחים נוספים_פירוט אגח תשואה מעל 10% _1_15" xfId="12478"/>
    <cellStyle name="8_Anafim_דיווחים נוספים_דיווחים נוספים_פירוט אגח תשואה מעל 10% _15" xfId="12477"/>
    <cellStyle name="8_Anafim_דיווחים נוספים_דיווחים נוספים_פירוט אגח תשואה מעל 10% _פירוט אגח תשואה מעל 10% " xfId="7036"/>
    <cellStyle name="8_Anafim_דיווחים נוספים_דיווחים נוספים_פירוט אגח תשואה מעל 10% _פירוט אגח תשואה מעל 10% _15" xfId="12479"/>
    <cellStyle name="8_Anafim_דיווחים נוספים_פירוט אגח תשואה מעל 10% " xfId="7037"/>
    <cellStyle name="8_Anafim_דיווחים נוספים_פירוט אגח תשואה מעל 10% _1" xfId="7038"/>
    <cellStyle name="8_Anafim_דיווחים נוספים_פירוט אגח תשואה מעל 10% _1_15" xfId="12481"/>
    <cellStyle name="8_Anafim_דיווחים נוספים_פירוט אגח תשואה מעל 10% _15" xfId="12480"/>
    <cellStyle name="8_Anafim_דיווחים נוספים_פירוט אגח תשואה מעל 10% _פירוט אגח תשואה מעל 10% " xfId="7039"/>
    <cellStyle name="8_Anafim_דיווחים נוספים_פירוט אגח תשואה מעל 10% _פירוט אגח תשואה מעל 10% _15" xfId="12482"/>
    <cellStyle name="8_Anafim_הערות" xfId="7040"/>
    <cellStyle name="8_Anafim_הערות 2" xfId="7041"/>
    <cellStyle name="8_Anafim_הערות 2_15" xfId="12484"/>
    <cellStyle name="8_Anafim_הערות 2_דיווחים נוספים" xfId="7042"/>
    <cellStyle name="8_Anafim_הערות 2_דיווחים נוספים_1" xfId="7043"/>
    <cellStyle name="8_Anafim_הערות 2_דיווחים נוספים_1_15" xfId="12486"/>
    <cellStyle name="8_Anafim_הערות 2_דיווחים נוספים_1_פירוט אגח תשואה מעל 10% " xfId="7044"/>
    <cellStyle name="8_Anafim_הערות 2_דיווחים נוספים_1_פירוט אגח תשואה מעל 10% _15" xfId="12487"/>
    <cellStyle name="8_Anafim_הערות 2_דיווחים נוספים_15" xfId="12485"/>
    <cellStyle name="8_Anafim_הערות 2_דיווחים נוספים_פירוט אגח תשואה מעל 10% " xfId="7045"/>
    <cellStyle name="8_Anafim_הערות 2_דיווחים נוספים_פירוט אגח תשואה מעל 10% _15" xfId="12488"/>
    <cellStyle name="8_Anafim_הערות 2_פירוט אגח תשואה מעל 10% " xfId="7046"/>
    <cellStyle name="8_Anafim_הערות 2_פירוט אגח תשואה מעל 10% _1" xfId="7047"/>
    <cellStyle name="8_Anafim_הערות 2_פירוט אגח תשואה מעל 10% _1_15" xfId="12490"/>
    <cellStyle name="8_Anafim_הערות 2_פירוט אגח תשואה מעל 10% _15" xfId="12489"/>
    <cellStyle name="8_Anafim_הערות 2_פירוט אגח תשואה מעל 10% _פירוט אגח תשואה מעל 10% " xfId="7048"/>
    <cellStyle name="8_Anafim_הערות 2_פירוט אגח תשואה מעל 10% _פירוט אגח תשואה מעל 10% _15" xfId="12491"/>
    <cellStyle name="8_Anafim_הערות_15" xfId="12483"/>
    <cellStyle name="8_Anafim_הערות_4.4." xfId="7049"/>
    <cellStyle name="8_Anafim_הערות_4.4. 2" xfId="7050"/>
    <cellStyle name="8_Anafim_הערות_4.4. 2_15" xfId="12493"/>
    <cellStyle name="8_Anafim_הערות_4.4. 2_דיווחים נוספים" xfId="7051"/>
    <cellStyle name="8_Anafim_הערות_4.4. 2_דיווחים נוספים_1" xfId="7052"/>
    <cellStyle name="8_Anafim_הערות_4.4. 2_דיווחים נוספים_1_15" xfId="12495"/>
    <cellStyle name="8_Anafim_הערות_4.4. 2_דיווחים נוספים_1_פירוט אגח תשואה מעל 10% " xfId="7053"/>
    <cellStyle name="8_Anafim_הערות_4.4. 2_דיווחים נוספים_1_פירוט אגח תשואה מעל 10% _15" xfId="12496"/>
    <cellStyle name="8_Anafim_הערות_4.4. 2_דיווחים נוספים_15" xfId="12494"/>
    <cellStyle name="8_Anafim_הערות_4.4. 2_דיווחים נוספים_פירוט אגח תשואה מעל 10% " xfId="7054"/>
    <cellStyle name="8_Anafim_הערות_4.4. 2_דיווחים נוספים_פירוט אגח תשואה מעל 10% _15" xfId="12497"/>
    <cellStyle name="8_Anafim_הערות_4.4. 2_פירוט אגח תשואה מעל 10% " xfId="7055"/>
    <cellStyle name="8_Anafim_הערות_4.4. 2_פירוט אגח תשואה מעל 10% _1" xfId="7056"/>
    <cellStyle name="8_Anafim_הערות_4.4. 2_פירוט אגח תשואה מעל 10% _1_15" xfId="12499"/>
    <cellStyle name="8_Anafim_הערות_4.4. 2_פירוט אגח תשואה מעל 10% _15" xfId="12498"/>
    <cellStyle name="8_Anafim_הערות_4.4. 2_פירוט אגח תשואה מעל 10% _פירוט אגח תשואה מעל 10% " xfId="7057"/>
    <cellStyle name="8_Anafim_הערות_4.4. 2_פירוט אגח תשואה מעל 10% _פירוט אגח תשואה מעל 10% _15" xfId="12500"/>
    <cellStyle name="8_Anafim_הערות_4.4._15" xfId="12492"/>
    <cellStyle name="8_Anafim_הערות_4.4._דיווחים נוספים" xfId="7058"/>
    <cellStyle name="8_Anafim_הערות_4.4._דיווחים נוספים_15" xfId="12501"/>
    <cellStyle name="8_Anafim_הערות_4.4._דיווחים נוספים_פירוט אגח תשואה מעל 10% " xfId="7059"/>
    <cellStyle name="8_Anafim_הערות_4.4._דיווחים נוספים_פירוט אגח תשואה מעל 10% _15" xfId="12502"/>
    <cellStyle name="8_Anafim_הערות_4.4._פירוט אגח תשואה מעל 10% " xfId="7060"/>
    <cellStyle name="8_Anafim_הערות_4.4._פירוט אגח תשואה מעל 10% _1" xfId="7061"/>
    <cellStyle name="8_Anafim_הערות_4.4._פירוט אגח תשואה מעל 10% _1_15" xfId="12504"/>
    <cellStyle name="8_Anafim_הערות_4.4._פירוט אגח תשואה מעל 10% _15" xfId="12503"/>
    <cellStyle name="8_Anafim_הערות_4.4._פירוט אגח תשואה מעל 10% _פירוט אגח תשואה מעל 10% " xfId="7062"/>
    <cellStyle name="8_Anafim_הערות_4.4._פירוט אגח תשואה מעל 10% _פירוט אגח תשואה מעל 10% _15" xfId="12505"/>
    <cellStyle name="8_Anafim_הערות_דיווחים נוספים" xfId="7063"/>
    <cellStyle name="8_Anafim_הערות_דיווחים נוספים_1" xfId="7064"/>
    <cellStyle name="8_Anafim_הערות_דיווחים נוספים_1_15" xfId="12507"/>
    <cellStyle name="8_Anafim_הערות_דיווחים נוספים_1_פירוט אגח תשואה מעל 10% " xfId="7065"/>
    <cellStyle name="8_Anafim_הערות_דיווחים נוספים_1_פירוט אגח תשואה מעל 10% _15" xfId="12508"/>
    <cellStyle name="8_Anafim_הערות_דיווחים נוספים_15" xfId="12506"/>
    <cellStyle name="8_Anafim_הערות_דיווחים נוספים_פירוט אגח תשואה מעל 10% " xfId="7066"/>
    <cellStyle name="8_Anafim_הערות_דיווחים נוספים_פירוט אגח תשואה מעל 10% _15" xfId="12509"/>
    <cellStyle name="8_Anafim_הערות_פירוט אגח תשואה מעל 10% " xfId="7067"/>
    <cellStyle name="8_Anafim_הערות_פירוט אגח תשואה מעל 10% _1" xfId="7068"/>
    <cellStyle name="8_Anafim_הערות_פירוט אגח תשואה מעל 10% _1_15" xfId="12511"/>
    <cellStyle name="8_Anafim_הערות_פירוט אגח תשואה מעל 10% _15" xfId="12510"/>
    <cellStyle name="8_Anafim_הערות_פירוט אגח תשואה מעל 10% _פירוט אגח תשואה מעל 10% " xfId="7069"/>
    <cellStyle name="8_Anafim_הערות_פירוט אגח תשואה מעל 10% _פירוט אגח תשואה מעל 10% _15" xfId="12512"/>
    <cellStyle name="8_Anafim_יתרת מסגרות אשראי לניצול " xfId="7070"/>
    <cellStyle name="8_Anafim_יתרת מסגרות אשראי לניצול  2" xfId="7071"/>
    <cellStyle name="8_Anafim_יתרת מסגרות אשראי לניצול  2_15" xfId="12514"/>
    <cellStyle name="8_Anafim_יתרת מסגרות אשראי לניצול  2_דיווחים נוספים" xfId="7072"/>
    <cellStyle name="8_Anafim_יתרת מסגרות אשראי לניצול  2_דיווחים נוספים_1" xfId="7073"/>
    <cellStyle name="8_Anafim_יתרת מסגרות אשראי לניצול  2_דיווחים נוספים_1_15" xfId="12516"/>
    <cellStyle name="8_Anafim_יתרת מסגרות אשראי לניצול  2_דיווחים נוספים_1_פירוט אגח תשואה מעל 10% " xfId="7074"/>
    <cellStyle name="8_Anafim_יתרת מסגרות אשראי לניצול  2_דיווחים נוספים_1_פירוט אגח תשואה מעל 10% _15" xfId="12517"/>
    <cellStyle name="8_Anafim_יתרת מסגרות אשראי לניצול  2_דיווחים נוספים_15" xfId="12515"/>
    <cellStyle name="8_Anafim_יתרת מסגרות אשראי לניצול  2_דיווחים נוספים_פירוט אגח תשואה מעל 10% " xfId="7075"/>
    <cellStyle name="8_Anafim_יתרת מסגרות אשראי לניצול  2_דיווחים נוספים_פירוט אגח תשואה מעל 10% _15" xfId="12518"/>
    <cellStyle name="8_Anafim_יתרת מסגרות אשראי לניצול  2_פירוט אגח תשואה מעל 10% " xfId="7076"/>
    <cellStyle name="8_Anafim_יתרת מסגרות אשראי לניצול  2_פירוט אגח תשואה מעל 10% _1" xfId="7077"/>
    <cellStyle name="8_Anafim_יתרת מסגרות אשראי לניצול  2_פירוט אגח תשואה מעל 10% _1_15" xfId="12520"/>
    <cellStyle name="8_Anafim_יתרת מסגרות אשראי לניצול  2_פירוט אגח תשואה מעל 10% _15" xfId="12519"/>
    <cellStyle name="8_Anafim_יתרת מסגרות אשראי לניצול  2_פירוט אגח תשואה מעל 10% _פירוט אגח תשואה מעל 10% " xfId="7078"/>
    <cellStyle name="8_Anafim_יתרת מסגרות אשראי לניצול  2_פירוט אגח תשואה מעל 10% _פירוט אגח תשואה מעל 10% _15" xfId="12521"/>
    <cellStyle name="8_Anafim_יתרת מסגרות אשראי לניצול _15" xfId="12513"/>
    <cellStyle name="8_Anafim_יתרת מסגרות אשראי לניצול _4.4." xfId="7079"/>
    <cellStyle name="8_Anafim_יתרת מסגרות אשראי לניצול _4.4. 2" xfId="7080"/>
    <cellStyle name="8_Anafim_יתרת מסגרות אשראי לניצול _4.4. 2_15" xfId="12523"/>
    <cellStyle name="8_Anafim_יתרת מסגרות אשראי לניצול _4.4. 2_דיווחים נוספים" xfId="7081"/>
    <cellStyle name="8_Anafim_יתרת מסגרות אשראי לניצול _4.4. 2_דיווחים נוספים_1" xfId="7082"/>
    <cellStyle name="8_Anafim_יתרת מסגרות אשראי לניצול _4.4. 2_דיווחים נוספים_1_15" xfId="12525"/>
    <cellStyle name="8_Anafim_יתרת מסגרות אשראי לניצול _4.4. 2_דיווחים נוספים_1_פירוט אגח תשואה מעל 10% " xfId="7083"/>
    <cellStyle name="8_Anafim_יתרת מסגרות אשראי לניצול _4.4. 2_דיווחים נוספים_1_פירוט אגח תשואה מעל 10% _15" xfId="12526"/>
    <cellStyle name="8_Anafim_יתרת מסגרות אשראי לניצול _4.4. 2_דיווחים נוספים_15" xfId="12524"/>
    <cellStyle name="8_Anafim_יתרת מסגרות אשראי לניצול _4.4. 2_דיווחים נוספים_פירוט אגח תשואה מעל 10% " xfId="7084"/>
    <cellStyle name="8_Anafim_יתרת מסגרות אשראי לניצול _4.4. 2_דיווחים נוספים_פירוט אגח תשואה מעל 10% _15" xfId="12527"/>
    <cellStyle name="8_Anafim_יתרת מסגרות אשראי לניצול _4.4. 2_פירוט אגח תשואה מעל 10% " xfId="7085"/>
    <cellStyle name="8_Anafim_יתרת מסגרות אשראי לניצול _4.4. 2_פירוט אגח תשואה מעל 10% _1" xfId="7086"/>
    <cellStyle name="8_Anafim_יתרת מסגרות אשראי לניצול _4.4. 2_פירוט אגח תשואה מעל 10% _1_15" xfId="12529"/>
    <cellStyle name="8_Anafim_יתרת מסגרות אשראי לניצול _4.4. 2_פירוט אגח תשואה מעל 10% _15" xfId="12528"/>
    <cellStyle name="8_Anafim_יתרת מסגרות אשראי לניצול _4.4. 2_פירוט אגח תשואה מעל 10% _פירוט אגח תשואה מעל 10% " xfId="7087"/>
    <cellStyle name="8_Anafim_יתרת מסגרות אשראי לניצול _4.4. 2_פירוט אגח תשואה מעל 10% _פירוט אגח תשואה מעל 10% _15" xfId="12530"/>
    <cellStyle name="8_Anafim_יתרת מסגרות אשראי לניצול _4.4._15" xfId="12522"/>
    <cellStyle name="8_Anafim_יתרת מסגרות אשראי לניצול _4.4._דיווחים נוספים" xfId="7088"/>
    <cellStyle name="8_Anafim_יתרת מסגרות אשראי לניצול _4.4._דיווחים נוספים_15" xfId="12531"/>
    <cellStyle name="8_Anafim_יתרת מסגרות אשראי לניצול _4.4._דיווחים נוספים_פירוט אגח תשואה מעל 10% " xfId="7089"/>
    <cellStyle name="8_Anafim_יתרת מסגרות אשראי לניצול _4.4._דיווחים נוספים_פירוט אגח תשואה מעל 10% _15" xfId="12532"/>
    <cellStyle name="8_Anafim_יתרת מסגרות אשראי לניצול _4.4._פירוט אגח תשואה מעל 10% " xfId="7090"/>
    <cellStyle name="8_Anafim_יתרת מסגרות אשראי לניצול _4.4._פירוט אגח תשואה מעל 10% _1" xfId="7091"/>
    <cellStyle name="8_Anafim_יתרת מסגרות אשראי לניצול _4.4._פירוט אגח תשואה מעל 10% _1_15" xfId="12534"/>
    <cellStyle name="8_Anafim_יתרת מסגרות אשראי לניצול _4.4._פירוט אגח תשואה מעל 10% _15" xfId="12533"/>
    <cellStyle name="8_Anafim_יתרת מסגרות אשראי לניצול _4.4._פירוט אגח תשואה מעל 10% _פירוט אגח תשואה מעל 10% " xfId="7092"/>
    <cellStyle name="8_Anafim_יתרת מסגרות אשראי לניצול _4.4._פירוט אגח תשואה מעל 10% _פירוט אגח תשואה מעל 10% _15" xfId="12535"/>
    <cellStyle name="8_Anafim_יתרת מסגרות אשראי לניצול _דיווחים נוספים" xfId="7093"/>
    <cellStyle name="8_Anafim_יתרת מסגרות אשראי לניצול _דיווחים נוספים_1" xfId="7094"/>
    <cellStyle name="8_Anafim_יתרת מסגרות אשראי לניצול _דיווחים נוספים_1_15" xfId="12537"/>
    <cellStyle name="8_Anafim_יתרת מסגרות אשראי לניצול _דיווחים נוספים_1_פירוט אגח תשואה מעל 10% " xfId="7095"/>
    <cellStyle name="8_Anafim_יתרת מסגרות אשראי לניצול _דיווחים נוספים_1_פירוט אגח תשואה מעל 10% _15" xfId="12538"/>
    <cellStyle name="8_Anafim_יתרת מסגרות אשראי לניצול _דיווחים נוספים_15" xfId="12536"/>
    <cellStyle name="8_Anafim_יתרת מסגרות אשראי לניצול _דיווחים נוספים_פירוט אגח תשואה מעל 10% " xfId="7096"/>
    <cellStyle name="8_Anafim_יתרת מסגרות אשראי לניצול _דיווחים נוספים_פירוט אגח תשואה מעל 10% _15" xfId="12539"/>
    <cellStyle name="8_Anafim_יתרת מסגרות אשראי לניצול _פירוט אגח תשואה מעל 10% " xfId="7097"/>
    <cellStyle name="8_Anafim_יתרת מסגרות אשראי לניצול _פירוט אגח תשואה מעל 10% _1" xfId="7098"/>
    <cellStyle name="8_Anafim_יתרת מסגרות אשראי לניצול _פירוט אגח תשואה מעל 10% _1_15" xfId="12541"/>
    <cellStyle name="8_Anafim_יתרת מסגרות אשראי לניצול _פירוט אגח תשואה מעל 10% _15" xfId="12540"/>
    <cellStyle name="8_Anafim_יתרת מסגרות אשראי לניצול _פירוט אגח תשואה מעל 10% _פירוט אגח תשואה מעל 10% " xfId="7099"/>
    <cellStyle name="8_Anafim_יתרת מסגרות אשראי לניצול _פירוט אגח תשואה מעל 10% _פירוט אגח תשואה מעל 10% _15" xfId="12542"/>
    <cellStyle name="8_Anafim_עסקאות שאושרו וטרם בוצעו  " xfId="7100"/>
    <cellStyle name="8_Anafim_עסקאות שאושרו וטרם בוצעו   2" xfId="7101"/>
    <cellStyle name="8_Anafim_עסקאות שאושרו וטרם בוצעו   2_15" xfId="12544"/>
    <cellStyle name="8_Anafim_עסקאות שאושרו וטרם בוצעו   2_דיווחים נוספים" xfId="7102"/>
    <cellStyle name="8_Anafim_עסקאות שאושרו וטרם בוצעו   2_דיווחים נוספים_1" xfId="7103"/>
    <cellStyle name="8_Anafim_עסקאות שאושרו וטרם בוצעו   2_דיווחים נוספים_1_15" xfId="12546"/>
    <cellStyle name="8_Anafim_עסקאות שאושרו וטרם בוצעו   2_דיווחים נוספים_1_פירוט אגח תשואה מעל 10% " xfId="7104"/>
    <cellStyle name="8_Anafim_עסקאות שאושרו וטרם בוצעו   2_דיווחים נוספים_1_פירוט אגח תשואה מעל 10% _15" xfId="12547"/>
    <cellStyle name="8_Anafim_עסקאות שאושרו וטרם בוצעו   2_דיווחים נוספים_15" xfId="12545"/>
    <cellStyle name="8_Anafim_עסקאות שאושרו וטרם בוצעו   2_דיווחים נוספים_פירוט אגח תשואה מעל 10% " xfId="7105"/>
    <cellStyle name="8_Anafim_עסקאות שאושרו וטרם בוצעו   2_דיווחים נוספים_פירוט אגח תשואה מעל 10% _15" xfId="12548"/>
    <cellStyle name="8_Anafim_עסקאות שאושרו וטרם בוצעו   2_פירוט אגח תשואה מעל 10% " xfId="7106"/>
    <cellStyle name="8_Anafim_עסקאות שאושרו וטרם בוצעו   2_פירוט אגח תשואה מעל 10% _1" xfId="7107"/>
    <cellStyle name="8_Anafim_עסקאות שאושרו וטרם בוצעו   2_פירוט אגח תשואה מעל 10% _1_15" xfId="12550"/>
    <cellStyle name="8_Anafim_עסקאות שאושרו וטרם בוצעו   2_פירוט אגח תשואה מעל 10% _15" xfId="12549"/>
    <cellStyle name="8_Anafim_עסקאות שאושרו וטרם בוצעו   2_פירוט אגח תשואה מעל 10% _פירוט אגח תשואה מעל 10% " xfId="7108"/>
    <cellStyle name="8_Anafim_עסקאות שאושרו וטרם בוצעו   2_פירוט אגח תשואה מעל 10% _פירוט אגח תשואה מעל 10% _15" xfId="12551"/>
    <cellStyle name="8_Anafim_עסקאות שאושרו וטרם בוצעו  _1" xfId="7109"/>
    <cellStyle name="8_Anafim_עסקאות שאושרו וטרם בוצעו  _1 2" xfId="7110"/>
    <cellStyle name="8_Anafim_עסקאות שאושרו וטרם בוצעו  _1 2_15" xfId="12553"/>
    <cellStyle name="8_Anafim_עסקאות שאושרו וטרם בוצעו  _1 2_דיווחים נוספים" xfId="7111"/>
    <cellStyle name="8_Anafim_עסקאות שאושרו וטרם בוצעו  _1 2_דיווחים נוספים_1" xfId="7112"/>
    <cellStyle name="8_Anafim_עסקאות שאושרו וטרם בוצעו  _1 2_דיווחים נוספים_1_15" xfId="12555"/>
    <cellStyle name="8_Anafim_עסקאות שאושרו וטרם בוצעו  _1 2_דיווחים נוספים_1_פירוט אגח תשואה מעל 10% " xfId="7113"/>
    <cellStyle name="8_Anafim_עסקאות שאושרו וטרם בוצעו  _1 2_דיווחים נוספים_1_פירוט אגח תשואה מעל 10% _15" xfId="12556"/>
    <cellStyle name="8_Anafim_עסקאות שאושרו וטרם בוצעו  _1 2_דיווחים נוספים_15" xfId="12554"/>
    <cellStyle name="8_Anafim_עסקאות שאושרו וטרם בוצעו  _1 2_דיווחים נוספים_פירוט אגח תשואה מעל 10% " xfId="7114"/>
    <cellStyle name="8_Anafim_עסקאות שאושרו וטרם בוצעו  _1 2_דיווחים נוספים_פירוט אגח תשואה מעל 10% _15" xfId="12557"/>
    <cellStyle name="8_Anafim_עסקאות שאושרו וטרם בוצעו  _1 2_פירוט אגח תשואה מעל 10% " xfId="7115"/>
    <cellStyle name="8_Anafim_עסקאות שאושרו וטרם בוצעו  _1 2_פירוט אגח תשואה מעל 10% _1" xfId="7116"/>
    <cellStyle name="8_Anafim_עסקאות שאושרו וטרם בוצעו  _1 2_פירוט אגח תשואה מעל 10% _1_15" xfId="12559"/>
    <cellStyle name="8_Anafim_עסקאות שאושרו וטרם בוצעו  _1 2_פירוט אגח תשואה מעל 10% _15" xfId="12558"/>
    <cellStyle name="8_Anafim_עסקאות שאושרו וטרם בוצעו  _1 2_פירוט אגח תשואה מעל 10% _פירוט אגח תשואה מעל 10% " xfId="7117"/>
    <cellStyle name="8_Anafim_עסקאות שאושרו וטרם בוצעו  _1 2_פירוט אגח תשואה מעל 10% _פירוט אגח תשואה מעל 10% _15" xfId="12560"/>
    <cellStyle name="8_Anafim_עסקאות שאושרו וטרם בוצעו  _1_15" xfId="12552"/>
    <cellStyle name="8_Anafim_עסקאות שאושרו וטרם בוצעו  _1_דיווחים נוספים" xfId="7118"/>
    <cellStyle name="8_Anafim_עסקאות שאושרו וטרם בוצעו  _1_דיווחים נוספים_15" xfId="12561"/>
    <cellStyle name="8_Anafim_עסקאות שאושרו וטרם בוצעו  _1_דיווחים נוספים_פירוט אגח תשואה מעל 10% " xfId="7119"/>
    <cellStyle name="8_Anafim_עסקאות שאושרו וטרם בוצעו  _1_דיווחים נוספים_פירוט אגח תשואה מעל 10% _15" xfId="12562"/>
    <cellStyle name="8_Anafim_עסקאות שאושרו וטרם בוצעו  _1_פירוט אגח תשואה מעל 10% " xfId="7120"/>
    <cellStyle name="8_Anafim_עסקאות שאושרו וטרם בוצעו  _1_פירוט אגח תשואה מעל 10% _1" xfId="7121"/>
    <cellStyle name="8_Anafim_עסקאות שאושרו וטרם בוצעו  _1_פירוט אגח תשואה מעל 10% _1_15" xfId="12564"/>
    <cellStyle name="8_Anafim_עסקאות שאושרו וטרם בוצעו  _1_פירוט אגח תשואה מעל 10% _15" xfId="12563"/>
    <cellStyle name="8_Anafim_עסקאות שאושרו וטרם בוצעו  _1_פירוט אגח תשואה מעל 10% _פירוט אגח תשואה מעל 10% " xfId="7122"/>
    <cellStyle name="8_Anafim_עסקאות שאושרו וטרם בוצעו  _1_פירוט אגח תשואה מעל 10% _פירוט אגח תשואה מעל 10% _15" xfId="12565"/>
    <cellStyle name="8_Anafim_עסקאות שאושרו וטרם בוצעו  _15" xfId="12543"/>
    <cellStyle name="8_Anafim_עסקאות שאושרו וטרם בוצעו  _4.4." xfId="7123"/>
    <cellStyle name="8_Anafim_עסקאות שאושרו וטרם בוצעו  _4.4. 2" xfId="7124"/>
    <cellStyle name="8_Anafim_עסקאות שאושרו וטרם בוצעו  _4.4. 2_15" xfId="12567"/>
    <cellStyle name="8_Anafim_עסקאות שאושרו וטרם בוצעו  _4.4. 2_דיווחים נוספים" xfId="7125"/>
    <cellStyle name="8_Anafim_עסקאות שאושרו וטרם בוצעו  _4.4. 2_דיווחים נוספים_1" xfId="7126"/>
    <cellStyle name="8_Anafim_עסקאות שאושרו וטרם בוצעו  _4.4. 2_דיווחים נוספים_1_15" xfId="12569"/>
    <cellStyle name="8_Anafim_עסקאות שאושרו וטרם בוצעו  _4.4. 2_דיווחים נוספים_1_פירוט אגח תשואה מעל 10% " xfId="7127"/>
    <cellStyle name="8_Anafim_עסקאות שאושרו וטרם בוצעו  _4.4. 2_דיווחים נוספים_1_פירוט אגח תשואה מעל 10% _15" xfId="12570"/>
    <cellStyle name="8_Anafim_עסקאות שאושרו וטרם בוצעו  _4.4. 2_דיווחים נוספים_15" xfId="12568"/>
    <cellStyle name="8_Anafim_עסקאות שאושרו וטרם בוצעו  _4.4. 2_דיווחים נוספים_פירוט אגח תשואה מעל 10% " xfId="7128"/>
    <cellStyle name="8_Anafim_עסקאות שאושרו וטרם בוצעו  _4.4. 2_דיווחים נוספים_פירוט אגח תשואה מעל 10% _15" xfId="12571"/>
    <cellStyle name="8_Anafim_עסקאות שאושרו וטרם בוצעו  _4.4. 2_פירוט אגח תשואה מעל 10% " xfId="7129"/>
    <cellStyle name="8_Anafim_עסקאות שאושרו וטרם בוצעו  _4.4. 2_פירוט אגח תשואה מעל 10% _1" xfId="7130"/>
    <cellStyle name="8_Anafim_עסקאות שאושרו וטרם בוצעו  _4.4. 2_פירוט אגח תשואה מעל 10% _1_15" xfId="12573"/>
    <cellStyle name="8_Anafim_עסקאות שאושרו וטרם בוצעו  _4.4. 2_פירוט אגח תשואה מעל 10% _15" xfId="12572"/>
    <cellStyle name="8_Anafim_עסקאות שאושרו וטרם בוצעו  _4.4. 2_פירוט אגח תשואה מעל 10% _פירוט אגח תשואה מעל 10% " xfId="7131"/>
    <cellStyle name="8_Anafim_עסקאות שאושרו וטרם בוצעו  _4.4. 2_פירוט אגח תשואה מעל 10% _פירוט אגח תשואה מעל 10% _15" xfId="12574"/>
    <cellStyle name="8_Anafim_עסקאות שאושרו וטרם בוצעו  _4.4._15" xfId="12566"/>
    <cellStyle name="8_Anafim_עסקאות שאושרו וטרם בוצעו  _4.4._דיווחים נוספים" xfId="7132"/>
    <cellStyle name="8_Anafim_עסקאות שאושרו וטרם בוצעו  _4.4._דיווחים נוספים_15" xfId="12575"/>
    <cellStyle name="8_Anafim_עסקאות שאושרו וטרם בוצעו  _4.4._דיווחים נוספים_פירוט אגח תשואה מעל 10% " xfId="7133"/>
    <cellStyle name="8_Anafim_עסקאות שאושרו וטרם בוצעו  _4.4._דיווחים נוספים_פירוט אגח תשואה מעל 10% _15" xfId="12576"/>
    <cellStyle name="8_Anafim_עסקאות שאושרו וטרם בוצעו  _4.4._פירוט אגח תשואה מעל 10% " xfId="7134"/>
    <cellStyle name="8_Anafim_עסקאות שאושרו וטרם בוצעו  _4.4._פירוט אגח תשואה מעל 10% _1" xfId="7135"/>
    <cellStyle name="8_Anafim_עסקאות שאושרו וטרם בוצעו  _4.4._פירוט אגח תשואה מעל 10% _1_15" xfId="12578"/>
    <cellStyle name="8_Anafim_עסקאות שאושרו וטרם בוצעו  _4.4._פירוט אגח תשואה מעל 10% _15" xfId="12577"/>
    <cellStyle name="8_Anafim_עסקאות שאושרו וטרם בוצעו  _4.4._פירוט אגח תשואה מעל 10% _פירוט אגח תשואה מעל 10% " xfId="7136"/>
    <cellStyle name="8_Anafim_עסקאות שאושרו וטרם בוצעו  _4.4._פירוט אגח תשואה מעל 10% _פירוט אגח תשואה מעל 10% _15" xfId="12579"/>
    <cellStyle name="8_Anafim_עסקאות שאושרו וטרם בוצעו  _דיווחים נוספים" xfId="7137"/>
    <cellStyle name="8_Anafim_עסקאות שאושרו וטרם בוצעו  _דיווחים נוספים_1" xfId="7138"/>
    <cellStyle name="8_Anafim_עסקאות שאושרו וטרם בוצעו  _דיווחים נוספים_1_15" xfId="12581"/>
    <cellStyle name="8_Anafim_עסקאות שאושרו וטרם בוצעו  _דיווחים נוספים_1_פירוט אגח תשואה מעל 10% " xfId="7139"/>
    <cellStyle name="8_Anafim_עסקאות שאושרו וטרם בוצעו  _דיווחים נוספים_1_פירוט אגח תשואה מעל 10% _15" xfId="12582"/>
    <cellStyle name="8_Anafim_עסקאות שאושרו וטרם בוצעו  _דיווחים נוספים_15" xfId="12580"/>
    <cellStyle name="8_Anafim_עסקאות שאושרו וטרם בוצעו  _דיווחים נוספים_פירוט אגח תשואה מעל 10% " xfId="7140"/>
    <cellStyle name="8_Anafim_עסקאות שאושרו וטרם בוצעו  _דיווחים נוספים_פירוט אגח תשואה מעל 10% _15" xfId="12583"/>
    <cellStyle name="8_Anafim_עסקאות שאושרו וטרם בוצעו  _פירוט אגח תשואה מעל 10% " xfId="7141"/>
    <cellStyle name="8_Anafim_עסקאות שאושרו וטרם בוצעו  _פירוט אגח תשואה מעל 10% _1" xfId="7142"/>
    <cellStyle name="8_Anafim_עסקאות שאושרו וטרם בוצעו  _פירוט אגח תשואה מעל 10% _1_15" xfId="12585"/>
    <cellStyle name="8_Anafim_עסקאות שאושרו וטרם בוצעו  _פירוט אגח תשואה מעל 10% _15" xfId="12584"/>
    <cellStyle name="8_Anafim_עסקאות שאושרו וטרם בוצעו  _פירוט אגח תשואה מעל 10% _פירוט אגח תשואה מעל 10% " xfId="7143"/>
    <cellStyle name="8_Anafim_עסקאות שאושרו וטרם בוצעו  _פירוט אגח תשואה מעל 10% _פירוט אגח תשואה מעל 10% _15" xfId="12586"/>
    <cellStyle name="8_Anafim_פירוט אגח תשואה מעל 10% " xfId="7144"/>
    <cellStyle name="8_Anafim_פירוט אגח תשואה מעל 10%  2" xfId="7145"/>
    <cellStyle name="8_Anafim_פירוט אגח תשואה מעל 10%  2_15" xfId="12588"/>
    <cellStyle name="8_Anafim_פירוט אגח תשואה מעל 10%  2_דיווחים נוספים" xfId="7146"/>
    <cellStyle name="8_Anafim_פירוט אגח תשואה מעל 10%  2_דיווחים נוספים_1" xfId="7147"/>
    <cellStyle name="8_Anafim_פירוט אגח תשואה מעל 10%  2_דיווחים נוספים_1_15" xfId="12590"/>
    <cellStyle name="8_Anafim_פירוט אגח תשואה מעל 10%  2_דיווחים נוספים_1_פירוט אגח תשואה מעל 10% " xfId="7148"/>
    <cellStyle name="8_Anafim_פירוט אגח תשואה מעל 10%  2_דיווחים נוספים_1_פירוט אגח תשואה מעל 10% _15" xfId="12591"/>
    <cellStyle name="8_Anafim_פירוט אגח תשואה מעל 10%  2_דיווחים נוספים_15" xfId="12589"/>
    <cellStyle name="8_Anafim_פירוט אגח תשואה מעל 10%  2_דיווחים נוספים_פירוט אגח תשואה מעל 10% " xfId="7149"/>
    <cellStyle name="8_Anafim_פירוט אגח תשואה מעל 10%  2_דיווחים נוספים_פירוט אגח תשואה מעל 10% _15" xfId="12592"/>
    <cellStyle name="8_Anafim_פירוט אגח תשואה מעל 10%  2_פירוט אגח תשואה מעל 10% " xfId="7150"/>
    <cellStyle name="8_Anafim_פירוט אגח תשואה מעל 10%  2_פירוט אגח תשואה מעל 10% _1" xfId="7151"/>
    <cellStyle name="8_Anafim_פירוט אגח תשואה מעל 10%  2_פירוט אגח תשואה מעל 10% _1_15" xfId="12594"/>
    <cellStyle name="8_Anafim_פירוט אגח תשואה מעל 10%  2_פירוט אגח תשואה מעל 10% _15" xfId="12593"/>
    <cellStyle name="8_Anafim_פירוט אגח תשואה מעל 10%  2_פירוט אגח תשואה מעל 10% _פירוט אגח תשואה מעל 10% " xfId="7152"/>
    <cellStyle name="8_Anafim_פירוט אגח תשואה מעל 10%  2_פירוט אגח תשואה מעל 10% _פירוט אגח תשואה מעל 10% _15" xfId="12595"/>
    <cellStyle name="8_Anafim_פירוט אגח תשואה מעל 10% _1" xfId="7153"/>
    <cellStyle name="8_Anafim_פירוט אגח תשואה מעל 10% _1_15" xfId="12596"/>
    <cellStyle name="8_Anafim_פירוט אגח תשואה מעל 10% _1_פירוט אגח תשואה מעל 10% " xfId="7154"/>
    <cellStyle name="8_Anafim_פירוט אגח תשואה מעל 10% _1_פירוט אגח תשואה מעל 10% _15" xfId="12597"/>
    <cellStyle name="8_Anafim_פירוט אגח תשואה מעל 10% _15" xfId="12587"/>
    <cellStyle name="8_Anafim_פירוט אגח תשואה מעל 10% _2" xfId="7155"/>
    <cellStyle name="8_Anafim_פירוט אגח תשואה מעל 10% _2_15" xfId="12598"/>
    <cellStyle name="8_Anafim_פירוט אגח תשואה מעל 10% _4.4." xfId="7156"/>
    <cellStyle name="8_Anafim_פירוט אגח תשואה מעל 10% _4.4. 2" xfId="7157"/>
    <cellStyle name="8_Anafim_פירוט אגח תשואה מעל 10% _4.4. 2_15" xfId="12600"/>
    <cellStyle name="8_Anafim_פירוט אגח תשואה מעל 10% _4.4. 2_דיווחים נוספים" xfId="7158"/>
    <cellStyle name="8_Anafim_פירוט אגח תשואה מעל 10% _4.4. 2_דיווחים נוספים_1" xfId="7159"/>
    <cellStyle name="8_Anafim_פירוט אגח תשואה מעל 10% _4.4. 2_דיווחים נוספים_1_15" xfId="12602"/>
    <cellStyle name="8_Anafim_פירוט אגח תשואה מעל 10% _4.4. 2_דיווחים נוספים_1_פירוט אגח תשואה מעל 10% " xfId="7160"/>
    <cellStyle name="8_Anafim_פירוט אגח תשואה מעל 10% _4.4. 2_דיווחים נוספים_1_פירוט אגח תשואה מעל 10% _15" xfId="12603"/>
    <cellStyle name="8_Anafim_פירוט אגח תשואה מעל 10% _4.4. 2_דיווחים נוספים_15" xfId="12601"/>
    <cellStyle name="8_Anafim_פירוט אגח תשואה מעל 10% _4.4. 2_דיווחים נוספים_פירוט אגח תשואה מעל 10% " xfId="7161"/>
    <cellStyle name="8_Anafim_פירוט אגח תשואה מעל 10% _4.4. 2_דיווחים נוספים_פירוט אגח תשואה מעל 10% _15" xfId="12604"/>
    <cellStyle name="8_Anafim_פירוט אגח תשואה מעל 10% _4.4. 2_פירוט אגח תשואה מעל 10% " xfId="7162"/>
    <cellStyle name="8_Anafim_פירוט אגח תשואה מעל 10% _4.4. 2_פירוט אגח תשואה מעל 10% _1" xfId="7163"/>
    <cellStyle name="8_Anafim_פירוט אגח תשואה מעל 10% _4.4. 2_פירוט אגח תשואה מעל 10% _1_15" xfId="12606"/>
    <cellStyle name="8_Anafim_פירוט אגח תשואה מעל 10% _4.4. 2_פירוט אגח תשואה מעל 10% _15" xfId="12605"/>
    <cellStyle name="8_Anafim_פירוט אגח תשואה מעל 10% _4.4. 2_פירוט אגח תשואה מעל 10% _פירוט אגח תשואה מעל 10% " xfId="7164"/>
    <cellStyle name="8_Anafim_פירוט אגח תשואה מעל 10% _4.4. 2_פירוט אגח תשואה מעל 10% _פירוט אגח תשואה מעל 10% _15" xfId="12607"/>
    <cellStyle name="8_Anafim_פירוט אגח תשואה מעל 10% _4.4._15" xfId="12599"/>
    <cellStyle name="8_Anafim_פירוט אגח תשואה מעל 10% _4.4._דיווחים נוספים" xfId="7165"/>
    <cellStyle name="8_Anafim_פירוט אגח תשואה מעל 10% _4.4._דיווחים נוספים_15" xfId="12608"/>
    <cellStyle name="8_Anafim_פירוט אגח תשואה מעל 10% _4.4._דיווחים נוספים_פירוט אגח תשואה מעל 10% " xfId="7166"/>
    <cellStyle name="8_Anafim_פירוט אגח תשואה מעל 10% _4.4._דיווחים נוספים_פירוט אגח תשואה מעל 10% _15" xfId="12609"/>
    <cellStyle name="8_Anafim_פירוט אגח תשואה מעל 10% _4.4._פירוט אגח תשואה מעל 10% " xfId="7167"/>
    <cellStyle name="8_Anafim_פירוט אגח תשואה מעל 10% _4.4._פירוט אגח תשואה מעל 10% _1" xfId="7168"/>
    <cellStyle name="8_Anafim_פירוט אגח תשואה מעל 10% _4.4._פירוט אגח תשואה מעל 10% _1_15" xfId="12611"/>
    <cellStyle name="8_Anafim_פירוט אגח תשואה מעל 10% _4.4._פירוט אגח תשואה מעל 10% _15" xfId="12610"/>
    <cellStyle name="8_Anafim_פירוט אגח תשואה מעל 10% _4.4._פירוט אגח תשואה מעל 10% _פירוט אגח תשואה מעל 10% " xfId="7169"/>
    <cellStyle name="8_Anafim_פירוט אגח תשואה מעל 10% _4.4._פירוט אגח תשואה מעל 10% _פירוט אגח תשואה מעל 10% _15" xfId="12612"/>
    <cellStyle name="8_Anafim_פירוט אגח תשואה מעל 10% _דיווחים נוספים" xfId="7170"/>
    <cellStyle name="8_Anafim_פירוט אגח תשואה מעל 10% _דיווחים נוספים_1" xfId="7171"/>
    <cellStyle name="8_Anafim_פירוט אגח תשואה מעל 10% _דיווחים נוספים_1_15" xfId="12614"/>
    <cellStyle name="8_Anafim_פירוט אגח תשואה מעל 10% _דיווחים נוספים_1_פירוט אגח תשואה מעל 10% " xfId="7172"/>
    <cellStyle name="8_Anafim_פירוט אגח תשואה מעל 10% _דיווחים נוספים_1_פירוט אגח תשואה מעל 10% _15" xfId="12615"/>
    <cellStyle name="8_Anafim_פירוט אגח תשואה מעל 10% _דיווחים נוספים_15" xfId="12613"/>
    <cellStyle name="8_Anafim_פירוט אגח תשואה מעל 10% _דיווחים נוספים_פירוט אגח תשואה מעל 10% " xfId="7173"/>
    <cellStyle name="8_Anafim_פירוט אגח תשואה מעל 10% _דיווחים נוספים_פירוט אגח תשואה מעל 10% _15" xfId="12616"/>
    <cellStyle name="8_Anafim_פירוט אגח תשואה מעל 10% _פירוט אגח תשואה מעל 10% " xfId="7174"/>
    <cellStyle name="8_Anafim_פירוט אגח תשואה מעל 10% _פירוט אגח תשואה מעל 10% _1" xfId="7175"/>
    <cellStyle name="8_Anafim_פירוט אגח תשואה מעל 10% _פירוט אגח תשואה מעל 10% _1_15" xfId="12618"/>
    <cellStyle name="8_Anafim_פירוט אגח תשואה מעל 10% _פירוט אגח תשואה מעל 10% _15" xfId="12617"/>
    <cellStyle name="8_Anafim_פירוט אגח תשואה מעל 10% _פירוט אגח תשואה מעל 10% _פירוט אגח תשואה מעל 10% " xfId="7176"/>
    <cellStyle name="8_Anafim_פירוט אגח תשואה מעל 10% _פירוט אגח תשואה מעל 10% _פירוט אגח תשואה מעל 10% _15" xfId="12619"/>
    <cellStyle name="8_אחזקות בעלי ענין -DATA - ערכים" xfId="14706"/>
    <cellStyle name="8_דיווחים נוספים" xfId="7177"/>
    <cellStyle name="8_דיווחים נוספים 2" xfId="7178"/>
    <cellStyle name="8_דיווחים נוספים 2_15" xfId="12621"/>
    <cellStyle name="8_דיווחים נוספים 2_דיווחים נוספים" xfId="7179"/>
    <cellStyle name="8_דיווחים נוספים 2_דיווחים נוספים_1" xfId="7180"/>
    <cellStyle name="8_דיווחים נוספים 2_דיווחים נוספים_1_15" xfId="12623"/>
    <cellStyle name="8_דיווחים נוספים 2_דיווחים נוספים_1_פירוט אגח תשואה מעל 10% " xfId="7181"/>
    <cellStyle name="8_דיווחים נוספים 2_דיווחים נוספים_1_פירוט אגח תשואה מעל 10% _15" xfId="12624"/>
    <cellStyle name="8_דיווחים נוספים 2_דיווחים נוספים_15" xfId="12622"/>
    <cellStyle name="8_דיווחים נוספים 2_דיווחים נוספים_פירוט אגח תשואה מעל 10% " xfId="7182"/>
    <cellStyle name="8_דיווחים נוספים 2_דיווחים נוספים_פירוט אגח תשואה מעל 10% _15" xfId="12625"/>
    <cellStyle name="8_דיווחים נוספים 2_פירוט אגח תשואה מעל 10% " xfId="7183"/>
    <cellStyle name="8_דיווחים נוספים 2_פירוט אגח תשואה מעל 10% _1" xfId="7184"/>
    <cellStyle name="8_דיווחים נוספים 2_פירוט אגח תשואה מעל 10% _1_15" xfId="12627"/>
    <cellStyle name="8_דיווחים נוספים 2_פירוט אגח תשואה מעל 10% _15" xfId="12626"/>
    <cellStyle name="8_דיווחים נוספים 2_פירוט אגח תשואה מעל 10% _פירוט אגח תשואה מעל 10% " xfId="7185"/>
    <cellStyle name="8_דיווחים נוספים 2_פירוט אגח תשואה מעל 10% _פירוט אגח תשואה מעל 10% _15" xfId="12628"/>
    <cellStyle name="8_דיווחים נוספים_1" xfId="7186"/>
    <cellStyle name="8_דיווחים נוספים_1 2" xfId="7187"/>
    <cellStyle name="8_דיווחים נוספים_1 2_15" xfId="12630"/>
    <cellStyle name="8_דיווחים נוספים_1 2_דיווחים נוספים" xfId="7188"/>
    <cellStyle name="8_דיווחים נוספים_1 2_דיווחים נוספים_1" xfId="7189"/>
    <cellStyle name="8_דיווחים נוספים_1 2_דיווחים נוספים_1_15" xfId="12632"/>
    <cellStyle name="8_דיווחים נוספים_1 2_דיווחים נוספים_1_פירוט אגח תשואה מעל 10% " xfId="7190"/>
    <cellStyle name="8_דיווחים נוספים_1 2_דיווחים נוספים_1_פירוט אגח תשואה מעל 10% _15" xfId="12633"/>
    <cellStyle name="8_דיווחים נוספים_1 2_דיווחים נוספים_15" xfId="12631"/>
    <cellStyle name="8_דיווחים נוספים_1 2_דיווחים נוספים_פירוט אגח תשואה מעל 10% " xfId="7191"/>
    <cellStyle name="8_דיווחים נוספים_1 2_דיווחים נוספים_פירוט אגח תשואה מעל 10% _15" xfId="12634"/>
    <cellStyle name="8_דיווחים נוספים_1 2_פירוט אגח תשואה מעל 10% " xfId="7192"/>
    <cellStyle name="8_דיווחים נוספים_1 2_פירוט אגח תשואה מעל 10% _1" xfId="7193"/>
    <cellStyle name="8_דיווחים נוספים_1 2_פירוט אגח תשואה מעל 10% _1_15" xfId="12636"/>
    <cellStyle name="8_דיווחים נוספים_1 2_פירוט אגח תשואה מעל 10% _15" xfId="12635"/>
    <cellStyle name="8_דיווחים נוספים_1 2_פירוט אגח תשואה מעל 10% _פירוט אגח תשואה מעל 10% " xfId="7194"/>
    <cellStyle name="8_דיווחים נוספים_1 2_פירוט אגח תשואה מעל 10% _פירוט אגח תשואה מעל 10% _15" xfId="12637"/>
    <cellStyle name="8_דיווחים נוספים_1_15" xfId="12629"/>
    <cellStyle name="8_דיווחים נוספים_1_4.4." xfId="7195"/>
    <cellStyle name="8_דיווחים נוספים_1_4.4. 2" xfId="7196"/>
    <cellStyle name="8_דיווחים נוספים_1_4.4. 2_15" xfId="12639"/>
    <cellStyle name="8_דיווחים נוספים_1_4.4. 2_דיווחים נוספים" xfId="7197"/>
    <cellStyle name="8_דיווחים נוספים_1_4.4. 2_דיווחים נוספים_1" xfId="7198"/>
    <cellStyle name="8_דיווחים נוספים_1_4.4. 2_דיווחים נוספים_1_15" xfId="12641"/>
    <cellStyle name="8_דיווחים נוספים_1_4.4. 2_דיווחים נוספים_1_פירוט אגח תשואה מעל 10% " xfId="7199"/>
    <cellStyle name="8_דיווחים נוספים_1_4.4. 2_דיווחים נוספים_1_פירוט אגח תשואה מעל 10% _15" xfId="12642"/>
    <cellStyle name="8_דיווחים נוספים_1_4.4. 2_דיווחים נוספים_15" xfId="12640"/>
    <cellStyle name="8_דיווחים נוספים_1_4.4. 2_דיווחים נוספים_פירוט אגח תשואה מעל 10% " xfId="7200"/>
    <cellStyle name="8_דיווחים נוספים_1_4.4. 2_דיווחים נוספים_פירוט אגח תשואה מעל 10% _15" xfId="12643"/>
    <cellStyle name="8_דיווחים נוספים_1_4.4. 2_פירוט אגח תשואה מעל 10% " xfId="7201"/>
    <cellStyle name="8_דיווחים נוספים_1_4.4. 2_פירוט אגח תשואה מעל 10% _1" xfId="7202"/>
    <cellStyle name="8_דיווחים נוספים_1_4.4. 2_פירוט אגח תשואה מעל 10% _1_15" xfId="12645"/>
    <cellStyle name="8_דיווחים נוספים_1_4.4. 2_פירוט אגח תשואה מעל 10% _15" xfId="12644"/>
    <cellStyle name="8_דיווחים נוספים_1_4.4. 2_פירוט אגח תשואה מעל 10% _פירוט אגח תשואה מעל 10% " xfId="7203"/>
    <cellStyle name="8_דיווחים נוספים_1_4.4. 2_פירוט אגח תשואה מעל 10% _פירוט אגח תשואה מעל 10% _15" xfId="12646"/>
    <cellStyle name="8_דיווחים נוספים_1_4.4._15" xfId="12638"/>
    <cellStyle name="8_דיווחים נוספים_1_4.4._דיווחים נוספים" xfId="7204"/>
    <cellStyle name="8_דיווחים נוספים_1_4.4._דיווחים נוספים_15" xfId="12647"/>
    <cellStyle name="8_דיווחים נוספים_1_4.4._דיווחים נוספים_פירוט אגח תשואה מעל 10% " xfId="7205"/>
    <cellStyle name="8_דיווחים נוספים_1_4.4._דיווחים נוספים_פירוט אגח תשואה מעל 10% _15" xfId="12648"/>
    <cellStyle name="8_דיווחים נוספים_1_4.4._פירוט אגח תשואה מעל 10% " xfId="7206"/>
    <cellStyle name="8_דיווחים נוספים_1_4.4._פירוט אגח תשואה מעל 10% _1" xfId="7207"/>
    <cellStyle name="8_דיווחים נוספים_1_4.4._פירוט אגח תשואה מעל 10% _1_15" xfId="12650"/>
    <cellStyle name="8_דיווחים נוספים_1_4.4._פירוט אגח תשואה מעל 10% _15" xfId="12649"/>
    <cellStyle name="8_דיווחים נוספים_1_4.4._פירוט אגח תשואה מעל 10% _פירוט אגח תשואה מעל 10% " xfId="7208"/>
    <cellStyle name="8_דיווחים נוספים_1_4.4._פירוט אגח תשואה מעל 10% _פירוט אגח תשואה מעל 10% _15" xfId="12651"/>
    <cellStyle name="8_דיווחים נוספים_1_דיווחים נוספים" xfId="7209"/>
    <cellStyle name="8_דיווחים נוספים_1_דיווחים נוספים 2" xfId="7210"/>
    <cellStyle name="8_דיווחים נוספים_1_דיווחים נוספים 2_15" xfId="12653"/>
    <cellStyle name="8_דיווחים נוספים_1_דיווחים נוספים 2_דיווחים נוספים" xfId="7211"/>
    <cellStyle name="8_דיווחים נוספים_1_דיווחים נוספים 2_דיווחים נוספים_1" xfId="7212"/>
    <cellStyle name="8_דיווחים נוספים_1_דיווחים נוספים 2_דיווחים נוספים_1_15" xfId="12655"/>
    <cellStyle name="8_דיווחים נוספים_1_דיווחים נוספים 2_דיווחים נוספים_1_פירוט אגח תשואה מעל 10% " xfId="7213"/>
    <cellStyle name="8_דיווחים נוספים_1_דיווחים נוספים 2_דיווחים נוספים_1_פירוט אגח תשואה מעל 10% _15" xfId="12656"/>
    <cellStyle name="8_דיווחים נוספים_1_דיווחים נוספים 2_דיווחים נוספים_15" xfId="12654"/>
    <cellStyle name="8_דיווחים נוספים_1_דיווחים נוספים 2_דיווחים נוספים_פירוט אגח תשואה מעל 10% " xfId="7214"/>
    <cellStyle name="8_דיווחים נוספים_1_דיווחים נוספים 2_דיווחים נוספים_פירוט אגח תשואה מעל 10% _15" xfId="12657"/>
    <cellStyle name="8_דיווחים נוספים_1_דיווחים נוספים 2_פירוט אגח תשואה מעל 10% " xfId="7215"/>
    <cellStyle name="8_דיווחים נוספים_1_דיווחים נוספים 2_פירוט אגח תשואה מעל 10% _1" xfId="7216"/>
    <cellStyle name="8_דיווחים נוספים_1_דיווחים נוספים 2_פירוט אגח תשואה מעל 10% _1_15" xfId="12659"/>
    <cellStyle name="8_דיווחים נוספים_1_דיווחים נוספים 2_פירוט אגח תשואה מעל 10% _15" xfId="12658"/>
    <cellStyle name="8_דיווחים נוספים_1_דיווחים נוספים 2_פירוט אגח תשואה מעל 10% _פירוט אגח תשואה מעל 10% " xfId="7217"/>
    <cellStyle name="8_דיווחים נוספים_1_דיווחים נוספים 2_פירוט אגח תשואה מעל 10% _פירוט אגח תשואה מעל 10% _15" xfId="12660"/>
    <cellStyle name="8_דיווחים נוספים_1_דיווחים נוספים_1" xfId="7218"/>
    <cellStyle name="8_דיווחים נוספים_1_דיווחים נוספים_1_15" xfId="12661"/>
    <cellStyle name="8_דיווחים נוספים_1_דיווחים נוספים_1_פירוט אגח תשואה מעל 10% " xfId="7219"/>
    <cellStyle name="8_דיווחים נוספים_1_דיווחים נוספים_1_פירוט אגח תשואה מעל 10% _15" xfId="12662"/>
    <cellStyle name="8_דיווחים נוספים_1_דיווחים נוספים_15" xfId="12652"/>
    <cellStyle name="8_דיווחים נוספים_1_דיווחים נוספים_4.4." xfId="7220"/>
    <cellStyle name="8_דיווחים נוספים_1_דיווחים נוספים_4.4. 2" xfId="7221"/>
    <cellStyle name="8_דיווחים נוספים_1_דיווחים נוספים_4.4. 2_15" xfId="12664"/>
    <cellStyle name="8_דיווחים נוספים_1_דיווחים נוספים_4.4. 2_דיווחים נוספים" xfId="7222"/>
    <cellStyle name="8_דיווחים נוספים_1_דיווחים נוספים_4.4. 2_דיווחים נוספים_1" xfId="7223"/>
    <cellStyle name="8_דיווחים נוספים_1_דיווחים נוספים_4.4. 2_דיווחים נוספים_1_15" xfId="12666"/>
    <cellStyle name="8_דיווחים נוספים_1_דיווחים נוספים_4.4. 2_דיווחים נוספים_1_פירוט אגח תשואה מעל 10% " xfId="7224"/>
    <cellStyle name="8_דיווחים נוספים_1_דיווחים נוספים_4.4. 2_דיווחים נוספים_1_פירוט אגח תשואה מעל 10% _15" xfId="12667"/>
    <cellStyle name="8_דיווחים נוספים_1_דיווחים נוספים_4.4. 2_דיווחים נוספים_15" xfId="12665"/>
    <cellStyle name="8_דיווחים נוספים_1_דיווחים נוספים_4.4. 2_דיווחים נוספים_פירוט אגח תשואה מעל 10% " xfId="7225"/>
    <cellStyle name="8_דיווחים נוספים_1_דיווחים נוספים_4.4. 2_דיווחים נוספים_פירוט אגח תשואה מעל 10% _15" xfId="12668"/>
    <cellStyle name="8_דיווחים נוספים_1_דיווחים נוספים_4.4. 2_פירוט אגח תשואה מעל 10% " xfId="7226"/>
    <cellStyle name="8_דיווחים נוספים_1_דיווחים נוספים_4.4. 2_פירוט אגח תשואה מעל 10% _1" xfId="7227"/>
    <cellStyle name="8_דיווחים נוספים_1_דיווחים נוספים_4.4. 2_פירוט אגח תשואה מעל 10% _1_15" xfId="12670"/>
    <cellStyle name="8_דיווחים נוספים_1_דיווחים נוספים_4.4. 2_פירוט אגח תשואה מעל 10% _15" xfId="12669"/>
    <cellStyle name="8_דיווחים נוספים_1_דיווחים נוספים_4.4. 2_פירוט אגח תשואה מעל 10% _פירוט אגח תשואה מעל 10% " xfId="7228"/>
    <cellStyle name="8_דיווחים נוספים_1_דיווחים נוספים_4.4. 2_פירוט אגח תשואה מעל 10% _פירוט אגח תשואה מעל 10% _15" xfId="12671"/>
    <cellStyle name="8_דיווחים נוספים_1_דיווחים נוספים_4.4._15" xfId="12663"/>
    <cellStyle name="8_דיווחים נוספים_1_דיווחים נוספים_4.4._דיווחים נוספים" xfId="7229"/>
    <cellStyle name="8_דיווחים נוספים_1_דיווחים נוספים_4.4._דיווחים נוספים_15" xfId="12672"/>
    <cellStyle name="8_דיווחים נוספים_1_דיווחים נוספים_4.4._דיווחים נוספים_פירוט אגח תשואה מעל 10% " xfId="7230"/>
    <cellStyle name="8_דיווחים נוספים_1_דיווחים נוספים_4.4._דיווחים נוספים_פירוט אגח תשואה מעל 10% _15" xfId="12673"/>
    <cellStyle name="8_דיווחים נוספים_1_דיווחים נוספים_4.4._פירוט אגח תשואה מעל 10% " xfId="7231"/>
    <cellStyle name="8_דיווחים נוספים_1_דיווחים נוספים_4.4._פירוט אגח תשואה מעל 10% _1" xfId="7232"/>
    <cellStyle name="8_דיווחים נוספים_1_דיווחים נוספים_4.4._פירוט אגח תשואה מעל 10% _1_15" xfId="12675"/>
    <cellStyle name="8_דיווחים נוספים_1_דיווחים נוספים_4.4._פירוט אגח תשואה מעל 10% _15" xfId="12674"/>
    <cellStyle name="8_דיווחים נוספים_1_דיווחים נוספים_4.4._פירוט אגח תשואה מעל 10% _פירוט אגח תשואה מעל 10% " xfId="7233"/>
    <cellStyle name="8_דיווחים נוספים_1_דיווחים נוספים_4.4._פירוט אגח תשואה מעל 10% _פירוט אגח תשואה מעל 10% _15" xfId="12676"/>
    <cellStyle name="8_דיווחים נוספים_1_דיווחים נוספים_דיווחים נוספים" xfId="7234"/>
    <cellStyle name="8_דיווחים נוספים_1_דיווחים נוספים_דיווחים נוספים_15" xfId="12677"/>
    <cellStyle name="8_דיווחים נוספים_1_דיווחים נוספים_דיווחים נוספים_פירוט אגח תשואה מעל 10% " xfId="7235"/>
    <cellStyle name="8_דיווחים נוספים_1_דיווחים נוספים_דיווחים נוספים_פירוט אגח תשואה מעל 10% _15" xfId="12678"/>
    <cellStyle name="8_דיווחים נוספים_1_דיווחים נוספים_פירוט אגח תשואה מעל 10% " xfId="7236"/>
    <cellStyle name="8_דיווחים נוספים_1_דיווחים נוספים_פירוט אגח תשואה מעל 10% _1" xfId="7237"/>
    <cellStyle name="8_דיווחים נוספים_1_דיווחים נוספים_פירוט אגח תשואה מעל 10% _1_15" xfId="12680"/>
    <cellStyle name="8_דיווחים נוספים_1_דיווחים נוספים_פירוט אגח תשואה מעל 10% _15" xfId="12679"/>
    <cellStyle name="8_דיווחים נוספים_1_דיווחים נוספים_פירוט אגח תשואה מעל 10% _פירוט אגח תשואה מעל 10% " xfId="7238"/>
    <cellStyle name="8_דיווחים נוספים_1_דיווחים נוספים_פירוט אגח תשואה מעל 10% _פירוט אגח תשואה מעל 10% _15" xfId="12681"/>
    <cellStyle name="8_דיווחים נוספים_1_פירוט אגח תשואה מעל 10% " xfId="7239"/>
    <cellStyle name="8_דיווחים נוספים_1_פירוט אגח תשואה מעל 10% _1" xfId="7240"/>
    <cellStyle name="8_דיווחים נוספים_1_פירוט אגח תשואה מעל 10% _1_15" xfId="12683"/>
    <cellStyle name="8_דיווחים נוספים_1_פירוט אגח תשואה מעל 10% _15" xfId="12682"/>
    <cellStyle name="8_דיווחים נוספים_1_פירוט אגח תשואה מעל 10% _פירוט אגח תשואה מעל 10% " xfId="7241"/>
    <cellStyle name="8_דיווחים נוספים_1_פירוט אגח תשואה מעל 10% _פירוט אגח תשואה מעל 10% _15" xfId="12684"/>
    <cellStyle name="8_דיווחים נוספים_15" xfId="12620"/>
    <cellStyle name="8_דיווחים נוספים_2" xfId="7242"/>
    <cellStyle name="8_דיווחים נוספים_2 2" xfId="7243"/>
    <cellStyle name="8_דיווחים נוספים_2 2_15" xfId="12686"/>
    <cellStyle name="8_דיווחים נוספים_2 2_דיווחים נוספים" xfId="7244"/>
    <cellStyle name="8_דיווחים נוספים_2 2_דיווחים נוספים_1" xfId="7245"/>
    <cellStyle name="8_דיווחים נוספים_2 2_דיווחים נוספים_1_15" xfId="12688"/>
    <cellStyle name="8_דיווחים נוספים_2 2_דיווחים נוספים_1_פירוט אגח תשואה מעל 10% " xfId="7246"/>
    <cellStyle name="8_דיווחים נוספים_2 2_דיווחים נוספים_1_פירוט אגח תשואה מעל 10% _15" xfId="12689"/>
    <cellStyle name="8_דיווחים נוספים_2 2_דיווחים נוספים_15" xfId="12687"/>
    <cellStyle name="8_דיווחים נוספים_2 2_דיווחים נוספים_פירוט אגח תשואה מעל 10% " xfId="7247"/>
    <cellStyle name="8_דיווחים נוספים_2 2_דיווחים נוספים_פירוט אגח תשואה מעל 10% _15" xfId="12690"/>
    <cellStyle name="8_דיווחים נוספים_2 2_פירוט אגח תשואה מעל 10% " xfId="7248"/>
    <cellStyle name="8_דיווחים נוספים_2 2_פירוט אגח תשואה מעל 10% _1" xfId="7249"/>
    <cellStyle name="8_דיווחים נוספים_2 2_פירוט אגח תשואה מעל 10% _1_15" xfId="12692"/>
    <cellStyle name="8_דיווחים נוספים_2 2_פירוט אגח תשואה מעל 10% _15" xfId="12691"/>
    <cellStyle name="8_דיווחים נוספים_2 2_פירוט אגח תשואה מעל 10% _פירוט אגח תשואה מעל 10% " xfId="7250"/>
    <cellStyle name="8_דיווחים נוספים_2 2_פירוט אגח תשואה מעל 10% _פירוט אגח תשואה מעל 10% _15" xfId="12693"/>
    <cellStyle name="8_דיווחים נוספים_2_15" xfId="12685"/>
    <cellStyle name="8_דיווחים נוספים_2_4.4." xfId="7251"/>
    <cellStyle name="8_דיווחים נוספים_2_4.4. 2" xfId="7252"/>
    <cellStyle name="8_דיווחים נוספים_2_4.4. 2_15" xfId="12695"/>
    <cellStyle name="8_דיווחים נוספים_2_4.4. 2_דיווחים נוספים" xfId="7253"/>
    <cellStyle name="8_דיווחים נוספים_2_4.4. 2_דיווחים נוספים_1" xfId="7254"/>
    <cellStyle name="8_דיווחים נוספים_2_4.4. 2_דיווחים נוספים_1_15" xfId="12697"/>
    <cellStyle name="8_דיווחים נוספים_2_4.4. 2_דיווחים נוספים_1_פירוט אגח תשואה מעל 10% " xfId="7255"/>
    <cellStyle name="8_דיווחים נוספים_2_4.4. 2_דיווחים נוספים_1_פירוט אגח תשואה מעל 10% _15" xfId="12698"/>
    <cellStyle name="8_דיווחים נוספים_2_4.4. 2_דיווחים נוספים_15" xfId="12696"/>
    <cellStyle name="8_דיווחים נוספים_2_4.4. 2_דיווחים נוספים_פירוט אגח תשואה מעל 10% " xfId="7256"/>
    <cellStyle name="8_דיווחים נוספים_2_4.4. 2_דיווחים נוספים_פירוט אגח תשואה מעל 10% _15" xfId="12699"/>
    <cellStyle name="8_דיווחים נוספים_2_4.4. 2_פירוט אגח תשואה מעל 10% " xfId="7257"/>
    <cellStyle name="8_דיווחים נוספים_2_4.4. 2_פירוט אגח תשואה מעל 10% _1" xfId="7258"/>
    <cellStyle name="8_דיווחים נוספים_2_4.4. 2_פירוט אגח תשואה מעל 10% _1_15" xfId="12701"/>
    <cellStyle name="8_דיווחים נוספים_2_4.4. 2_פירוט אגח תשואה מעל 10% _15" xfId="12700"/>
    <cellStyle name="8_דיווחים נוספים_2_4.4. 2_פירוט אגח תשואה מעל 10% _פירוט אגח תשואה מעל 10% " xfId="7259"/>
    <cellStyle name="8_דיווחים נוספים_2_4.4. 2_פירוט אגח תשואה מעל 10% _פירוט אגח תשואה מעל 10% _15" xfId="12702"/>
    <cellStyle name="8_דיווחים נוספים_2_4.4._15" xfId="12694"/>
    <cellStyle name="8_דיווחים נוספים_2_4.4._דיווחים נוספים" xfId="7260"/>
    <cellStyle name="8_דיווחים נוספים_2_4.4._דיווחים נוספים_15" xfId="12703"/>
    <cellStyle name="8_דיווחים נוספים_2_4.4._דיווחים נוספים_פירוט אגח תשואה מעל 10% " xfId="7261"/>
    <cellStyle name="8_דיווחים נוספים_2_4.4._דיווחים נוספים_פירוט אגח תשואה מעל 10% _15" xfId="12704"/>
    <cellStyle name="8_דיווחים נוספים_2_4.4._פירוט אגח תשואה מעל 10% " xfId="7262"/>
    <cellStyle name="8_דיווחים נוספים_2_4.4._פירוט אגח תשואה מעל 10% _1" xfId="7263"/>
    <cellStyle name="8_דיווחים נוספים_2_4.4._פירוט אגח תשואה מעל 10% _1_15" xfId="12706"/>
    <cellStyle name="8_דיווחים נוספים_2_4.4._פירוט אגח תשואה מעל 10% _15" xfId="12705"/>
    <cellStyle name="8_דיווחים נוספים_2_4.4._פירוט אגח תשואה מעל 10% _פירוט אגח תשואה מעל 10% " xfId="7264"/>
    <cellStyle name="8_דיווחים נוספים_2_4.4._פירוט אגח תשואה מעל 10% _פירוט אגח תשואה מעל 10% _15" xfId="12707"/>
    <cellStyle name="8_דיווחים נוספים_2_דיווחים נוספים" xfId="7265"/>
    <cellStyle name="8_דיווחים נוספים_2_דיווחים נוספים_15" xfId="12708"/>
    <cellStyle name="8_דיווחים נוספים_2_דיווחים נוספים_פירוט אגח תשואה מעל 10% " xfId="7266"/>
    <cellStyle name="8_דיווחים נוספים_2_דיווחים נוספים_פירוט אגח תשואה מעל 10% _15" xfId="12709"/>
    <cellStyle name="8_דיווחים נוספים_2_פירוט אגח תשואה מעל 10% " xfId="7267"/>
    <cellStyle name="8_דיווחים נוספים_2_פירוט אגח תשואה מעל 10% _1" xfId="7268"/>
    <cellStyle name="8_דיווחים נוספים_2_פירוט אגח תשואה מעל 10% _1_15" xfId="12711"/>
    <cellStyle name="8_דיווחים נוספים_2_פירוט אגח תשואה מעל 10% _15" xfId="12710"/>
    <cellStyle name="8_דיווחים נוספים_2_פירוט אגח תשואה מעל 10% _פירוט אגח תשואה מעל 10% " xfId="7269"/>
    <cellStyle name="8_דיווחים נוספים_2_פירוט אגח תשואה מעל 10% _פירוט אגח תשואה מעל 10% _15" xfId="12712"/>
    <cellStyle name="8_דיווחים נוספים_3" xfId="7270"/>
    <cellStyle name="8_דיווחים נוספים_3_15" xfId="12713"/>
    <cellStyle name="8_דיווחים נוספים_3_פירוט אגח תשואה מעל 10% " xfId="7271"/>
    <cellStyle name="8_דיווחים נוספים_3_פירוט אגח תשואה מעל 10% _15" xfId="12714"/>
    <cellStyle name="8_דיווחים נוספים_4.4." xfId="7272"/>
    <cellStyle name="8_דיווחים נוספים_4.4. 2" xfId="7273"/>
    <cellStyle name="8_דיווחים נוספים_4.4. 2_15" xfId="12716"/>
    <cellStyle name="8_דיווחים נוספים_4.4. 2_דיווחים נוספים" xfId="7274"/>
    <cellStyle name="8_דיווחים נוספים_4.4. 2_דיווחים נוספים_1" xfId="7275"/>
    <cellStyle name="8_דיווחים נוספים_4.4. 2_דיווחים נוספים_1_15" xfId="12718"/>
    <cellStyle name="8_דיווחים נוספים_4.4. 2_דיווחים נוספים_1_פירוט אגח תשואה מעל 10% " xfId="7276"/>
    <cellStyle name="8_דיווחים נוספים_4.4. 2_דיווחים נוספים_1_פירוט אגח תשואה מעל 10% _15" xfId="12719"/>
    <cellStyle name="8_דיווחים נוספים_4.4. 2_דיווחים נוספים_15" xfId="12717"/>
    <cellStyle name="8_דיווחים נוספים_4.4. 2_דיווחים נוספים_פירוט אגח תשואה מעל 10% " xfId="7277"/>
    <cellStyle name="8_דיווחים נוספים_4.4. 2_דיווחים נוספים_פירוט אגח תשואה מעל 10% _15" xfId="12720"/>
    <cellStyle name="8_דיווחים נוספים_4.4. 2_פירוט אגח תשואה מעל 10% " xfId="7278"/>
    <cellStyle name="8_דיווחים נוספים_4.4. 2_פירוט אגח תשואה מעל 10% _1" xfId="7279"/>
    <cellStyle name="8_דיווחים נוספים_4.4. 2_פירוט אגח תשואה מעל 10% _1_15" xfId="12722"/>
    <cellStyle name="8_דיווחים נוספים_4.4. 2_פירוט אגח תשואה מעל 10% _15" xfId="12721"/>
    <cellStyle name="8_דיווחים נוספים_4.4. 2_פירוט אגח תשואה מעל 10% _פירוט אגח תשואה מעל 10% " xfId="7280"/>
    <cellStyle name="8_דיווחים נוספים_4.4. 2_פירוט אגח תשואה מעל 10% _פירוט אגח תשואה מעל 10% _15" xfId="12723"/>
    <cellStyle name="8_דיווחים נוספים_4.4._15" xfId="12715"/>
    <cellStyle name="8_דיווחים נוספים_4.4._דיווחים נוספים" xfId="7281"/>
    <cellStyle name="8_דיווחים נוספים_4.4._דיווחים נוספים_15" xfId="12724"/>
    <cellStyle name="8_דיווחים נוספים_4.4._דיווחים נוספים_פירוט אגח תשואה מעל 10% " xfId="7282"/>
    <cellStyle name="8_דיווחים נוספים_4.4._דיווחים נוספים_פירוט אגח תשואה מעל 10% _15" xfId="12725"/>
    <cellStyle name="8_דיווחים נוספים_4.4._פירוט אגח תשואה מעל 10% " xfId="7283"/>
    <cellStyle name="8_דיווחים נוספים_4.4._פירוט אגח תשואה מעל 10% _1" xfId="7284"/>
    <cellStyle name="8_דיווחים נוספים_4.4._פירוט אגח תשואה מעל 10% _1_15" xfId="12727"/>
    <cellStyle name="8_דיווחים נוספים_4.4._פירוט אגח תשואה מעל 10% _15" xfId="12726"/>
    <cellStyle name="8_דיווחים נוספים_4.4._פירוט אגח תשואה מעל 10% _פירוט אגח תשואה מעל 10% " xfId="7285"/>
    <cellStyle name="8_דיווחים נוספים_4.4._פירוט אגח תשואה מעל 10% _פירוט אגח תשואה מעל 10% _15" xfId="12728"/>
    <cellStyle name="8_דיווחים נוספים_דיווחים נוספים" xfId="7286"/>
    <cellStyle name="8_דיווחים נוספים_דיווחים נוספים 2" xfId="7287"/>
    <cellStyle name="8_דיווחים נוספים_דיווחים נוספים 2_15" xfId="12730"/>
    <cellStyle name="8_דיווחים נוספים_דיווחים נוספים 2_דיווחים נוספים" xfId="7288"/>
    <cellStyle name="8_דיווחים נוספים_דיווחים נוספים 2_דיווחים נוספים_1" xfId="7289"/>
    <cellStyle name="8_דיווחים נוספים_דיווחים נוספים 2_דיווחים נוספים_1_15" xfId="12732"/>
    <cellStyle name="8_דיווחים נוספים_דיווחים נוספים 2_דיווחים נוספים_1_פירוט אגח תשואה מעל 10% " xfId="7290"/>
    <cellStyle name="8_דיווחים נוספים_דיווחים נוספים 2_דיווחים נוספים_1_פירוט אגח תשואה מעל 10% _15" xfId="12733"/>
    <cellStyle name="8_דיווחים נוספים_דיווחים נוספים 2_דיווחים נוספים_15" xfId="12731"/>
    <cellStyle name="8_דיווחים נוספים_דיווחים נוספים 2_דיווחים נוספים_פירוט אגח תשואה מעל 10% " xfId="7291"/>
    <cellStyle name="8_דיווחים נוספים_דיווחים נוספים 2_דיווחים נוספים_פירוט אגח תשואה מעל 10% _15" xfId="12734"/>
    <cellStyle name="8_דיווחים נוספים_דיווחים נוספים 2_פירוט אגח תשואה מעל 10% " xfId="7292"/>
    <cellStyle name="8_דיווחים נוספים_דיווחים נוספים 2_פירוט אגח תשואה מעל 10% _1" xfId="7293"/>
    <cellStyle name="8_דיווחים נוספים_דיווחים נוספים 2_פירוט אגח תשואה מעל 10% _1_15" xfId="12736"/>
    <cellStyle name="8_דיווחים נוספים_דיווחים נוספים 2_פירוט אגח תשואה מעל 10% _15" xfId="12735"/>
    <cellStyle name="8_דיווחים נוספים_דיווחים נוספים 2_פירוט אגח תשואה מעל 10% _פירוט אגח תשואה מעל 10% " xfId="7294"/>
    <cellStyle name="8_דיווחים נוספים_דיווחים נוספים 2_פירוט אגח תשואה מעל 10% _פירוט אגח תשואה מעל 10% _15" xfId="12737"/>
    <cellStyle name="8_דיווחים נוספים_דיווחים נוספים_1" xfId="7295"/>
    <cellStyle name="8_דיווחים נוספים_דיווחים נוספים_1_15" xfId="12738"/>
    <cellStyle name="8_דיווחים נוספים_דיווחים נוספים_1_פירוט אגח תשואה מעל 10% " xfId="7296"/>
    <cellStyle name="8_דיווחים נוספים_דיווחים נוספים_1_פירוט אגח תשואה מעל 10% _15" xfId="12739"/>
    <cellStyle name="8_דיווחים נוספים_דיווחים נוספים_15" xfId="12729"/>
    <cellStyle name="8_דיווחים נוספים_דיווחים נוספים_4.4." xfId="7297"/>
    <cellStyle name="8_דיווחים נוספים_דיווחים נוספים_4.4. 2" xfId="7298"/>
    <cellStyle name="8_דיווחים נוספים_דיווחים נוספים_4.4. 2_15" xfId="12741"/>
    <cellStyle name="8_דיווחים נוספים_דיווחים נוספים_4.4. 2_דיווחים נוספים" xfId="7299"/>
    <cellStyle name="8_דיווחים נוספים_דיווחים נוספים_4.4. 2_דיווחים נוספים_1" xfId="7300"/>
    <cellStyle name="8_דיווחים נוספים_דיווחים נוספים_4.4. 2_דיווחים נוספים_1_15" xfId="12743"/>
    <cellStyle name="8_דיווחים נוספים_דיווחים נוספים_4.4. 2_דיווחים נוספים_1_פירוט אגח תשואה מעל 10% " xfId="7301"/>
    <cellStyle name="8_דיווחים נוספים_דיווחים נוספים_4.4. 2_דיווחים נוספים_1_פירוט אגח תשואה מעל 10% _15" xfId="12744"/>
    <cellStyle name="8_דיווחים נוספים_דיווחים נוספים_4.4. 2_דיווחים נוספים_15" xfId="12742"/>
    <cellStyle name="8_דיווחים נוספים_דיווחים נוספים_4.4. 2_דיווחים נוספים_פירוט אגח תשואה מעל 10% " xfId="7302"/>
    <cellStyle name="8_דיווחים נוספים_דיווחים נוספים_4.4. 2_דיווחים נוספים_פירוט אגח תשואה מעל 10% _15" xfId="12745"/>
    <cellStyle name="8_דיווחים נוספים_דיווחים נוספים_4.4. 2_פירוט אגח תשואה מעל 10% " xfId="7303"/>
    <cellStyle name="8_דיווחים נוספים_דיווחים נוספים_4.4. 2_פירוט אגח תשואה מעל 10% _1" xfId="7304"/>
    <cellStyle name="8_דיווחים נוספים_דיווחים נוספים_4.4. 2_פירוט אגח תשואה מעל 10% _1_15" xfId="12747"/>
    <cellStyle name="8_דיווחים נוספים_דיווחים נוספים_4.4. 2_פירוט אגח תשואה מעל 10% _15" xfId="12746"/>
    <cellStyle name="8_דיווחים נוספים_דיווחים נוספים_4.4. 2_פירוט אגח תשואה מעל 10% _פירוט אגח תשואה מעל 10% " xfId="7305"/>
    <cellStyle name="8_דיווחים נוספים_דיווחים נוספים_4.4. 2_פירוט אגח תשואה מעל 10% _פירוט אגח תשואה מעל 10% _15" xfId="12748"/>
    <cellStyle name="8_דיווחים נוספים_דיווחים נוספים_4.4._15" xfId="12740"/>
    <cellStyle name="8_דיווחים נוספים_דיווחים נוספים_4.4._דיווחים נוספים" xfId="7306"/>
    <cellStyle name="8_דיווחים נוספים_דיווחים נוספים_4.4._דיווחים נוספים_15" xfId="12749"/>
    <cellStyle name="8_דיווחים נוספים_דיווחים נוספים_4.4._דיווחים נוספים_פירוט אגח תשואה מעל 10% " xfId="7307"/>
    <cellStyle name="8_דיווחים נוספים_דיווחים נוספים_4.4._דיווחים נוספים_פירוט אגח תשואה מעל 10% _15" xfId="12750"/>
    <cellStyle name="8_דיווחים נוספים_דיווחים נוספים_4.4._פירוט אגח תשואה מעל 10% " xfId="7308"/>
    <cellStyle name="8_דיווחים נוספים_דיווחים נוספים_4.4._פירוט אגח תשואה מעל 10% _1" xfId="7309"/>
    <cellStyle name="8_דיווחים נוספים_דיווחים נוספים_4.4._פירוט אגח תשואה מעל 10% _1_15" xfId="12752"/>
    <cellStyle name="8_דיווחים נוספים_דיווחים נוספים_4.4._פירוט אגח תשואה מעל 10% _15" xfId="12751"/>
    <cellStyle name="8_דיווחים נוספים_דיווחים נוספים_4.4._פירוט אגח תשואה מעל 10% _פירוט אגח תשואה מעל 10% " xfId="7310"/>
    <cellStyle name="8_דיווחים נוספים_דיווחים נוספים_4.4._פירוט אגח תשואה מעל 10% _פירוט אגח תשואה מעל 10% _15" xfId="12753"/>
    <cellStyle name="8_דיווחים נוספים_דיווחים נוספים_דיווחים נוספים" xfId="7311"/>
    <cellStyle name="8_דיווחים נוספים_דיווחים נוספים_דיווחים נוספים_15" xfId="12754"/>
    <cellStyle name="8_דיווחים נוספים_דיווחים נוספים_דיווחים נוספים_פירוט אגח תשואה מעל 10% " xfId="7312"/>
    <cellStyle name="8_דיווחים נוספים_דיווחים נוספים_דיווחים נוספים_פירוט אגח תשואה מעל 10% _15" xfId="12755"/>
    <cellStyle name="8_דיווחים נוספים_דיווחים נוספים_פירוט אגח תשואה מעל 10% " xfId="7313"/>
    <cellStyle name="8_דיווחים נוספים_דיווחים נוספים_פירוט אגח תשואה מעל 10% _1" xfId="7314"/>
    <cellStyle name="8_דיווחים נוספים_דיווחים נוספים_פירוט אגח תשואה מעל 10% _1_15" xfId="12757"/>
    <cellStyle name="8_דיווחים נוספים_דיווחים נוספים_פירוט אגח תשואה מעל 10% _15" xfId="12756"/>
    <cellStyle name="8_דיווחים נוספים_דיווחים נוספים_פירוט אגח תשואה מעל 10% _פירוט אגח תשואה מעל 10% " xfId="7315"/>
    <cellStyle name="8_דיווחים נוספים_דיווחים נוספים_פירוט אגח תשואה מעל 10% _פירוט אגח תשואה מעל 10% _15" xfId="12758"/>
    <cellStyle name="8_דיווחים נוספים_פירוט אגח תשואה מעל 10% " xfId="7316"/>
    <cellStyle name="8_דיווחים נוספים_פירוט אגח תשואה מעל 10% _1" xfId="7317"/>
    <cellStyle name="8_דיווחים נוספים_פירוט אגח תשואה מעל 10% _1_15" xfId="12760"/>
    <cellStyle name="8_דיווחים נוספים_פירוט אגח תשואה מעל 10% _15" xfId="12759"/>
    <cellStyle name="8_דיווחים נוספים_פירוט אגח תשואה מעל 10% _פירוט אגח תשואה מעל 10% " xfId="7318"/>
    <cellStyle name="8_דיווחים נוספים_פירוט אגח תשואה מעל 10% _פירוט אגח תשואה מעל 10% _15" xfId="12761"/>
    <cellStyle name="8_הערות" xfId="7319"/>
    <cellStyle name="8_הערות 2" xfId="7320"/>
    <cellStyle name="8_הערות 2_15" xfId="12763"/>
    <cellStyle name="8_הערות 2_דיווחים נוספים" xfId="7321"/>
    <cellStyle name="8_הערות 2_דיווחים נוספים_1" xfId="7322"/>
    <cellStyle name="8_הערות 2_דיווחים נוספים_1_15" xfId="12765"/>
    <cellStyle name="8_הערות 2_דיווחים נוספים_1_פירוט אגח תשואה מעל 10% " xfId="7323"/>
    <cellStyle name="8_הערות 2_דיווחים נוספים_1_פירוט אגח תשואה מעל 10% _15" xfId="12766"/>
    <cellStyle name="8_הערות 2_דיווחים נוספים_15" xfId="12764"/>
    <cellStyle name="8_הערות 2_דיווחים נוספים_פירוט אגח תשואה מעל 10% " xfId="7324"/>
    <cellStyle name="8_הערות 2_דיווחים נוספים_פירוט אגח תשואה מעל 10% _15" xfId="12767"/>
    <cellStyle name="8_הערות 2_פירוט אגח תשואה מעל 10% " xfId="7325"/>
    <cellStyle name="8_הערות 2_פירוט אגח תשואה מעל 10% _1" xfId="7326"/>
    <cellStyle name="8_הערות 2_פירוט אגח תשואה מעל 10% _1_15" xfId="12769"/>
    <cellStyle name="8_הערות 2_פירוט אגח תשואה מעל 10% _15" xfId="12768"/>
    <cellStyle name="8_הערות 2_פירוט אגח תשואה מעל 10% _פירוט אגח תשואה מעל 10% " xfId="7327"/>
    <cellStyle name="8_הערות 2_פירוט אגח תשואה מעל 10% _פירוט אגח תשואה מעל 10% _15" xfId="12770"/>
    <cellStyle name="8_הערות_15" xfId="12762"/>
    <cellStyle name="8_הערות_4.4." xfId="7328"/>
    <cellStyle name="8_הערות_4.4. 2" xfId="7329"/>
    <cellStyle name="8_הערות_4.4. 2_15" xfId="12772"/>
    <cellStyle name="8_הערות_4.4. 2_דיווחים נוספים" xfId="7330"/>
    <cellStyle name="8_הערות_4.4. 2_דיווחים נוספים_1" xfId="7331"/>
    <cellStyle name="8_הערות_4.4. 2_דיווחים נוספים_1_15" xfId="12774"/>
    <cellStyle name="8_הערות_4.4. 2_דיווחים נוספים_1_פירוט אגח תשואה מעל 10% " xfId="7332"/>
    <cellStyle name="8_הערות_4.4. 2_דיווחים נוספים_1_פירוט אגח תשואה מעל 10% _15" xfId="12775"/>
    <cellStyle name="8_הערות_4.4. 2_דיווחים נוספים_15" xfId="12773"/>
    <cellStyle name="8_הערות_4.4. 2_דיווחים נוספים_פירוט אגח תשואה מעל 10% " xfId="7333"/>
    <cellStyle name="8_הערות_4.4. 2_דיווחים נוספים_פירוט אגח תשואה מעל 10% _15" xfId="12776"/>
    <cellStyle name="8_הערות_4.4. 2_פירוט אגח תשואה מעל 10% " xfId="7334"/>
    <cellStyle name="8_הערות_4.4. 2_פירוט אגח תשואה מעל 10% _1" xfId="7335"/>
    <cellStyle name="8_הערות_4.4. 2_פירוט אגח תשואה מעל 10% _1_15" xfId="12778"/>
    <cellStyle name="8_הערות_4.4. 2_פירוט אגח תשואה מעל 10% _15" xfId="12777"/>
    <cellStyle name="8_הערות_4.4. 2_פירוט אגח תשואה מעל 10% _פירוט אגח תשואה מעל 10% " xfId="7336"/>
    <cellStyle name="8_הערות_4.4. 2_פירוט אגח תשואה מעל 10% _פירוט אגח תשואה מעל 10% _15" xfId="12779"/>
    <cellStyle name="8_הערות_4.4._15" xfId="12771"/>
    <cellStyle name="8_הערות_4.4._דיווחים נוספים" xfId="7337"/>
    <cellStyle name="8_הערות_4.4._דיווחים נוספים_15" xfId="12780"/>
    <cellStyle name="8_הערות_4.4._דיווחים נוספים_פירוט אגח תשואה מעל 10% " xfId="7338"/>
    <cellStyle name="8_הערות_4.4._דיווחים נוספים_פירוט אגח תשואה מעל 10% _15" xfId="12781"/>
    <cellStyle name="8_הערות_4.4._פירוט אגח תשואה מעל 10% " xfId="7339"/>
    <cellStyle name="8_הערות_4.4._פירוט אגח תשואה מעל 10% _1" xfId="7340"/>
    <cellStyle name="8_הערות_4.4._פירוט אגח תשואה מעל 10% _1_15" xfId="12783"/>
    <cellStyle name="8_הערות_4.4._פירוט אגח תשואה מעל 10% _15" xfId="12782"/>
    <cellStyle name="8_הערות_4.4._פירוט אגח תשואה מעל 10% _פירוט אגח תשואה מעל 10% " xfId="7341"/>
    <cellStyle name="8_הערות_4.4._פירוט אגח תשואה מעל 10% _פירוט אגח תשואה מעל 10% _15" xfId="12784"/>
    <cellStyle name="8_הערות_דיווחים נוספים" xfId="7342"/>
    <cellStyle name="8_הערות_דיווחים נוספים_1" xfId="7343"/>
    <cellStyle name="8_הערות_דיווחים נוספים_1_15" xfId="12786"/>
    <cellStyle name="8_הערות_דיווחים נוספים_1_פירוט אגח תשואה מעל 10% " xfId="7344"/>
    <cellStyle name="8_הערות_דיווחים נוספים_1_פירוט אגח תשואה מעל 10% _15" xfId="12787"/>
    <cellStyle name="8_הערות_דיווחים נוספים_15" xfId="12785"/>
    <cellStyle name="8_הערות_דיווחים נוספים_פירוט אגח תשואה מעל 10% " xfId="7345"/>
    <cellStyle name="8_הערות_דיווחים נוספים_פירוט אגח תשואה מעל 10% _15" xfId="12788"/>
    <cellStyle name="8_הערות_פירוט אגח תשואה מעל 10% " xfId="7346"/>
    <cellStyle name="8_הערות_פירוט אגח תשואה מעל 10% _1" xfId="7347"/>
    <cellStyle name="8_הערות_פירוט אגח תשואה מעל 10% _1_15" xfId="12790"/>
    <cellStyle name="8_הערות_פירוט אגח תשואה מעל 10% _15" xfId="12789"/>
    <cellStyle name="8_הערות_פירוט אגח תשואה מעל 10% _פירוט אגח תשואה מעל 10% " xfId="7348"/>
    <cellStyle name="8_הערות_פירוט אגח תשואה מעל 10% _פירוט אגח תשואה מעל 10% _15" xfId="12791"/>
    <cellStyle name="8_יתרת מסגרות אשראי לניצול " xfId="7349"/>
    <cellStyle name="8_יתרת מסגרות אשראי לניצול  2" xfId="7350"/>
    <cellStyle name="8_יתרת מסגרות אשראי לניצול  2_15" xfId="12793"/>
    <cellStyle name="8_יתרת מסגרות אשראי לניצול  2_דיווחים נוספים" xfId="7351"/>
    <cellStyle name="8_יתרת מסגרות אשראי לניצול  2_דיווחים נוספים_1" xfId="7352"/>
    <cellStyle name="8_יתרת מסגרות אשראי לניצול  2_דיווחים נוספים_1_15" xfId="12795"/>
    <cellStyle name="8_יתרת מסגרות אשראי לניצול  2_דיווחים נוספים_1_פירוט אגח תשואה מעל 10% " xfId="7353"/>
    <cellStyle name="8_יתרת מסגרות אשראי לניצול  2_דיווחים נוספים_1_פירוט אגח תשואה מעל 10% _15" xfId="12796"/>
    <cellStyle name="8_יתרת מסגרות אשראי לניצול  2_דיווחים נוספים_15" xfId="12794"/>
    <cellStyle name="8_יתרת מסגרות אשראי לניצול  2_דיווחים נוספים_פירוט אגח תשואה מעל 10% " xfId="7354"/>
    <cellStyle name="8_יתרת מסגרות אשראי לניצול  2_דיווחים נוספים_פירוט אגח תשואה מעל 10% _15" xfId="12797"/>
    <cellStyle name="8_יתרת מסגרות אשראי לניצול  2_פירוט אגח תשואה מעל 10% " xfId="7355"/>
    <cellStyle name="8_יתרת מסגרות אשראי לניצול  2_פירוט אגח תשואה מעל 10% _1" xfId="7356"/>
    <cellStyle name="8_יתרת מסגרות אשראי לניצול  2_פירוט אגח תשואה מעל 10% _1_15" xfId="12799"/>
    <cellStyle name="8_יתרת מסגרות אשראי לניצול  2_פירוט אגח תשואה מעל 10% _15" xfId="12798"/>
    <cellStyle name="8_יתרת מסגרות אשראי לניצול  2_פירוט אגח תשואה מעל 10% _פירוט אגח תשואה מעל 10% " xfId="7357"/>
    <cellStyle name="8_יתרת מסגרות אשראי לניצול  2_פירוט אגח תשואה מעל 10% _פירוט אגח תשואה מעל 10% _15" xfId="12800"/>
    <cellStyle name="8_יתרת מסגרות אשראי לניצול _15" xfId="12792"/>
    <cellStyle name="8_יתרת מסגרות אשראי לניצול _4.4." xfId="7358"/>
    <cellStyle name="8_יתרת מסגרות אשראי לניצול _4.4. 2" xfId="7359"/>
    <cellStyle name="8_יתרת מסגרות אשראי לניצול _4.4. 2_15" xfId="12802"/>
    <cellStyle name="8_יתרת מסגרות אשראי לניצול _4.4. 2_דיווחים נוספים" xfId="7360"/>
    <cellStyle name="8_יתרת מסגרות אשראי לניצול _4.4. 2_דיווחים נוספים_1" xfId="7361"/>
    <cellStyle name="8_יתרת מסגרות אשראי לניצול _4.4. 2_דיווחים נוספים_1_15" xfId="12804"/>
    <cellStyle name="8_יתרת מסגרות אשראי לניצול _4.4. 2_דיווחים נוספים_1_פירוט אגח תשואה מעל 10% " xfId="7362"/>
    <cellStyle name="8_יתרת מסגרות אשראי לניצול _4.4. 2_דיווחים נוספים_1_פירוט אגח תשואה מעל 10% _15" xfId="12805"/>
    <cellStyle name="8_יתרת מסגרות אשראי לניצול _4.4. 2_דיווחים נוספים_15" xfId="12803"/>
    <cellStyle name="8_יתרת מסגרות אשראי לניצול _4.4. 2_דיווחים נוספים_פירוט אגח תשואה מעל 10% " xfId="7363"/>
    <cellStyle name="8_יתרת מסגרות אשראי לניצול _4.4. 2_דיווחים נוספים_פירוט אגח תשואה מעל 10% _15" xfId="12806"/>
    <cellStyle name="8_יתרת מסגרות אשראי לניצול _4.4. 2_פירוט אגח תשואה מעל 10% " xfId="7364"/>
    <cellStyle name="8_יתרת מסגרות אשראי לניצול _4.4. 2_פירוט אגח תשואה מעל 10% _1" xfId="7365"/>
    <cellStyle name="8_יתרת מסגרות אשראי לניצול _4.4. 2_פירוט אגח תשואה מעל 10% _1_15" xfId="12808"/>
    <cellStyle name="8_יתרת מסגרות אשראי לניצול _4.4. 2_פירוט אגח תשואה מעל 10% _15" xfId="12807"/>
    <cellStyle name="8_יתרת מסגרות אשראי לניצול _4.4. 2_פירוט אגח תשואה מעל 10% _פירוט אגח תשואה מעל 10% " xfId="7366"/>
    <cellStyle name="8_יתרת מסגרות אשראי לניצול _4.4. 2_פירוט אגח תשואה מעל 10% _פירוט אגח תשואה מעל 10% _15" xfId="12809"/>
    <cellStyle name="8_יתרת מסגרות אשראי לניצול _4.4._15" xfId="12801"/>
    <cellStyle name="8_יתרת מסגרות אשראי לניצול _4.4._דיווחים נוספים" xfId="7367"/>
    <cellStyle name="8_יתרת מסגרות אשראי לניצול _4.4._דיווחים נוספים_15" xfId="12810"/>
    <cellStyle name="8_יתרת מסגרות אשראי לניצול _4.4._דיווחים נוספים_פירוט אגח תשואה מעל 10% " xfId="7368"/>
    <cellStyle name="8_יתרת מסגרות אשראי לניצול _4.4._דיווחים נוספים_פירוט אגח תשואה מעל 10% _15" xfId="12811"/>
    <cellStyle name="8_יתרת מסגרות אשראי לניצול _4.4._פירוט אגח תשואה מעל 10% " xfId="7369"/>
    <cellStyle name="8_יתרת מסגרות אשראי לניצול _4.4._פירוט אגח תשואה מעל 10% _1" xfId="7370"/>
    <cellStyle name="8_יתרת מסגרות אשראי לניצול _4.4._פירוט אגח תשואה מעל 10% _1_15" xfId="12813"/>
    <cellStyle name="8_יתרת מסגרות אשראי לניצול _4.4._פירוט אגח תשואה מעל 10% _15" xfId="12812"/>
    <cellStyle name="8_יתרת מסגרות אשראי לניצול _4.4._פירוט אגח תשואה מעל 10% _פירוט אגח תשואה מעל 10% " xfId="7371"/>
    <cellStyle name="8_יתרת מסגרות אשראי לניצול _4.4._פירוט אגח תשואה מעל 10% _פירוט אגח תשואה מעל 10% _15" xfId="12814"/>
    <cellStyle name="8_יתרת מסגרות אשראי לניצול _דיווחים נוספים" xfId="7372"/>
    <cellStyle name="8_יתרת מסגרות אשראי לניצול _דיווחים נוספים_1" xfId="7373"/>
    <cellStyle name="8_יתרת מסגרות אשראי לניצול _דיווחים נוספים_1_15" xfId="12816"/>
    <cellStyle name="8_יתרת מסגרות אשראי לניצול _דיווחים נוספים_1_פירוט אגח תשואה מעל 10% " xfId="7374"/>
    <cellStyle name="8_יתרת מסגרות אשראי לניצול _דיווחים נוספים_1_פירוט אגח תשואה מעל 10% _15" xfId="12817"/>
    <cellStyle name="8_יתרת מסגרות אשראי לניצול _דיווחים נוספים_15" xfId="12815"/>
    <cellStyle name="8_יתרת מסגרות אשראי לניצול _דיווחים נוספים_פירוט אגח תשואה מעל 10% " xfId="7375"/>
    <cellStyle name="8_יתרת מסגרות אשראי לניצול _דיווחים נוספים_פירוט אגח תשואה מעל 10% _15" xfId="12818"/>
    <cellStyle name="8_יתרת מסגרות אשראי לניצול _פירוט אגח תשואה מעל 10% " xfId="7376"/>
    <cellStyle name="8_יתרת מסגרות אשראי לניצול _פירוט אגח תשואה מעל 10% _1" xfId="7377"/>
    <cellStyle name="8_יתרת מסגרות אשראי לניצול _פירוט אגח תשואה מעל 10% _1_15" xfId="12820"/>
    <cellStyle name="8_יתרת מסגרות אשראי לניצול _פירוט אגח תשואה מעל 10% _15" xfId="12819"/>
    <cellStyle name="8_יתרת מסגרות אשראי לניצול _פירוט אגח תשואה מעל 10% _פירוט אגח תשואה מעל 10% " xfId="7378"/>
    <cellStyle name="8_יתרת מסגרות אשראי לניצול _פירוט אגח תשואה מעל 10% _פירוט אגח תשואה מעל 10% _15" xfId="12821"/>
    <cellStyle name="8_משקל בתא100" xfId="7379"/>
    <cellStyle name="8_משקל בתא100 2" xfId="7380"/>
    <cellStyle name="8_משקל בתא100 2 2" xfId="7381"/>
    <cellStyle name="8_משקל בתא100 2 2_15" xfId="12824"/>
    <cellStyle name="8_משקל בתא100 2 2_דיווחים נוספים" xfId="7382"/>
    <cellStyle name="8_משקל בתא100 2 2_דיווחים נוספים_1" xfId="7383"/>
    <cellStyle name="8_משקל בתא100 2 2_דיווחים נוספים_1_15" xfId="12826"/>
    <cellStyle name="8_משקל בתא100 2 2_דיווחים נוספים_1_פירוט אגח תשואה מעל 10% " xfId="7384"/>
    <cellStyle name="8_משקל בתא100 2 2_דיווחים נוספים_1_פירוט אגח תשואה מעל 10% _15" xfId="12827"/>
    <cellStyle name="8_משקל בתא100 2 2_דיווחים נוספים_15" xfId="12825"/>
    <cellStyle name="8_משקל בתא100 2 2_דיווחים נוספים_פירוט אגח תשואה מעל 10% " xfId="7385"/>
    <cellStyle name="8_משקל בתא100 2 2_דיווחים נוספים_פירוט אגח תשואה מעל 10% _15" xfId="12828"/>
    <cellStyle name="8_משקל בתא100 2 2_פירוט אגח תשואה מעל 10% " xfId="7386"/>
    <cellStyle name="8_משקל בתא100 2 2_פירוט אגח תשואה מעל 10% _1" xfId="7387"/>
    <cellStyle name="8_משקל בתא100 2 2_פירוט אגח תשואה מעל 10% _1_15" xfId="12830"/>
    <cellStyle name="8_משקל בתא100 2 2_פירוט אגח תשואה מעל 10% _15" xfId="12829"/>
    <cellStyle name="8_משקל בתא100 2 2_פירוט אגח תשואה מעל 10% _פירוט אגח תשואה מעל 10% " xfId="7388"/>
    <cellStyle name="8_משקל בתא100 2 2_פירוט אגח תשואה מעל 10% _פירוט אגח תשואה מעל 10% _15" xfId="12831"/>
    <cellStyle name="8_משקל בתא100 2_15" xfId="12823"/>
    <cellStyle name="8_משקל בתא100 2_4.4." xfId="7389"/>
    <cellStyle name="8_משקל בתא100 2_4.4. 2" xfId="7390"/>
    <cellStyle name="8_משקל בתא100 2_4.4. 2_15" xfId="12833"/>
    <cellStyle name="8_משקל בתא100 2_4.4. 2_דיווחים נוספים" xfId="7391"/>
    <cellStyle name="8_משקל בתא100 2_4.4. 2_דיווחים נוספים_1" xfId="7392"/>
    <cellStyle name="8_משקל בתא100 2_4.4. 2_דיווחים נוספים_1_15" xfId="12835"/>
    <cellStyle name="8_משקל בתא100 2_4.4. 2_דיווחים נוספים_1_פירוט אגח תשואה מעל 10% " xfId="7393"/>
    <cellStyle name="8_משקל בתא100 2_4.4. 2_דיווחים נוספים_1_פירוט אגח תשואה מעל 10% _15" xfId="12836"/>
    <cellStyle name="8_משקל בתא100 2_4.4. 2_דיווחים נוספים_15" xfId="12834"/>
    <cellStyle name="8_משקל בתא100 2_4.4. 2_דיווחים נוספים_פירוט אגח תשואה מעל 10% " xfId="7394"/>
    <cellStyle name="8_משקל בתא100 2_4.4. 2_דיווחים נוספים_פירוט אגח תשואה מעל 10% _15" xfId="12837"/>
    <cellStyle name="8_משקל בתא100 2_4.4. 2_פירוט אגח תשואה מעל 10% " xfId="7395"/>
    <cellStyle name="8_משקל בתא100 2_4.4. 2_פירוט אגח תשואה מעל 10% _1" xfId="7396"/>
    <cellStyle name="8_משקל בתא100 2_4.4. 2_פירוט אגח תשואה מעל 10% _1_15" xfId="12839"/>
    <cellStyle name="8_משקל בתא100 2_4.4. 2_פירוט אגח תשואה מעל 10% _15" xfId="12838"/>
    <cellStyle name="8_משקל בתא100 2_4.4. 2_פירוט אגח תשואה מעל 10% _פירוט אגח תשואה מעל 10% " xfId="7397"/>
    <cellStyle name="8_משקל בתא100 2_4.4. 2_פירוט אגח תשואה מעל 10% _פירוט אגח תשואה מעל 10% _15" xfId="12840"/>
    <cellStyle name="8_משקל בתא100 2_4.4._15" xfId="12832"/>
    <cellStyle name="8_משקל בתא100 2_4.4._דיווחים נוספים" xfId="7398"/>
    <cellStyle name="8_משקל בתא100 2_4.4._דיווחים נוספים_15" xfId="12841"/>
    <cellStyle name="8_משקל בתא100 2_4.4._דיווחים נוספים_פירוט אגח תשואה מעל 10% " xfId="7399"/>
    <cellStyle name="8_משקל בתא100 2_4.4._דיווחים נוספים_פירוט אגח תשואה מעל 10% _15" xfId="12842"/>
    <cellStyle name="8_משקל בתא100 2_4.4._פירוט אגח תשואה מעל 10% " xfId="7400"/>
    <cellStyle name="8_משקל בתא100 2_4.4._פירוט אגח תשואה מעל 10% _1" xfId="7401"/>
    <cellStyle name="8_משקל בתא100 2_4.4._פירוט אגח תשואה מעל 10% _1_15" xfId="12844"/>
    <cellStyle name="8_משקל בתא100 2_4.4._פירוט אגח תשואה מעל 10% _15" xfId="12843"/>
    <cellStyle name="8_משקל בתא100 2_4.4._פירוט אגח תשואה מעל 10% _פירוט אגח תשואה מעל 10% " xfId="7402"/>
    <cellStyle name="8_משקל בתא100 2_4.4._פירוט אגח תשואה מעל 10% _פירוט אגח תשואה מעל 10% _15" xfId="12845"/>
    <cellStyle name="8_משקל בתא100 2_דיווחים נוספים" xfId="7403"/>
    <cellStyle name="8_משקל בתא100 2_דיווחים נוספים 2" xfId="7404"/>
    <cellStyle name="8_משקל בתא100 2_דיווחים נוספים 2_15" xfId="12847"/>
    <cellStyle name="8_משקל בתא100 2_דיווחים נוספים 2_דיווחים נוספים" xfId="7405"/>
    <cellStyle name="8_משקל בתא100 2_דיווחים נוספים 2_דיווחים נוספים_1" xfId="7406"/>
    <cellStyle name="8_משקל בתא100 2_דיווחים נוספים 2_דיווחים נוספים_1_15" xfId="12849"/>
    <cellStyle name="8_משקל בתא100 2_דיווחים נוספים 2_דיווחים נוספים_1_פירוט אגח תשואה מעל 10% " xfId="7407"/>
    <cellStyle name="8_משקל בתא100 2_דיווחים נוספים 2_דיווחים נוספים_1_פירוט אגח תשואה מעל 10% _15" xfId="12850"/>
    <cellStyle name="8_משקל בתא100 2_דיווחים נוספים 2_דיווחים נוספים_15" xfId="12848"/>
    <cellStyle name="8_משקל בתא100 2_דיווחים נוספים 2_דיווחים נוספים_פירוט אגח תשואה מעל 10% " xfId="7408"/>
    <cellStyle name="8_משקל בתא100 2_דיווחים נוספים 2_דיווחים נוספים_פירוט אגח תשואה מעל 10% _15" xfId="12851"/>
    <cellStyle name="8_משקל בתא100 2_דיווחים נוספים 2_פירוט אגח תשואה מעל 10% " xfId="7409"/>
    <cellStyle name="8_משקל בתא100 2_דיווחים נוספים 2_פירוט אגח תשואה מעל 10% _1" xfId="7410"/>
    <cellStyle name="8_משקל בתא100 2_דיווחים נוספים 2_פירוט אגח תשואה מעל 10% _1_15" xfId="12853"/>
    <cellStyle name="8_משקל בתא100 2_דיווחים נוספים 2_פירוט אגח תשואה מעל 10% _15" xfId="12852"/>
    <cellStyle name="8_משקל בתא100 2_דיווחים נוספים 2_פירוט אגח תשואה מעל 10% _פירוט אגח תשואה מעל 10% " xfId="7411"/>
    <cellStyle name="8_משקל בתא100 2_דיווחים נוספים 2_פירוט אגח תשואה מעל 10% _פירוט אגח תשואה מעל 10% _15" xfId="12854"/>
    <cellStyle name="8_משקל בתא100 2_דיווחים נוספים_1" xfId="7412"/>
    <cellStyle name="8_משקל בתא100 2_דיווחים נוספים_1 2" xfId="7413"/>
    <cellStyle name="8_משקל בתא100 2_דיווחים נוספים_1 2_15" xfId="12856"/>
    <cellStyle name="8_משקל בתא100 2_דיווחים נוספים_1 2_דיווחים נוספים" xfId="7414"/>
    <cellStyle name="8_משקל בתא100 2_דיווחים נוספים_1 2_דיווחים נוספים_1" xfId="7415"/>
    <cellStyle name="8_משקל בתא100 2_דיווחים נוספים_1 2_דיווחים נוספים_1_15" xfId="12858"/>
    <cellStyle name="8_משקל בתא100 2_דיווחים נוספים_1 2_דיווחים נוספים_1_פירוט אגח תשואה מעל 10% " xfId="7416"/>
    <cellStyle name="8_משקל בתא100 2_דיווחים נוספים_1 2_דיווחים נוספים_1_פירוט אגח תשואה מעל 10% _15" xfId="12859"/>
    <cellStyle name="8_משקל בתא100 2_דיווחים נוספים_1 2_דיווחים נוספים_15" xfId="12857"/>
    <cellStyle name="8_משקל בתא100 2_דיווחים נוספים_1 2_דיווחים נוספים_פירוט אגח תשואה מעל 10% " xfId="7417"/>
    <cellStyle name="8_משקל בתא100 2_דיווחים נוספים_1 2_דיווחים נוספים_פירוט אגח תשואה מעל 10% _15" xfId="12860"/>
    <cellStyle name="8_משקל בתא100 2_דיווחים נוספים_1 2_פירוט אגח תשואה מעל 10% " xfId="7418"/>
    <cellStyle name="8_משקל בתא100 2_דיווחים נוספים_1 2_פירוט אגח תשואה מעל 10% _1" xfId="7419"/>
    <cellStyle name="8_משקל בתא100 2_דיווחים נוספים_1 2_פירוט אגח תשואה מעל 10% _1_15" xfId="12862"/>
    <cellStyle name="8_משקל בתא100 2_דיווחים נוספים_1 2_פירוט אגח תשואה מעל 10% _15" xfId="12861"/>
    <cellStyle name="8_משקל בתא100 2_דיווחים נוספים_1 2_פירוט אגח תשואה מעל 10% _פירוט אגח תשואה מעל 10% " xfId="7420"/>
    <cellStyle name="8_משקל בתא100 2_דיווחים נוספים_1 2_פירוט אגח תשואה מעל 10% _פירוט אגח תשואה מעל 10% _15" xfId="12863"/>
    <cellStyle name="8_משקל בתא100 2_דיווחים נוספים_1_15" xfId="12855"/>
    <cellStyle name="8_משקל בתא100 2_דיווחים נוספים_1_4.4." xfId="7421"/>
    <cellStyle name="8_משקל בתא100 2_דיווחים נוספים_1_4.4. 2" xfId="7422"/>
    <cellStyle name="8_משקל בתא100 2_דיווחים נוספים_1_4.4. 2_15" xfId="12865"/>
    <cellStyle name="8_משקל בתא100 2_דיווחים נוספים_1_4.4. 2_דיווחים נוספים" xfId="7423"/>
    <cellStyle name="8_משקל בתא100 2_דיווחים נוספים_1_4.4. 2_דיווחים נוספים_1" xfId="7424"/>
    <cellStyle name="8_משקל בתא100 2_דיווחים נוספים_1_4.4. 2_דיווחים נוספים_1_15" xfId="12867"/>
    <cellStyle name="8_משקל בתא100 2_דיווחים נוספים_1_4.4. 2_דיווחים נוספים_1_פירוט אגח תשואה מעל 10% " xfId="7425"/>
    <cellStyle name="8_משקל בתא100 2_דיווחים נוספים_1_4.4. 2_דיווחים נוספים_1_פירוט אגח תשואה מעל 10% _15" xfId="12868"/>
    <cellStyle name="8_משקל בתא100 2_דיווחים נוספים_1_4.4. 2_דיווחים נוספים_15" xfId="12866"/>
    <cellStyle name="8_משקל בתא100 2_דיווחים נוספים_1_4.4. 2_דיווחים נוספים_פירוט אגח תשואה מעל 10% " xfId="7426"/>
    <cellStyle name="8_משקל בתא100 2_דיווחים נוספים_1_4.4. 2_דיווחים נוספים_פירוט אגח תשואה מעל 10% _15" xfId="12869"/>
    <cellStyle name="8_משקל בתא100 2_דיווחים נוספים_1_4.4. 2_פירוט אגח תשואה מעל 10% " xfId="7427"/>
    <cellStyle name="8_משקל בתא100 2_דיווחים נוספים_1_4.4. 2_פירוט אגח תשואה מעל 10% _1" xfId="7428"/>
    <cellStyle name="8_משקל בתא100 2_דיווחים נוספים_1_4.4. 2_פירוט אגח תשואה מעל 10% _1_15" xfId="12871"/>
    <cellStyle name="8_משקל בתא100 2_דיווחים נוספים_1_4.4. 2_פירוט אגח תשואה מעל 10% _15" xfId="12870"/>
    <cellStyle name="8_משקל בתא100 2_דיווחים נוספים_1_4.4. 2_פירוט אגח תשואה מעל 10% _פירוט אגח תשואה מעל 10% " xfId="7429"/>
    <cellStyle name="8_משקל בתא100 2_דיווחים נוספים_1_4.4. 2_פירוט אגח תשואה מעל 10% _פירוט אגח תשואה מעל 10% _15" xfId="12872"/>
    <cellStyle name="8_משקל בתא100 2_דיווחים נוספים_1_4.4._15" xfId="12864"/>
    <cellStyle name="8_משקל בתא100 2_דיווחים נוספים_1_4.4._דיווחים נוספים" xfId="7430"/>
    <cellStyle name="8_משקל בתא100 2_דיווחים נוספים_1_4.4._דיווחים נוספים_15" xfId="12873"/>
    <cellStyle name="8_משקל בתא100 2_דיווחים נוספים_1_4.4._דיווחים נוספים_פירוט אגח תשואה מעל 10% " xfId="7431"/>
    <cellStyle name="8_משקל בתא100 2_דיווחים נוספים_1_4.4._דיווחים נוספים_פירוט אגח תשואה מעל 10% _15" xfId="12874"/>
    <cellStyle name="8_משקל בתא100 2_דיווחים נוספים_1_4.4._פירוט אגח תשואה מעל 10% " xfId="7432"/>
    <cellStyle name="8_משקל בתא100 2_דיווחים נוספים_1_4.4._פירוט אגח תשואה מעל 10% _1" xfId="7433"/>
    <cellStyle name="8_משקל בתא100 2_דיווחים נוספים_1_4.4._פירוט אגח תשואה מעל 10% _1_15" xfId="12876"/>
    <cellStyle name="8_משקל בתא100 2_דיווחים נוספים_1_4.4._פירוט אגח תשואה מעל 10% _15" xfId="12875"/>
    <cellStyle name="8_משקל בתא100 2_דיווחים נוספים_1_4.4._פירוט אגח תשואה מעל 10% _פירוט אגח תשואה מעל 10% " xfId="7434"/>
    <cellStyle name="8_משקל בתא100 2_דיווחים נוספים_1_4.4._פירוט אגח תשואה מעל 10% _פירוט אגח תשואה מעל 10% _15" xfId="12877"/>
    <cellStyle name="8_משקל בתא100 2_דיווחים נוספים_1_דיווחים נוספים" xfId="7435"/>
    <cellStyle name="8_משקל בתא100 2_דיווחים נוספים_1_דיווחים נוספים_15" xfId="12878"/>
    <cellStyle name="8_משקל בתא100 2_דיווחים נוספים_1_דיווחים נוספים_פירוט אגח תשואה מעל 10% " xfId="7436"/>
    <cellStyle name="8_משקל בתא100 2_דיווחים נוספים_1_דיווחים נוספים_פירוט אגח תשואה מעל 10% _15" xfId="12879"/>
    <cellStyle name="8_משקל בתא100 2_דיווחים נוספים_1_פירוט אגח תשואה מעל 10% " xfId="7437"/>
    <cellStyle name="8_משקל בתא100 2_דיווחים נוספים_1_פירוט אגח תשואה מעל 10% _1" xfId="7438"/>
    <cellStyle name="8_משקל בתא100 2_דיווחים נוספים_1_פירוט אגח תשואה מעל 10% _1_15" xfId="12881"/>
    <cellStyle name="8_משקל בתא100 2_דיווחים נוספים_1_פירוט אגח תשואה מעל 10% _15" xfId="12880"/>
    <cellStyle name="8_משקל בתא100 2_דיווחים נוספים_1_פירוט אגח תשואה מעל 10% _פירוט אגח תשואה מעל 10% " xfId="7439"/>
    <cellStyle name="8_משקל בתא100 2_דיווחים נוספים_1_פירוט אגח תשואה מעל 10% _פירוט אגח תשואה מעל 10% _15" xfId="12882"/>
    <cellStyle name="8_משקל בתא100 2_דיווחים נוספים_15" xfId="12846"/>
    <cellStyle name="8_משקל בתא100 2_דיווחים נוספים_2" xfId="7440"/>
    <cellStyle name="8_משקל בתא100 2_דיווחים נוספים_2_15" xfId="12883"/>
    <cellStyle name="8_משקל בתא100 2_דיווחים נוספים_2_פירוט אגח תשואה מעל 10% " xfId="7441"/>
    <cellStyle name="8_משקל בתא100 2_דיווחים נוספים_2_פירוט אגח תשואה מעל 10% _15" xfId="12884"/>
    <cellStyle name="8_משקל בתא100 2_דיווחים נוספים_4.4." xfId="7442"/>
    <cellStyle name="8_משקל בתא100 2_דיווחים נוספים_4.4. 2" xfId="7443"/>
    <cellStyle name="8_משקל בתא100 2_דיווחים נוספים_4.4. 2_15" xfId="12886"/>
    <cellStyle name="8_משקל בתא100 2_דיווחים נוספים_4.4. 2_דיווחים נוספים" xfId="7444"/>
    <cellStyle name="8_משקל בתא100 2_דיווחים נוספים_4.4. 2_דיווחים נוספים_1" xfId="7445"/>
    <cellStyle name="8_משקל בתא100 2_דיווחים נוספים_4.4. 2_דיווחים נוספים_1_15" xfId="12888"/>
    <cellStyle name="8_משקל בתא100 2_דיווחים נוספים_4.4. 2_דיווחים נוספים_1_פירוט אגח תשואה מעל 10% " xfId="7446"/>
    <cellStyle name="8_משקל בתא100 2_דיווחים נוספים_4.4. 2_דיווחים נוספים_1_פירוט אגח תשואה מעל 10% _15" xfId="12889"/>
    <cellStyle name="8_משקל בתא100 2_דיווחים נוספים_4.4. 2_דיווחים נוספים_15" xfId="12887"/>
    <cellStyle name="8_משקל בתא100 2_דיווחים נוספים_4.4. 2_דיווחים נוספים_פירוט אגח תשואה מעל 10% " xfId="7447"/>
    <cellStyle name="8_משקל בתא100 2_דיווחים נוספים_4.4. 2_דיווחים נוספים_פירוט אגח תשואה מעל 10% _15" xfId="12890"/>
    <cellStyle name="8_משקל בתא100 2_דיווחים נוספים_4.4. 2_פירוט אגח תשואה מעל 10% " xfId="7448"/>
    <cellStyle name="8_משקל בתא100 2_דיווחים נוספים_4.4. 2_פירוט אגח תשואה מעל 10% _1" xfId="7449"/>
    <cellStyle name="8_משקל בתא100 2_דיווחים נוספים_4.4. 2_פירוט אגח תשואה מעל 10% _1_15" xfId="12892"/>
    <cellStyle name="8_משקל בתא100 2_דיווחים נוספים_4.4. 2_פירוט אגח תשואה מעל 10% _15" xfId="12891"/>
    <cellStyle name="8_משקל בתא100 2_דיווחים נוספים_4.4. 2_פירוט אגח תשואה מעל 10% _פירוט אגח תשואה מעל 10% " xfId="7450"/>
    <cellStyle name="8_משקל בתא100 2_דיווחים נוספים_4.4. 2_פירוט אגח תשואה מעל 10% _פירוט אגח תשואה מעל 10% _15" xfId="12893"/>
    <cellStyle name="8_משקל בתא100 2_דיווחים נוספים_4.4._15" xfId="12885"/>
    <cellStyle name="8_משקל בתא100 2_דיווחים נוספים_4.4._דיווחים נוספים" xfId="7451"/>
    <cellStyle name="8_משקל בתא100 2_דיווחים נוספים_4.4._דיווחים נוספים_15" xfId="12894"/>
    <cellStyle name="8_משקל בתא100 2_דיווחים נוספים_4.4._דיווחים נוספים_פירוט אגח תשואה מעל 10% " xfId="7452"/>
    <cellStyle name="8_משקל בתא100 2_דיווחים נוספים_4.4._דיווחים נוספים_פירוט אגח תשואה מעל 10% _15" xfId="12895"/>
    <cellStyle name="8_משקל בתא100 2_דיווחים נוספים_4.4._פירוט אגח תשואה מעל 10% " xfId="7453"/>
    <cellStyle name="8_משקל בתא100 2_דיווחים נוספים_4.4._פירוט אגח תשואה מעל 10% _1" xfId="7454"/>
    <cellStyle name="8_משקל בתא100 2_דיווחים נוספים_4.4._פירוט אגח תשואה מעל 10% _1_15" xfId="12897"/>
    <cellStyle name="8_משקל בתא100 2_דיווחים נוספים_4.4._פירוט אגח תשואה מעל 10% _15" xfId="12896"/>
    <cellStyle name="8_משקל בתא100 2_דיווחים נוספים_4.4._פירוט אגח תשואה מעל 10% _פירוט אגח תשואה מעל 10% " xfId="7455"/>
    <cellStyle name="8_משקל בתא100 2_דיווחים נוספים_4.4._פירוט אגח תשואה מעל 10% _פירוט אגח תשואה מעל 10% _15" xfId="12898"/>
    <cellStyle name="8_משקל בתא100 2_דיווחים נוספים_דיווחים נוספים" xfId="7456"/>
    <cellStyle name="8_משקל בתא100 2_דיווחים נוספים_דיווחים נוספים 2" xfId="7457"/>
    <cellStyle name="8_משקל בתא100 2_דיווחים נוספים_דיווחים נוספים 2_15" xfId="12900"/>
    <cellStyle name="8_משקל בתא100 2_דיווחים נוספים_דיווחים נוספים 2_דיווחים נוספים" xfId="7458"/>
    <cellStyle name="8_משקל בתא100 2_דיווחים נוספים_דיווחים נוספים 2_דיווחים נוספים_1" xfId="7459"/>
    <cellStyle name="8_משקל בתא100 2_דיווחים נוספים_דיווחים נוספים 2_דיווחים נוספים_1_15" xfId="12902"/>
    <cellStyle name="8_משקל בתא100 2_דיווחים נוספים_דיווחים נוספים 2_דיווחים נוספים_1_פירוט אגח תשואה מעל 10% " xfId="7460"/>
    <cellStyle name="8_משקל בתא100 2_דיווחים נוספים_דיווחים נוספים 2_דיווחים נוספים_1_פירוט אגח תשואה מעל 10% _15" xfId="12903"/>
    <cellStyle name="8_משקל בתא100 2_דיווחים נוספים_דיווחים נוספים 2_דיווחים נוספים_15" xfId="12901"/>
    <cellStyle name="8_משקל בתא100 2_דיווחים נוספים_דיווחים נוספים 2_דיווחים נוספים_פירוט אגח תשואה מעל 10% " xfId="7461"/>
    <cellStyle name="8_משקל בתא100 2_דיווחים נוספים_דיווחים נוספים 2_דיווחים נוספים_פירוט אגח תשואה מעל 10% _15" xfId="12904"/>
    <cellStyle name="8_משקל בתא100 2_דיווחים נוספים_דיווחים נוספים 2_פירוט אגח תשואה מעל 10% " xfId="7462"/>
    <cellStyle name="8_משקל בתא100 2_דיווחים נוספים_דיווחים נוספים 2_פירוט אגח תשואה מעל 10% _1" xfId="7463"/>
    <cellStyle name="8_משקל בתא100 2_דיווחים נוספים_דיווחים נוספים 2_פירוט אגח תשואה מעל 10% _1_15" xfId="12906"/>
    <cellStyle name="8_משקל בתא100 2_דיווחים נוספים_דיווחים נוספים 2_פירוט אגח תשואה מעל 10% _15" xfId="12905"/>
    <cellStyle name="8_משקל בתא100 2_דיווחים נוספים_דיווחים נוספים 2_פירוט אגח תשואה מעל 10% _פירוט אגח תשואה מעל 10% " xfId="7464"/>
    <cellStyle name="8_משקל בתא100 2_דיווחים נוספים_דיווחים נוספים 2_פירוט אגח תשואה מעל 10% _פירוט אגח תשואה מעל 10% _15" xfId="12907"/>
    <cellStyle name="8_משקל בתא100 2_דיווחים נוספים_דיווחים נוספים_1" xfId="7465"/>
    <cellStyle name="8_משקל בתא100 2_דיווחים נוספים_דיווחים נוספים_1_15" xfId="12908"/>
    <cellStyle name="8_משקל בתא100 2_דיווחים נוספים_דיווחים נוספים_1_פירוט אגח תשואה מעל 10% " xfId="7466"/>
    <cellStyle name="8_משקל בתא100 2_דיווחים נוספים_דיווחים נוספים_1_פירוט אגח תשואה מעל 10% _15" xfId="12909"/>
    <cellStyle name="8_משקל בתא100 2_דיווחים נוספים_דיווחים נוספים_15" xfId="12899"/>
    <cellStyle name="8_משקל בתא100 2_דיווחים נוספים_דיווחים נוספים_4.4." xfId="7467"/>
    <cellStyle name="8_משקל בתא100 2_דיווחים נוספים_דיווחים נוספים_4.4. 2" xfId="7468"/>
    <cellStyle name="8_משקל בתא100 2_דיווחים נוספים_דיווחים נוספים_4.4. 2_15" xfId="12911"/>
    <cellStyle name="8_משקל בתא100 2_דיווחים נוספים_דיווחים נוספים_4.4. 2_דיווחים נוספים" xfId="7469"/>
    <cellStyle name="8_משקל בתא100 2_דיווחים נוספים_דיווחים נוספים_4.4. 2_דיווחים נוספים_1" xfId="7470"/>
    <cellStyle name="8_משקל בתא100 2_דיווחים נוספים_דיווחים נוספים_4.4. 2_דיווחים נוספים_1_15" xfId="12913"/>
    <cellStyle name="8_משקל בתא100 2_דיווחים נוספים_דיווחים נוספים_4.4. 2_דיווחים נוספים_1_פירוט אגח תשואה מעל 10% " xfId="7471"/>
    <cellStyle name="8_משקל בתא100 2_דיווחים נוספים_דיווחים נוספים_4.4. 2_דיווחים נוספים_1_פירוט אגח תשואה מעל 10% _15" xfId="12914"/>
    <cellStyle name="8_משקל בתא100 2_דיווחים נוספים_דיווחים נוספים_4.4. 2_דיווחים נוספים_15" xfId="12912"/>
    <cellStyle name="8_משקל בתא100 2_דיווחים נוספים_דיווחים נוספים_4.4. 2_דיווחים נוספים_פירוט אגח תשואה מעל 10% " xfId="7472"/>
    <cellStyle name="8_משקל בתא100 2_דיווחים נוספים_דיווחים נוספים_4.4. 2_דיווחים נוספים_פירוט אגח תשואה מעל 10% _15" xfId="12915"/>
    <cellStyle name="8_משקל בתא100 2_דיווחים נוספים_דיווחים נוספים_4.4. 2_פירוט אגח תשואה מעל 10% " xfId="7473"/>
    <cellStyle name="8_משקל בתא100 2_דיווחים נוספים_דיווחים נוספים_4.4. 2_פירוט אגח תשואה מעל 10% _1" xfId="7474"/>
    <cellStyle name="8_משקל בתא100 2_דיווחים נוספים_דיווחים נוספים_4.4. 2_פירוט אגח תשואה מעל 10% _1_15" xfId="12917"/>
    <cellStyle name="8_משקל בתא100 2_דיווחים נוספים_דיווחים נוספים_4.4. 2_פירוט אגח תשואה מעל 10% _15" xfId="12916"/>
    <cellStyle name="8_משקל בתא100 2_דיווחים נוספים_דיווחים נוספים_4.4. 2_פירוט אגח תשואה מעל 10% _פירוט אגח תשואה מעל 10% " xfId="7475"/>
    <cellStyle name="8_משקל בתא100 2_דיווחים נוספים_דיווחים נוספים_4.4. 2_פירוט אגח תשואה מעל 10% _פירוט אגח תשואה מעל 10% _15" xfId="12918"/>
    <cellStyle name="8_משקל בתא100 2_דיווחים נוספים_דיווחים נוספים_4.4._15" xfId="12910"/>
    <cellStyle name="8_משקל בתא100 2_דיווחים נוספים_דיווחים נוספים_4.4._דיווחים נוספים" xfId="7476"/>
    <cellStyle name="8_משקל בתא100 2_דיווחים נוספים_דיווחים נוספים_4.4._דיווחים נוספים_15" xfId="12919"/>
    <cellStyle name="8_משקל בתא100 2_דיווחים נוספים_דיווחים נוספים_4.4._דיווחים נוספים_פירוט אגח תשואה מעל 10% " xfId="7477"/>
    <cellStyle name="8_משקל בתא100 2_דיווחים נוספים_דיווחים נוספים_4.4._דיווחים נוספים_פירוט אגח תשואה מעל 10% _15" xfId="12920"/>
    <cellStyle name="8_משקל בתא100 2_דיווחים נוספים_דיווחים נוספים_4.4._פירוט אגח תשואה מעל 10% " xfId="7478"/>
    <cellStyle name="8_משקל בתא100 2_דיווחים נוספים_דיווחים נוספים_4.4._פירוט אגח תשואה מעל 10% _1" xfId="7479"/>
    <cellStyle name="8_משקל בתא100 2_דיווחים נוספים_דיווחים נוספים_4.4._פירוט אגח תשואה מעל 10% _1_15" xfId="12922"/>
    <cellStyle name="8_משקל בתא100 2_דיווחים נוספים_דיווחים נוספים_4.4._פירוט אגח תשואה מעל 10% _15" xfId="12921"/>
    <cellStyle name="8_משקל בתא100 2_דיווחים נוספים_דיווחים נוספים_4.4._פירוט אגח תשואה מעל 10% _פירוט אגח תשואה מעל 10% " xfId="7480"/>
    <cellStyle name="8_משקל בתא100 2_דיווחים נוספים_דיווחים נוספים_4.4._פירוט אגח תשואה מעל 10% _פירוט אגח תשואה מעל 10% _15" xfId="12923"/>
    <cellStyle name="8_משקל בתא100 2_דיווחים נוספים_דיווחים נוספים_דיווחים נוספים" xfId="7481"/>
    <cellStyle name="8_משקל בתא100 2_דיווחים נוספים_דיווחים נוספים_דיווחים נוספים_15" xfId="12924"/>
    <cellStyle name="8_משקל בתא100 2_דיווחים נוספים_דיווחים נוספים_דיווחים נוספים_פירוט אגח תשואה מעל 10% " xfId="7482"/>
    <cellStyle name="8_משקל בתא100 2_דיווחים נוספים_דיווחים נוספים_דיווחים נוספים_פירוט אגח תשואה מעל 10% _15" xfId="12925"/>
    <cellStyle name="8_משקל בתא100 2_דיווחים נוספים_דיווחים נוספים_פירוט אגח תשואה מעל 10% " xfId="7483"/>
    <cellStyle name="8_משקל בתא100 2_דיווחים נוספים_דיווחים נוספים_פירוט אגח תשואה מעל 10% _1" xfId="7484"/>
    <cellStyle name="8_משקל בתא100 2_דיווחים נוספים_דיווחים נוספים_פירוט אגח תשואה מעל 10% _1_15" xfId="12927"/>
    <cellStyle name="8_משקל בתא100 2_דיווחים נוספים_דיווחים נוספים_פירוט אגח תשואה מעל 10% _15" xfId="12926"/>
    <cellStyle name="8_משקל בתא100 2_דיווחים נוספים_דיווחים נוספים_פירוט אגח תשואה מעל 10% _פירוט אגח תשואה מעל 10% " xfId="7485"/>
    <cellStyle name="8_משקל בתא100 2_דיווחים נוספים_דיווחים נוספים_פירוט אגח תשואה מעל 10% _פירוט אגח תשואה מעל 10% _15" xfId="12928"/>
    <cellStyle name="8_משקל בתא100 2_דיווחים נוספים_פירוט אגח תשואה מעל 10% " xfId="7486"/>
    <cellStyle name="8_משקל בתא100 2_דיווחים נוספים_פירוט אגח תשואה מעל 10% _1" xfId="7487"/>
    <cellStyle name="8_משקל בתא100 2_דיווחים נוספים_פירוט אגח תשואה מעל 10% _1_15" xfId="12930"/>
    <cellStyle name="8_משקל בתא100 2_דיווחים נוספים_פירוט אגח תשואה מעל 10% _15" xfId="12929"/>
    <cellStyle name="8_משקל בתא100 2_דיווחים נוספים_פירוט אגח תשואה מעל 10% _פירוט אגח תשואה מעל 10% " xfId="7488"/>
    <cellStyle name="8_משקל בתא100 2_דיווחים נוספים_פירוט אגח תשואה מעל 10% _פירוט אגח תשואה מעל 10% _15" xfId="12931"/>
    <cellStyle name="8_משקל בתא100 2_עסקאות שאושרו וטרם בוצעו  " xfId="7489"/>
    <cellStyle name="8_משקל בתא100 2_עסקאות שאושרו וטרם בוצעו   2" xfId="7490"/>
    <cellStyle name="8_משקל בתא100 2_עסקאות שאושרו וטרם בוצעו   2_15" xfId="12933"/>
    <cellStyle name="8_משקל בתא100 2_עסקאות שאושרו וטרם בוצעו   2_דיווחים נוספים" xfId="7491"/>
    <cellStyle name="8_משקל בתא100 2_עסקאות שאושרו וטרם בוצעו   2_דיווחים נוספים_1" xfId="7492"/>
    <cellStyle name="8_משקל בתא100 2_עסקאות שאושרו וטרם בוצעו   2_דיווחים נוספים_1_15" xfId="12935"/>
    <cellStyle name="8_משקל בתא100 2_עסקאות שאושרו וטרם בוצעו   2_דיווחים נוספים_1_פירוט אגח תשואה מעל 10% " xfId="7493"/>
    <cellStyle name="8_משקל בתא100 2_עסקאות שאושרו וטרם בוצעו   2_דיווחים נוספים_1_פירוט אגח תשואה מעל 10% _15" xfId="12936"/>
    <cellStyle name="8_משקל בתא100 2_עסקאות שאושרו וטרם בוצעו   2_דיווחים נוספים_15" xfId="12934"/>
    <cellStyle name="8_משקל בתא100 2_עסקאות שאושרו וטרם בוצעו   2_דיווחים נוספים_פירוט אגח תשואה מעל 10% " xfId="7494"/>
    <cellStyle name="8_משקל בתא100 2_עסקאות שאושרו וטרם בוצעו   2_דיווחים נוספים_פירוט אגח תשואה מעל 10% _15" xfId="12937"/>
    <cellStyle name="8_משקל בתא100 2_עסקאות שאושרו וטרם בוצעו   2_פירוט אגח תשואה מעל 10% " xfId="7495"/>
    <cellStyle name="8_משקל בתא100 2_עסקאות שאושרו וטרם בוצעו   2_פירוט אגח תשואה מעל 10% _1" xfId="7496"/>
    <cellStyle name="8_משקל בתא100 2_עסקאות שאושרו וטרם בוצעו   2_פירוט אגח תשואה מעל 10% _1_15" xfId="12939"/>
    <cellStyle name="8_משקל בתא100 2_עסקאות שאושרו וטרם בוצעו   2_פירוט אגח תשואה מעל 10% _15" xfId="12938"/>
    <cellStyle name="8_משקל בתא100 2_עסקאות שאושרו וטרם בוצעו   2_פירוט אגח תשואה מעל 10% _פירוט אגח תשואה מעל 10% " xfId="7497"/>
    <cellStyle name="8_משקל בתא100 2_עסקאות שאושרו וטרם בוצעו   2_פירוט אגח תשואה מעל 10% _פירוט אגח תשואה מעל 10% _15" xfId="12940"/>
    <cellStyle name="8_משקל בתא100 2_עסקאות שאושרו וטרם בוצעו  _15" xfId="12932"/>
    <cellStyle name="8_משקל בתא100 2_עסקאות שאושרו וטרם בוצעו  _דיווחים נוספים" xfId="7498"/>
    <cellStyle name="8_משקל בתא100 2_עסקאות שאושרו וטרם בוצעו  _דיווחים נוספים_15" xfId="12941"/>
    <cellStyle name="8_משקל בתא100 2_עסקאות שאושרו וטרם בוצעו  _דיווחים נוספים_פירוט אגח תשואה מעל 10% " xfId="7499"/>
    <cellStyle name="8_משקל בתא100 2_עסקאות שאושרו וטרם בוצעו  _דיווחים נוספים_פירוט אגח תשואה מעל 10% _15" xfId="12942"/>
    <cellStyle name="8_משקל בתא100 2_עסקאות שאושרו וטרם בוצעו  _פירוט אגח תשואה מעל 10% " xfId="7500"/>
    <cellStyle name="8_משקל בתא100 2_עסקאות שאושרו וטרם בוצעו  _פירוט אגח תשואה מעל 10% _1" xfId="7501"/>
    <cellStyle name="8_משקל בתא100 2_עסקאות שאושרו וטרם בוצעו  _פירוט אגח תשואה מעל 10% _1_15" xfId="12944"/>
    <cellStyle name="8_משקל בתא100 2_עסקאות שאושרו וטרם בוצעו  _פירוט אגח תשואה מעל 10% _15" xfId="12943"/>
    <cellStyle name="8_משקל בתא100 2_עסקאות שאושרו וטרם בוצעו  _פירוט אגח תשואה מעל 10% _פירוט אגח תשואה מעל 10% " xfId="7502"/>
    <cellStyle name="8_משקל בתא100 2_עסקאות שאושרו וטרם בוצעו  _פירוט אגח תשואה מעל 10% _פירוט אגח תשואה מעל 10% _15" xfId="12945"/>
    <cellStyle name="8_משקל בתא100 2_פירוט אגח תשואה מעל 10% " xfId="7503"/>
    <cellStyle name="8_משקל בתא100 2_פירוט אגח תשואה מעל 10%  2" xfId="7504"/>
    <cellStyle name="8_משקל בתא100 2_פירוט אגח תשואה מעל 10%  2_15" xfId="12947"/>
    <cellStyle name="8_משקל בתא100 2_פירוט אגח תשואה מעל 10%  2_דיווחים נוספים" xfId="7505"/>
    <cellStyle name="8_משקל בתא100 2_פירוט אגח תשואה מעל 10%  2_דיווחים נוספים_1" xfId="7506"/>
    <cellStyle name="8_משקל בתא100 2_פירוט אגח תשואה מעל 10%  2_דיווחים נוספים_1_15" xfId="12949"/>
    <cellStyle name="8_משקל בתא100 2_פירוט אגח תשואה מעל 10%  2_דיווחים נוספים_1_פירוט אגח תשואה מעל 10% " xfId="7507"/>
    <cellStyle name="8_משקל בתא100 2_פירוט אגח תשואה מעל 10%  2_דיווחים נוספים_1_פירוט אגח תשואה מעל 10% _15" xfId="12950"/>
    <cellStyle name="8_משקל בתא100 2_פירוט אגח תשואה מעל 10%  2_דיווחים נוספים_15" xfId="12948"/>
    <cellStyle name="8_משקל בתא100 2_פירוט אגח תשואה מעל 10%  2_דיווחים נוספים_פירוט אגח תשואה מעל 10% " xfId="7508"/>
    <cellStyle name="8_משקל בתא100 2_פירוט אגח תשואה מעל 10%  2_דיווחים נוספים_פירוט אגח תשואה מעל 10% _15" xfId="12951"/>
    <cellStyle name="8_משקל בתא100 2_פירוט אגח תשואה מעל 10%  2_פירוט אגח תשואה מעל 10% " xfId="7509"/>
    <cellStyle name="8_משקל בתא100 2_פירוט אגח תשואה מעל 10%  2_פירוט אגח תשואה מעל 10% _1" xfId="7510"/>
    <cellStyle name="8_משקל בתא100 2_פירוט אגח תשואה מעל 10%  2_פירוט אגח תשואה מעל 10% _1_15" xfId="12953"/>
    <cellStyle name="8_משקל בתא100 2_פירוט אגח תשואה מעל 10%  2_פירוט אגח תשואה מעל 10% _15" xfId="12952"/>
    <cellStyle name="8_משקל בתא100 2_פירוט אגח תשואה מעל 10%  2_פירוט אגח תשואה מעל 10% _פירוט אגח תשואה מעל 10% " xfId="7511"/>
    <cellStyle name="8_משקל בתא100 2_פירוט אגח תשואה מעל 10%  2_פירוט אגח תשואה מעל 10% _פירוט אגח תשואה מעל 10% _15" xfId="12954"/>
    <cellStyle name="8_משקל בתא100 2_פירוט אגח תשואה מעל 10% _1" xfId="7512"/>
    <cellStyle name="8_משקל בתא100 2_פירוט אגח תשואה מעל 10% _1_15" xfId="12955"/>
    <cellStyle name="8_משקל בתא100 2_פירוט אגח תשואה מעל 10% _1_פירוט אגח תשואה מעל 10% " xfId="7513"/>
    <cellStyle name="8_משקל בתא100 2_פירוט אגח תשואה מעל 10% _1_פירוט אגח תשואה מעל 10% _15" xfId="12956"/>
    <cellStyle name="8_משקל בתא100 2_פירוט אגח תשואה מעל 10% _15" xfId="12946"/>
    <cellStyle name="8_משקל בתא100 2_פירוט אגח תשואה מעל 10% _2" xfId="7514"/>
    <cellStyle name="8_משקל בתא100 2_פירוט אגח תשואה מעל 10% _2_15" xfId="12957"/>
    <cellStyle name="8_משקל בתא100 2_פירוט אגח תשואה מעל 10% _4.4." xfId="7515"/>
    <cellStyle name="8_משקל בתא100 2_פירוט אגח תשואה מעל 10% _4.4. 2" xfId="7516"/>
    <cellStyle name="8_משקל בתא100 2_פירוט אגח תשואה מעל 10% _4.4. 2_15" xfId="12959"/>
    <cellStyle name="8_משקל בתא100 2_פירוט אגח תשואה מעל 10% _4.4. 2_דיווחים נוספים" xfId="7517"/>
    <cellStyle name="8_משקל בתא100 2_פירוט אגח תשואה מעל 10% _4.4. 2_דיווחים נוספים_1" xfId="7518"/>
    <cellStyle name="8_משקל בתא100 2_פירוט אגח תשואה מעל 10% _4.4. 2_דיווחים נוספים_1_15" xfId="12961"/>
    <cellStyle name="8_משקל בתא100 2_פירוט אגח תשואה מעל 10% _4.4. 2_דיווחים נוספים_1_פירוט אגח תשואה מעל 10% " xfId="7519"/>
    <cellStyle name="8_משקל בתא100 2_פירוט אגח תשואה מעל 10% _4.4. 2_דיווחים נוספים_1_פירוט אגח תשואה מעל 10% _15" xfId="12962"/>
    <cellStyle name="8_משקל בתא100 2_פירוט אגח תשואה מעל 10% _4.4. 2_דיווחים נוספים_15" xfId="12960"/>
    <cellStyle name="8_משקל בתא100 2_פירוט אגח תשואה מעל 10% _4.4. 2_דיווחים נוספים_פירוט אגח תשואה מעל 10% " xfId="7520"/>
    <cellStyle name="8_משקל בתא100 2_פירוט אגח תשואה מעל 10% _4.4. 2_דיווחים נוספים_פירוט אגח תשואה מעל 10% _15" xfId="12963"/>
    <cellStyle name="8_משקל בתא100 2_פירוט אגח תשואה מעל 10% _4.4. 2_פירוט אגח תשואה מעל 10% " xfId="7521"/>
    <cellStyle name="8_משקל בתא100 2_פירוט אגח תשואה מעל 10% _4.4. 2_פירוט אגח תשואה מעל 10% _1" xfId="7522"/>
    <cellStyle name="8_משקל בתא100 2_פירוט אגח תשואה מעל 10% _4.4. 2_פירוט אגח תשואה מעל 10% _1_15" xfId="12965"/>
    <cellStyle name="8_משקל בתא100 2_פירוט אגח תשואה מעל 10% _4.4. 2_פירוט אגח תשואה מעל 10% _15" xfId="12964"/>
    <cellStyle name="8_משקל בתא100 2_פירוט אגח תשואה מעל 10% _4.4. 2_פירוט אגח תשואה מעל 10% _פירוט אגח תשואה מעל 10% " xfId="7523"/>
    <cellStyle name="8_משקל בתא100 2_פירוט אגח תשואה מעל 10% _4.4. 2_פירוט אגח תשואה מעל 10% _פירוט אגח תשואה מעל 10% _15" xfId="12966"/>
    <cellStyle name="8_משקל בתא100 2_פירוט אגח תשואה מעל 10% _4.4._15" xfId="12958"/>
    <cellStyle name="8_משקל בתא100 2_פירוט אגח תשואה מעל 10% _4.4._דיווחים נוספים" xfId="7524"/>
    <cellStyle name="8_משקל בתא100 2_פירוט אגח תשואה מעל 10% _4.4._דיווחים נוספים_15" xfId="12967"/>
    <cellStyle name="8_משקל בתא100 2_פירוט אגח תשואה מעל 10% _4.4._דיווחים נוספים_פירוט אגח תשואה מעל 10% " xfId="7525"/>
    <cellStyle name="8_משקל בתא100 2_פירוט אגח תשואה מעל 10% _4.4._דיווחים נוספים_פירוט אגח תשואה מעל 10% _15" xfId="12968"/>
    <cellStyle name="8_משקל בתא100 2_פירוט אגח תשואה מעל 10% _4.4._פירוט אגח תשואה מעל 10% " xfId="7526"/>
    <cellStyle name="8_משקל בתא100 2_פירוט אגח תשואה מעל 10% _4.4._פירוט אגח תשואה מעל 10% _1" xfId="7527"/>
    <cellStyle name="8_משקל בתא100 2_פירוט אגח תשואה מעל 10% _4.4._פירוט אגח תשואה מעל 10% _1_15" xfId="12970"/>
    <cellStyle name="8_משקל בתא100 2_פירוט אגח תשואה מעל 10% _4.4._פירוט אגח תשואה מעל 10% _15" xfId="12969"/>
    <cellStyle name="8_משקל בתא100 2_פירוט אגח תשואה מעל 10% _4.4._פירוט אגח תשואה מעל 10% _פירוט אגח תשואה מעל 10% " xfId="7528"/>
    <cellStyle name="8_משקל בתא100 2_פירוט אגח תשואה מעל 10% _4.4._פירוט אגח תשואה מעל 10% _פירוט אגח תשואה מעל 10% _15" xfId="12971"/>
    <cellStyle name="8_משקל בתא100 2_פירוט אגח תשואה מעל 10% _דיווחים נוספים" xfId="7529"/>
    <cellStyle name="8_משקל בתא100 2_פירוט אגח תשואה מעל 10% _דיווחים נוספים_1" xfId="7530"/>
    <cellStyle name="8_משקל בתא100 2_פירוט אגח תשואה מעל 10% _דיווחים נוספים_1_15" xfId="12973"/>
    <cellStyle name="8_משקל בתא100 2_פירוט אגח תשואה מעל 10% _דיווחים נוספים_1_פירוט אגח תשואה מעל 10% " xfId="7531"/>
    <cellStyle name="8_משקל בתא100 2_פירוט אגח תשואה מעל 10% _דיווחים נוספים_1_פירוט אגח תשואה מעל 10% _15" xfId="12974"/>
    <cellStyle name="8_משקל בתא100 2_פירוט אגח תשואה מעל 10% _דיווחים נוספים_15" xfId="12972"/>
    <cellStyle name="8_משקל בתא100 2_פירוט אגח תשואה מעל 10% _דיווחים נוספים_פירוט אגח תשואה מעל 10% " xfId="7532"/>
    <cellStyle name="8_משקל בתא100 2_פירוט אגח תשואה מעל 10% _דיווחים נוספים_פירוט אגח תשואה מעל 10% _15" xfId="12975"/>
    <cellStyle name="8_משקל בתא100 2_פירוט אגח תשואה מעל 10% _פירוט אגח תשואה מעל 10% " xfId="7533"/>
    <cellStyle name="8_משקל בתא100 2_פירוט אגח תשואה מעל 10% _פירוט אגח תשואה מעל 10% _1" xfId="7534"/>
    <cellStyle name="8_משקל בתא100 2_פירוט אגח תשואה מעל 10% _פירוט אגח תשואה מעל 10% _1_15" xfId="12977"/>
    <cellStyle name="8_משקל בתא100 2_פירוט אגח תשואה מעל 10% _פירוט אגח תשואה מעל 10% _15" xfId="12976"/>
    <cellStyle name="8_משקל בתא100 2_פירוט אגח תשואה מעל 10% _פירוט אגח תשואה מעל 10% _פירוט אגח תשואה מעל 10% " xfId="7535"/>
    <cellStyle name="8_משקל בתא100 2_פירוט אגח תשואה מעל 10% _פירוט אגח תשואה מעל 10% _פירוט אגח תשואה מעל 10% _15" xfId="12978"/>
    <cellStyle name="8_משקל בתא100 3" xfId="7536"/>
    <cellStyle name="8_משקל בתא100 3_15" xfId="12979"/>
    <cellStyle name="8_משקל בתא100 3_דיווחים נוספים" xfId="7537"/>
    <cellStyle name="8_משקל בתא100 3_דיווחים נוספים_1" xfId="7538"/>
    <cellStyle name="8_משקל בתא100 3_דיווחים נוספים_1_15" xfId="12981"/>
    <cellStyle name="8_משקל בתא100 3_דיווחים נוספים_1_פירוט אגח תשואה מעל 10% " xfId="7539"/>
    <cellStyle name="8_משקל בתא100 3_דיווחים נוספים_1_פירוט אגח תשואה מעל 10% _15" xfId="12982"/>
    <cellStyle name="8_משקל בתא100 3_דיווחים נוספים_15" xfId="12980"/>
    <cellStyle name="8_משקל בתא100 3_דיווחים נוספים_פירוט אגח תשואה מעל 10% " xfId="7540"/>
    <cellStyle name="8_משקל בתא100 3_דיווחים נוספים_פירוט אגח תשואה מעל 10% _15" xfId="12983"/>
    <cellStyle name="8_משקל בתא100 3_פירוט אגח תשואה מעל 10% " xfId="7541"/>
    <cellStyle name="8_משקל בתא100 3_פירוט אגח תשואה מעל 10% _1" xfId="7542"/>
    <cellStyle name="8_משקל בתא100 3_פירוט אגח תשואה מעל 10% _1_15" xfId="12985"/>
    <cellStyle name="8_משקל בתא100 3_פירוט אגח תשואה מעל 10% _15" xfId="12984"/>
    <cellStyle name="8_משקל בתא100 3_פירוט אגח תשואה מעל 10% _פירוט אגח תשואה מעל 10% " xfId="7543"/>
    <cellStyle name="8_משקל בתא100 3_פירוט אגח תשואה מעל 10% _פירוט אגח תשואה מעל 10% _15" xfId="12986"/>
    <cellStyle name="8_משקל בתא100_15" xfId="12822"/>
    <cellStyle name="8_משקל בתא100_4.4." xfId="7544"/>
    <cellStyle name="8_משקל בתא100_4.4. 2" xfId="7545"/>
    <cellStyle name="8_משקל בתא100_4.4. 2_15" xfId="12988"/>
    <cellStyle name="8_משקל בתא100_4.4. 2_דיווחים נוספים" xfId="7546"/>
    <cellStyle name="8_משקל בתא100_4.4. 2_דיווחים נוספים_1" xfId="7547"/>
    <cellStyle name="8_משקל בתא100_4.4. 2_דיווחים נוספים_1_15" xfId="12990"/>
    <cellStyle name="8_משקל בתא100_4.4. 2_דיווחים נוספים_1_פירוט אגח תשואה מעל 10% " xfId="7548"/>
    <cellStyle name="8_משקל בתא100_4.4. 2_דיווחים נוספים_1_פירוט אגח תשואה מעל 10% _15" xfId="12991"/>
    <cellStyle name="8_משקל בתא100_4.4. 2_דיווחים נוספים_15" xfId="12989"/>
    <cellStyle name="8_משקל בתא100_4.4. 2_דיווחים נוספים_פירוט אגח תשואה מעל 10% " xfId="7549"/>
    <cellStyle name="8_משקל בתא100_4.4. 2_דיווחים נוספים_פירוט אגח תשואה מעל 10% _15" xfId="12992"/>
    <cellStyle name="8_משקל בתא100_4.4. 2_פירוט אגח תשואה מעל 10% " xfId="7550"/>
    <cellStyle name="8_משקל בתא100_4.4. 2_פירוט אגח תשואה מעל 10% _1" xfId="7551"/>
    <cellStyle name="8_משקל בתא100_4.4. 2_פירוט אגח תשואה מעל 10% _1_15" xfId="12994"/>
    <cellStyle name="8_משקל בתא100_4.4. 2_פירוט אגח תשואה מעל 10% _15" xfId="12993"/>
    <cellStyle name="8_משקל בתא100_4.4. 2_פירוט אגח תשואה מעל 10% _פירוט אגח תשואה מעל 10% " xfId="7552"/>
    <cellStyle name="8_משקל בתא100_4.4. 2_פירוט אגח תשואה מעל 10% _פירוט אגח תשואה מעל 10% _15" xfId="12995"/>
    <cellStyle name="8_משקל בתא100_4.4._15" xfId="12987"/>
    <cellStyle name="8_משקל בתא100_4.4._דיווחים נוספים" xfId="7553"/>
    <cellStyle name="8_משקל בתא100_4.4._דיווחים נוספים_15" xfId="12996"/>
    <cellStyle name="8_משקל בתא100_4.4._דיווחים נוספים_פירוט אגח תשואה מעל 10% " xfId="7554"/>
    <cellStyle name="8_משקל בתא100_4.4._דיווחים נוספים_פירוט אגח תשואה מעל 10% _15" xfId="12997"/>
    <cellStyle name="8_משקל בתא100_4.4._פירוט אגח תשואה מעל 10% " xfId="7555"/>
    <cellStyle name="8_משקל בתא100_4.4._פירוט אגח תשואה מעל 10% _1" xfId="7556"/>
    <cellStyle name="8_משקל בתא100_4.4._פירוט אגח תשואה מעל 10% _1_15" xfId="12999"/>
    <cellStyle name="8_משקל בתא100_4.4._פירוט אגח תשואה מעל 10% _15" xfId="12998"/>
    <cellStyle name="8_משקל בתא100_4.4._פירוט אגח תשואה מעל 10% _פירוט אגח תשואה מעל 10% " xfId="7557"/>
    <cellStyle name="8_משקל בתא100_4.4._פירוט אגח תשואה מעל 10% _פירוט אגח תשואה מעל 10% _15" xfId="13000"/>
    <cellStyle name="8_משקל בתא100_דיווחים נוספים" xfId="7558"/>
    <cellStyle name="8_משקל בתא100_דיווחים נוספים 2" xfId="7559"/>
    <cellStyle name="8_משקל בתא100_דיווחים נוספים 2_15" xfId="13002"/>
    <cellStyle name="8_משקל בתא100_דיווחים נוספים 2_דיווחים נוספים" xfId="7560"/>
    <cellStyle name="8_משקל בתא100_דיווחים נוספים 2_דיווחים נוספים_1" xfId="7561"/>
    <cellStyle name="8_משקל בתא100_דיווחים נוספים 2_דיווחים נוספים_1_15" xfId="13004"/>
    <cellStyle name="8_משקל בתא100_דיווחים נוספים 2_דיווחים נוספים_1_פירוט אגח תשואה מעל 10% " xfId="7562"/>
    <cellStyle name="8_משקל בתא100_דיווחים נוספים 2_דיווחים נוספים_1_פירוט אגח תשואה מעל 10% _15" xfId="13005"/>
    <cellStyle name="8_משקל בתא100_דיווחים נוספים 2_דיווחים נוספים_15" xfId="13003"/>
    <cellStyle name="8_משקל בתא100_דיווחים נוספים 2_דיווחים נוספים_פירוט אגח תשואה מעל 10% " xfId="7563"/>
    <cellStyle name="8_משקל בתא100_דיווחים נוספים 2_דיווחים נוספים_פירוט אגח תשואה מעל 10% _15" xfId="13006"/>
    <cellStyle name="8_משקל בתא100_דיווחים נוספים 2_פירוט אגח תשואה מעל 10% " xfId="7564"/>
    <cellStyle name="8_משקל בתא100_דיווחים נוספים 2_פירוט אגח תשואה מעל 10% _1" xfId="7565"/>
    <cellStyle name="8_משקל בתא100_דיווחים נוספים 2_פירוט אגח תשואה מעל 10% _1_15" xfId="13008"/>
    <cellStyle name="8_משקל בתא100_דיווחים נוספים 2_פירוט אגח תשואה מעל 10% _15" xfId="13007"/>
    <cellStyle name="8_משקל בתא100_דיווחים נוספים 2_פירוט אגח תשואה מעל 10% _פירוט אגח תשואה מעל 10% " xfId="7566"/>
    <cellStyle name="8_משקל בתא100_דיווחים נוספים 2_פירוט אגח תשואה מעל 10% _פירוט אגח תשואה מעל 10% _15" xfId="13009"/>
    <cellStyle name="8_משקל בתא100_דיווחים נוספים_1" xfId="7567"/>
    <cellStyle name="8_משקל בתא100_דיווחים נוספים_1 2" xfId="7568"/>
    <cellStyle name="8_משקל בתא100_דיווחים נוספים_1 2_15" xfId="13011"/>
    <cellStyle name="8_משקל בתא100_דיווחים נוספים_1 2_דיווחים נוספים" xfId="7569"/>
    <cellStyle name="8_משקל בתא100_דיווחים נוספים_1 2_דיווחים נוספים_1" xfId="7570"/>
    <cellStyle name="8_משקל בתא100_דיווחים נוספים_1 2_דיווחים נוספים_1_15" xfId="13013"/>
    <cellStyle name="8_משקל בתא100_דיווחים נוספים_1 2_דיווחים נוספים_1_פירוט אגח תשואה מעל 10% " xfId="7571"/>
    <cellStyle name="8_משקל בתא100_דיווחים נוספים_1 2_דיווחים נוספים_1_פירוט אגח תשואה מעל 10% _15" xfId="13014"/>
    <cellStyle name="8_משקל בתא100_דיווחים נוספים_1 2_דיווחים נוספים_15" xfId="13012"/>
    <cellStyle name="8_משקל בתא100_דיווחים נוספים_1 2_דיווחים נוספים_פירוט אגח תשואה מעל 10% " xfId="7572"/>
    <cellStyle name="8_משקל בתא100_דיווחים נוספים_1 2_דיווחים נוספים_פירוט אגח תשואה מעל 10% _15" xfId="13015"/>
    <cellStyle name="8_משקל בתא100_דיווחים נוספים_1 2_פירוט אגח תשואה מעל 10% " xfId="7573"/>
    <cellStyle name="8_משקל בתא100_דיווחים נוספים_1 2_פירוט אגח תשואה מעל 10% _1" xfId="7574"/>
    <cellStyle name="8_משקל בתא100_דיווחים נוספים_1 2_פירוט אגח תשואה מעל 10% _1_15" xfId="13017"/>
    <cellStyle name="8_משקל בתא100_דיווחים נוספים_1 2_פירוט אגח תשואה מעל 10% _15" xfId="13016"/>
    <cellStyle name="8_משקל בתא100_דיווחים נוספים_1 2_פירוט אגח תשואה מעל 10% _פירוט אגח תשואה מעל 10% " xfId="7575"/>
    <cellStyle name="8_משקל בתא100_דיווחים נוספים_1 2_פירוט אגח תשואה מעל 10% _פירוט אגח תשואה מעל 10% _15" xfId="13018"/>
    <cellStyle name="8_משקל בתא100_דיווחים נוספים_1_15" xfId="13010"/>
    <cellStyle name="8_משקל בתא100_דיווחים נוספים_1_4.4." xfId="7576"/>
    <cellStyle name="8_משקל בתא100_דיווחים נוספים_1_4.4. 2" xfId="7577"/>
    <cellStyle name="8_משקל בתא100_דיווחים נוספים_1_4.4. 2_15" xfId="13020"/>
    <cellStyle name="8_משקל בתא100_דיווחים נוספים_1_4.4. 2_דיווחים נוספים" xfId="7578"/>
    <cellStyle name="8_משקל בתא100_דיווחים נוספים_1_4.4. 2_דיווחים נוספים_1" xfId="7579"/>
    <cellStyle name="8_משקל בתא100_דיווחים נוספים_1_4.4. 2_דיווחים נוספים_1_15" xfId="13022"/>
    <cellStyle name="8_משקל בתא100_דיווחים נוספים_1_4.4. 2_דיווחים נוספים_1_פירוט אגח תשואה מעל 10% " xfId="7580"/>
    <cellStyle name="8_משקל בתא100_דיווחים נוספים_1_4.4. 2_דיווחים נוספים_1_פירוט אגח תשואה מעל 10% _15" xfId="13023"/>
    <cellStyle name="8_משקל בתא100_דיווחים נוספים_1_4.4. 2_דיווחים נוספים_15" xfId="13021"/>
    <cellStyle name="8_משקל בתא100_דיווחים נוספים_1_4.4. 2_דיווחים נוספים_פירוט אגח תשואה מעל 10% " xfId="7581"/>
    <cellStyle name="8_משקל בתא100_דיווחים נוספים_1_4.4. 2_דיווחים נוספים_פירוט אגח תשואה מעל 10% _15" xfId="13024"/>
    <cellStyle name="8_משקל בתא100_דיווחים נוספים_1_4.4. 2_פירוט אגח תשואה מעל 10% " xfId="7582"/>
    <cellStyle name="8_משקל בתא100_דיווחים נוספים_1_4.4. 2_פירוט אגח תשואה מעל 10% _1" xfId="7583"/>
    <cellStyle name="8_משקל בתא100_דיווחים נוספים_1_4.4. 2_פירוט אגח תשואה מעל 10% _1_15" xfId="13026"/>
    <cellStyle name="8_משקל בתא100_דיווחים נוספים_1_4.4. 2_פירוט אגח תשואה מעל 10% _15" xfId="13025"/>
    <cellStyle name="8_משקל בתא100_דיווחים נוספים_1_4.4. 2_פירוט אגח תשואה מעל 10% _פירוט אגח תשואה מעל 10% " xfId="7584"/>
    <cellStyle name="8_משקל בתא100_דיווחים נוספים_1_4.4. 2_פירוט אגח תשואה מעל 10% _פירוט אגח תשואה מעל 10% _15" xfId="13027"/>
    <cellStyle name="8_משקל בתא100_דיווחים נוספים_1_4.4._15" xfId="13019"/>
    <cellStyle name="8_משקל בתא100_דיווחים נוספים_1_4.4._דיווחים נוספים" xfId="7585"/>
    <cellStyle name="8_משקל בתא100_דיווחים נוספים_1_4.4._דיווחים נוספים_15" xfId="13028"/>
    <cellStyle name="8_משקל בתא100_דיווחים נוספים_1_4.4._דיווחים נוספים_פירוט אגח תשואה מעל 10% " xfId="7586"/>
    <cellStyle name="8_משקל בתא100_דיווחים נוספים_1_4.4._דיווחים נוספים_פירוט אגח תשואה מעל 10% _15" xfId="13029"/>
    <cellStyle name="8_משקל בתא100_דיווחים נוספים_1_4.4._פירוט אגח תשואה מעל 10% " xfId="7587"/>
    <cellStyle name="8_משקל בתא100_דיווחים נוספים_1_4.4._פירוט אגח תשואה מעל 10% _1" xfId="7588"/>
    <cellStyle name="8_משקל בתא100_דיווחים נוספים_1_4.4._פירוט אגח תשואה מעל 10% _1_15" xfId="13031"/>
    <cellStyle name="8_משקל בתא100_דיווחים נוספים_1_4.4._פירוט אגח תשואה מעל 10% _15" xfId="13030"/>
    <cellStyle name="8_משקל בתא100_דיווחים נוספים_1_4.4._פירוט אגח תשואה מעל 10% _פירוט אגח תשואה מעל 10% " xfId="7589"/>
    <cellStyle name="8_משקל בתא100_דיווחים נוספים_1_4.4._פירוט אגח תשואה מעל 10% _פירוט אגח תשואה מעל 10% _15" xfId="13032"/>
    <cellStyle name="8_משקל בתא100_דיווחים נוספים_1_דיווחים נוספים" xfId="7590"/>
    <cellStyle name="8_משקל בתא100_דיווחים נוספים_1_דיווחים נוספים 2" xfId="7591"/>
    <cellStyle name="8_משקל בתא100_דיווחים נוספים_1_דיווחים נוספים 2_15" xfId="13034"/>
    <cellStyle name="8_משקל בתא100_דיווחים נוספים_1_דיווחים נוספים 2_דיווחים נוספים" xfId="7592"/>
    <cellStyle name="8_משקל בתא100_דיווחים נוספים_1_דיווחים נוספים 2_דיווחים נוספים_1" xfId="7593"/>
    <cellStyle name="8_משקל בתא100_דיווחים נוספים_1_דיווחים נוספים 2_דיווחים נוספים_1_15" xfId="13036"/>
    <cellStyle name="8_משקל בתא100_דיווחים נוספים_1_דיווחים נוספים 2_דיווחים נוספים_1_פירוט אגח תשואה מעל 10% " xfId="7594"/>
    <cellStyle name="8_משקל בתא100_דיווחים נוספים_1_דיווחים נוספים 2_דיווחים נוספים_1_פירוט אגח תשואה מעל 10% _15" xfId="13037"/>
    <cellStyle name="8_משקל בתא100_דיווחים נוספים_1_דיווחים נוספים 2_דיווחים נוספים_15" xfId="13035"/>
    <cellStyle name="8_משקל בתא100_דיווחים נוספים_1_דיווחים נוספים 2_דיווחים נוספים_פירוט אגח תשואה מעל 10% " xfId="7595"/>
    <cellStyle name="8_משקל בתא100_דיווחים נוספים_1_דיווחים נוספים 2_דיווחים נוספים_פירוט אגח תשואה מעל 10% _15" xfId="13038"/>
    <cellStyle name="8_משקל בתא100_דיווחים נוספים_1_דיווחים נוספים 2_פירוט אגח תשואה מעל 10% " xfId="7596"/>
    <cellStyle name="8_משקל בתא100_דיווחים נוספים_1_דיווחים נוספים 2_פירוט אגח תשואה מעל 10% _1" xfId="7597"/>
    <cellStyle name="8_משקל בתא100_דיווחים נוספים_1_דיווחים נוספים 2_פירוט אגח תשואה מעל 10% _1_15" xfId="13040"/>
    <cellStyle name="8_משקל בתא100_דיווחים נוספים_1_דיווחים נוספים 2_פירוט אגח תשואה מעל 10% _15" xfId="13039"/>
    <cellStyle name="8_משקל בתא100_דיווחים נוספים_1_דיווחים נוספים 2_פירוט אגח תשואה מעל 10% _פירוט אגח תשואה מעל 10% " xfId="7598"/>
    <cellStyle name="8_משקל בתא100_דיווחים נוספים_1_דיווחים נוספים 2_פירוט אגח תשואה מעל 10% _פירוט אגח תשואה מעל 10% _15" xfId="13041"/>
    <cellStyle name="8_משקל בתא100_דיווחים נוספים_1_דיווחים נוספים_1" xfId="7599"/>
    <cellStyle name="8_משקל בתא100_דיווחים נוספים_1_דיווחים נוספים_1_15" xfId="13042"/>
    <cellStyle name="8_משקל בתא100_דיווחים נוספים_1_דיווחים נוספים_1_פירוט אגח תשואה מעל 10% " xfId="7600"/>
    <cellStyle name="8_משקל בתא100_דיווחים נוספים_1_דיווחים נוספים_1_פירוט אגח תשואה מעל 10% _15" xfId="13043"/>
    <cellStyle name="8_משקל בתא100_דיווחים נוספים_1_דיווחים נוספים_15" xfId="13033"/>
    <cellStyle name="8_משקל בתא100_דיווחים נוספים_1_דיווחים נוספים_4.4." xfId="7601"/>
    <cellStyle name="8_משקל בתא100_דיווחים נוספים_1_דיווחים נוספים_4.4. 2" xfId="7602"/>
    <cellStyle name="8_משקל בתא100_דיווחים נוספים_1_דיווחים נוספים_4.4. 2_15" xfId="13045"/>
    <cellStyle name="8_משקל בתא100_דיווחים נוספים_1_דיווחים נוספים_4.4. 2_דיווחים נוספים" xfId="7603"/>
    <cellStyle name="8_משקל בתא100_דיווחים נוספים_1_דיווחים נוספים_4.4. 2_דיווחים נוספים_1" xfId="7604"/>
    <cellStyle name="8_משקל בתא100_דיווחים נוספים_1_דיווחים נוספים_4.4. 2_דיווחים נוספים_1_15" xfId="13047"/>
    <cellStyle name="8_משקל בתא100_דיווחים נוספים_1_דיווחים נוספים_4.4. 2_דיווחים נוספים_1_פירוט אגח תשואה מעל 10% " xfId="7605"/>
    <cellStyle name="8_משקל בתא100_דיווחים נוספים_1_דיווחים נוספים_4.4. 2_דיווחים נוספים_1_פירוט אגח תשואה מעל 10% _15" xfId="13048"/>
    <cellStyle name="8_משקל בתא100_דיווחים נוספים_1_דיווחים נוספים_4.4. 2_דיווחים נוספים_15" xfId="13046"/>
    <cellStyle name="8_משקל בתא100_דיווחים נוספים_1_דיווחים נוספים_4.4. 2_דיווחים נוספים_פירוט אגח תשואה מעל 10% " xfId="7606"/>
    <cellStyle name="8_משקל בתא100_דיווחים נוספים_1_דיווחים נוספים_4.4. 2_דיווחים נוספים_פירוט אגח תשואה מעל 10% _15" xfId="13049"/>
    <cellStyle name="8_משקל בתא100_דיווחים נוספים_1_דיווחים נוספים_4.4. 2_פירוט אגח תשואה מעל 10% " xfId="7607"/>
    <cellStyle name="8_משקל בתא100_דיווחים נוספים_1_דיווחים נוספים_4.4. 2_פירוט אגח תשואה מעל 10% _1" xfId="7608"/>
    <cellStyle name="8_משקל בתא100_דיווחים נוספים_1_דיווחים נוספים_4.4. 2_פירוט אגח תשואה מעל 10% _1_15" xfId="13051"/>
    <cellStyle name="8_משקל בתא100_דיווחים נוספים_1_דיווחים נוספים_4.4. 2_פירוט אגח תשואה מעל 10% _15" xfId="13050"/>
    <cellStyle name="8_משקל בתא100_דיווחים נוספים_1_דיווחים נוספים_4.4. 2_פירוט אגח תשואה מעל 10% _פירוט אגח תשואה מעל 10% " xfId="7609"/>
    <cellStyle name="8_משקל בתא100_דיווחים נוספים_1_דיווחים נוספים_4.4. 2_פירוט אגח תשואה מעל 10% _פירוט אגח תשואה מעל 10% _15" xfId="13052"/>
    <cellStyle name="8_משקל בתא100_דיווחים נוספים_1_דיווחים נוספים_4.4._15" xfId="13044"/>
    <cellStyle name="8_משקל בתא100_דיווחים נוספים_1_דיווחים נוספים_4.4._דיווחים נוספים" xfId="7610"/>
    <cellStyle name="8_משקל בתא100_דיווחים נוספים_1_דיווחים נוספים_4.4._דיווחים נוספים_15" xfId="13053"/>
    <cellStyle name="8_משקל בתא100_דיווחים נוספים_1_דיווחים נוספים_4.4._דיווחים נוספים_פירוט אגח תשואה מעל 10% " xfId="7611"/>
    <cellStyle name="8_משקל בתא100_דיווחים נוספים_1_דיווחים נוספים_4.4._דיווחים נוספים_פירוט אגח תשואה מעל 10% _15" xfId="13054"/>
    <cellStyle name="8_משקל בתא100_דיווחים נוספים_1_דיווחים נוספים_4.4._פירוט אגח תשואה מעל 10% " xfId="7612"/>
    <cellStyle name="8_משקל בתא100_דיווחים נוספים_1_דיווחים נוספים_4.4._פירוט אגח תשואה מעל 10% _1" xfId="7613"/>
    <cellStyle name="8_משקל בתא100_דיווחים נוספים_1_דיווחים נוספים_4.4._פירוט אגח תשואה מעל 10% _1_15" xfId="13056"/>
    <cellStyle name="8_משקל בתא100_דיווחים נוספים_1_דיווחים נוספים_4.4._פירוט אגח תשואה מעל 10% _15" xfId="13055"/>
    <cellStyle name="8_משקל בתא100_דיווחים נוספים_1_דיווחים נוספים_4.4._פירוט אגח תשואה מעל 10% _פירוט אגח תשואה מעל 10% " xfId="7614"/>
    <cellStyle name="8_משקל בתא100_דיווחים נוספים_1_דיווחים נוספים_4.4._פירוט אגח תשואה מעל 10% _פירוט אגח תשואה מעל 10% _15" xfId="13057"/>
    <cellStyle name="8_משקל בתא100_דיווחים נוספים_1_דיווחים נוספים_דיווחים נוספים" xfId="7615"/>
    <cellStyle name="8_משקל בתא100_דיווחים נוספים_1_דיווחים נוספים_דיווחים נוספים_15" xfId="13058"/>
    <cellStyle name="8_משקל בתא100_דיווחים נוספים_1_דיווחים נוספים_דיווחים נוספים_פירוט אגח תשואה מעל 10% " xfId="7616"/>
    <cellStyle name="8_משקל בתא100_דיווחים נוספים_1_דיווחים נוספים_דיווחים נוספים_פירוט אגח תשואה מעל 10% _15" xfId="13059"/>
    <cellStyle name="8_משקל בתא100_דיווחים נוספים_1_דיווחים נוספים_פירוט אגח תשואה מעל 10% " xfId="7617"/>
    <cellStyle name="8_משקל בתא100_דיווחים נוספים_1_דיווחים נוספים_פירוט אגח תשואה מעל 10% _1" xfId="7618"/>
    <cellStyle name="8_משקל בתא100_דיווחים נוספים_1_דיווחים נוספים_פירוט אגח תשואה מעל 10% _1_15" xfId="13061"/>
    <cellStyle name="8_משקל בתא100_דיווחים נוספים_1_דיווחים נוספים_פירוט אגח תשואה מעל 10% _15" xfId="13060"/>
    <cellStyle name="8_משקל בתא100_דיווחים נוספים_1_דיווחים נוספים_פירוט אגח תשואה מעל 10% _פירוט אגח תשואה מעל 10% " xfId="7619"/>
    <cellStyle name="8_משקל בתא100_דיווחים נוספים_1_דיווחים נוספים_פירוט אגח תשואה מעל 10% _פירוט אגח תשואה מעל 10% _15" xfId="13062"/>
    <cellStyle name="8_משקל בתא100_דיווחים נוספים_1_פירוט אגח תשואה מעל 10% " xfId="7620"/>
    <cellStyle name="8_משקל בתא100_דיווחים נוספים_1_פירוט אגח תשואה מעל 10% _1" xfId="7621"/>
    <cellStyle name="8_משקל בתא100_דיווחים נוספים_1_פירוט אגח תשואה מעל 10% _1_15" xfId="13064"/>
    <cellStyle name="8_משקל בתא100_דיווחים נוספים_1_פירוט אגח תשואה מעל 10% _15" xfId="13063"/>
    <cellStyle name="8_משקל בתא100_דיווחים נוספים_1_פירוט אגח תשואה מעל 10% _פירוט אגח תשואה מעל 10% " xfId="7622"/>
    <cellStyle name="8_משקל בתא100_דיווחים נוספים_1_פירוט אגח תשואה מעל 10% _פירוט אגח תשואה מעל 10% _15" xfId="13065"/>
    <cellStyle name="8_משקל בתא100_דיווחים נוספים_15" xfId="13001"/>
    <cellStyle name="8_משקל בתא100_דיווחים נוספים_2" xfId="7623"/>
    <cellStyle name="8_משקל בתא100_דיווחים נוספים_2 2" xfId="7624"/>
    <cellStyle name="8_משקל בתא100_דיווחים נוספים_2 2_15" xfId="13067"/>
    <cellStyle name="8_משקל בתא100_דיווחים נוספים_2 2_דיווחים נוספים" xfId="7625"/>
    <cellStyle name="8_משקל בתא100_דיווחים נוספים_2 2_דיווחים נוספים_1" xfId="7626"/>
    <cellStyle name="8_משקל בתא100_דיווחים נוספים_2 2_דיווחים נוספים_1_15" xfId="13069"/>
    <cellStyle name="8_משקל בתא100_דיווחים נוספים_2 2_דיווחים נוספים_1_פירוט אגח תשואה מעל 10% " xfId="7627"/>
    <cellStyle name="8_משקל בתא100_דיווחים נוספים_2 2_דיווחים נוספים_1_פירוט אגח תשואה מעל 10% _15" xfId="13070"/>
    <cellStyle name="8_משקל בתא100_דיווחים נוספים_2 2_דיווחים נוספים_15" xfId="13068"/>
    <cellStyle name="8_משקל בתא100_דיווחים נוספים_2 2_דיווחים נוספים_פירוט אגח תשואה מעל 10% " xfId="7628"/>
    <cellStyle name="8_משקל בתא100_דיווחים נוספים_2 2_דיווחים נוספים_פירוט אגח תשואה מעל 10% _15" xfId="13071"/>
    <cellStyle name="8_משקל בתא100_דיווחים נוספים_2 2_פירוט אגח תשואה מעל 10% " xfId="7629"/>
    <cellStyle name="8_משקל בתא100_דיווחים נוספים_2 2_פירוט אגח תשואה מעל 10% _1" xfId="7630"/>
    <cellStyle name="8_משקל בתא100_דיווחים נוספים_2 2_פירוט אגח תשואה מעל 10% _1_15" xfId="13073"/>
    <cellStyle name="8_משקל בתא100_דיווחים נוספים_2 2_פירוט אגח תשואה מעל 10% _15" xfId="13072"/>
    <cellStyle name="8_משקל בתא100_דיווחים נוספים_2 2_פירוט אגח תשואה מעל 10% _פירוט אגח תשואה מעל 10% " xfId="7631"/>
    <cellStyle name="8_משקל בתא100_דיווחים נוספים_2 2_פירוט אגח תשואה מעל 10% _פירוט אגח תשואה מעל 10% _15" xfId="13074"/>
    <cellStyle name="8_משקל בתא100_דיווחים נוספים_2_15" xfId="13066"/>
    <cellStyle name="8_משקל בתא100_דיווחים נוספים_2_4.4." xfId="7632"/>
    <cellStyle name="8_משקל בתא100_דיווחים נוספים_2_4.4. 2" xfId="7633"/>
    <cellStyle name="8_משקל בתא100_דיווחים נוספים_2_4.4. 2_15" xfId="13076"/>
    <cellStyle name="8_משקל בתא100_דיווחים נוספים_2_4.4. 2_דיווחים נוספים" xfId="7634"/>
    <cellStyle name="8_משקל בתא100_דיווחים נוספים_2_4.4. 2_דיווחים נוספים_1" xfId="7635"/>
    <cellStyle name="8_משקל בתא100_דיווחים נוספים_2_4.4. 2_דיווחים נוספים_1_15" xfId="13078"/>
    <cellStyle name="8_משקל בתא100_דיווחים נוספים_2_4.4. 2_דיווחים נוספים_1_פירוט אגח תשואה מעל 10% " xfId="7636"/>
    <cellStyle name="8_משקל בתא100_דיווחים נוספים_2_4.4. 2_דיווחים נוספים_1_פירוט אגח תשואה מעל 10% _15" xfId="13079"/>
    <cellStyle name="8_משקל בתא100_דיווחים נוספים_2_4.4. 2_דיווחים נוספים_15" xfId="13077"/>
    <cellStyle name="8_משקל בתא100_דיווחים נוספים_2_4.4. 2_דיווחים נוספים_פירוט אגח תשואה מעל 10% " xfId="7637"/>
    <cellStyle name="8_משקל בתא100_דיווחים נוספים_2_4.4. 2_דיווחים נוספים_פירוט אגח תשואה מעל 10% _15" xfId="13080"/>
    <cellStyle name="8_משקל בתא100_דיווחים נוספים_2_4.4. 2_פירוט אגח תשואה מעל 10% " xfId="7638"/>
    <cellStyle name="8_משקל בתא100_דיווחים נוספים_2_4.4. 2_פירוט אגח תשואה מעל 10% _1" xfId="7639"/>
    <cellStyle name="8_משקל בתא100_דיווחים נוספים_2_4.4. 2_פירוט אגח תשואה מעל 10% _1_15" xfId="13082"/>
    <cellStyle name="8_משקל בתא100_דיווחים נוספים_2_4.4. 2_פירוט אגח תשואה מעל 10% _15" xfId="13081"/>
    <cellStyle name="8_משקל בתא100_דיווחים נוספים_2_4.4. 2_פירוט אגח תשואה מעל 10% _פירוט אגח תשואה מעל 10% " xfId="7640"/>
    <cellStyle name="8_משקל בתא100_דיווחים נוספים_2_4.4. 2_פירוט אגח תשואה מעל 10% _פירוט אגח תשואה מעל 10% _15" xfId="13083"/>
    <cellStyle name="8_משקל בתא100_דיווחים נוספים_2_4.4._15" xfId="13075"/>
    <cellStyle name="8_משקל בתא100_דיווחים נוספים_2_4.4._דיווחים נוספים" xfId="7641"/>
    <cellStyle name="8_משקל בתא100_דיווחים נוספים_2_4.4._דיווחים נוספים_15" xfId="13084"/>
    <cellStyle name="8_משקל בתא100_דיווחים נוספים_2_4.4._דיווחים נוספים_פירוט אגח תשואה מעל 10% " xfId="7642"/>
    <cellStyle name="8_משקל בתא100_דיווחים נוספים_2_4.4._דיווחים נוספים_פירוט אגח תשואה מעל 10% _15" xfId="13085"/>
    <cellStyle name="8_משקל בתא100_דיווחים נוספים_2_4.4._פירוט אגח תשואה מעל 10% " xfId="7643"/>
    <cellStyle name="8_משקל בתא100_דיווחים נוספים_2_4.4._פירוט אגח תשואה מעל 10% _1" xfId="7644"/>
    <cellStyle name="8_משקל בתא100_דיווחים נוספים_2_4.4._פירוט אגח תשואה מעל 10% _1_15" xfId="13087"/>
    <cellStyle name="8_משקל בתא100_דיווחים נוספים_2_4.4._פירוט אגח תשואה מעל 10% _15" xfId="13086"/>
    <cellStyle name="8_משקל בתא100_דיווחים נוספים_2_4.4._פירוט אגח תשואה מעל 10% _פירוט אגח תשואה מעל 10% " xfId="7645"/>
    <cellStyle name="8_משקל בתא100_דיווחים נוספים_2_4.4._פירוט אגח תשואה מעל 10% _פירוט אגח תשואה מעל 10% _15" xfId="13088"/>
    <cellStyle name="8_משקל בתא100_דיווחים נוספים_2_דיווחים נוספים" xfId="7646"/>
    <cellStyle name="8_משקל בתא100_דיווחים נוספים_2_דיווחים נוספים_15" xfId="13089"/>
    <cellStyle name="8_משקל בתא100_דיווחים נוספים_2_דיווחים נוספים_פירוט אגח תשואה מעל 10% " xfId="7647"/>
    <cellStyle name="8_משקל בתא100_דיווחים נוספים_2_דיווחים נוספים_פירוט אגח תשואה מעל 10% _15" xfId="13090"/>
    <cellStyle name="8_משקל בתא100_דיווחים נוספים_2_פירוט אגח תשואה מעל 10% " xfId="7648"/>
    <cellStyle name="8_משקל בתא100_דיווחים נוספים_2_פירוט אגח תשואה מעל 10% _1" xfId="7649"/>
    <cellStyle name="8_משקל בתא100_דיווחים נוספים_2_פירוט אגח תשואה מעל 10% _1_15" xfId="13092"/>
    <cellStyle name="8_משקל בתא100_דיווחים נוספים_2_פירוט אגח תשואה מעל 10% _15" xfId="13091"/>
    <cellStyle name="8_משקל בתא100_דיווחים נוספים_2_פירוט אגח תשואה מעל 10% _פירוט אגח תשואה מעל 10% " xfId="7650"/>
    <cellStyle name="8_משקל בתא100_דיווחים נוספים_2_פירוט אגח תשואה מעל 10% _פירוט אגח תשואה מעל 10% _15" xfId="13093"/>
    <cellStyle name="8_משקל בתא100_דיווחים נוספים_3" xfId="7651"/>
    <cellStyle name="8_משקל בתא100_דיווחים נוספים_3_15" xfId="13094"/>
    <cellStyle name="8_משקל בתא100_דיווחים נוספים_3_פירוט אגח תשואה מעל 10% " xfId="7652"/>
    <cellStyle name="8_משקל בתא100_דיווחים נוספים_3_פירוט אגח תשואה מעל 10% _15" xfId="13095"/>
    <cellStyle name="8_משקל בתא100_דיווחים נוספים_4.4." xfId="7653"/>
    <cellStyle name="8_משקל בתא100_דיווחים נוספים_4.4. 2" xfId="7654"/>
    <cellStyle name="8_משקל בתא100_דיווחים נוספים_4.4. 2_15" xfId="13097"/>
    <cellStyle name="8_משקל בתא100_דיווחים נוספים_4.4. 2_דיווחים נוספים" xfId="7655"/>
    <cellStyle name="8_משקל בתא100_דיווחים נוספים_4.4. 2_דיווחים נוספים_1" xfId="7656"/>
    <cellStyle name="8_משקל בתא100_דיווחים נוספים_4.4. 2_דיווחים נוספים_1_15" xfId="13099"/>
    <cellStyle name="8_משקל בתא100_דיווחים נוספים_4.4. 2_דיווחים נוספים_1_פירוט אגח תשואה מעל 10% " xfId="7657"/>
    <cellStyle name="8_משקל בתא100_דיווחים נוספים_4.4. 2_דיווחים נוספים_1_פירוט אגח תשואה מעל 10% _15" xfId="13100"/>
    <cellStyle name="8_משקל בתא100_דיווחים נוספים_4.4. 2_דיווחים נוספים_15" xfId="13098"/>
    <cellStyle name="8_משקל בתא100_דיווחים נוספים_4.4. 2_דיווחים נוספים_פירוט אגח תשואה מעל 10% " xfId="7658"/>
    <cellStyle name="8_משקל בתא100_דיווחים נוספים_4.4. 2_דיווחים נוספים_פירוט אגח תשואה מעל 10% _15" xfId="13101"/>
    <cellStyle name="8_משקל בתא100_דיווחים נוספים_4.4. 2_פירוט אגח תשואה מעל 10% " xfId="7659"/>
    <cellStyle name="8_משקל בתא100_דיווחים נוספים_4.4. 2_פירוט אגח תשואה מעל 10% _1" xfId="7660"/>
    <cellStyle name="8_משקל בתא100_דיווחים נוספים_4.4. 2_פירוט אגח תשואה מעל 10% _1_15" xfId="13103"/>
    <cellStyle name="8_משקל בתא100_דיווחים נוספים_4.4. 2_פירוט אגח תשואה מעל 10% _15" xfId="13102"/>
    <cellStyle name="8_משקל בתא100_דיווחים נוספים_4.4. 2_פירוט אגח תשואה מעל 10% _פירוט אגח תשואה מעל 10% " xfId="7661"/>
    <cellStyle name="8_משקל בתא100_דיווחים נוספים_4.4. 2_פירוט אגח תשואה מעל 10% _פירוט אגח תשואה מעל 10% _15" xfId="13104"/>
    <cellStyle name="8_משקל בתא100_דיווחים נוספים_4.4._15" xfId="13096"/>
    <cellStyle name="8_משקל בתא100_דיווחים נוספים_4.4._דיווחים נוספים" xfId="7662"/>
    <cellStyle name="8_משקל בתא100_דיווחים נוספים_4.4._דיווחים נוספים_15" xfId="13105"/>
    <cellStyle name="8_משקל בתא100_דיווחים נוספים_4.4._דיווחים נוספים_פירוט אגח תשואה מעל 10% " xfId="7663"/>
    <cellStyle name="8_משקל בתא100_דיווחים נוספים_4.4._דיווחים נוספים_פירוט אגח תשואה מעל 10% _15" xfId="13106"/>
    <cellStyle name="8_משקל בתא100_דיווחים נוספים_4.4._פירוט אגח תשואה מעל 10% " xfId="7664"/>
    <cellStyle name="8_משקל בתא100_דיווחים נוספים_4.4._פירוט אגח תשואה מעל 10% _1" xfId="7665"/>
    <cellStyle name="8_משקל בתא100_דיווחים נוספים_4.4._פירוט אגח תשואה מעל 10% _1_15" xfId="13108"/>
    <cellStyle name="8_משקל בתא100_דיווחים נוספים_4.4._פירוט אגח תשואה מעל 10% _15" xfId="13107"/>
    <cellStyle name="8_משקל בתא100_דיווחים נוספים_4.4._פירוט אגח תשואה מעל 10% _פירוט אגח תשואה מעל 10% " xfId="7666"/>
    <cellStyle name="8_משקל בתא100_דיווחים נוספים_4.4._פירוט אגח תשואה מעל 10% _פירוט אגח תשואה מעל 10% _15" xfId="13109"/>
    <cellStyle name="8_משקל בתא100_דיווחים נוספים_דיווחים נוספים" xfId="7667"/>
    <cellStyle name="8_משקל בתא100_דיווחים נוספים_דיווחים נוספים 2" xfId="7668"/>
    <cellStyle name="8_משקל בתא100_דיווחים נוספים_דיווחים נוספים 2_15" xfId="13111"/>
    <cellStyle name="8_משקל בתא100_דיווחים נוספים_דיווחים נוספים 2_דיווחים נוספים" xfId="7669"/>
    <cellStyle name="8_משקל בתא100_דיווחים נוספים_דיווחים נוספים 2_דיווחים נוספים_1" xfId="7670"/>
    <cellStyle name="8_משקל בתא100_דיווחים נוספים_דיווחים נוספים 2_דיווחים נוספים_1_15" xfId="13113"/>
    <cellStyle name="8_משקל בתא100_דיווחים נוספים_דיווחים נוספים 2_דיווחים נוספים_1_פירוט אגח תשואה מעל 10% " xfId="7671"/>
    <cellStyle name="8_משקל בתא100_דיווחים נוספים_דיווחים נוספים 2_דיווחים נוספים_1_פירוט אגח תשואה מעל 10% _15" xfId="13114"/>
    <cellStyle name="8_משקל בתא100_דיווחים נוספים_דיווחים נוספים 2_דיווחים נוספים_15" xfId="13112"/>
    <cellStyle name="8_משקל בתא100_דיווחים נוספים_דיווחים נוספים 2_דיווחים נוספים_פירוט אגח תשואה מעל 10% " xfId="7672"/>
    <cellStyle name="8_משקל בתא100_דיווחים נוספים_דיווחים נוספים 2_דיווחים נוספים_פירוט אגח תשואה מעל 10% _15" xfId="13115"/>
    <cellStyle name="8_משקל בתא100_דיווחים נוספים_דיווחים נוספים 2_פירוט אגח תשואה מעל 10% " xfId="7673"/>
    <cellStyle name="8_משקל בתא100_דיווחים נוספים_דיווחים נוספים 2_פירוט אגח תשואה מעל 10% _1" xfId="7674"/>
    <cellStyle name="8_משקל בתא100_דיווחים נוספים_דיווחים נוספים 2_פירוט אגח תשואה מעל 10% _1_15" xfId="13117"/>
    <cellStyle name="8_משקל בתא100_דיווחים נוספים_דיווחים נוספים 2_פירוט אגח תשואה מעל 10% _15" xfId="13116"/>
    <cellStyle name="8_משקל בתא100_דיווחים נוספים_דיווחים נוספים 2_פירוט אגח תשואה מעל 10% _פירוט אגח תשואה מעל 10% " xfId="7675"/>
    <cellStyle name="8_משקל בתא100_דיווחים נוספים_דיווחים נוספים 2_פירוט אגח תשואה מעל 10% _פירוט אגח תשואה מעל 10% _15" xfId="13118"/>
    <cellStyle name="8_משקל בתא100_דיווחים נוספים_דיווחים נוספים_1" xfId="7676"/>
    <cellStyle name="8_משקל בתא100_דיווחים נוספים_דיווחים נוספים_1_15" xfId="13119"/>
    <cellStyle name="8_משקל בתא100_דיווחים נוספים_דיווחים נוספים_1_פירוט אגח תשואה מעל 10% " xfId="7677"/>
    <cellStyle name="8_משקל בתא100_דיווחים נוספים_דיווחים נוספים_1_פירוט אגח תשואה מעל 10% _15" xfId="13120"/>
    <cellStyle name="8_משקל בתא100_דיווחים נוספים_דיווחים נוספים_15" xfId="13110"/>
    <cellStyle name="8_משקל בתא100_דיווחים נוספים_דיווחים נוספים_4.4." xfId="7678"/>
    <cellStyle name="8_משקל בתא100_דיווחים נוספים_דיווחים נוספים_4.4. 2" xfId="7679"/>
    <cellStyle name="8_משקל בתא100_דיווחים נוספים_דיווחים נוספים_4.4. 2_15" xfId="13122"/>
    <cellStyle name="8_משקל בתא100_דיווחים נוספים_דיווחים נוספים_4.4. 2_דיווחים נוספים" xfId="7680"/>
    <cellStyle name="8_משקל בתא100_דיווחים נוספים_דיווחים נוספים_4.4. 2_דיווחים נוספים_1" xfId="7681"/>
    <cellStyle name="8_משקל בתא100_דיווחים נוספים_דיווחים נוספים_4.4. 2_דיווחים נוספים_1_15" xfId="13124"/>
    <cellStyle name="8_משקל בתא100_דיווחים נוספים_דיווחים נוספים_4.4. 2_דיווחים נוספים_1_פירוט אגח תשואה מעל 10% " xfId="7682"/>
    <cellStyle name="8_משקל בתא100_דיווחים נוספים_דיווחים נוספים_4.4. 2_דיווחים נוספים_1_פירוט אגח תשואה מעל 10% _15" xfId="13125"/>
    <cellStyle name="8_משקל בתא100_דיווחים נוספים_דיווחים נוספים_4.4. 2_דיווחים נוספים_15" xfId="13123"/>
    <cellStyle name="8_משקל בתא100_דיווחים נוספים_דיווחים נוספים_4.4. 2_דיווחים נוספים_פירוט אגח תשואה מעל 10% " xfId="7683"/>
    <cellStyle name="8_משקל בתא100_דיווחים נוספים_דיווחים נוספים_4.4. 2_דיווחים נוספים_פירוט אגח תשואה מעל 10% _15" xfId="13126"/>
    <cellStyle name="8_משקל בתא100_דיווחים נוספים_דיווחים נוספים_4.4. 2_פירוט אגח תשואה מעל 10% " xfId="7684"/>
    <cellStyle name="8_משקל בתא100_דיווחים נוספים_דיווחים נוספים_4.4. 2_פירוט אגח תשואה מעל 10% _1" xfId="7685"/>
    <cellStyle name="8_משקל בתא100_דיווחים נוספים_דיווחים נוספים_4.4. 2_פירוט אגח תשואה מעל 10% _1_15" xfId="13128"/>
    <cellStyle name="8_משקל בתא100_דיווחים נוספים_דיווחים נוספים_4.4. 2_פירוט אגח תשואה מעל 10% _15" xfId="13127"/>
    <cellStyle name="8_משקל בתא100_דיווחים נוספים_דיווחים נוספים_4.4. 2_פירוט אגח תשואה מעל 10% _פירוט אגח תשואה מעל 10% " xfId="7686"/>
    <cellStyle name="8_משקל בתא100_דיווחים נוספים_דיווחים נוספים_4.4. 2_פירוט אגח תשואה מעל 10% _פירוט אגח תשואה מעל 10% _15" xfId="13129"/>
    <cellStyle name="8_משקל בתא100_דיווחים נוספים_דיווחים נוספים_4.4._15" xfId="13121"/>
    <cellStyle name="8_משקל בתא100_דיווחים נוספים_דיווחים נוספים_4.4._דיווחים נוספים" xfId="7687"/>
    <cellStyle name="8_משקל בתא100_דיווחים נוספים_דיווחים נוספים_4.4._דיווחים נוספים_15" xfId="13130"/>
    <cellStyle name="8_משקל בתא100_דיווחים נוספים_דיווחים נוספים_4.4._דיווחים נוספים_פירוט אגח תשואה מעל 10% " xfId="7688"/>
    <cellStyle name="8_משקל בתא100_דיווחים נוספים_דיווחים נוספים_4.4._דיווחים נוספים_פירוט אגח תשואה מעל 10% _15" xfId="13131"/>
    <cellStyle name="8_משקל בתא100_דיווחים נוספים_דיווחים נוספים_4.4._פירוט אגח תשואה מעל 10% " xfId="7689"/>
    <cellStyle name="8_משקל בתא100_דיווחים נוספים_דיווחים נוספים_4.4._פירוט אגח תשואה מעל 10% _1" xfId="7690"/>
    <cellStyle name="8_משקל בתא100_דיווחים נוספים_דיווחים נוספים_4.4._פירוט אגח תשואה מעל 10% _1_15" xfId="13133"/>
    <cellStyle name="8_משקל בתא100_דיווחים נוספים_דיווחים נוספים_4.4._פירוט אגח תשואה מעל 10% _15" xfId="13132"/>
    <cellStyle name="8_משקל בתא100_דיווחים נוספים_דיווחים נוספים_4.4._פירוט אגח תשואה מעל 10% _פירוט אגח תשואה מעל 10% " xfId="7691"/>
    <cellStyle name="8_משקל בתא100_דיווחים נוספים_דיווחים נוספים_4.4._פירוט אגח תשואה מעל 10% _פירוט אגח תשואה מעל 10% _15" xfId="13134"/>
    <cellStyle name="8_משקל בתא100_דיווחים נוספים_דיווחים נוספים_דיווחים נוספים" xfId="7692"/>
    <cellStyle name="8_משקל בתא100_דיווחים נוספים_דיווחים נוספים_דיווחים נוספים_15" xfId="13135"/>
    <cellStyle name="8_משקל בתא100_דיווחים נוספים_דיווחים נוספים_דיווחים נוספים_פירוט אגח תשואה מעל 10% " xfId="7693"/>
    <cellStyle name="8_משקל בתא100_דיווחים נוספים_דיווחים נוספים_דיווחים נוספים_פירוט אגח תשואה מעל 10% _15" xfId="13136"/>
    <cellStyle name="8_משקל בתא100_דיווחים נוספים_דיווחים נוספים_פירוט אגח תשואה מעל 10% " xfId="7694"/>
    <cellStyle name="8_משקל בתא100_דיווחים נוספים_דיווחים נוספים_פירוט אגח תשואה מעל 10% _1" xfId="7695"/>
    <cellStyle name="8_משקל בתא100_דיווחים נוספים_דיווחים נוספים_פירוט אגח תשואה מעל 10% _1_15" xfId="13138"/>
    <cellStyle name="8_משקל בתא100_דיווחים נוספים_דיווחים נוספים_פירוט אגח תשואה מעל 10% _15" xfId="13137"/>
    <cellStyle name="8_משקל בתא100_דיווחים נוספים_דיווחים נוספים_פירוט אגח תשואה מעל 10% _פירוט אגח תשואה מעל 10% " xfId="7696"/>
    <cellStyle name="8_משקל בתא100_דיווחים נוספים_דיווחים נוספים_פירוט אגח תשואה מעל 10% _פירוט אגח תשואה מעל 10% _15" xfId="13139"/>
    <cellStyle name="8_משקל בתא100_דיווחים נוספים_פירוט אגח תשואה מעל 10% " xfId="7697"/>
    <cellStyle name="8_משקל בתא100_דיווחים נוספים_פירוט אגח תשואה מעל 10% _1" xfId="7698"/>
    <cellStyle name="8_משקל בתא100_דיווחים נוספים_פירוט אגח תשואה מעל 10% _1_15" xfId="13141"/>
    <cellStyle name="8_משקל בתא100_דיווחים נוספים_פירוט אגח תשואה מעל 10% _15" xfId="13140"/>
    <cellStyle name="8_משקל בתא100_דיווחים נוספים_פירוט אגח תשואה מעל 10% _פירוט אגח תשואה מעל 10% " xfId="7699"/>
    <cellStyle name="8_משקל בתא100_דיווחים נוספים_פירוט אגח תשואה מעל 10% _פירוט אגח תשואה מעל 10% _15" xfId="13142"/>
    <cellStyle name="8_משקל בתא100_הערות" xfId="7700"/>
    <cellStyle name="8_משקל בתא100_הערות 2" xfId="7701"/>
    <cellStyle name="8_משקל בתא100_הערות 2_15" xfId="13144"/>
    <cellStyle name="8_משקל בתא100_הערות 2_דיווחים נוספים" xfId="7702"/>
    <cellStyle name="8_משקל בתא100_הערות 2_דיווחים נוספים_1" xfId="7703"/>
    <cellStyle name="8_משקל בתא100_הערות 2_דיווחים נוספים_1_15" xfId="13146"/>
    <cellStyle name="8_משקל בתא100_הערות 2_דיווחים נוספים_1_פירוט אגח תשואה מעל 10% " xfId="7704"/>
    <cellStyle name="8_משקל בתא100_הערות 2_דיווחים נוספים_1_פירוט אגח תשואה מעל 10% _15" xfId="13147"/>
    <cellStyle name="8_משקל בתא100_הערות 2_דיווחים נוספים_15" xfId="13145"/>
    <cellStyle name="8_משקל בתא100_הערות 2_דיווחים נוספים_פירוט אגח תשואה מעל 10% " xfId="7705"/>
    <cellStyle name="8_משקל בתא100_הערות 2_דיווחים נוספים_פירוט אגח תשואה מעל 10% _15" xfId="13148"/>
    <cellStyle name="8_משקל בתא100_הערות 2_פירוט אגח תשואה מעל 10% " xfId="7706"/>
    <cellStyle name="8_משקל בתא100_הערות 2_פירוט אגח תשואה מעל 10% _1" xfId="7707"/>
    <cellStyle name="8_משקל בתא100_הערות 2_פירוט אגח תשואה מעל 10% _1_15" xfId="13150"/>
    <cellStyle name="8_משקל בתא100_הערות 2_פירוט אגח תשואה מעל 10% _15" xfId="13149"/>
    <cellStyle name="8_משקל בתא100_הערות 2_פירוט אגח תשואה מעל 10% _פירוט אגח תשואה מעל 10% " xfId="7708"/>
    <cellStyle name="8_משקל בתא100_הערות 2_פירוט אגח תשואה מעל 10% _פירוט אגח תשואה מעל 10% _15" xfId="13151"/>
    <cellStyle name="8_משקל בתא100_הערות_15" xfId="13143"/>
    <cellStyle name="8_משקל בתא100_הערות_4.4." xfId="7709"/>
    <cellStyle name="8_משקל בתא100_הערות_4.4. 2" xfId="7710"/>
    <cellStyle name="8_משקל בתא100_הערות_4.4. 2_15" xfId="13153"/>
    <cellStyle name="8_משקל בתא100_הערות_4.4. 2_דיווחים נוספים" xfId="7711"/>
    <cellStyle name="8_משקל בתא100_הערות_4.4. 2_דיווחים נוספים_1" xfId="7712"/>
    <cellStyle name="8_משקל בתא100_הערות_4.4. 2_דיווחים נוספים_1_15" xfId="13155"/>
    <cellStyle name="8_משקל בתא100_הערות_4.4. 2_דיווחים נוספים_1_פירוט אגח תשואה מעל 10% " xfId="7713"/>
    <cellStyle name="8_משקל בתא100_הערות_4.4. 2_דיווחים נוספים_1_פירוט אגח תשואה מעל 10% _15" xfId="13156"/>
    <cellStyle name="8_משקל בתא100_הערות_4.4. 2_דיווחים נוספים_15" xfId="13154"/>
    <cellStyle name="8_משקל בתא100_הערות_4.4. 2_דיווחים נוספים_פירוט אגח תשואה מעל 10% " xfId="7714"/>
    <cellStyle name="8_משקל בתא100_הערות_4.4. 2_דיווחים נוספים_פירוט אגח תשואה מעל 10% _15" xfId="13157"/>
    <cellStyle name="8_משקל בתא100_הערות_4.4. 2_פירוט אגח תשואה מעל 10% " xfId="7715"/>
    <cellStyle name="8_משקל בתא100_הערות_4.4. 2_פירוט אגח תשואה מעל 10% _1" xfId="7716"/>
    <cellStyle name="8_משקל בתא100_הערות_4.4. 2_פירוט אגח תשואה מעל 10% _1_15" xfId="13159"/>
    <cellStyle name="8_משקל בתא100_הערות_4.4. 2_פירוט אגח תשואה מעל 10% _15" xfId="13158"/>
    <cellStyle name="8_משקל בתא100_הערות_4.4. 2_פירוט אגח תשואה מעל 10% _פירוט אגח תשואה מעל 10% " xfId="7717"/>
    <cellStyle name="8_משקל בתא100_הערות_4.4. 2_פירוט אגח תשואה מעל 10% _פירוט אגח תשואה מעל 10% _15" xfId="13160"/>
    <cellStyle name="8_משקל בתא100_הערות_4.4._15" xfId="13152"/>
    <cellStyle name="8_משקל בתא100_הערות_4.4._דיווחים נוספים" xfId="7718"/>
    <cellStyle name="8_משקל בתא100_הערות_4.4._דיווחים נוספים_15" xfId="13161"/>
    <cellStyle name="8_משקל בתא100_הערות_4.4._דיווחים נוספים_פירוט אגח תשואה מעל 10% " xfId="7719"/>
    <cellStyle name="8_משקל בתא100_הערות_4.4._דיווחים נוספים_פירוט אגח תשואה מעל 10% _15" xfId="13162"/>
    <cellStyle name="8_משקל בתא100_הערות_4.4._פירוט אגח תשואה מעל 10% " xfId="7720"/>
    <cellStyle name="8_משקל בתא100_הערות_4.4._פירוט אגח תשואה מעל 10% _1" xfId="7721"/>
    <cellStyle name="8_משקל בתא100_הערות_4.4._פירוט אגח תשואה מעל 10% _1_15" xfId="13164"/>
    <cellStyle name="8_משקל בתא100_הערות_4.4._פירוט אגח תשואה מעל 10% _15" xfId="13163"/>
    <cellStyle name="8_משקל בתא100_הערות_4.4._פירוט אגח תשואה מעל 10% _פירוט אגח תשואה מעל 10% " xfId="7722"/>
    <cellStyle name="8_משקל בתא100_הערות_4.4._פירוט אגח תשואה מעל 10% _פירוט אגח תשואה מעל 10% _15" xfId="13165"/>
    <cellStyle name="8_משקל בתא100_הערות_דיווחים נוספים" xfId="7723"/>
    <cellStyle name="8_משקל בתא100_הערות_דיווחים נוספים_1" xfId="7724"/>
    <cellStyle name="8_משקל בתא100_הערות_דיווחים נוספים_1_15" xfId="13167"/>
    <cellStyle name="8_משקל בתא100_הערות_דיווחים נוספים_1_פירוט אגח תשואה מעל 10% " xfId="7725"/>
    <cellStyle name="8_משקל בתא100_הערות_דיווחים נוספים_1_פירוט אגח תשואה מעל 10% _15" xfId="13168"/>
    <cellStyle name="8_משקל בתא100_הערות_דיווחים נוספים_15" xfId="13166"/>
    <cellStyle name="8_משקל בתא100_הערות_דיווחים נוספים_פירוט אגח תשואה מעל 10% " xfId="7726"/>
    <cellStyle name="8_משקל בתא100_הערות_דיווחים נוספים_פירוט אגח תשואה מעל 10% _15" xfId="13169"/>
    <cellStyle name="8_משקל בתא100_הערות_פירוט אגח תשואה מעל 10% " xfId="7727"/>
    <cellStyle name="8_משקל בתא100_הערות_פירוט אגח תשואה מעל 10% _1" xfId="7728"/>
    <cellStyle name="8_משקל בתא100_הערות_פירוט אגח תשואה מעל 10% _1_15" xfId="13171"/>
    <cellStyle name="8_משקל בתא100_הערות_פירוט אגח תשואה מעל 10% _15" xfId="13170"/>
    <cellStyle name="8_משקל בתא100_הערות_פירוט אגח תשואה מעל 10% _פירוט אגח תשואה מעל 10% " xfId="7729"/>
    <cellStyle name="8_משקל בתא100_הערות_פירוט אגח תשואה מעל 10% _פירוט אגח תשואה מעל 10% _15" xfId="13172"/>
    <cellStyle name="8_משקל בתא100_יתרת מסגרות אשראי לניצול " xfId="7730"/>
    <cellStyle name="8_משקל בתא100_יתרת מסגרות אשראי לניצול  2" xfId="7731"/>
    <cellStyle name="8_משקל בתא100_יתרת מסגרות אשראי לניצול  2_15" xfId="13174"/>
    <cellStyle name="8_משקל בתא100_יתרת מסגרות אשראי לניצול  2_דיווחים נוספים" xfId="7732"/>
    <cellStyle name="8_משקל בתא100_יתרת מסגרות אשראי לניצול  2_דיווחים נוספים_1" xfId="7733"/>
    <cellStyle name="8_משקל בתא100_יתרת מסגרות אשראי לניצול  2_דיווחים נוספים_1_15" xfId="13176"/>
    <cellStyle name="8_משקל בתא100_יתרת מסגרות אשראי לניצול  2_דיווחים נוספים_1_פירוט אגח תשואה מעל 10% " xfId="7734"/>
    <cellStyle name="8_משקל בתא100_יתרת מסגרות אשראי לניצול  2_דיווחים נוספים_1_פירוט אגח תשואה מעל 10% _15" xfId="13177"/>
    <cellStyle name="8_משקל בתא100_יתרת מסגרות אשראי לניצול  2_דיווחים נוספים_15" xfId="13175"/>
    <cellStyle name="8_משקל בתא100_יתרת מסגרות אשראי לניצול  2_דיווחים נוספים_פירוט אגח תשואה מעל 10% " xfId="7735"/>
    <cellStyle name="8_משקל בתא100_יתרת מסגרות אשראי לניצול  2_דיווחים נוספים_פירוט אגח תשואה מעל 10% _15" xfId="13178"/>
    <cellStyle name="8_משקל בתא100_יתרת מסגרות אשראי לניצול  2_פירוט אגח תשואה מעל 10% " xfId="7736"/>
    <cellStyle name="8_משקל בתא100_יתרת מסגרות אשראי לניצול  2_פירוט אגח תשואה מעל 10% _1" xfId="7737"/>
    <cellStyle name="8_משקל בתא100_יתרת מסגרות אשראי לניצול  2_פירוט אגח תשואה מעל 10% _1_15" xfId="13180"/>
    <cellStyle name="8_משקל בתא100_יתרת מסגרות אשראי לניצול  2_פירוט אגח תשואה מעל 10% _15" xfId="13179"/>
    <cellStyle name="8_משקל בתא100_יתרת מסגרות אשראי לניצול  2_פירוט אגח תשואה מעל 10% _פירוט אגח תשואה מעל 10% " xfId="7738"/>
    <cellStyle name="8_משקל בתא100_יתרת מסגרות אשראי לניצול  2_פירוט אגח תשואה מעל 10% _פירוט אגח תשואה מעל 10% _15" xfId="13181"/>
    <cellStyle name="8_משקל בתא100_יתרת מסגרות אשראי לניצול _15" xfId="13173"/>
    <cellStyle name="8_משקל בתא100_יתרת מסגרות אשראי לניצול _4.4." xfId="7739"/>
    <cellStyle name="8_משקל בתא100_יתרת מסגרות אשראי לניצול _4.4. 2" xfId="7740"/>
    <cellStyle name="8_משקל בתא100_יתרת מסגרות אשראי לניצול _4.4. 2_15" xfId="13183"/>
    <cellStyle name="8_משקל בתא100_יתרת מסגרות אשראי לניצול _4.4. 2_דיווחים נוספים" xfId="7741"/>
    <cellStyle name="8_משקל בתא100_יתרת מסגרות אשראי לניצול _4.4. 2_דיווחים נוספים_1" xfId="7742"/>
    <cellStyle name="8_משקל בתא100_יתרת מסגרות אשראי לניצול _4.4. 2_דיווחים נוספים_1_15" xfId="13185"/>
    <cellStyle name="8_משקל בתא100_יתרת מסגרות אשראי לניצול _4.4. 2_דיווחים נוספים_1_פירוט אגח תשואה מעל 10% " xfId="7743"/>
    <cellStyle name="8_משקל בתא100_יתרת מסגרות אשראי לניצול _4.4. 2_דיווחים נוספים_1_פירוט אגח תשואה מעל 10% _15" xfId="13186"/>
    <cellStyle name="8_משקל בתא100_יתרת מסגרות אשראי לניצול _4.4. 2_דיווחים נוספים_15" xfId="13184"/>
    <cellStyle name="8_משקל בתא100_יתרת מסגרות אשראי לניצול _4.4. 2_דיווחים נוספים_פירוט אגח תשואה מעל 10% " xfId="7744"/>
    <cellStyle name="8_משקל בתא100_יתרת מסגרות אשראי לניצול _4.4. 2_דיווחים נוספים_פירוט אגח תשואה מעל 10% _15" xfId="13187"/>
    <cellStyle name="8_משקל בתא100_יתרת מסגרות אשראי לניצול _4.4. 2_פירוט אגח תשואה מעל 10% " xfId="7745"/>
    <cellStyle name="8_משקל בתא100_יתרת מסגרות אשראי לניצול _4.4. 2_פירוט אגח תשואה מעל 10% _1" xfId="7746"/>
    <cellStyle name="8_משקל בתא100_יתרת מסגרות אשראי לניצול _4.4. 2_פירוט אגח תשואה מעל 10% _1_15" xfId="13189"/>
    <cellStyle name="8_משקל בתא100_יתרת מסגרות אשראי לניצול _4.4. 2_פירוט אגח תשואה מעל 10% _15" xfId="13188"/>
    <cellStyle name="8_משקל בתא100_יתרת מסגרות אשראי לניצול _4.4. 2_פירוט אגח תשואה מעל 10% _פירוט אגח תשואה מעל 10% " xfId="7747"/>
    <cellStyle name="8_משקל בתא100_יתרת מסגרות אשראי לניצול _4.4. 2_פירוט אגח תשואה מעל 10% _פירוט אגח תשואה מעל 10% _15" xfId="13190"/>
    <cellStyle name="8_משקל בתא100_יתרת מסגרות אשראי לניצול _4.4._15" xfId="13182"/>
    <cellStyle name="8_משקל בתא100_יתרת מסגרות אשראי לניצול _4.4._דיווחים נוספים" xfId="7748"/>
    <cellStyle name="8_משקל בתא100_יתרת מסגרות אשראי לניצול _4.4._דיווחים נוספים_15" xfId="13191"/>
    <cellStyle name="8_משקל בתא100_יתרת מסגרות אשראי לניצול _4.4._דיווחים נוספים_פירוט אגח תשואה מעל 10% " xfId="7749"/>
    <cellStyle name="8_משקל בתא100_יתרת מסגרות אשראי לניצול _4.4._דיווחים נוספים_פירוט אגח תשואה מעל 10% _15" xfId="13192"/>
    <cellStyle name="8_משקל בתא100_יתרת מסגרות אשראי לניצול _4.4._פירוט אגח תשואה מעל 10% " xfId="7750"/>
    <cellStyle name="8_משקל בתא100_יתרת מסגרות אשראי לניצול _4.4._פירוט אגח תשואה מעל 10% _1" xfId="7751"/>
    <cellStyle name="8_משקל בתא100_יתרת מסגרות אשראי לניצול _4.4._פירוט אגח תשואה מעל 10% _1_15" xfId="13194"/>
    <cellStyle name="8_משקל בתא100_יתרת מסגרות אשראי לניצול _4.4._פירוט אגח תשואה מעל 10% _15" xfId="13193"/>
    <cellStyle name="8_משקל בתא100_יתרת מסגרות אשראי לניצול _4.4._פירוט אגח תשואה מעל 10% _פירוט אגח תשואה מעל 10% " xfId="7752"/>
    <cellStyle name="8_משקל בתא100_יתרת מסגרות אשראי לניצול _4.4._פירוט אגח תשואה מעל 10% _פירוט אגח תשואה מעל 10% _15" xfId="13195"/>
    <cellStyle name="8_משקל בתא100_יתרת מסגרות אשראי לניצול _דיווחים נוספים" xfId="7753"/>
    <cellStyle name="8_משקל בתא100_יתרת מסגרות אשראי לניצול _דיווחים נוספים_1" xfId="7754"/>
    <cellStyle name="8_משקל בתא100_יתרת מסגרות אשראי לניצול _דיווחים נוספים_1_15" xfId="13197"/>
    <cellStyle name="8_משקל בתא100_יתרת מסגרות אשראי לניצול _דיווחים נוספים_1_פירוט אגח תשואה מעל 10% " xfId="7755"/>
    <cellStyle name="8_משקל בתא100_יתרת מסגרות אשראי לניצול _דיווחים נוספים_1_פירוט אגח תשואה מעל 10% _15" xfId="13198"/>
    <cellStyle name="8_משקל בתא100_יתרת מסגרות אשראי לניצול _דיווחים נוספים_15" xfId="13196"/>
    <cellStyle name="8_משקל בתא100_יתרת מסגרות אשראי לניצול _דיווחים נוספים_פירוט אגח תשואה מעל 10% " xfId="7756"/>
    <cellStyle name="8_משקל בתא100_יתרת מסגרות אשראי לניצול _דיווחים נוספים_פירוט אגח תשואה מעל 10% _15" xfId="13199"/>
    <cellStyle name="8_משקל בתא100_יתרת מסגרות אשראי לניצול _פירוט אגח תשואה מעל 10% " xfId="7757"/>
    <cellStyle name="8_משקל בתא100_יתרת מסגרות אשראי לניצול _פירוט אגח תשואה מעל 10% _1" xfId="7758"/>
    <cellStyle name="8_משקל בתא100_יתרת מסגרות אשראי לניצול _פירוט אגח תשואה מעל 10% _1_15" xfId="13201"/>
    <cellStyle name="8_משקל בתא100_יתרת מסגרות אשראי לניצול _פירוט אגח תשואה מעל 10% _15" xfId="13200"/>
    <cellStyle name="8_משקל בתא100_יתרת מסגרות אשראי לניצול _פירוט אגח תשואה מעל 10% _פירוט אגח תשואה מעל 10% " xfId="7759"/>
    <cellStyle name="8_משקל בתא100_יתרת מסגרות אשראי לניצול _פירוט אגח תשואה מעל 10% _פירוט אגח תשואה מעל 10% _15" xfId="13202"/>
    <cellStyle name="8_משקל בתא100_עסקאות שאושרו וטרם בוצעו  " xfId="7760"/>
    <cellStyle name="8_משקל בתא100_עסקאות שאושרו וטרם בוצעו   2" xfId="7761"/>
    <cellStyle name="8_משקל בתא100_עסקאות שאושרו וטרם בוצעו   2_15" xfId="13204"/>
    <cellStyle name="8_משקל בתא100_עסקאות שאושרו וטרם בוצעו   2_דיווחים נוספים" xfId="7762"/>
    <cellStyle name="8_משקל בתא100_עסקאות שאושרו וטרם בוצעו   2_דיווחים נוספים_1" xfId="7763"/>
    <cellStyle name="8_משקל בתא100_עסקאות שאושרו וטרם בוצעו   2_דיווחים נוספים_1_15" xfId="13206"/>
    <cellStyle name="8_משקל בתא100_עסקאות שאושרו וטרם בוצעו   2_דיווחים נוספים_1_פירוט אגח תשואה מעל 10% " xfId="7764"/>
    <cellStyle name="8_משקל בתא100_עסקאות שאושרו וטרם בוצעו   2_דיווחים נוספים_1_פירוט אגח תשואה מעל 10% _15" xfId="13207"/>
    <cellStyle name="8_משקל בתא100_עסקאות שאושרו וטרם בוצעו   2_דיווחים נוספים_15" xfId="13205"/>
    <cellStyle name="8_משקל בתא100_עסקאות שאושרו וטרם בוצעו   2_דיווחים נוספים_פירוט אגח תשואה מעל 10% " xfId="7765"/>
    <cellStyle name="8_משקל בתא100_עסקאות שאושרו וטרם בוצעו   2_דיווחים נוספים_פירוט אגח תשואה מעל 10% _15" xfId="13208"/>
    <cellStyle name="8_משקל בתא100_עסקאות שאושרו וטרם בוצעו   2_פירוט אגח תשואה מעל 10% " xfId="7766"/>
    <cellStyle name="8_משקל בתא100_עסקאות שאושרו וטרם בוצעו   2_פירוט אגח תשואה מעל 10% _1" xfId="7767"/>
    <cellStyle name="8_משקל בתא100_עסקאות שאושרו וטרם בוצעו   2_פירוט אגח תשואה מעל 10% _1_15" xfId="13210"/>
    <cellStyle name="8_משקל בתא100_עסקאות שאושרו וטרם בוצעו   2_פירוט אגח תשואה מעל 10% _15" xfId="13209"/>
    <cellStyle name="8_משקל בתא100_עסקאות שאושרו וטרם בוצעו   2_פירוט אגח תשואה מעל 10% _פירוט אגח תשואה מעל 10% " xfId="7768"/>
    <cellStyle name="8_משקל בתא100_עסקאות שאושרו וטרם בוצעו   2_פירוט אגח תשואה מעל 10% _פירוט אגח תשואה מעל 10% _15" xfId="13211"/>
    <cellStyle name="8_משקל בתא100_עסקאות שאושרו וטרם בוצעו  _1" xfId="7769"/>
    <cellStyle name="8_משקל בתא100_עסקאות שאושרו וטרם בוצעו  _1 2" xfId="7770"/>
    <cellStyle name="8_משקל בתא100_עסקאות שאושרו וטרם בוצעו  _1 2_15" xfId="13213"/>
    <cellStyle name="8_משקל בתא100_עסקאות שאושרו וטרם בוצעו  _1 2_דיווחים נוספים" xfId="7771"/>
    <cellStyle name="8_משקל בתא100_עסקאות שאושרו וטרם בוצעו  _1 2_דיווחים נוספים_1" xfId="7772"/>
    <cellStyle name="8_משקל בתא100_עסקאות שאושרו וטרם בוצעו  _1 2_דיווחים נוספים_1_15" xfId="13215"/>
    <cellStyle name="8_משקל בתא100_עסקאות שאושרו וטרם בוצעו  _1 2_דיווחים נוספים_1_פירוט אגח תשואה מעל 10% " xfId="7773"/>
    <cellStyle name="8_משקל בתא100_עסקאות שאושרו וטרם בוצעו  _1 2_דיווחים נוספים_1_פירוט אגח תשואה מעל 10% _15" xfId="13216"/>
    <cellStyle name="8_משקל בתא100_עסקאות שאושרו וטרם בוצעו  _1 2_דיווחים נוספים_15" xfId="13214"/>
    <cellStyle name="8_משקל בתא100_עסקאות שאושרו וטרם בוצעו  _1 2_דיווחים נוספים_פירוט אגח תשואה מעל 10% " xfId="7774"/>
    <cellStyle name="8_משקל בתא100_עסקאות שאושרו וטרם בוצעו  _1 2_דיווחים נוספים_פירוט אגח תשואה מעל 10% _15" xfId="13217"/>
    <cellStyle name="8_משקל בתא100_עסקאות שאושרו וטרם בוצעו  _1 2_פירוט אגח תשואה מעל 10% " xfId="7775"/>
    <cellStyle name="8_משקל בתא100_עסקאות שאושרו וטרם בוצעו  _1 2_פירוט אגח תשואה מעל 10% _1" xfId="7776"/>
    <cellStyle name="8_משקל בתא100_עסקאות שאושרו וטרם בוצעו  _1 2_פירוט אגח תשואה מעל 10% _1_15" xfId="13219"/>
    <cellStyle name="8_משקל בתא100_עסקאות שאושרו וטרם בוצעו  _1 2_פירוט אגח תשואה מעל 10% _15" xfId="13218"/>
    <cellStyle name="8_משקל בתא100_עסקאות שאושרו וטרם בוצעו  _1 2_פירוט אגח תשואה מעל 10% _פירוט אגח תשואה מעל 10% " xfId="7777"/>
    <cellStyle name="8_משקל בתא100_עסקאות שאושרו וטרם בוצעו  _1 2_פירוט אגח תשואה מעל 10% _פירוט אגח תשואה מעל 10% _15" xfId="13220"/>
    <cellStyle name="8_משקל בתא100_עסקאות שאושרו וטרם בוצעו  _1_15" xfId="13212"/>
    <cellStyle name="8_משקל בתא100_עסקאות שאושרו וטרם בוצעו  _1_דיווחים נוספים" xfId="7778"/>
    <cellStyle name="8_משקל בתא100_עסקאות שאושרו וטרם בוצעו  _1_דיווחים נוספים_15" xfId="13221"/>
    <cellStyle name="8_משקל בתא100_עסקאות שאושרו וטרם בוצעו  _1_דיווחים נוספים_פירוט אגח תשואה מעל 10% " xfId="7779"/>
    <cellStyle name="8_משקל בתא100_עסקאות שאושרו וטרם בוצעו  _1_דיווחים נוספים_פירוט אגח תשואה מעל 10% _15" xfId="13222"/>
    <cellStyle name="8_משקל בתא100_עסקאות שאושרו וטרם בוצעו  _1_פירוט אגח תשואה מעל 10% " xfId="7780"/>
    <cellStyle name="8_משקל בתא100_עסקאות שאושרו וטרם בוצעו  _1_פירוט אגח תשואה מעל 10% _1" xfId="7781"/>
    <cellStyle name="8_משקל בתא100_עסקאות שאושרו וטרם בוצעו  _1_פירוט אגח תשואה מעל 10% _1_15" xfId="13224"/>
    <cellStyle name="8_משקל בתא100_עסקאות שאושרו וטרם בוצעו  _1_פירוט אגח תשואה מעל 10% _15" xfId="13223"/>
    <cellStyle name="8_משקל בתא100_עסקאות שאושרו וטרם בוצעו  _1_פירוט אגח תשואה מעל 10% _פירוט אגח תשואה מעל 10% " xfId="7782"/>
    <cellStyle name="8_משקל בתא100_עסקאות שאושרו וטרם בוצעו  _1_פירוט אגח תשואה מעל 10% _פירוט אגח תשואה מעל 10% _15" xfId="13225"/>
    <cellStyle name="8_משקל בתא100_עסקאות שאושרו וטרם בוצעו  _15" xfId="13203"/>
    <cellStyle name="8_משקל בתא100_עסקאות שאושרו וטרם בוצעו  _4.4." xfId="7783"/>
    <cellStyle name="8_משקל בתא100_עסקאות שאושרו וטרם בוצעו  _4.4. 2" xfId="7784"/>
    <cellStyle name="8_משקל בתא100_עסקאות שאושרו וטרם בוצעו  _4.4. 2_15" xfId="13227"/>
    <cellStyle name="8_משקל בתא100_עסקאות שאושרו וטרם בוצעו  _4.4. 2_דיווחים נוספים" xfId="7785"/>
    <cellStyle name="8_משקל בתא100_עסקאות שאושרו וטרם בוצעו  _4.4. 2_דיווחים נוספים_1" xfId="7786"/>
    <cellStyle name="8_משקל בתא100_עסקאות שאושרו וטרם בוצעו  _4.4. 2_דיווחים נוספים_1_15" xfId="13229"/>
    <cellStyle name="8_משקל בתא100_עסקאות שאושרו וטרם בוצעו  _4.4. 2_דיווחים נוספים_1_פירוט אגח תשואה מעל 10% " xfId="7787"/>
    <cellStyle name="8_משקל בתא100_עסקאות שאושרו וטרם בוצעו  _4.4. 2_דיווחים נוספים_1_פירוט אגח תשואה מעל 10% _15" xfId="13230"/>
    <cellStyle name="8_משקל בתא100_עסקאות שאושרו וטרם בוצעו  _4.4. 2_דיווחים נוספים_15" xfId="13228"/>
    <cellStyle name="8_משקל בתא100_עסקאות שאושרו וטרם בוצעו  _4.4. 2_דיווחים נוספים_פירוט אגח תשואה מעל 10% " xfId="7788"/>
    <cellStyle name="8_משקל בתא100_עסקאות שאושרו וטרם בוצעו  _4.4. 2_דיווחים נוספים_פירוט אגח תשואה מעל 10% _15" xfId="13231"/>
    <cellStyle name="8_משקל בתא100_עסקאות שאושרו וטרם בוצעו  _4.4. 2_פירוט אגח תשואה מעל 10% " xfId="7789"/>
    <cellStyle name="8_משקל בתא100_עסקאות שאושרו וטרם בוצעו  _4.4. 2_פירוט אגח תשואה מעל 10% _1" xfId="7790"/>
    <cellStyle name="8_משקל בתא100_עסקאות שאושרו וטרם בוצעו  _4.4. 2_פירוט אגח תשואה מעל 10% _1_15" xfId="13233"/>
    <cellStyle name="8_משקל בתא100_עסקאות שאושרו וטרם בוצעו  _4.4. 2_פירוט אגח תשואה מעל 10% _15" xfId="13232"/>
    <cellStyle name="8_משקל בתא100_עסקאות שאושרו וטרם בוצעו  _4.4. 2_פירוט אגח תשואה מעל 10% _פירוט אגח תשואה מעל 10% " xfId="7791"/>
    <cellStyle name="8_משקל בתא100_עסקאות שאושרו וטרם בוצעו  _4.4. 2_פירוט אגח תשואה מעל 10% _פירוט אגח תשואה מעל 10% _15" xfId="13234"/>
    <cellStyle name="8_משקל בתא100_עסקאות שאושרו וטרם בוצעו  _4.4._15" xfId="13226"/>
    <cellStyle name="8_משקל בתא100_עסקאות שאושרו וטרם בוצעו  _4.4._דיווחים נוספים" xfId="7792"/>
    <cellStyle name="8_משקל בתא100_עסקאות שאושרו וטרם בוצעו  _4.4._דיווחים נוספים_15" xfId="13235"/>
    <cellStyle name="8_משקל בתא100_עסקאות שאושרו וטרם בוצעו  _4.4._דיווחים נוספים_פירוט אגח תשואה מעל 10% " xfId="7793"/>
    <cellStyle name="8_משקל בתא100_עסקאות שאושרו וטרם בוצעו  _4.4._דיווחים נוספים_פירוט אגח תשואה מעל 10% _15" xfId="13236"/>
    <cellStyle name="8_משקל בתא100_עסקאות שאושרו וטרם בוצעו  _4.4._פירוט אגח תשואה מעל 10% " xfId="7794"/>
    <cellStyle name="8_משקל בתא100_עסקאות שאושרו וטרם בוצעו  _4.4._פירוט אגח תשואה מעל 10% _1" xfId="7795"/>
    <cellStyle name="8_משקל בתא100_עסקאות שאושרו וטרם בוצעו  _4.4._פירוט אגח תשואה מעל 10% _1_15" xfId="13238"/>
    <cellStyle name="8_משקל בתא100_עסקאות שאושרו וטרם בוצעו  _4.4._פירוט אגח תשואה מעל 10% _15" xfId="13237"/>
    <cellStyle name="8_משקל בתא100_עסקאות שאושרו וטרם בוצעו  _4.4._פירוט אגח תשואה מעל 10% _פירוט אגח תשואה מעל 10% " xfId="7796"/>
    <cellStyle name="8_משקל בתא100_עסקאות שאושרו וטרם בוצעו  _4.4._פירוט אגח תשואה מעל 10% _פירוט אגח תשואה מעל 10% _15" xfId="13239"/>
    <cellStyle name="8_משקל בתא100_עסקאות שאושרו וטרם בוצעו  _דיווחים נוספים" xfId="7797"/>
    <cellStyle name="8_משקל בתא100_עסקאות שאושרו וטרם בוצעו  _דיווחים נוספים_1" xfId="7798"/>
    <cellStyle name="8_משקל בתא100_עסקאות שאושרו וטרם בוצעו  _דיווחים נוספים_1_15" xfId="13241"/>
    <cellStyle name="8_משקל בתא100_עסקאות שאושרו וטרם בוצעו  _דיווחים נוספים_1_פירוט אגח תשואה מעל 10% " xfId="7799"/>
    <cellStyle name="8_משקל בתא100_עסקאות שאושרו וטרם בוצעו  _דיווחים נוספים_1_פירוט אגח תשואה מעל 10% _15" xfId="13242"/>
    <cellStyle name="8_משקל בתא100_עסקאות שאושרו וטרם בוצעו  _דיווחים נוספים_15" xfId="13240"/>
    <cellStyle name="8_משקל בתא100_עסקאות שאושרו וטרם בוצעו  _דיווחים נוספים_פירוט אגח תשואה מעל 10% " xfId="7800"/>
    <cellStyle name="8_משקל בתא100_עסקאות שאושרו וטרם בוצעו  _דיווחים נוספים_פירוט אגח תשואה מעל 10% _15" xfId="13243"/>
    <cellStyle name="8_משקל בתא100_עסקאות שאושרו וטרם בוצעו  _פירוט אגח תשואה מעל 10% " xfId="7801"/>
    <cellStyle name="8_משקל בתא100_עסקאות שאושרו וטרם בוצעו  _פירוט אגח תשואה מעל 10% _1" xfId="7802"/>
    <cellStyle name="8_משקל בתא100_עסקאות שאושרו וטרם בוצעו  _פירוט אגח תשואה מעל 10% _1_15" xfId="13245"/>
    <cellStyle name="8_משקל בתא100_עסקאות שאושרו וטרם בוצעו  _פירוט אגח תשואה מעל 10% _15" xfId="13244"/>
    <cellStyle name="8_משקל בתא100_עסקאות שאושרו וטרם בוצעו  _פירוט אגח תשואה מעל 10% _פירוט אגח תשואה מעל 10% " xfId="7803"/>
    <cellStyle name="8_משקל בתא100_עסקאות שאושרו וטרם בוצעו  _פירוט אגח תשואה מעל 10% _פירוט אגח תשואה מעל 10% _15" xfId="13246"/>
    <cellStyle name="8_משקל בתא100_פירוט אגח תשואה מעל 10% " xfId="7804"/>
    <cellStyle name="8_משקל בתא100_פירוט אגח תשואה מעל 10%  2" xfId="7805"/>
    <cellStyle name="8_משקל בתא100_פירוט אגח תשואה מעל 10%  2_15" xfId="13248"/>
    <cellStyle name="8_משקל בתא100_פירוט אגח תשואה מעל 10%  2_דיווחים נוספים" xfId="7806"/>
    <cellStyle name="8_משקל בתא100_פירוט אגח תשואה מעל 10%  2_דיווחים נוספים_1" xfId="7807"/>
    <cellStyle name="8_משקל בתא100_פירוט אגח תשואה מעל 10%  2_דיווחים נוספים_1_15" xfId="13250"/>
    <cellStyle name="8_משקל בתא100_פירוט אגח תשואה מעל 10%  2_דיווחים נוספים_1_פירוט אגח תשואה מעל 10% " xfId="7808"/>
    <cellStyle name="8_משקל בתא100_פירוט אגח תשואה מעל 10%  2_דיווחים נוספים_1_פירוט אגח תשואה מעל 10% _15" xfId="13251"/>
    <cellStyle name="8_משקל בתא100_פירוט אגח תשואה מעל 10%  2_דיווחים נוספים_15" xfId="13249"/>
    <cellStyle name="8_משקל בתא100_פירוט אגח תשואה מעל 10%  2_דיווחים נוספים_פירוט אגח תשואה מעל 10% " xfId="7809"/>
    <cellStyle name="8_משקל בתא100_פירוט אגח תשואה מעל 10%  2_דיווחים נוספים_פירוט אגח תשואה מעל 10% _15" xfId="13252"/>
    <cellStyle name="8_משקל בתא100_פירוט אגח תשואה מעל 10%  2_פירוט אגח תשואה מעל 10% " xfId="7810"/>
    <cellStyle name="8_משקל בתא100_פירוט אגח תשואה מעל 10%  2_פירוט אגח תשואה מעל 10% _1" xfId="7811"/>
    <cellStyle name="8_משקל בתא100_פירוט אגח תשואה מעל 10%  2_פירוט אגח תשואה מעל 10% _1_15" xfId="13254"/>
    <cellStyle name="8_משקל בתא100_פירוט אגח תשואה מעל 10%  2_פירוט אגח תשואה מעל 10% _15" xfId="13253"/>
    <cellStyle name="8_משקל בתא100_פירוט אגח תשואה מעל 10%  2_פירוט אגח תשואה מעל 10% _פירוט אגח תשואה מעל 10% " xfId="7812"/>
    <cellStyle name="8_משקל בתא100_פירוט אגח תשואה מעל 10%  2_פירוט אגח תשואה מעל 10% _פירוט אגח תשואה מעל 10% _15" xfId="13255"/>
    <cellStyle name="8_משקל בתא100_פירוט אגח תשואה מעל 10% _1" xfId="7813"/>
    <cellStyle name="8_משקל בתא100_פירוט אגח תשואה מעל 10% _1_15" xfId="13256"/>
    <cellStyle name="8_משקל בתא100_פירוט אגח תשואה מעל 10% _1_פירוט אגח תשואה מעל 10% " xfId="7814"/>
    <cellStyle name="8_משקל בתא100_פירוט אגח תשואה מעל 10% _1_פירוט אגח תשואה מעל 10% _15" xfId="13257"/>
    <cellStyle name="8_משקל בתא100_פירוט אגח תשואה מעל 10% _15" xfId="13247"/>
    <cellStyle name="8_משקל בתא100_פירוט אגח תשואה מעל 10% _2" xfId="7815"/>
    <cellStyle name="8_משקל בתא100_פירוט אגח תשואה מעל 10% _2_15" xfId="13258"/>
    <cellStyle name="8_משקל בתא100_פירוט אגח תשואה מעל 10% _4.4." xfId="7816"/>
    <cellStyle name="8_משקל בתא100_פירוט אגח תשואה מעל 10% _4.4. 2" xfId="7817"/>
    <cellStyle name="8_משקל בתא100_פירוט אגח תשואה מעל 10% _4.4. 2_15" xfId="13260"/>
    <cellStyle name="8_משקל בתא100_פירוט אגח תשואה מעל 10% _4.4. 2_דיווחים נוספים" xfId="7818"/>
    <cellStyle name="8_משקל בתא100_פירוט אגח תשואה מעל 10% _4.4. 2_דיווחים נוספים_1" xfId="7819"/>
    <cellStyle name="8_משקל בתא100_פירוט אגח תשואה מעל 10% _4.4. 2_דיווחים נוספים_1_15" xfId="13262"/>
    <cellStyle name="8_משקל בתא100_פירוט אגח תשואה מעל 10% _4.4. 2_דיווחים נוספים_1_פירוט אגח תשואה מעל 10% " xfId="7820"/>
    <cellStyle name="8_משקל בתא100_פירוט אגח תשואה מעל 10% _4.4. 2_דיווחים נוספים_1_פירוט אגח תשואה מעל 10% _15" xfId="13263"/>
    <cellStyle name="8_משקל בתא100_פירוט אגח תשואה מעל 10% _4.4. 2_דיווחים נוספים_15" xfId="13261"/>
    <cellStyle name="8_משקל בתא100_פירוט אגח תשואה מעל 10% _4.4. 2_דיווחים נוספים_פירוט אגח תשואה מעל 10% " xfId="7821"/>
    <cellStyle name="8_משקל בתא100_פירוט אגח תשואה מעל 10% _4.4. 2_דיווחים נוספים_פירוט אגח תשואה מעל 10% _15" xfId="13264"/>
    <cellStyle name="8_משקל בתא100_פירוט אגח תשואה מעל 10% _4.4. 2_פירוט אגח תשואה מעל 10% " xfId="7822"/>
    <cellStyle name="8_משקל בתא100_פירוט אגח תשואה מעל 10% _4.4. 2_פירוט אגח תשואה מעל 10% _1" xfId="7823"/>
    <cellStyle name="8_משקל בתא100_פירוט אגח תשואה מעל 10% _4.4. 2_פירוט אגח תשואה מעל 10% _1_15" xfId="13266"/>
    <cellStyle name="8_משקל בתא100_פירוט אגח תשואה מעל 10% _4.4. 2_פירוט אגח תשואה מעל 10% _15" xfId="13265"/>
    <cellStyle name="8_משקל בתא100_פירוט אגח תשואה מעל 10% _4.4. 2_פירוט אגח תשואה מעל 10% _פירוט אגח תשואה מעל 10% " xfId="7824"/>
    <cellStyle name="8_משקל בתא100_פירוט אגח תשואה מעל 10% _4.4. 2_פירוט אגח תשואה מעל 10% _פירוט אגח תשואה מעל 10% _15" xfId="13267"/>
    <cellStyle name="8_משקל בתא100_פירוט אגח תשואה מעל 10% _4.4._15" xfId="13259"/>
    <cellStyle name="8_משקל בתא100_פירוט אגח תשואה מעל 10% _4.4._דיווחים נוספים" xfId="7825"/>
    <cellStyle name="8_משקל בתא100_פירוט אגח תשואה מעל 10% _4.4._דיווחים נוספים_15" xfId="13268"/>
    <cellStyle name="8_משקל בתא100_פירוט אגח תשואה מעל 10% _4.4._דיווחים נוספים_פירוט אגח תשואה מעל 10% " xfId="7826"/>
    <cellStyle name="8_משקל בתא100_פירוט אגח תשואה מעל 10% _4.4._דיווחים נוספים_פירוט אגח תשואה מעל 10% _15" xfId="13269"/>
    <cellStyle name="8_משקל בתא100_פירוט אגח תשואה מעל 10% _4.4._פירוט אגח תשואה מעל 10% " xfId="7827"/>
    <cellStyle name="8_משקל בתא100_פירוט אגח תשואה מעל 10% _4.4._פירוט אגח תשואה מעל 10% _1" xfId="7828"/>
    <cellStyle name="8_משקל בתא100_פירוט אגח תשואה מעל 10% _4.4._פירוט אגח תשואה מעל 10% _1_15" xfId="13271"/>
    <cellStyle name="8_משקל בתא100_פירוט אגח תשואה מעל 10% _4.4._פירוט אגח תשואה מעל 10% _15" xfId="13270"/>
    <cellStyle name="8_משקל בתא100_פירוט אגח תשואה מעל 10% _4.4._פירוט אגח תשואה מעל 10% _פירוט אגח תשואה מעל 10% " xfId="7829"/>
    <cellStyle name="8_משקל בתא100_פירוט אגח תשואה מעל 10% _4.4._פירוט אגח תשואה מעל 10% _פירוט אגח תשואה מעל 10% _15" xfId="13272"/>
    <cellStyle name="8_משקל בתא100_פירוט אגח תשואה מעל 10% _דיווחים נוספים" xfId="7830"/>
    <cellStyle name="8_משקל בתא100_פירוט אגח תשואה מעל 10% _דיווחים נוספים_1" xfId="7831"/>
    <cellStyle name="8_משקל בתא100_פירוט אגח תשואה מעל 10% _דיווחים נוספים_1_15" xfId="13274"/>
    <cellStyle name="8_משקל בתא100_פירוט אגח תשואה מעל 10% _דיווחים נוספים_1_פירוט אגח תשואה מעל 10% " xfId="7832"/>
    <cellStyle name="8_משקל בתא100_פירוט אגח תשואה מעל 10% _דיווחים נוספים_1_פירוט אגח תשואה מעל 10% _15" xfId="13275"/>
    <cellStyle name="8_משקל בתא100_פירוט אגח תשואה מעל 10% _דיווחים נוספים_15" xfId="13273"/>
    <cellStyle name="8_משקל בתא100_פירוט אגח תשואה מעל 10% _דיווחים נוספים_פירוט אגח תשואה מעל 10% " xfId="7833"/>
    <cellStyle name="8_משקל בתא100_פירוט אגח תשואה מעל 10% _דיווחים נוספים_פירוט אגח תשואה מעל 10% _15" xfId="13276"/>
    <cellStyle name="8_משקל בתא100_פירוט אגח תשואה מעל 10% _פירוט אגח תשואה מעל 10% " xfId="7834"/>
    <cellStyle name="8_משקל בתא100_פירוט אגח תשואה מעל 10% _פירוט אגח תשואה מעל 10% _1" xfId="7835"/>
    <cellStyle name="8_משקל בתא100_פירוט אגח תשואה מעל 10% _פירוט אגח תשואה מעל 10% _1_15" xfId="13278"/>
    <cellStyle name="8_משקל בתא100_פירוט אגח תשואה מעל 10% _פירוט אגח תשואה מעל 10% _15" xfId="13277"/>
    <cellStyle name="8_משקל בתא100_פירוט אגח תשואה מעל 10% _פירוט אגח תשואה מעל 10% _פירוט אגח תשואה מעל 10% " xfId="7836"/>
    <cellStyle name="8_משקל בתא100_פירוט אגח תשואה מעל 10% _פירוט אגח תשואה מעל 10% _פירוט אגח תשואה מעל 10% _15" xfId="13279"/>
    <cellStyle name="8_עסקאות שאושרו וטרם בוצעו  " xfId="7837"/>
    <cellStyle name="8_עסקאות שאושרו וטרם בוצעו   2" xfId="7838"/>
    <cellStyle name="8_עסקאות שאושרו וטרם בוצעו   2_15" xfId="13281"/>
    <cellStyle name="8_עסקאות שאושרו וטרם בוצעו   2_דיווחים נוספים" xfId="7839"/>
    <cellStyle name="8_עסקאות שאושרו וטרם בוצעו   2_דיווחים נוספים_1" xfId="7840"/>
    <cellStyle name="8_עסקאות שאושרו וטרם בוצעו   2_דיווחים נוספים_1_15" xfId="13283"/>
    <cellStyle name="8_עסקאות שאושרו וטרם בוצעו   2_דיווחים נוספים_1_פירוט אגח תשואה מעל 10% " xfId="7841"/>
    <cellStyle name="8_עסקאות שאושרו וטרם בוצעו   2_דיווחים נוספים_1_פירוט אגח תשואה מעל 10% _15" xfId="13284"/>
    <cellStyle name="8_עסקאות שאושרו וטרם בוצעו   2_דיווחים נוספים_15" xfId="13282"/>
    <cellStyle name="8_עסקאות שאושרו וטרם בוצעו   2_דיווחים נוספים_פירוט אגח תשואה מעל 10% " xfId="7842"/>
    <cellStyle name="8_עסקאות שאושרו וטרם בוצעו   2_דיווחים נוספים_פירוט אגח תשואה מעל 10% _15" xfId="13285"/>
    <cellStyle name="8_עסקאות שאושרו וטרם בוצעו   2_פירוט אגח תשואה מעל 10% " xfId="7843"/>
    <cellStyle name="8_עסקאות שאושרו וטרם בוצעו   2_פירוט אגח תשואה מעל 10% _1" xfId="7844"/>
    <cellStyle name="8_עסקאות שאושרו וטרם בוצעו   2_פירוט אגח תשואה מעל 10% _1_15" xfId="13287"/>
    <cellStyle name="8_עסקאות שאושרו וטרם בוצעו   2_פירוט אגח תשואה מעל 10% _15" xfId="13286"/>
    <cellStyle name="8_עסקאות שאושרו וטרם בוצעו   2_פירוט אגח תשואה מעל 10% _פירוט אגח תשואה מעל 10% " xfId="7845"/>
    <cellStyle name="8_עסקאות שאושרו וטרם בוצעו   2_פירוט אגח תשואה מעל 10% _פירוט אגח תשואה מעל 10% _15" xfId="13288"/>
    <cellStyle name="8_עסקאות שאושרו וטרם בוצעו  _1" xfId="7846"/>
    <cellStyle name="8_עסקאות שאושרו וטרם בוצעו  _1 2" xfId="7847"/>
    <cellStyle name="8_עסקאות שאושרו וטרם בוצעו  _1 2_15" xfId="13290"/>
    <cellStyle name="8_עסקאות שאושרו וטרם בוצעו  _1 2_דיווחים נוספים" xfId="7848"/>
    <cellStyle name="8_עסקאות שאושרו וטרם בוצעו  _1 2_דיווחים נוספים_1" xfId="7849"/>
    <cellStyle name="8_עסקאות שאושרו וטרם בוצעו  _1 2_דיווחים נוספים_1_15" xfId="13292"/>
    <cellStyle name="8_עסקאות שאושרו וטרם בוצעו  _1 2_דיווחים נוספים_1_פירוט אגח תשואה מעל 10% " xfId="7850"/>
    <cellStyle name="8_עסקאות שאושרו וטרם בוצעו  _1 2_דיווחים נוספים_1_פירוט אגח תשואה מעל 10% _15" xfId="13293"/>
    <cellStyle name="8_עסקאות שאושרו וטרם בוצעו  _1 2_דיווחים נוספים_15" xfId="13291"/>
    <cellStyle name="8_עסקאות שאושרו וטרם בוצעו  _1 2_דיווחים נוספים_פירוט אגח תשואה מעל 10% " xfId="7851"/>
    <cellStyle name="8_עסקאות שאושרו וטרם בוצעו  _1 2_דיווחים נוספים_פירוט אגח תשואה מעל 10% _15" xfId="13294"/>
    <cellStyle name="8_עסקאות שאושרו וטרם בוצעו  _1 2_פירוט אגח תשואה מעל 10% " xfId="7852"/>
    <cellStyle name="8_עסקאות שאושרו וטרם בוצעו  _1 2_פירוט אגח תשואה מעל 10% _1" xfId="7853"/>
    <cellStyle name="8_עסקאות שאושרו וטרם בוצעו  _1 2_פירוט אגח תשואה מעל 10% _1_15" xfId="13296"/>
    <cellStyle name="8_עסקאות שאושרו וטרם בוצעו  _1 2_פירוט אגח תשואה מעל 10% _15" xfId="13295"/>
    <cellStyle name="8_עסקאות שאושרו וטרם בוצעו  _1 2_פירוט אגח תשואה מעל 10% _פירוט אגח תשואה מעל 10% " xfId="7854"/>
    <cellStyle name="8_עסקאות שאושרו וטרם בוצעו  _1 2_פירוט אגח תשואה מעל 10% _פירוט אגח תשואה מעל 10% _15" xfId="13297"/>
    <cellStyle name="8_עסקאות שאושרו וטרם בוצעו  _1_15" xfId="13289"/>
    <cellStyle name="8_עסקאות שאושרו וטרם בוצעו  _1_דיווחים נוספים" xfId="7855"/>
    <cellStyle name="8_עסקאות שאושרו וטרם בוצעו  _1_דיווחים נוספים_15" xfId="13298"/>
    <cellStyle name="8_עסקאות שאושרו וטרם בוצעו  _1_דיווחים נוספים_פירוט אגח תשואה מעל 10% " xfId="7856"/>
    <cellStyle name="8_עסקאות שאושרו וטרם בוצעו  _1_דיווחים נוספים_פירוט אגח תשואה מעל 10% _15" xfId="13299"/>
    <cellStyle name="8_עסקאות שאושרו וטרם בוצעו  _1_פירוט אגח תשואה מעל 10% " xfId="7857"/>
    <cellStyle name="8_עסקאות שאושרו וטרם בוצעו  _1_פירוט אגח תשואה מעל 10% _1" xfId="7858"/>
    <cellStyle name="8_עסקאות שאושרו וטרם בוצעו  _1_פירוט אגח תשואה מעל 10% _1_15" xfId="13301"/>
    <cellStyle name="8_עסקאות שאושרו וטרם בוצעו  _1_פירוט אגח תשואה מעל 10% _15" xfId="13300"/>
    <cellStyle name="8_עסקאות שאושרו וטרם בוצעו  _1_פירוט אגח תשואה מעל 10% _פירוט אגח תשואה מעל 10% " xfId="7859"/>
    <cellStyle name="8_עסקאות שאושרו וטרם בוצעו  _1_פירוט אגח תשואה מעל 10% _פירוט אגח תשואה מעל 10% _15" xfId="13302"/>
    <cellStyle name="8_עסקאות שאושרו וטרם בוצעו  _15" xfId="13280"/>
    <cellStyle name="8_עסקאות שאושרו וטרם בוצעו  _4.4." xfId="7860"/>
    <cellStyle name="8_עסקאות שאושרו וטרם בוצעו  _4.4. 2" xfId="7861"/>
    <cellStyle name="8_עסקאות שאושרו וטרם בוצעו  _4.4. 2_15" xfId="13304"/>
    <cellStyle name="8_עסקאות שאושרו וטרם בוצעו  _4.4. 2_דיווחים נוספים" xfId="7862"/>
    <cellStyle name="8_עסקאות שאושרו וטרם בוצעו  _4.4. 2_דיווחים נוספים_1" xfId="7863"/>
    <cellStyle name="8_עסקאות שאושרו וטרם בוצעו  _4.4. 2_דיווחים נוספים_1_15" xfId="13306"/>
    <cellStyle name="8_עסקאות שאושרו וטרם בוצעו  _4.4. 2_דיווחים נוספים_1_פירוט אגח תשואה מעל 10% " xfId="7864"/>
    <cellStyle name="8_עסקאות שאושרו וטרם בוצעו  _4.4. 2_דיווחים נוספים_1_פירוט אגח תשואה מעל 10% _15" xfId="13307"/>
    <cellStyle name="8_עסקאות שאושרו וטרם בוצעו  _4.4. 2_דיווחים נוספים_15" xfId="13305"/>
    <cellStyle name="8_עסקאות שאושרו וטרם בוצעו  _4.4. 2_דיווחים נוספים_פירוט אגח תשואה מעל 10% " xfId="7865"/>
    <cellStyle name="8_עסקאות שאושרו וטרם בוצעו  _4.4. 2_דיווחים נוספים_פירוט אגח תשואה מעל 10% _15" xfId="13308"/>
    <cellStyle name="8_עסקאות שאושרו וטרם בוצעו  _4.4. 2_פירוט אגח תשואה מעל 10% " xfId="7866"/>
    <cellStyle name="8_עסקאות שאושרו וטרם בוצעו  _4.4. 2_פירוט אגח תשואה מעל 10% _1" xfId="7867"/>
    <cellStyle name="8_עסקאות שאושרו וטרם בוצעו  _4.4. 2_פירוט אגח תשואה מעל 10% _1_15" xfId="13310"/>
    <cellStyle name="8_עסקאות שאושרו וטרם בוצעו  _4.4. 2_פירוט אגח תשואה מעל 10% _15" xfId="13309"/>
    <cellStyle name="8_עסקאות שאושרו וטרם בוצעו  _4.4. 2_פירוט אגח תשואה מעל 10% _פירוט אגח תשואה מעל 10% " xfId="7868"/>
    <cellStyle name="8_עסקאות שאושרו וטרם בוצעו  _4.4. 2_פירוט אגח תשואה מעל 10% _פירוט אגח תשואה מעל 10% _15" xfId="13311"/>
    <cellStyle name="8_עסקאות שאושרו וטרם בוצעו  _4.4._15" xfId="13303"/>
    <cellStyle name="8_עסקאות שאושרו וטרם בוצעו  _4.4._דיווחים נוספים" xfId="7869"/>
    <cellStyle name="8_עסקאות שאושרו וטרם בוצעו  _4.4._דיווחים נוספים_15" xfId="13312"/>
    <cellStyle name="8_עסקאות שאושרו וטרם בוצעו  _4.4._דיווחים נוספים_פירוט אגח תשואה מעל 10% " xfId="7870"/>
    <cellStyle name="8_עסקאות שאושרו וטרם בוצעו  _4.4._דיווחים נוספים_פירוט אגח תשואה מעל 10% _15" xfId="13313"/>
    <cellStyle name="8_עסקאות שאושרו וטרם בוצעו  _4.4._פירוט אגח תשואה מעל 10% " xfId="7871"/>
    <cellStyle name="8_עסקאות שאושרו וטרם בוצעו  _4.4._פירוט אגח תשואה מעל 10% _1" xfId="7872"/>
    <cellStyle name="8_עסקאות שאושרו וטרם בוצעו  _4.4._פירוט אגח תשואה מעל 10% _1_15" xfId="13315"/>
    <cellStyle name="8_עסקאות שאושרו וטרם בוצעו  _4.4._פירוט אגח תשואה מעל 10% _15" xfId="13314"/>
    <cellStyle name="8_עסקאות שאושרו וטרם בוצעו  _4.4._פירוט אגח תשואה מעל 10% _פירוט אגח תשואה מעל 10% " xfId="7873"/>
    <cellStyle name="8_עסקאות שאושרו וטרם בוצעו  _4.4._פירוט אגח תשואה מעל 10% _פירוט אגח תשואה מעל 10% _15" xfId="13316"/>
    <cellStyle name="8_עסקאות שאושרו וטרם בוצעו  _דיווחים נוספים" xfId="7874"/>
    <cellStyle name="8_עסקאות שאושרו וטרם בוצעו  _דיווחים נוספים_1" xfId="7875"/>
    <cellStyle name="8_עסקאות שאושרו וטרם בוצעו  _דיווחים נוספים_1_15" xfId="13318"/>
    <cellStyle name="8_עסקאות שאושרו וטרם בוצעו  _דיווחים נוספים_1_פירוט אגח תשואה מעל 10% " xfId="7876"/>
    <cellStyle name="8_עסקאות שאושרו וטרם בוצעו  _דיווחים נוספים_1_פירוט אגח תשואה מעל 10% _15" xfId="13319"/>
    <cellStyle name="8_עסקאות שאושרו וטרם בוצעו  _דיווחים נוספים_15" xfId="13317"/>
    <cellStyle name="8_עסקאות שאושרו וטרם בוצעו  _דיווחים נוספים_פירוט אגח תשואה מעל 10% " xfId="7877"/>
    <cellStyle name="8_עסקאות שאושרו וטרם בוצעו  _דיווחים נוספים_פירוט אגח תשואה מעל 10% _15" xfId="13320"/>
    <cellStyle name="8_עסקאות שאושרו וטרם בוצעו  _פירוט אגח תשואה מעל 10% " xfId="7878"/>
    <cellStyle name="8_עסקאות שאושרו וטרם בוצעו  _פירוט אגח תשואה מעל 10% _1" xfId="7879"/>
    <cellStyle name="8_עסקאות שאושרו וטרם בוצעו  _פירוט אגח תשואה מעל 10% _1_15" xfId="13322"/>
    <cellStyle name="8_עסקאות שאושרו וטרם בוצעו  _פירוט אגח תשואה מעל 10% _15" xfId="13321"/>
    <cellStyle name="8_עסקאות שאושרו וטרם בוצעו  _פירוט אגח תשואה מעל 10% _פירוט אגח תשואה מעל 10% " xfId="7880"/>
    <cellStyle name="8_עסקאות שאושרו וטרם בוצעו  _פירוט אגח תשואה מעל 10% _פירוט אגח תשואה מעל 10% _15" xfId="13323"/>
    <cellStyle name="8_פירוט אגח תשואה מעל 10% " xfId="7881"/>
    <cellStyle name="8_פירוט אגח תשואה מעל 10%  2" xfId="7882"/>
    <cellStyle name="8_פירוט אגח תשואה מעל 10%  2_15" xfId="13325"/>
    <cellStyle name="8_פירוט אגח תשואה מעל 10%  2_דיווחים נוספים" xfId="7883"/>
    <cellStyle name="8_פירוט אגח תשואה מעל 10%  2_דיווחים נוספים_1" xfId="7884"/>
    <cellStyle name="8_פירוט אגח תשואה מעל 10%  2_דיווחים נוספים_1_15" xfId="13327"/>
    <cellStyle name="8_פירוט אגח תשואה מעל 10%  2_דיווחים נוספים_1_פירוט אגח תשואה מעל 10% " xfId="7885"/>
    <cellStyle name="8_פירוט אגח תשואה מעל 10%  2_דיווחים נוספים_1_פירוט אגח תשואה מעל 10% _15" xfId="13328"/>
    <cellStyle name="8_פירוט אגח תשואה מעל 10%  2_דיווחים נוספים_15" xfId="13326"/>
    <cellStyle name="8_פירוט אגח תשואה מעל 10%  2_דיווחים נוספים_פירוט אגח תשואה מעל 10% " xfId="7886"/>
    <cellStyle name="8_פירוט אגח תשואה מעל 10%  2_דיווחים נוספים_פירוט אגח תשואה מעל 10% _15" xfId="13329"/>
    <cellStyle name="8_פירוט אגח תשואה מעל 10%  2_פירוט אגח תשואה מעל 10% " xfId="7887"/>
    <cellStyle name="8_פירוט אגח תשואה מעל 10%  2_פירוט אגח תשואה מעל 10% _1" xfId="7888"/>
    <cellStyle name="8_פירוט אגח תשואה מעל 10%  2_פירוט אגח תשואה מעל 10% _1_15" xfId="13331"/>
    <cellStyle name="8_פירוט אגח תשואה מעל 10%  2_פירוט אגח תשואה מעל 10% _15" xfId="13330"/>
    <cellStyle name="8_פירוט אגח תשואה מעל 10%  2_פירוט אגח תשואה מעל 10% _פירוט אגח תשואה מעל 10% " xfId="7889"/>
    <cellStyle name="8_פירוט אגח תשואה מעל 10%  2_פירוט אגח תשואה מעל 10% _פירוט אגח תשואה מעל 10% _15" xfId="13332"/>
    <cellStyle name="8_פירוט אגח תשואה מעל 10% _1" xfId="7890"/>
    <cellStyle name="8_פירוט אגח תשואה מעל 10% _1_15" xfId="13333"/>
    <cellStyle name="8_פירוט אגח תשואה מעל 10% _1_פירוט אגח תשואה מעל 10% " xfId="7891"/>
    <cellStyle name="8_פירוט אגח תשואה מעל 10% _1_פירוט אגח תשואה מעל 10% _15" xfId="13334"/>
    <cellStyle name="8_פירוט אגח תשואה מעל 10% _15" xfId="13324"/>
    <cellStyle name="8_פירוט אגח תשואה מעל 10% _2" xfId="7892"/>
    <cellStyle name="8_פירוט אגח תשואה מעל 10% _2_15" xfId="13335"/>
    <cellStyle name="8_פירוט אגח תשואה מעל 10% _4.4." xfId="7893"/>
    <cellStyle name="8_פירוט אגח תשואה מעל 10% _4.4. 2" xfId="7894"/>
    <cellStyle name="8_פירוט אגח תשואה מעל 10% _4.4. 2_15" xfId="13337"/>
    <cellStyle name="8_פירוט אגח תשואה מעל 10% _4.4. 2_דיווחים נוספים" xfId="7895"/>
    <cellStyle name="8_פירוט אגח תשואה מעל 10% _4.4. 2_דיווחים נוספים_1" xfId="7896"/>
    <cellStyle name="8_פירוט אגח תשואה מעל 10% _4.4. 2_דיווחים נוספים_1_15" xfId="13339"/>
    <cellStyle name="8_פירוט אגח תשואה מעל 10% _4.4. 2_דיווחים נוספים_1_פירוט אגח תשואה מעל 10% " xfId="7897"/>
    <cellStyle name="8_פירוט אגח תשואה מעל 10% _4.4. 2_דיווחים נוספים_1_פירוט אגח תשואה מעל 10% _15" xfId="13340"/>
    <cellStyle name="8_פירוט אגח תשואה מעל 10% _4.4. 2_דיווחים נוספים_15" xfId="13338"/>
    <cellStyle name="8_פירוט אגח תשואה מעל 10% _4.4. 2_דיווחים נוספים_פירוט אגח תשואה מעל 10% " xfId="7898"/>
    <cellStyle name="8_פירוט אגח תשואה מעל 10% _4.4. 2_דיווחים נוספים_פירוט אגח תשואה מעל 10% _15" xfId="13341"/>
    <cellStyle name="8_פירוט אגח תשואה מעל 10% _4.4. 2_פירוט אגח תשואה מעל 10% " xfId="7899"/>
    <cellStyle name="8_פירוט אגח תשואה מעל 10% _4.4. 2_פירוט אגח תשואה מעל 10% _1" xfId="7900"/>
    <cellStyle name="8_פירוט אגח תשואה מעל 10% _4.4. 2_פירוט אגח תשואה מעל 10% _1_15" xfId="13343"/>
    <cellStyle name="8_פירוט אגח תשואה מעל 10% _4.4. 2_פירוט אגח תשואה מעל 10% _15" xfId="13342"/>
    <cellStyle name="8_פירוט אגח תשואה מעל 10% _4.4. 2_פירוט אגח תשואה מעל 10% _פירוט אגח תשואה מעל 10% " xfId="7901"/>
    <cellStyle name="8_פירוט אגח תשואה מעל 10% _4.4. 2_פירוט אגח תשואה מעל 10% _פירוט אגח תשואה מעל 10% _15" xfId="13344"/>
    <cellStyle name="8_פירוט אגח תשואה מעל 10% _4.4._15" xfId="13336"/>
    <cellStyle name="8_פירוט אגח תשואה מעל 10% _4.4._דיווחים נוספים" xfId="7902"/>
    <cellStyle name="8_פירוט אגח תשואה מעל 10% _4.4._דיווחים נוספים_15" xfId="13345"/>
    <cellStyle name="8_פירוט אגח תשואה מעל 10% _4.4._דיווחים נוספים_פירוט אגח תשואה מעל 10% " xfId="7903"/>
    <cellStyle name="8_פירוט אגח תשואה מעל 10% _4.4._דיווחים נוספים_פירוט אגח תשואה מעל 10% _15" xfId="13346"/>
    <cellStyle name="8_פירוט אגח תשואה מעל 10% _4.4._פירוט אגח תשואה מעל 10% " xfId="7904"/>
    <cellStyle name="8_פירוט אגח תשואה מעל 10% _4.4._פירוט אגח תשואה מעל 10% _1" xfId="7905"/>
    <cellStyle name="8_פירוט אגח תשואה מעל 10% _4.4._פירוט אגח תשואה מעל 10% _1_15" xfId="13348"/>
    <cellStyle name="8_פירוט אגח תשואה מעל 10% _4.4._פירוט אגח תשואה מעל 10% _15" xfId="13347"/>
    <cellStyle name="8_פירוט אגח תשואה מעל 10% _4.4._פירוט אגח תשואה מעל 10% _פירוט אגח תשואה מעל 10% " xfId="7906"/>
    <cellStyle name="8_פירוט אגח תשואה מעל 10% _4.4._פירוט אגח תשואה מעל 10% _פירוט אגח תשואה מעל 10% _15" xfId="13349"/>
    <cellStyle name="8_פירוט אגח תשואה מעל 10% _דיווחים נוספים" xfId="7907"/>
    <cellStyle name="8_פירוט אגח תשואה מעל 10% _דיווחים נוספים_1" xfId="7908"/>
    <cellStyle name="8_פירוט אגח תשואה מעל 10% _דיווחים נוספים_1_15" xfId="13351"/>
    <cellStyle name="8_פירוט אגח תשואה מעל 10% _דיווחים נוספים_1_פירוט אגח תשואה מעל 10% " xfId="7909"/>
    <cellStyle name="8_פירוט אגח תשואה מעל 10% _דיווחים נוספים_1_פירוט אגח תשואה מעל 10% _15" xfId="13352"/>
    <cellStyle name="8_פירוט אגח תשואה מעל 10% _דיווחים נוספים_15" xfId="13350"/>
    <cellStyle name="8_פירוט אגח תשואה מעל 10% _דיווחים נוספים_פירוט אגח תשואה מעל 10% " xfId="7910"/>
    <cellStyle name="8_פירוט אגח תשואה מעל 10% _דיווחים נוספים_פירוט אגח תשואה מעל 10% _15" xfId="13353"/>
    <cellStyle name="8_פירוט אגח תשואה מעל 10% _פירוט אגח תשואה מעל 10% " xfId="7911"/>
    <cellStyle name="8_פירוט אגח תשואה מעל 10% _פירוט אגח תשואה מעל 10% _1" xfId="7912"/>
    <cellStyle name="8_פירוט אגח תשואה מעל 10% _פירוט אגח תשואה מעל 10% _1_15" xfId="13355"/>
    <cellStyle name="8_פירוט אגח תשואה מעל 10% _פירוט אגח תשואה מעל 10% _15" xfId="13354"/>
    <cellStyle name="8_פירוט אגח תשואה מעל 10% _פירוט אגח תשואה מעל 10% _פירוט אגח תשואה מעל 10% " xfId="7913"/>
    <cellStyle name="8_פירוט אגח תשואה מעל 10% _פירוט אגח תשואה מעל 10% _פירוט אגח תשואה מעל 10% _15" xfId="13356"/>
    <cellStyle name="9" xfId="7914"/>
    <cellStyle name="9 2" xfId="7915"/>
    <cellStyle name="9 2 2" xfId="7916"/>
    <cellStyle name="9 2_15" xfId="13358"/>
    <cellStyle name="9 3" xfId="7917"/>
    <cellStyle name="9_15" xfId="13357"/>
    <cellStyle name="9_15_1" xfId="16727"/>
    <cellStyle name="9_16" xfId="14707"/>
    <cellStyle name="9_4.4." xfId="7918"/>
    <cellStyle name="9_4.4. 2" xfId="7919"/>
    <cellStyle name="9_4.4. 2_15" xfId="13360"/>
    <cellStyle name="9_4.4. 2_דיווחים נוספים" xfId="7920"/>
    <cellStyle name="9_4.4. 2_דיווחים נוספים_1" xfId="7921"/>
    <cellStyle name="9_4.4. 2_דיווחים נוספים_1_15" xfId="13362"/>
    <cellStyle name="9_4.4. 2_דיווחים נוספים_1_פירוט אגח תשואה מעל 10% " xfId="7922"/>
    <cellStyle name="9_4.4. 2_דיווחים נוספים_1_פירוט אגח תשואה מעל 10% _15" xfId="13363"/>
    <cellStyle name="9_4.4. 2_דיווחים נוספים_15" xfId="13361"/>
    <cellStyle name="9_4.4. 2_דיווחים נוספים_פירוט אגח תשואה מעל 10% " xfId="7923"/>
    <cellStyle name="9_4.4. 2_דיווחים נוספים_פירוט אגח תשואה מעל 10% _15" xfId="13364"/>
    <cellStyle name="9_4.4. 2_פירוט אגח תשואה מעל 10% " xfId="7924"/>
    <cellStyle name="9_4.4. 2_פירוט אגח תשואה מעל 10% _1" xfId="7925"/>
    <cellStyle name="9_4.4. 2_פירוט אגח תשואה מעל 10% _1_15" xfId="13366"/>
    <cellStyle name="9_4.4. 2_פירוט אגח תשואה מעל 10% _15" xfId="13365"/>
    <cellStyle name="9_4.4. 2_פירוט אגח תשואה מעל 10% _פירוט אגח תשואה מעל 10% " xfId="7926"/>
    <cellStyle name="9_4.4. 2_פירוט אגח תשואה מעל 10% _פירוט אגח תשואה מעל 10% _15" xfId="13367"/>
    <cellStyle name="9_4.4._15" xfId="13359"/>
    <cellStyle name="9_4.4._דיווחים נוספים" xfId="7927"/>
    <cellStyle name="9_4.4._דיווחים נוספים_15" xfId="13368"/>
    <cellStyle name="9_4.4._דיווחים נוספים_פירוט אגח תשואה מעל 10% " xfId="7928"/>
    <cellStyle name="9_4.4._דיווחים נוספים_פירוט אגח תשואה מעל 10% _15" xfId="13369"/>
    <cellStyle name="9_4.4._פירוט אגח תשואה מעל 10% " xfId="7929"/>
    <cellStyle name="9_4.4._פירוט אגח תשואה מעל 10% _1" xfId="7930"/>
    <cellStyle name="9_4.4._פירוט אגח תשואה מעל 10% _1_15" xfId="13371"/>
    <cellStyle name="9_4.4._פירוט אגח תשואה מעל 10% _15" xfId="13370"/>
    <cellStyle name="9_4.4._פירוט אגח תשואה מעל 10% _פירוט אגח תשואה מעל 10% " xfId="7931"/>
    <cellStyle name="9_4.4._פירוט אגח תשואה מעל 10% _פירוט אגח תשואה מעל 10% _15" xfId="13372"/>
    <cellStyle name="9_Anafim" xfId="7932"/>
    <cellStyle name="9_Anafim 2" xfId="7933"/>
    <cellStyle name="9_Anafim 2 2" xfId="7934"/>
    <cellStyle name="9_Anafim 2 2_15" xfId="13375"/>
    <cellStyle name="9_Anafim 2 2_דיווחים נוספים" xfId="7935"/>
    <cellStyle name="9_Anafim 2 2_דיווחים נוספים_1" xfId="7936"/>
    <cellStyle name="9_Anafim 2 2_דיווחים נוספים_1_15" xfId="13377"/>
    <cellStyle name="9_Anafim 2 2_דיווחים נוספים_1_פירוט אגח תשואה מעל 10% " xfId="7937"/>
    <cellStyle name="9_Anafim 2 2_דיווחים נוספים_1_פירוט אגח תשואה מעל 10% _15" xfId="13378"/>
    <cellStyle name="9_Anafim 2 2_דיווחים נוספים_15" xfId="13376"/>
    <cellStyle name="9_Anafim 2 2_דיווחים נוספים_פירוט אגח תשואה מעל 10% " xfId="7938"/>
    <cellStyle name="9_Anafim 2 2_דיווחים נוספים_פירוט אגח תשואה מעל 10% _15" xfId="13379"/>
    <cellStyle name="9_Anafim 2 2_פירוט אגח תשואה מעל 10% " xfId="7939"/>
    <cellStyle name="9_Anafim 2 2_פירוט אגח תשואה מעל 10% _1" xfId="7940"/>
    <cellStyle name="9_Anafim 2 2_פירוט אגח תשואה מעל 10% _1_15" xfId="13381"/>
    <cellStyle name="9_Anafim 2 2_פירוט אגח תשואה מעל 10% _15" xfId="13380"/>
    <cellStyle name="9_Anafim 2 2_פירוט אגח תשואה מעל 10% _פירוט אגח תשואה מעל 10% " xfId="7941"/>
    <cellStyle name="9_Anafim 2 2_פירוט אגח תשואה מעל 10% _פירוט אגח תשואה מעל 10% _15" xfId="13382"/>
    <cellStyle name="9_Anafim 2_15" xfId="13374"/>
    <cellStyle name="9_Anafim 2_4.4." xfId="7942"/>
    <cellStyle name="9_Anafim 2_4.4. 2" xfId="7943"/>
    <cellStyle name="9_Anafim 2_4.4. 2_15" xfId="13384"/>
    <cellStyle name="9_Anafim 2_4.4. 2_דיווחים נוספים" xfId="7944"/>
    <cellStyle name="9_Anafim 2_4.4. 2_דיווחים נוספים_1" xfId="7945"/>
    <cellStyle name="9_Anafim 2_4.4. 2_דיווחים נוספים_1_15" xfId="13386"/>
    <cellStyle name="9_Anafim 2_4.4. 2_דיווחים נוספים_1_פירוט אגח תשואה מעל 10% " xfId="7946"/>
    <cellStyle name="9_Anafim 2_4.4. 2_דיווחים נוספים_1_פירוט אגח תשואה מעל 10% _15" xfId="13387"/>
    <cellStyle name="9_Anafim 2_4.4. 2_דיווחים נוספים_15" xfId="13385"/>
    <cellStyle name="9_Anafim 2_4.4. 2_דיווחים נוספים_פירוט אגח תשואה מעל 10% " xfId="7947"/>
    <cellStyle name="9_Anafim 2_4.4. 2_דיווחים נוספים_פירוט אגח תשואה מעל 10% _15" xfId="13388"/>
    <cellStyle name="9_Anafim 2_4.4. 2_פירוט אגח תשואה מעל 10% " xfId="7948"/>
    <cellStyle name="9_Anafim 2_4.4. 2_פירוט אגח תשואה מעל 10% _1" xfId="7949"/>
    <cellStyle name="9_Anafim 2_4.4. 2_פירוט אגח תשואה מעל 10% _1_15" xfId="13390"/>
    <cellStyle name="9_Anafim 2_4.4. 2_פירוט אגח תשואה מעל 10% _15" xfId="13389"/>
    <cellStyle name="9_Anafim 2_4.4. 2_פירוט אגח תשואה מעל 10% _פירוט אגח תשואה מעל 10% " xfId="7950"/>
    <cellStyle name="9_Anafim 2_4.4. 2_פירוט אגח תשואה מעל 10% _פירוט אגח תשואה מעל 10% _15" xfId="13391"/>
    <cellStyle name="9_Anafim 2_4.4._15" xfId="13383"/>
    <cellStyle name="9_Anafim 2_4.4._דיווחים נוספים" xfId="7951"/>
    <cellStyle name="9_Anafim 2_4.4._דיווחים נוספים_15" xfId="13392"/>
    <cellStyle name="9_Anafim 2_4.4._דיווחים נוספים_פירוט אגח תשואה מעל 10% " xfId="7952"/>
    <cellStyle name="9_Anafim 2_4.4._דיווחים נוספים_פירוט אגח תשואה מעל 10% _15" xfId="13393"/>
    <cellStyle name="9_Anafim 2_4.4._פירוט אגח תשואה מעל 10% " xfId="7953"/>
    <cellStyle name="9_Anafim 2_4.4._פירוט אגח תשואה מעל 10% _1" xfId="7954"/>
    <cellStyle name="9_Anafim 2_4.4._פירוט אגח תשואה מעל 10% _1_15" xfId="13395"/>
    <cellStyle name="9_Anafim 2_4.4._פירוט אגח תשואה מעל 10% _15" xfId="13394"/>
    <cellStyle name="9_Anafim 2_4.4._פירוט אגח תשואה מעל 10% _פירוט אגח תשואה מעל 10% " xfId="7955"/>
    <cellStyle name="9_Anafim 2_4.4._פירוט אגח תשואה מעל 10% _פירוט אגח תשואה מעל 10% _15" xfId="13396"/>
    <cellStyle name="9_Anafim 2_דיווחים נוספים" xfId="7956"/>
    <cellStyle name="9_Anafim 2_דיווחים נוספים 2" xfId="7957"/>
    <cellStyle name="9_Anafim 2_דיווחים נוספים 2_15" xfId="13398"/>
    <cellStyle name="9_Anafim 2_דיווחים נוספים 2_דיווחים נוספים" xfId="7958"/>
    <cellStyle name="9_Anafim 2_דיווחים נוספים 2_דיווחים נוספים_1" xfId="7959"/>
    <cellStyle name="9_Anafim 2_דיווחים נוספים 2_דיווחים נוספים_1_15" xfId="13400"/>
    <cellStyle name="9_Anafim 2_דיווחים נוספים 2_דיווחים נוספים_1_פירוט אגח תשואה מעל 10% " xfId="7960"/>
    <cellStyle name="9_Anafim 2_דיווחים נוספים 2_דיווחים נוספים_1_פירוט אגח תשואה מעל 10% _15" xfId="13401"/>
    <cellStyle name="9_Anafim 2_דיווחים נוספים 2_דיווחים נוספים_15" xfId="13399"/>
    <cellStyle name="9_Anafim 2_דיווחים נוספים 2_דיווחים נוספים_פירוט אגח תשואה מעל 10% " xfId="7961"/>
    <cellStyle name="9_Anafim 2_דיווחים נוספים 2_דיווחים נוספים_פירוט אגח תשואה מעל 10% _15" xfId="13402"/>
    <cellStyle name="9_Anafim 2_דיווחים נוספים 2_פירוט אגח תשואה מעל 10% " xfId="7962"/>
    <cellStyle name="9_Anafim 2_דיווחים נוספים 2_פירוט אגח תשואה מעל 10% _1" xfId="7963"/>
    <cellStyle name="9_Anafim 2_דיווחים נוספים 2_פירוט אגח תשואה מעל 10% _1_15" xfId="13404"/>
    <cellStyle name="9_Anafim 2_דיווחים נוספים 2_פירוט אגח תשואה מעל 10% _15" xfId="13403"/>
    <cellStyle name="9_Anafim 2_דיווחים נוספים 2_פירוט אגח תשואה מעל 10% _פירוט אגח תשואה מעל 10% " xfId="7964"/>
    <cellStyle name="9_Anafim 2_דיווחים נוספים 2_פירוט אגח תשואה מעל 10% _פירוט אגח תשואה מעל 10% _15" xfId="13405"/>
    <cellStyle name="9_Anafim 2_דיווחים נוספים_1" xfId="7965"/>
    <cellStyle name="9_Anafim 2_דיווחים נוספים_1 2" xfId="7966"/>
    <cellStyle name="9_Anafim 2_דיווחים נוספים_1 2_15" xfId="13407"/>
    <cellStyle name="9_Anafim 2_דיווחים נוספים_1 2_דיווחים נוספים" xfId="7967"/>
    <cellStyle name="9_Anafim 2_דיווחים נוספים_1 2_דיווחים נוספים_1" xfId="7968"/>
    <cellStyle name="9_Anafim 2_דיווחים נוספים_1 2_דיווחים נוספים_1_15" xfId="13409"/>
    <cellStyle name="9_Anafim 2_דיווחים נוספים_1 2_דיווחים נוספים_1_פירוט אגח תשואה מעל 10% " xfId="7969"/>
    <cellStyle name="9_Anafim 2_דיווחים נוספים_1 2_דיווחים נוספים_1_פירוט אגח תשואה מעל 10% _15" xfId="13410"/>
    <cellStyle name="9_Anafim 2_דיווחים נוספים_1 2_דיווחים נוספים_15" xfId="13408"/>
    <cellStyle name="9_Anafim 2_דיווחים נוספים_1 2_דיווחים נוספים_פירוט אגח תשואה מעל 10% " xfId="7970"/>
    <cellStyle name="9_Anafim 2_דיווחים נוספים_1 2_דיווחים נוספים_פירוט אגח תשואה מעל 10% _15" xfId="13411"/>
    <cellStyle name="9_Anafim 2_דיווחים נוספים_1 2_פירוט אגח תשואה מעל 10% " xfId="7971"/>
    <cellStyle name="9_Anafim 2_דיווחים נוספים_1 2_פירוט אגח תשואה מעל 10% _1" xfId="7972"/>
    <cellStyle name="9_Anafim 2_דיווחים נוספים_1 2_פירוט אגח תשואה מעל 10% _1_15" xfId="13413"/>
    <cellStyle name="9_Anafim 2_דיווחים נוספים_1 2_פירוט אגח תשואה מעל 10% _15" xfId="13412"/>
    <cellStyle name="9_Anafim 2_דיווחים נוספים_1 2_פירוט אגח תשואה מעל 10% _פירוט אגח תשואה מעל 10% " xfId="7973"/>
    <cellStyle name="9_Anafim 2_דיווחים נוספים_1 2_פירוט אגח תשואה מעל 10% _פירוט אגח תשואה מעל 10% _15" xfId="13414"/>
    <cellStyle name="9_Anafim 2_דיווחים נוספים_1_15" xfId="13406"/>
    <cellStyle name="9_Anafim 2_דיווחים נוספים_1_4.4." xfId="7974"/>
    <cellStyle name="9_Anafim 2_דיווחים נוספים_1_4.4. 2" xfId="7975"/>
    <cellStyle name="9_Anafim 2_דיווחים נוספים_1_4.4. 2_15" xfId="13416"/>
    <cellStyle name="9_Anafim 2_דיווחים נוספים_1_4.4. 2_דיווחים נוספים" xfId="7976"/>
    <cellStyle name="9_Anafim 2_דיווחים נוספים_1_4.4. 2_דיווחים נוספים_1" xfId="7977"/>
    <cellStyle name="9_Anafim 2_דיווחים נוספים_1_4.4. 2_דיווחים נוספים_1_15" xfId="13418"/>
    <cellStyle name="9_Anafim 2_דיווחים נוספים_1_4.4. 2_דיווחים נוספים_1_פירוט אגח תשואה מעל 10% " xfId="7978"/>
    <cellStyle name="9_Anafim 2_דיווחים נוספים_1_4.4. 2_דיווחים נוספים_1_פירוט אגח תשואה מעל 10% _15" xfId="13419"/>
    <cellStyle name="9_Anafim 2_דיווחים נוספים_1_4.4. 2_דיווחים נוספים_15" xfId="13417"/>
    <cellStyle name="9_Anafim 2_דיווחים נוספים_1_4.4. 2_דיווחים נוספים_פירוט אגח תשואה מעל 10% " xfId="7979"/>
    <cellStyle name="9_Anafim 2_דיווחים נוספים_1_4.4. 2_דיווחים נוספים_פירוט אגח תשואה מעל 10% _15" xfId="13420"/>
    <cellStyle name="9_Anafim 2_דיווחים נוספים_1_4.4. 2_פירוט אגח תשואה מעל 10% " xfId="7980"/>
    <cellStyle name="9_Anafim 2_דיווחים נוספים_1_4.4. 2_פירוט אגח תשואה מעל 10% _1" xfId="7981"/>
    <cellStyle name="9_Anafim 2_דיווחים נוספים_1_4.4. 2_פירוט אגח תשואה מעל 10% _1_15" xfId="13422"/>
    <cellStyle name="9_Anafim 2_דיווחים נוספים_1_4.4. 2_פירוט אגח תשואה מעל 10% _15" xfId="13421"/>
    <cellStyle name="9_Anafim 2_דיווחים נוספים_1_4.4. 2_פירוט אגח תשואה מעל 10% _פירוט אגח תשואה מעל 10% " xfId="7982"/>
    <cellStyle name="9_Anafim 2_דיווחים נוספים_1_4.4. 2_פירוט אגח תשואה מעל 10% _פירוט אגח תשואה מעל 10% _15" xfId="13423"/>
    <cellStyle name="9_Anafim 2_דיווחים נוספים_1_4.4._15" xfId="13415"/>
    <cellStyle name="9_Anafim 2_דיווחים נוספים_1_4.4._דיווחים נוספים" xfId="7983"/>
    <cellStyle name="9_Anafim 2_דיווחים נוספים_1_4.4._דיווחים נוספים_15" xfId="13424"/>
    <cellStyle name="9_Anafim 2_דיווחים נוספים_1_4.4._דיווחים נוספים_פירוט אגח תשואה מעל 10% " xfId="7984"/>
    <cellStyle name="9_Anafim 2_דיווחים נוספים_1_4.4._דיווחים נוספים_פירוט אגח תשואה מעל 10% _15" xfId="13425"/>
    <cellStyle name="9_Anafim 2_דיווחים נוספים_1_4.4._פירוט אגח תשואה מעל 10% " xfId="7985"/>
    <cellStyle name="9_Anafim 2_דיווחים נוספים_1_4.4._פירוט אגח תשואה מעל 10% _1" xfId="7986"/>
    <cellStyle name="9_Anafim 2_דיווחים נוספים_1_4.4._פירוט אגח תשואה מעל 10% _1_15" xfId="13427"/>
    <cellStyle name="9_Anafim 2_דיווחים נוספים_1_4.4._פירוט אגח תשואה מעל 10% _15" xfId="13426"/>
    <cellStyle name="9_Anafim 2_דיווחים נוספים_1_4.4._פירוט אגח תשואה מעל 10% _פירוט אגח תשואה מעל 10% " xfId="7987"/>
    <cellStyle name="9_Anafim 2_דיווחים נוספים_1_4.4._פירוט אגח תשואה מעל 10% _פירוט אגח תשואה מעל 10% _15" xfId="13428"/>
    <cellStyle name="9_Anafim 2_דיווחים נוספים_1_דיווחים נוספים" xfId="7988"/>
    <cellStyle name="9_Anafim 2_דיווחים נוספים_1_דיווחים נוספים_15" xfId="13429"/>
    <cellStyle name="9_Anafim 2_דיווחים נוספים_1_דיווחים נוספים_פירוט אגח תשואה מעל 10% " xfId="7989"/>
    <cellStyle name="9_Anafim 2_דיווחים נוספים_1_דיווחים נוספים_פירוט אגח תשואה מעל 10% _15" xfId="13430"/>
    <cellStyle name="9_Anafim 2_דיווחים נוספים_1_פירוט אגח תשואה מעל 10% " xfId="7990"/>
    <cellStyle name="9_Anafim 2_דיווחים נוספים_1_פירוט אגח תשואה מעל 10% _1" xfId="7991"/>
    <cellStyle name="9_Anafim 2_דיווחים נוספים_1_פירוט אגח תשואה מעל 10% _1_15" xfId="13432"/>
    <cellStyle name="9_Anafim 2_דיווחים נוספים_1_פירוט אגח תשואה מעל 10% _15" xfId="13431"/>
    <cellStyle name="9_Anafim 2_דיווחים נוספים_1_פירוט אגח תשואה מעל 10% _פירוט אגח תשואה מעל 10% " xfId="7992"/>
    <cellStyle name="9_Anafim 2_דיווחים נוספים_1_פירוט אגח תשואה מעל 10% _פירוט אגח תשואה מעל 10% _15" xfId="13433"/>
    <cellStyle name="9_Anafim 2_דיווחים נוספים_15" xfId="13397"/>
    <cellStyle name="9_Anafim 2_דיווחים נוספים_2" xfId="7993"/>
    <cellStyle name="9_Anafim 2_דיווחים נוספים_2_15" xfId="13434"/>
    <cellStyle name="9_Anafim 2_דיווחים נוספים_2_פירוט אגח תשואה מעל 10% " xfId="7994"/>
    <cellStyle name="9_Anafim 2_דיווחים נוספים_2_פירוט אגח תשואה מעל 10% _15" xfId="13435"/>
    <cellStyle name="9_Anafim 2_דיווחים נוספים_4.4." xfId="7995"/>
    <cellStyle name="9_Anafim 2_דיווחים נוספים_4.4. 2" xfId="7996"/>
    <cellStyle name="9_Anafim 2_דיווחים נוספים_4.4. 2_15" xfId="13437"/>
    <cellStyle name="9_Anafim 2_דיווחים נוספים_4.4. 2_דיווחים נוספים" xfId="7997"/>
    <cellStyle name="9_Anafim 2_דיווחים נוספים_4.4. 2_דיווחים נוספים_1" xfId="7998"/>
    <cellStyle name="9_Anafim 2_דיווחים נוספים_4.4. 2_דיווחים נוספים_1_15" xfId="13439"/>
    <cellStyle name="9_Anafim 2_דיווחים נוספים_4.4. 2_דיווחים נוספים_1_פירוט אגח תשואה מעל 10% " xfId="7999"/>
    <cellStyle name="9_Anafim 2_דיווחים נוספים_4.4. 2_דיווחים נוספים_1_פירוט אגח תשואה מעל 10% _15" xfId="13440"/>
    <cellStyle name="9_Anafim 2_דיווחים נוספים_4.4. 2_דיווחים נוספים_15" xfId="13438"/>
    <cellStyle name="9_Anafim 2_דיווחים נוספים_4.4. 2_דיווחים נוספים_פירוט אגח תשואה מעל 10% " xfId="8000"/>
    <cellStyle name="9_Anafim 2_דיווחים נוספים_4.4. 2_דיווחים נוספים_פירוט אגח תשואה מעל 10% _15" xfId="13441"/>
    <cellStyle name="9_Anafim 2_דיווחים נוספים_4.4. 2_פירוט אגח תשואה מעל 10% " xfId="8001"/>
    <cellStyle name="9_Anafim 2_דיווחים נוספים_4.4. 2_פירוט אגח תשואה מעל 10% _1" xfId="8002"/>
    <cellStyle name="9_Anafim 2_דיווחים נוספים_4.4. 2_פירוט אגח תשואה מעל 10% _1_15" xfId="13443"/>
    <cellStyle name="9_Anafim 2_דיווחים נוספים_4.4. 2_פירוט אגח תשואה מעל 10% _15" xfId="13442"/>
    <cellStyle name="9_Anafim 2_דיווחים נוספים_4.4. 2_פירוט אגח תשואה מעל 10% _פירוט אגח תשואה מעל 10% " xfId="8003"/>
    <cellStyle name="9_Anafim 2_דיווחים נוספים_4.4. 2_פירוט אגח תשואה מעל 10% _פירוט אגח תשואה מעל 10% _15" xfId="13444"/>
    <cellStyle name="9_Anafim 2_דיווחים נוספים_4.4._15" xfId="13436"/>
    <cellStyle name="9_Anafim 2_דיווחים נוספים_4.4._דיווחים נוספים" xfId="8004"/>
    <cellStyle name="9_Anafim 2_דיווחים נוספים_4.4._דיווחים נוספים_15" xfId="13445"/>
    <cellStyle name="9_Anafim 2_דיווחים נוספים_4.4._דיווחים נוספים_פירוט אגח תשואה מעל 10% " xfId="8005"/>
    <cellStyle name="9_Anafim 2_דיווחים נוספים_4.4._דיווחים נוספים_פירוט אגח תשואה מעל 10% _15" xfId="13446"/>
    <cellStyle name="9_Anafim 2_דיווחים נוספים_4.4._פירוט אגח תשואה מעל 10% " xfId="8006"/>
    <cellStyle name="9_Anafim 2_דיווחים נוספים_4.4._פירוט אגח תשואה מעל 10% _1" xfId="8007"/>
    <cellStyle name="9_Anafim 2_דיווחים נוספים_4.4._פירוט אגח תשואה מעל 10% _1_15" xfId="13448"/>
    <cellStyle name="9_Anafim 2_דיווחים נוספים_4.4._פירוט אגח תשואה מעל 10% _15" xfId="13447"/>
    <cellStyle name="9_Anafim 2_דיווחים נוספים_4.4._פירוט אגח תשואה מעל 10% _פירוט אגח תשואה מעל 10% " xfId="8008"/>
    <cellStyle name="9_Anafim 2_דיווחים נוספים_4.4._פירוט אגח תשואה מעל 10% _פירוט אגח תשואה מעל 10% _15" xfId="13449"/>
    <cellStyle name="9_Anafim 2_דיווחים נוספים_דיווחים נוספים" xfId="8009"/>
    <cellStyle name="9_Anafim 2_דיווחים נוספים_דיווחים נוספים 2" xfId="8010"/>
    <cellStyle name="9_Anafim 2_דיווחים נוספים_דיווחים נוספים 2_15" xfId="13451"/>
    <cellStyle name="9_Anafim 2_דיווחים נוספים_דיווחים נוספים 2_דיווחים נוספים" xfId="8011"/>
    <cellStyle name="9_Anafim 2_דיווחים נוספים_דיווחים נוספים 2_דיווחים נוספים_1" xfId="8012"/>
    <cellStyle name="9_Anafim 2_דיווחים נוספים_דיווחים נוספים 2_דיווחים נוספים_1_15" xfId="13453"/>
    <cellStyle name="9_Anafim 2_דיווחים נוספים_דיווחים נוספים 2_דיווחים נוספים_1_פירוט אגח תשואה מעל 10% " xfId="8013"/>
    <cellStyle name="9_Anafim 2_דיווחים נוספים_דיווחים נוספים 2_דיווחים נוספים_1_פירוט אגח תשואה מעל 10% _15" xfId="13454"/>
    <cellStyle name="9_Anafim 2_דיווחים נוספים_דיווחים נוספים 2_דיווחים נוספים_15" xfId="13452"/>
    <cellStyle name="9_Anafim 2_דיווחים נוספים_דיווחים נוספים 2_דיווחים נוספים_פירוט אגח תשואה מעל 10% " xfId="8014"/>
    <cellStyle name="9_Anafim 2_דיווחים נוספים_דיווחים נוספים 2_דיווחים נוספים_פירוט אגח תשואה מעל 10% _15" xfId="13455"/>
    <cellStyle name="9_Anafim 2_דיווחים נוספים_דיווחים נוספים 2_פירוט אגח תשואה מעל 10% " xfId="8015"/>
    <cellStyle name="9_Anafim 2_דיווחים נוספים_דיווחים נוספים 2_פירוט אגח תשואה מעל 10% _1" xfId="8016"/>
    <cellStyle name="9_Anafim 2_דיווחים נוספים_דיווחים נוספים 2_פירוט אגח תשואה מעל 10% _1_15" xfId="13457"/>
    <cellStyle name="9_Anafim 2_דיווחים נוספים_דיווחים נוספים 2_פירוט אגח תשואה מעל 10% _15" xfId="13456"/>
    <cellStyle name="9_Anafim 2_דיווחים נוספים_דיווחים נוספים 2_פירוט אגח תשואה מעל 10% _פירוט אגח תשואה מעל 10% " xfId="8017"/>
    <cellStyle name="9_Anafim 2_דיווחים נוספים_דיווחים נוספים 2_פירוט אגח תשואה מעל 10% _פירוט אגח תשואה מעל 10% _15" xfId="13458"/>
    <cellStyle name="9_Anafim 2_דיווחים נוספים_דיווחים נוספים_1" xfId="8018"/>
    <cellStyle name="9_Anafim 2_דיווחים נוספים_דיווחים נוספים_1_15" xfId="13459"/>
    <cellStyle name="9_Anafim 2_דיווחים נוספים_דיווחים נוספים_1_פירוט אגח תשואה מעל 10% " xfId="8019"/>
    <cellStyle name="9_Anafim 2_דיווחים נוספים_דיווחים נוספים_1_פירוט אגח תשואה מעל 10% _15" xfId="13460"/>
    <cellStyle name="9_Anafim 2_דיווחים נוספים_דיווחים נוספים_15" xfId="13450"/>
    <cellStyle name="9_Anafim 2_דיווחים נוספים_דיווחים נוספים_4.4." xfId="8020"/>
    <cellStyle name="9_Anafim 2_דיווחים נוספים_דיווחים נוספים_4.4. 2" xfId="8021"/>
    <cellStyle name="9_Anafim 2_דיווחים נוספים_דיווחים נוספים_4.4. 2_15" xfId="13462"/>
    <cellStyle name="9_Anafim 2_דיווחים נוספים_דיווחים נוספים_4.4. 2_דיווחים נוספים" xfId="8022"/>
    <cellStyle name="9_Anafim 2_דיווחים נוספים_דיווחים נוספים_4.4. 2_דיווחים נוספים_1" xfId="8023"/>
    <cellStyle name="9_Anafim 2_דיווחים נוספים_דיווחים נוספים_4.4. 2_דיווחים נוספים_1_15" xfId="13464"/>
    <cellStyle name="9_Anafim 2_דיווחים נוספים_דיווחים נוספים_4.4. 2_דיווחים נוספים_1_פירוט אגח תשואה מעל 10% " xfId="8024"/>
    <cellStyle name="9_Anafim 2_דיווחים נוספים_דיווחים נוספים_4.4. 2_דיווחים נוספים_1_פירוט אגח תשואה מעל 10% _15" xfId="13465"/>
    <cellStyle name="9_Anafim 2_דיווחים נוספים_דיווחים נוספים_4.4. 2_דיווחים נוספים_15" xfId="13463"/>
    <cellStyle name="9_Anafim 2_דיווחים נוספים_דיווחים נוספים_4.4. 2_דיווחים נוספים_פירוט אגח תשואה מעל 10% " xfId="8025"/>
    <cellStyle name="9_Anafim 2_דיווחים נוספים_דיווחים נוספים_4.4. 2_דיווחים נוספים_פירוט אגח תשואה מעל 10% _15" xfId="13466"/>
    <cellStyle name="9_Anafim 2_דיווחים נוספים_דיווחים נוספים_4.4. 2_פירוט אגח תשואה מעל 10% " xfId="8026"/>
    <cellStyle name="9_Anafim 2_דיווחים נוספים_דיווחים נוספים_4.4. 2_פירוט אגח תשואה מעל 10% _1" xfId="8027"/>
    <cellStyle name="9_Anafim 2_דיווחים נוספים_דיווחים נוספים_4.4. 2_פירוט אגח תשואה מעל 10% _1_15" xfId="13468"/>
    <cellStyle name="9_Anafim 2_דיווחים נוספים_דיווחים נוספים_4.4. 2_פירוט אגח תשואה מעל 10% _15" xfId="13467"/>
    <cellStyle name="9_Anafim 2_דיווחים נוספים_דיווחים נוספים_4.4. 2_פירוט אגח תשואה מעל 10% _פירוט אגח תשואה מעל 10% " xfId="8028"/>
    <cellStyle name="9_Anafim 2_דיווחים נוספים_דיווחים נוספים_4.4. 2_פירוט אגח תשואה מעל 10% _פירוט אגח תשואה מעל 10% _15" xfId="13469"/>
    <cellStyle name="9_Anafim 2_דיווחים נוספים_דיווחים נוספים_4.4._15" xfId="13461"/>
    <cellStyle name="9_Anafim 2_דיווחים נוספים_דיווחים נוספים_4.4._דיווחים נוספים" xfId="8029"/>
    <cellStyle name="9_Anafim 2_דיווחים נוספים_דיווחים נוספים_4.4._דיווחים נוספים_15" xfId="13470"/>
    <cellStyle name="9_Anafim 2_דיווחים נוספים_דיווחים נוספים_4.4._דיווחים נוספים_פירוט אגח תשואה מעל 10% " xfId="8030"/>
    <cellStyle name="9_Anafim 2_דיווחים נוספים_דיווחים נוספים_4.4._דיווחים נוספים_פירוט אגח תשואה מעל 10% _15" xfId="13471"/>
    <cellStyle name="9_Anafim 2_דיווחים נוספים_דיווחים נוספים_4.4._פירוט אגח תשואה מעל 10% " xfId="8031"/>
    <cellStyle name="9_Anafim 2_דיווחים נוספים_דיווחים נוספים_4.4._פירוט אגח תשואה מעל 10% _1" xfId="8032"/>
    <cellStyle name="9_Anafim 2_דיווחים נוספים_דיווחים נוספים_4.4._פירוט אגח תשואה מעל 10% _1_15" xfId="13473"/>
    <cellStyle name="9_Anafim 2_דיווחים נוספים_דיווחים נוספים_4.4._פירוט אגח תשואה מעל 10% _15" xfId="13472"/>
    <cellStyle name="9_Anafim 2_דיווחים נוספים_דיווחים נוספים_4.4._פירוט אגח תשואה מעל 10% _פירוט אגח תשואה מעל 10% " xfId="8033"/>
    <cellStyle name="9_Anafim 2_דיווחים נוספים_דיווחים נוספים_4.4._פירוט אגח תשואה מעל 10% _פירוט אגח תשואה מעל 10% _15" xfId="13474"/>
    <cellStyle name="9_Anafim 2_דיווחים נוספים_דיווחים נוספים_דיווחים נוספים" xfId="8034"/>
    <cellStyle name="9_Anafim 2_דיווחים נוספים_דיווחים נוספים_דיווחים נוספים_15" xfId="13475"/>
    <cellStyle name="9_Anafim 2_דיווחים נוספים_דיווחים נוספים_דיווחים נוספים_פירוט אגח תשואה מעל 10% " xfId="8035"/>
    <cellStyle name="9_Anafim 2_דיווחים נוספים_דיווחים נוספים_דיווחים נוספים_פירוט אגח תשואה מעל 10% _15" xfId="13476"/>
    <cellStyle name="9_Anafim 2_דיווחים נוספים_דיווחים נוספים_פירוט אגח תשואה מעל 10% " xfId="8036"/>
    <cellStyle name="9_Anafim 2_דיווחים נוספים_דיווחים נוספים_פירוט אגח תשואה מעל 10% _1" xfId="8037"/>
    <cellStyle name="9_Anafim 2_דיווחים נוספים_דיווחים נוספים_פירוט אגח תשואה מעל 10% _1_15" xfId="13478"/>
    <cellStyle name="9_Anafim 2_דיווחים נוספים_דיווחים נוספים_פירוט אגח תשואה מעל 10% _15" xfId="13477"/>
    <cellStyle name="9_Anafim 2_דיווחים נוספים_דיווחים נוספים_פירוט אגח תשואה מעל 10% _פירוט אגח תשואה מעל 10% " xfId="8038"/>
    <cellStyle name="9_Anafim 2_דיווחים נוספים_דיווחים נוספים_פירוט אגח תשואה מעל 10% _פירוט אגח תשואה מעל 10% _15" xfId="13479"/>
    <cellStyle name="9_Anafim 2_דיווחים נוספים_פירוט אגח תשואה מעל 10% " xfId="8039"/>
    <cellStyle name="9_Anafim 2_דיווחים נוספים_פירוט אגח תשואה מעל 10% _1" xfId="8040"/>
    <cellStyle name="9_Anafim 2_דיווחים נוספים_פירוט אגח תשואה מעל 10% _1_15" xfId="13481"/>
    <cellStyle name="9_Anafim 2_דיווחים נוספים_פירוט אגח תשואה מעל 10% _15" xfId="13480"/>
    <cellStyle name="9_Anafim 2_דיווחים נוספים_פירוט אגח תשואה מעל 10% _פירוט אגח תשואה מעל 10% " xfId="8041"/>
    <cellStyle name="9_Anafim 2_דיווחים נוספים_פירוט אגח תשואה מעל 10% _פירוט אגח תשואה מעל 10% _15" xfId="13482"/>
    <cellStyle name="9_Anafim 2_עסקאות שאושרו וטרם בוצעו  " xfId="8042"/>
    <cellStyle name="9_Anafim 2_עסקאות שאושרו וטרם בוצעו   2" xfId="8043"/>
    <cellStyle name="9_Anafim 2_עסקאות שאושרו וטרם בוצעו   2_15" xfId="13484"/>
    <cellStyle name="9_Anafim 2_עסקאות שאושרו וטרם בוצעו   2_דיווחים נוספים" xfId="8044"/>
    <cellStyle name="9_Anafim 2_עסקאות שאושרו וטרם בוצעו   2_דיווחים נוספים_1" xfId="8045"/>
    <cellStyle name="9_Anafim 2_עסקאות שאושרו וטרם בוצעו   2_דיווחים נוספים_1_15" xfId="13486"/>
    <cellStyle name="9_Anafim 2_עסקאות שאושרו וטרם בוצעו   2_דיווחים נוספים_1_פירוט אגח תשואה מעל 10% " xfId="8046"/>
    <cellStyle name="9_Anafim 2_עסקאות שאושרו וטרם בוצעו   2_דיווחים נוספים_1_פירוט אגח תשואה מעל 10% _15" xfId="13487"/>
    <cellStyle name="9_Anafim 2_עסקאות שאושרו וטרם בוצעו   2_דיווחים נוספים_15" xfId="13485"/>
    <cellStyle name="9_Anafim 2_עסקאות שאושרו וטרם בוצעו   2_דיווחים נוספים_פירוט אגח תשואה מעל 10% " xfId="8047"/>
    <cellStyle name="9_Anafim 2_עסקאות שאושרו וטרם בוצעו   2_דיווחים נוספים_פירוט אגח תשואה מעל 10% _15" xfId="13488"/>
    <cellStyle name="9_Anafim 2_עסקאות שאושרו וטרם בוצעו   2_פירוט אגח תשואה מעל 10% " xfId="8048"/>
    <cellStyle name="9_Anafim 2_עסקאות שאושרו וטרם בוצעו   2_פירוט אגח תשואה מעל 10% _1" xfId="8049"/>
    <cellStyle name="9_Anafim 2_עסקאות שאושרו וטרם בוצעו   2_פירוט אגח תשואה מעל 10% _1_15" xfId="13490"/>
    <cellStyle name="9_Anafim 2_עסקאות שאושרו וטרם בוצעו   2_פירוט אגח תשואה מעל 10% _15" xfId="13489"/>
    <cellStyle name="9_Anafim 2_עסקאות שאושרו וטרם בוצעו   2_פירוט אגח תשואה מעל 10% _פירוט אגח תשואה מעל 10% " xfId="8050"/>
    <cellStyle name="9_Anafim 2_עסקאות שאושרו וטרם בוצעו   2_פירוט אגח תשואה מעל 10% _פירוט אגח תשואה מעל 10% _15" xfId="13491"/>
    <cellStyle name="9_Anafim 2_עסקאות שאושרו וטרם בוצעו  _15" xfId="13483"/>
    <cellStyle name="9_Anafim 2_עסקאות שאושרו וטרם בוצעו  _דיווחים נוספים" xfId="8051"/>
    <cellStyle name="9_Anafim 2_עסקאות שאושרו וטרם בוצעו  _דיווחים נוספים_15" xfId="13492"/>
    <cellStyle name="9_Anafim 2_עסקאות שאושרו וטרם בוצעו  _דיווחים נוספים_פירוט אגח תשואה מעל 10% " xfId="8052"/>
    <cellStyle name="9_Anafim 2_עסקאות שאושרו וטרם בוצעו  _דיווחים נוספים_פירוט אגח תשואה מעל 10% _15" xfId="13493"/>
    <cellStyle name="9_Anafim 2_עסקאות שאושרו וטרם בוצעו  _פירוט אגח תשואה מעל 10% " xfId="8053"/>
    <cellStyle name="9_Anafim 2_עסקאות שאושרו וטרם בוצעו  _פירוט אגח תשואה מעל 10% _1" xfId="8054"/>
    <cellStyle name="9_Anafim 2_עסקאות שאושרו וטרם בוצעו  _פירוט אגח תשואה מעל 10% _1_15" xfId="13495"/>
    <cellStyle name="9_Anafim 2_עסקאות שאושרו וטרם בוצעו  _פירוט אגח תשואה מעל 10% _15" xfId="13494"/>
    <cellStyle name="9_Anafim 2_עסקאות שאושרו וטרם בוצעו  _פירוט אגח תשואה מעל 10% _פירוט אגח תשואה מעל 10% " xfId="8055"/>
    <cellStyle name="9_Anafim 2_עסקאות שאושרו וטרם בוצעו  _פירוט אגח תשואה מעל 10% _פירוט אגח תשואה מעל 10% _15" xfId="13496"/>
    <cellStyle name="9_Anafim 2_פירוט אגח תשואה מעל 10% " xfId="8056"/>
    <cellStyle name="9_Anafim 2_פירוט אגח תשואה מעל 10%  2" xfId="8057"/>
    <cellStyle name="9_Anafim 2_פירוט אגח תשואה מעל 10%  2_15" xfId="13498"/>
    <cellStyle name="9_Anafim 2_פירוט אגח תשואה מעל 10%  2_דיווחים נוספים" xfId="8058"/>
    <cellStyle name="9_Anafim 2_פירוט אגח תשואה מעל 10%  2_דיווחים נוספים_1" xfId="8059"/>
    <cellStyle name="9_Anafim 2_פירוט אגח תשואה מעל 10%  2_דיווחים נוספים_1_15" xfId="13500"/>
    <cellStyle name="9_Anafim 2_פירוט אגח תשואה מעל 10%  2_דיווחים נוספים_1_פירוט אגח תשואה מעל 10% " xfId="8060"/>
    <cellStyle name="9_Anafim 2_פירוט אגח תשואה מעל 10%  2_דיווחים נוספים_1_פירוט אגח תשואה מעל 10% _15" xfId="13501"/>
    <cellStyle name="9_Anafim 2_פירוט אגח תשואה מעל 10%  2_דיווחים נוספים_15" xfId="13499"/>
    <cellStyle name="9_Anafim 2_פירוט אגח תשואה מעל 10%  2_דיווחים נוספים_פירוט אגח תשואה מעל 10% " xfId="8061"/>
    <cellStyle name="9_Anafim 2_פירוט אגח תשואה מעל 10%  2_דיווחים נוספים_פירוט אגח תשואה מעל 10% _15" xfId="13502"/>
    <cellStyle name="9_Anafim 2_פירוט אגח תשואה מעל 10%  2_פירוט אגח תשואה מעל 10% " xfId="8062"/>
    <cellStyle name="9_Anafim 2_פירוט אגח תשואה מעל 10%  2_פירוט אגח תשואה מעל 10% _1" xfId="8063"/>
    <cellStyle name="9_Anafim 2_פירוט אגח תשואה מעל 10%  2_פירוט אגח תשואה מעל 10% _1_15" xfId="13504"/>
    <cellStyle name="9_Anafim 2_פירוט אגח תשואה מעל 10%  2_פירוט אגח תשואה מעל 10% _15" xfId="13503"/>
    <cellStyle name="9_Anafim 2_פירוט אגח תשואה מעל 10%  2_פירוט אגח תשואה מעל 10% _פירוט אגח תשואה מעל 10% " xfId="8064"/>
    <cellStyle name="9_Anafim 2_פירוט אגח תשואה מעל 10%  2_פירוט אגח תשואה מעל 10% _פירוט אגח תשואה מעל 10% _15" xfId="13505"/>
    <cellStyle name="9_Anafim 2_פירוט אגח תשואה מעל 10% _1" xfId="8065"/>
    <cellStyle name="9_Anafim 2_פירוט אגח תשואה מעל 10% _1_15" xfId="13506"/>
    <cellStyle name="9_Anafim 2_פירוט אגח תשואה מעל 10% _1_פירוט אגח תשואה מעל 10% " xfId="8066"/>
    <cellStyle name="9_Anafim 2_פירוט אגח תשואה מעל 10% _1_פירוט אגח תשואה מעל 10% _15" xfId="13507"/>
    <cellStyle name="9_Anafim 2_פירוט אגח תשואה מעל 10% _15" xfId="13497"/>
    <cellStyle name="9_Anafim 2_פירוט אגח תשואה מעל 10% _2" xfId="8067"/>
    <cellStyle name="9_Anafim 2_פירוט אגח תשואה מעל 10% _2_15" xfId="13508"/>
    <cellStyle name="9_Anafim 2_פירוט אגח תשואה מעל 10% _4.4." xfId="8068"/>
    <cellStyle name="9_Anafim 2_פירוט אגח תשואה מעל 10% _4.4. 2" xfId="8069"/>
    <cellStyle name="9_Anafim 2_פירוט אגח תשואה מעל 10% _4.4. 2_15" xfId="13510"/>
    <cellStyle name="9_Anafim 2_פירוט אגח תשואה מעל 10% _4.4. 2_דיווחים נוספים" xfId="8070"/>
    <cellStyle name="9_Anafim 2_פירוט אגח תשואה מעל 10% _4.4. 2_דיווחים נוספים_1" xfId="8071"/>
    <cellStyle name="9_Anafim 2_פירוט אגח תשואה מעל 10% _4.4. 2_דיווחים נוספים_1_15" xfId="13512"/>
    <cellStyle name="9_Anafim 2_פירוט אגח תשואה מעל 10% _4.4. 2_דיווחים נוספים_1_פירוט אגח תשואה מעל 10% " xfId="8072"/>
    <cellStyle name="9_Anafim 2_פירוט אגח תשואה מעל 10% _4.4. 2_דיווחים נוספים_1_פירוט אגח תשואה מעל 10% _15" xfId="13513"/>
    <cellStyle name="9_Anafim 2_פירוט אגח תשואה מעל 10% _4.4. 2_דיווחים נוספים_15" xfId="13511"/>
    <cellStyle name="9_Anafim 2_פירוט אגח תשואה מעל 10% _4.4. 2_דיווחים נוספים_פירוט אגח תשואה מעל 10% " xfId="8073"/>
    <cellStyle name="9_Anafim 2_פירוט אגח תשואה מעל 10% _4.4. 2_דיווחים נוספים_פירוט אגח תשואה מעל 10% _15" xfId="13514"/>
    <cellStyle name="9_Anafim 2_פירוט אגח תשואה מעל 10% _4.4. 2_פירוט אגח תשואה מעל 10% " xfId="8074"/>
    <cellStyle name="9_Anafim 2_פירוט אגח תשואה מעל 10% _4.4. 2_פירוט אגח תשואה מעל 10% _1" xfId="8075"/>
    <cellStyle name="9_Anafim 2_פירוט אגח תשואה מעל 10% _4.4. 2_פירוט אגח תשואה מעל 10% _1_15" xfId="13516"/>
    <cellStyle name="9_Anafim 2_פירוט אגח תשואה מעל 10% _4.4. 2_פירוט אגח תשואה מעל 10% _15" xfId="13515"/>
    <cellStyle name="9_Anafim 2_פירוט אגח תשואה מעל 10% _4.4. 2_פירוט אגח תשואה מעל 10% _פירוט אגח תשואה מעל 10% " xfId="8076"/>
    <cellStyle name="9_Anafim 2_פירוט אגח תשואה מעל 10% _4.4. 2_פירוט אגח תשואה מעל 10% _פירוט אגח תשואה מעל 10% _15" xfId="13517"/>
    <cellStyle name="9_Anafim 2_פירוט אגח תשואה מעל 10% _4.4._15" xfId="13509"/>
    <cellStyle name="9_Anafim 2_פירוט אגח תשואה מעל 10% _4.4._דיווחים נוספים" xfId="8077"/>
    <cellStyle name="9_Anafim 2_פירוט אגח תשואה מעל 10% _4.4._דיווחים נוספים_15" xfId="13518"/>
    <cellStyle name="9_Anafim 2_פירוט אגח תשואה מעל 10% _4.4._דיווחים נוספים_פירוט אגח תשואה מעל 10% " xfId="8078"/>
    <cellStyle name="9_Anafim 2_פירוט אגח תשואה מעל 10% _4.4._דיווחים נוספים_פירוט אגח תשואה מעל 10% _15" xfId="13519"/>
    <cellStyle name="9_Anafim 2_פירוט אגח תשואה מעל 10% _4.4._פירוט אגח תשואה מעל 10% " xfId="8079"/>
    <cellStyle name="9_Anafim 2_פירוט אגח תשואה מעל 10% _4.4._פירוט אגח תשואה מעל 10% _1" xfId="8080"/>
    <cellStyle name="9_Anafim 2_פירוט אגח תשואה מעל 10% _4.4._פירוט אגח תשואה מעל 10% _1_15" xfId="13521"/>
    <cellStyle name="9_Anafim 2_פירוט אגח תשואה מעל 10% _4.4._פירוט אגח תשואה מעל 10% _15" xfId="13520"/>
    <cellStyle name="9_Anafim 2_פירוט אגח תשואה מעל 10% _4.4._פירוט אגח תשואה מעל 10% _פירוט אגח תשואה מעל 10% " xfId="8081"/>
    <cellStyle name="9_Anafim 2_פירוט אגח תשואה מעל 10% _4.4._פירוט אגח תשואה מעל 10% _פירוט אגח תשואה מעל 10% _15" xfId="13522"/>
    <cellStyle name="9_Anafim 2_פירוט אגח תשואה מעל 10% _דיווחים נוספים" xfId="8082"/>
    <cellStyle name="9_Anafim 2_פירוט אגח תשואה מעל 10% _דיווחים נוספים_1" xfId="8083"/>
    <cellStyle name="9_Anafim 2_פירוט אגח תשואה מעל 10% _דיווחים נוספים_1_15" xfId="13524"/>
    <cellStyle name="9_Anafim 2_פירוט אגח תשואה מעל 10% _דיווחים נוספים_1_פירוט אגח תשואה מעל 10% " xfId="8084"/>
    <cellStyle name="9_Anafim 2_פירוט אגח תשואה מעל 10% _דיווחים נוספים_1_פירוט אגח תשואה מעל 10% _15" xfId="13525"/>
    <cellStyle name="9_Anafim 2_פירוט אגח תשואה מעל 10% _דיווחים נוספים_15" xfId="13523"/>
    <cellStyle name="9_Anafim 2_פירוט אגח תשואה מעל 10% _דיווחים נוספים_פירוט אגח תשואה מעל 10% " xfId="8085"/>
    <cellStyle name="9_Anafim 2_פירוט אגח תשואה מעל 10% _דיווחים נוספים_פירוט אגח תשואה מעל 10% _15" xfId="13526"/>
    <cellStyle name="9_Anafim 2_פירוט אגח תשואה מעל 10% _פירוט אגח תשואה מעל 10% " xfId="8086"/>
    <cellStyle name="9_Anafim 2_פירוט אגח תשואה מעל 10% _פירוט אגח תשואה מעל 10% _1" xfId="8087"/>
    <cellStyle name="9_Anafim 2_פירוט אגח תשואה מעל 10% _פירוט אגח תשואה מעל 10% _1_15" xfId="13528"/>
    <cellStyle name="9_Anafim 2_פירוט אגח תשואה מעל 10% _פירוט אגח תשואה מעל 10% _15" xfId="13527"/>
    <cellStyle name="9_Anafim 2_פירוט אגח תשואה מעל 10% _פירוט אגח תשואה מעל 10% _פירוט אגח תשואה מעל 10% " xfId="8088"/>
    <cellStyle name="9_Anafim 2_פירוט אגח תשואה מעל 10% _פירוט אגח תשואה מעל 10% _פירוט אגח תשואה מעל 10% _15" xfId="13529"/>
    <cellStyle name="9_Anafim 3" xfId="8089"/>
    <cellStyle name="9_Anafim 3_15" xfId="13530"/>
    <cellStyle name="9_Anafim 3_דיווחים נוספים" xfId="8090"/>
    <cellStyle name="9_Anafim 3_דיווחים נוספים_1" xfId="8091"/>
    <cellStyle name="9_Anafim 3_דיווחים נוספים_1_15" xfId="13532"/>
    <cellStyle name="9_Anafim 3_דיווחים נוספים_1_פירוט אגח תשואה מעל 10% " xfId="8092"/>
    <cellStyle name="9_Anafim 3_דיווחים נוספים_1_פירוט אגח תשואה מעל 10% _15" xfId="13533"/>
    <cellStyle name="9_Anafim 3_דיווחים נוספים_15" xfId="13531"/>
    <cellStyle name="9_Anafim 3_דיווחים נוספים_פירוט אגח תשואה מעל 10% " xfId="8093"/>
    <cellStyle name="9_Anafim 3_דיווחים נוספים_פירוט אגח תשואה מעל 10% _15" xfId="13534"/>
    <cellStyle name="9_Anafim 3_פירוט אגח תשואה מעל 10% " xfId="8094"/>
    <cellStyle name="9_Anafim 3_פירוט אגח תשואה מעל 10% _1" xfId="8095"/>
    <cellStyle name="9_Anafim 3_פירוט אגח תשואה מעל 10% _1_15" xfId="13536"/>
    <cellStyle name="9_Anafim 3_פירוט אגח תשואה מעל 10% _15" xfId="13535"/>
    <cellStyle name="9_Anafim 3_פירוט אגח תשואה מעל 10% _פירוט אגח תשואה מעל 10% " xfId="8096"/>
    <cellStyle name="9_Anafim 3_פירוט אגח תשואה מעל 10% _פירוט אגח תשואה מעל 10% _15" xfId="13537"/>
    <cellStyle name="9_Anafim_15" xfId="13373"/>
    <cellStyle name="9_Anafim_4.4." xfId="8097"/>
    <cellStyle name="9_Anafim_4.4. 2" xfId="8098"/>
    <cellStyle name="9_Anafim_4.4. 2_15" xfId="13539"/>
    <cellStyle name="9_Anafim_4.4. 2_דיווחים נוספים" xfId="8099"/>
    <cellStyle name="9_Anafim_4.4. 2_דיווחים נוספים_1" xfId="8100"/>
    <cellStyle name="9_Anafim_4.4. 2_דיווחים נוספים_1_15" xfId="13541"/>
    <cellStyle name="9_Anafim_4.4. 2_דיווחים נוספים_1_פירוט אגח תשואה מעל 10% " xfId="8101"/>
    <cellStyle name="9_Anafim_4.4. 2_דיווחים נוספים_1_פירוט אגח תשואה מעל 10% _15" xfId="13542"/>
    <cellStyle name="9_Anafim_4.4. 2_דיווחים נוספים_15" xfId="13540"/>
    <cellStyle name="9_Anafim_4.4. 2_דיווחים נוספים_פירוט אגח תשואה מעל 10% " xfId="8102"/>
    <cellStyle name="9_Anafim_4.4. 2_דיווחים נוספים_פירוט אגח תשואה מעל 10% _15" xfId="13543"/>
    <cellStyle name="9_Anafim_4.4. 2_פירוט אגח תשואה מעל 10% " xfId="8103"/>
    <cellStyle name="9_Anafim_4.4. 2_פירוט אגח תשואה מעל 10% _1" xfId="8104"/>
    <cellStyle name="9_Anafim_4.4. 2_פירוט אגח תשואה מעל 10% _1_15" xfId="13545"/>
    <cellStyle name="9_Anafim_4.4. 2_פירוט אגח תשואה מעל 10% _15" xfId="13544"/>
    <cellStyle name="9_Anafim_4.4. 2_פירוט אגח תשואה מעל 10% _פירוט אגח תשואה מעל 10% " xfId="8105"/>
    <cellStyle name="9_Anafim_4.4. 2_פירוט אגח תשואה מעל 10% _פירוט אגח תשואה מעל 10% _15" xfId="13546"/>
    <cellStyle name="9_Anafim_4.4._15" xfId="13538"/>
    <cellStyle name="9_Anafim_4.4._דיווחים נוספים" xfId="8106"/>
    <cellStyle name="9_Anafim_4.4._דיווחים נוספים_15" xfId="13547"/>
    <cellStyle name="9_Anafim_4.4._דיווחים נוספים_פירוט אגח תשואה מעל 10% " xfId="8107"/>
    <cellStyle name="9_Anafim_4.4._דיווחים נוספים_פירוט אגח תשואה מעל 10% _15" xfId="13548"/>
    <cellStyle name="9_Anafim_4.4._פירוט אגח תשואה מעל 10% " xfId="8108"/>
    <cellStyle name="9_Anafim_4.4._פירוט אגח תשואה מעל 10% _1" xfId="8109"/>
    <cellStyle name="9_Anafim_4.4._פירוט אגח תשואה מעל 10% _1_15" xfId="13550"/>
    <cellStyle name="9_Anafim_4.4._פירוט אגח תשואה מעל 10% _15" xfId="13549"/>
    <cellStyle name="9_Anafim_4.4._פירוט אגח תשואה מעל 10% _פירוט אגח תשואה מעל 10% " xfId="8110"/>
    <cellStyle name="9_Anafim_4.4._פירוט אגח תשואה מעל 10% _פירוט אגח תשואה מעל 10% _15" xfId="13551"/>
    <cellStyle name="9_Anafim_דיווחים נוספים" xfId="8111"/>
    <cellStyle name="9_Anafim_דיווחים נוספים 2" xfId="8112"/>
    <cellStyle name="9_Anafim_דיווחים נוספים 2_15" xfId="13553"/>
    <cellStyle name="9_Anafim_דיווחים נוספים 2_דיווחים נוספים" xfId="8113"/>
    <cellStyle name="9_Anafim_דיווחים נוספים 2_דיווחים נוספים_1" xfId="8114"/>
    <cellStyle name="9_Anafim_דיווחים נוספים 2_דיווחים נוספים_1_15" xfId="13555"/>
    <cellStyle name="9_Anafim_דיווחים נוספים 2_דיווחים נוספים_1_פירוט אגח תשואה מעל 10% " xfId="8115"/>
    <cellStyle name="9_Anafim_דיווחים נוספים 2_דיווחים נוספים_1_פירוט אגח תשואה מעל 10% _15" xfId="13556"/>
    <cellStyle name="9_Anafim_דיווחים נוספים 2_דיווחים נוספים_15" xfId="13554"/>
    <cellStyle name="9_Anafim_דיווחים נוספים 2_דיווחים נוספים_פירוט אגח תשואה מעל 10% " xfId="8116"/>
    <cellStyle name="9_Anafim_דיווחים נוספים 2_דיווחים נוספים_פירוט אגח תשואה מעל 10% _15" xfId="13557"/>
    <cellStyle name="9_Anafim_דיווחים נוספים 2_פירוט אגח תשואה מעל 10% " xfId="8117"/>
    <cellStyle name="9_Anafim_דיווחים נוספים 2_פירוט אגח תשואה מעל 10% _1" xfId="8118"/>
    <cellStyle name="9_Anafim_דיווחים נוספים 2_פירוט אגח תשואה מעל 10% _1_15" xfId="13559"/>
    <cellStyle name="9_Anafim_דיווחים נוספים 2_פירוט אגח תשואה מעל 10% _15" xfId="13558"/>
    <cellStyle name="9_Anafim_דיווחים נוספים 2_פירוט אגח תשואה מעל 10% _פירוט אגח תשואה מעל 10% " xfId="8119"/>
    <cellStyle name="9_Anafim_דיווחים נוספים 2_פירוט אגח תשואה מעל 10% _פירוט אגח תשואה מעל 10% _15" xfId="13560"/>
    <cellStyle name="9_Anafim_דיווחים נוספים_1" xfId="8120"/>
    <cellStyle name="9_Anafim_דיווחים נוספים_1 2" xfId="8121"/>
    <cellStyle name="9_Anafim_דיווחים נוספים_1 2_15" xfId="13562"/>
    <cellStyle name="9_Anafim_דיווחים נוספים_1 2_דיווחים נוספים" xfId="8122"/>
    <cellStyle name="9_Anafim_דיווחים נוספים_1 2_דיווחים נוספים_1" xfId="8123"/>
    <cellStyle name="9_Anafim_דיווחים נוספים_1 2_דיווחים נוספים_1_15" xfId="13564"/>
    <cellStyle name="9_Anafim_דיווחים נוספים_1 2_דיווחים נוספים_1_פירוט אגח תשואה מעל 10% " xfId="8124"/>
    <cellStyle name="9_Anafim_דיווחים נוספים_1 2_דיווחים נוספים_1_פירוט אגח תשואה מעל 10% _15" xfId="13565"/>
    <cellStyle name="9_Anafim_דיווחים נוספים_1 2_דיווחים נוספים_15" xfId="13563"/>
    <cellStyle name="9_Anafim_דיווחים נוספים_1 2_דיווחים נוספים_פירוט אגח תשואה מעל 10% " xfId="8125"/>
    <cellStyle name="9_Anafim_דיווחים נוספים_1 2_דיווחים נוספים_פירוט אגח תשואה מעל 10% _15" xfId="13566"/>
    <cellStyle name="9_Anafim_דיווחים נוספים_1 2_פירוט אגח תשואה מעל 10% " xfId="8126"/>
    <cellStyle name="9_Anafim_דיווחים נוספים_1 2_פירוט אגח תשואה מעל 10% _1" xfId="8127"/>
    <cellStyle name="9_Anafim_דיווחים נוספים_1 2_פירוט אגח תשואה מעל 10% _1_15" xfId="13568"/>
    <cellStyle name="9_Anafim_דיווחים נוספים_1 2_פירוט אגח תשואה מעל 10% _15" xfId="13567"/>
    <cellStyle name="9_Anafim_דיווחים נוספים_1 2_פירוט אגח תשואה מעל 10% _פירוט אגח תשואה מעל 10% " xfId="8128"/>
    <cellStyle name="9_Anafim_דיווחים נוספים_1 2_פירוט אגח תשואה מעל 10% _פירוט אגח תשואה מעל 10% _15" xfId="13569"/>
    <cellStyle name="9_Anafim_דיווחים נוספים_1_15" xfId="13561"/>
    <cellStyle name="9_Anafim_דיווחים נוספים_1_4.4." xfId="8129"/>
    <cellStyle name="9_Anafim_דיווחים נוספים_1_4.4. 2" xfId="8130"/>
    <cellStyle name="9_Anafim_דיווחים נוספים_1_4.4. 2_15" xfId="13571"/>
    <cellStyle name="9_Anafim_דיווחים נוספים_1_4.4. 2_דיווחים נוספים" xfId="8131"/>
    <cellStyle name="9_Anafim_דיווחים נוספים_1_4.4. 2_דיווחים נוספים_1" xfId="8132"/>
    <cellStyle name="9_Anafim_דיווחים נוספים_1_4.4. 2_דיווחים נוספים_1_15" xfId="13573"/>
    <cellStyle name="9_Anafim_דיווחים נוספים_1_4.4. 2_דיווחים נוספים_1_פירוט אגח תשואה מעל 10% " xfId="8133"/>
    <cellStyle name="9_Anafim_דיווחים נוספים_1_4.4. 2_דיווחים נוספים_1_פירוט אגח תשואה מעל 10% _15" xfId="13574"/>
    <cellStyle name="9_Anafim_דיווחים נוספים_1_4.4. 2_דיווחים נוספים_15" xfId="13572"/>
    <cellStyle name="9_Anafim_דיווחים נוספים_1_4.4. 2_דיווחים נוספים_פירוט אגח תשואה מעל 10% " xfId="8134"/>
    <cellStyle name="9_Anafim_דיווחים נוספים_1_4.4. 2_דיווחים נוספים_פירוט אגח תשואה מעל 10% _15" xfId="13575"/>
    <cellStyle name="9_Anafim_דיווחים נוספים_1_4.4. 2_פירוט אגח תשואה מעל 10% " xfId="8135"/>
    <cellStyle name="9_Anafim_דיווחים נוספים_1_4.4. 2_פירוט אגח תשואה מעל 10% _1" xfId="8136"/>
    <cellStyle name="9_Anafim_דיווחים נוספים_1_4.4. 2_פירוט אגח תשואה מעל 10% _1_15" xfId="13577"/>
    <cellStyle name="9_Anafim_דיווחים נוספים_1_4.4. 2_פירוט אגח תשואה מעל 10% _15" xfId="13576"/>
    <cellStyle name="9_Anafim_דיווחים נוספים_1_4.4. 2_פירוט אגח תשואה מעל 10% _פירוט אגח תשואה מעל 10% " xfId="8137"/>
    <cellStyle name="9_Anafim_דיווחים נוספים_1_4.4. 2_פירוט אגח תשואה מעל 10% _פירוט אגח תשואה מעל 10% _15" xfId="13578"/>
    <cellStyle name="9_Anafim_דיווחים נוספים_1_4.4._15" xfId="13570"/>
    <cellStyle name="9_Anafim_דיווחים נוספים_1_4.4._דיווחים נוספים" xfId="8138"/>
    <cellStyle name="9_Anafim_דיווחים נוספים_1_4.4._דיווחים נוספים_15" xfId="13579"/>
    <cellStyle name="9_Anafim_דיווחים נוספים_1_4.4._דיווחים נוספים_פירוט אגח תשואה מעל 10% " xfId="8139"/>
    <cellStyle name="9_Anafim_דיווחים נוספים_1_4.4._דיווחים נוספים_פירוט אגח תשואה מעל 10% _15" xfId="13580"/>
    <cellStyle name="9_Anafim_דיווחים נוספים_1_4.4._פירוט אגח תשואה מעל 10% " xfId="8140"/>
    <cellStyle name="9_Anafim_דיווחים נוספים_1_4.4._פירוט אגח תשואה מעל 10% _1" xfId="8141"/>
    <cellStyle name="9_Anafim_דיווחים נוספים_1_4.4._פירוט אגח תשואה מעל 10% _1_15" xfId="13582"/>
    <cellStyle name="9_Anafim_דיווחים נוספים_1_4.4._פירוט אגח תשואה מעל 10% _15" xfId="13581"/>
    <cellStyle name="9_Anafim_דיווחים נוספים_1_4.4._פירוט אגח תשואה מעל 10% _פירוט אגח תשואה מעל 10% " xfId="8142"/>
    <cellStyle name="9_Anafim_דיווחים נוספים_1_4.4._פירוט אגח תשואה מעל 10% _פירוט אגח תשואה מעל 10% _15" xfId="13583"/>
    <cellStyle name="9_Anafim_דיווחים נוספים_1_דיווחים נוספים" xfId="8143"/>
    <cellStyle name="9_Anafim_דיווחים נוספים_1_דיווחים נוספים 2" xfId="8144"/>
    <cellStyle name="9_Anafim_דיווחים נוספים_1_דיווחים נוספים 2_15" xfId="13585"/>
    <cellStyle name="9_Anafim_דיווחים נוספים_1_דיווחים נוספים 2_דיווחים נוספים" xfId="8145"/>
    <cellStyle name="9_Anafim_דיווחים נוספים_1_דיווחים נוספים 2_דיווחים נוספים_1" xfId="8146"/>
    <cellStyle name="9_Anafim_דיווחים נוספים_1_דיווחים נוספים 2_דיווחים נוספים_1_15" xfId="13587"/>
    <cellStyle name="9_Anafim_דיווחים נוספים_1_דיווחים נוספים 2_דיווחים נוספים_1_פירוט אגח תשואה מעל 10% " xfId="8147"/>
    <cellStyle name="9_Anafim_דיווחים נוספים_1_דיווחים נוספים 2_דיווחים נוספים_1_פירוט אגח תשואה מעל 10% _15" xfId="13588"/>
    <cellStyle name="9_Anafim_דיווחים נוספים_1_דיווחים נוספים 2_דיווחים נוספים_15" xfId="13586"/>
    <cellStyle name="9_Anafim_דיווחים נוספים_1_דיווחים נוספים 2_דיווחים נוספים_פירוט אגח תשואה מעל 10% " xfId="8148"/>
    <cellStyle name="9_Anafim_דיווחים נוספים_1_דיווחים נוספים 2_דיווחים נוספים_פירוט אגח תשואה מעל 10% _15" xfId="13589"/>
    <cellStyle name="9_Anafim_דיווחים נוספים_1_דיווחים נוספים 2_פירוט אגח תשואה מעל 10% " xfId="8149"/>
    <cellStyle name="9_Anafim_דיווחים נוספים_1_דיווחים נוספים 2_פירוט אגח תשואה מעל 10% _1" xfId="8150"/>
    <cellStyle name="9_Anafim_דיווחים נוספים_1_דיווחים נוספים 2_פירוט אגח תשואה מעל 10% _1_15" xfId="13591"/>
    <cellStyle name="9_Anafim_דיווחים נוספים_1_דיווחים נוספים 2_פירוט אגח תשואה מעל 10% _15" xfId="13590"/>
    <cellStyle name="9_Anafim_דיווחים נוספים_1_דיווחים נוספים 2_פירוט אגח תשואה מעל 10% _פירוט אגח תשואה מעל 10% " xfId="8151"/>
    <cellStyle name="9_Anafim_דיווחים נוספים_1_דיווחים נוספים 2_פירוט אגח תשואה מעל 10% _פירוט אגח תשואה מעל 10% _15" xfId="13592"/>
    <cellStyle name="9_Anafim_דיווחים נוספים_1_דיווחים נוספים_1" xfId="8152"/>
    <cellStyle name="9_Anafim_דיווחים נוספים_1_דיווחים נוספים_1_15" xfId="13593"/>
    <cellStyle name="9_Anafim_דיווחים נוספים_1_דיווחים נוספים_1_פירוט אגח תשואה מעל 10% " xfId="8153"/>
    <cellStyle name="9_Anafim_דיווחים נוספים_1_דיווחים נוספים_1_פירוט אגח תשואה מעל 10% _15" xfId="13594"/>
    <cellStyle name="9_Anafim_דיווחים נוספים_1_דיווחים נוספים_15" xfId="13584"/>
    <cellStyle name="9_Anafim_דיווחים נוספים_1_דיווחים נוספים_4.4." xfId="8154"/>
    <cellStyle name="9_Anafim_דיווחים נוספים_1_דיווחים נוספים_4.4. 2" xfId="8155"/>
    <cellStyle name="9_Anafim_דיווחים נוספים_1_דיווחים נוספים_4.4. 2_15" xfId="13596"/>
    <cellStyle name="9_Anafim_דיווחים נוספים_1_דיווחים נוספים_4.4. 2_דיווחים נוספים" xfId="8156"/>
    <cellStyle name="9_Anafim_דיווחים נוספים_1_דיווחים נוספים_4.4. 2_דיווחים נוספים_1" xfId="8157"/>
    <cellStyle name="9_Anafim_דיווחים נוספים_1_דיווחים נוספים_4.4. 2_דיווחים נוספים_1_15" xfId="13598"/>
    <cellStyle name="9_Anafim_דיווחים נוספים_1_דיווחים נוספים_4.4. 2_דיווחים נוספים_1_פירוט אגח תשואה מעל 10% " xfId="8158"/>
    <cellStyle name="9_Anafim_דיווחים נוספים_1_דיווחים נוספים_4.4. 2_דיווחים נוספים_1_פירוט אגח תשואה מעל 10% _15" xfId="13599"/>
    <cellStyle name="9_Anafim_דיווחים נוספים_1_דיווחים נוספים_4.4. 2_דיווחים נוספים_15" xfId="13597"/>
    <cellStyle name="9_Anafim_דיווחים נוספים_1_דיווחים נוספים_4.4. 2_דיווחים נוספים_פירוט אגח תשואה מעל 10% " xfId="8159"/>
    <cellStyle name="9_Anafim_דיווחים נוספים_1_דיווחים נוספים_4.4. 2_דיווחים נוספים_פירוט אגח תשואה מעל 10% _15" xfId="13600"/>
    <cellStyle name="9_Anafim_דיווחים נוספים_1_דיווחים נוספים_4.4. 2_פירוט אגח תשואה מעל 10% " xfId="8160"/>
    <cellStyle name="9_Anafim_דיווחים נוספים_1_דיווחים נוספים_4.4. 2_פירוט אגח תשואה מעל 10% _1" xfId="8161"/>
    <cellStyle name="9_Anafim_דיווחים נוספים_1_דיווחים נוספים_4.4. 2_פירוט אגח תשואה מעל 10% _1_15" xfId="13602"/>
    <cellStyle name="9_Anafim_דיווחים נוספים_1_דיווחים נוספים_4.4. 2_פירוט אגח תשואה מעל 10% _15" xfId="13601"/>
    <cellStyle name="9_Anafim_דיווחים נוספים_1_דיווחים נוספים_4.4. 2_פירוט אגח תשואה מעל 10% _פירוט אגח תשואה מעל 10% " xfId="8162"/>
    <cellStyle name="9_Anafim_דיווחים נוספים_1_דיווחים נוספים_4.4. 2_פירוט אגח תשואה מעל 10% _פירוט אגח תשואה מעל 10% _15" xfId="13603"/>
    <cellStyle name="9_Anafim_דיווחים נוספים_1_דיווחים נוספים_4.4._15" xfId="13595"/>
    <cellStyle name="9_Anafim_דיווחים נוספים_1_דיווחים נוספים_4.4._דיווחים נוספים" xfId="8163"/>
    <cellStyle name="9_Anafim_דיווחים נוספים_1_דיווחים נוספים_4.4._דיווחים נוספים_15" xfId="13604"/>
    <cellStyle name="9_Anafim_דיווחים נוספים_1_דיווחים נוספים_4.4._דיווחים נוספים_פירוט אגח תשואה מעל 10% " xfId="8164"/>
    <cellStyle name="9_Anafim_דיווחים נוספים_1_דיווחים נוספים_4.4._דיווחים נוספים_פירוט אגח תשואה מעל 10% _15" xfId="13605"/>
    <cellStyle name="9_Anafim_דיווחים נוספים_1_דיווחים נוספים_4.4._פירוט אגח תשואה מעל 10% " xfId="8165"/>
    <cellStyle name="9_Anafim_דיווחים נוספים_1_דיווחים נוספים_4.4._פירוט אגח תשואה מעל 10% _1" xfId="8166"/>
    <cellStyle name="9_Anafim_דיווחים נוספים_1_דיווחים נוספים_4.4._פירוט אגח תשואה מעל 10% _1_15" xfId="13607"/>
    <cellStyle name="9_Anafim_דיווחים נוספים_1_דיווחים נוספים_4.4._פירוט אגח תשואה מעל 10% _15" xfId="13606"/>
    <cellStyle name="9_Anafim_דיווחים נוספים_1_דיווחים נוספים_4.4._פירוט אגח תשואה מעל 10% _פירוט אגח תשואה מעל 10% " xfId="8167"/>
    <cellStyle name="9_Anafim_דיווחים נוספים_1_דיווחים נוספים_4.4._פירוט אגח תשואה מעל 10% _פירוט אגח תשואה מעל 10% _15" xfId="13608"/>
    <cellStyle name="9_Anafim_דיווחים נוספים_1_דיווחים נוספים_דיווחים נוספים" xfId="8168"/>
    <cellStyle name="9_Anafim_דיווחים נוספים_1_דיווחים נוספים_דיווחים נוספים_15" xfId="13609"/>
    <cellStyle name="9_Anafim_דיווחים נוספים_1_דיווחים נוספים_דיווחים נוספים_פירוט אגח תשואה מעל 10% " xfId="8169"/>
    <cellStyle name="9_Anafim_דיווחים נוספים_1_דיווחים נוספים_דיווחים נוספים_פירוט אגח תשואה מעל 10% _15" xfId="13610"/>
    <cellStyle name="9_Anafim_דיווחים נוספים_1_דיווחים נוספים_פירוט אגח תשואה מעל 10% " xfId="8170"/>
    <cellStyle name="9_Anafim_דיווחים נוספים_1_דיווחים נוספים_פירוט אגח תשואה מעל 10% _1" xfId="8171"/>
    <cellStyle name="9_Anafim_דיווחים נוספים_1_דיווחים נוספים_פירוט אגח תשואה מעל 10% _1_15" xfId="13612"/>
    <cellStyle name="9_Anafim_דיווחים נוספים_1_דיווחים נוספים_פירוט אגח תשואה מעל 10% _15" xfId="13611"/>
    <cellStyle name="9_Anafim_דיווחים נוספים_1_דיווחים נוספים_פירוט אגח תשואה מעל 10% _פירוט אגח תשואה מעל 10% " xfId="8172"/>
    <cellStyle name="9_Anafim_דיווחים נוספים_1_דיווחים נוספים_פירוט אגח תשואה מעל 10% _פירוט אגח תשואה מעל 10% _15" xfId="13613"/>
    <cellStyle name="9_Anafim_דיווחים נוספים_1_פירוט אגח תשואה מעל 10% " xfId="8173"/>
    <cellStyle name="9_Anafim_דיווחים נוספים_1_פירוט אגח תשואה מעל 10% _1" xfId="8174"/>
    <cellStyle name="9_Anafim_דיווחים נוספים_1_פירוט אגח תשואה מעל 10% _1_15" xfId="13615"/>
    <cellStyle name="9_Anafim_דיווחים נוספים_1_פירוט אגח תשואה מעל 10% _15" xfId="13614"/>
    <cellStyle name="9_Anafim_דיווחים נוספים_1_פירוט אגח תשואה מעל 10% _פירוט אגח תשואה מעל 10% " xfId="8175"/>
    <cellStyle name="9_Anafim_דיווחים נוספים_1_פירוט אגח תשואה מעל 10% _פירוט אגח תשואה מעל 10% _15" xfId="13616"/>
    <cellStyle name="9_Anafim_דיווחים נוספים_15" xfId="13552"/>
    <cellStyle name="9_Anafim_דיווחים נוספים_2" xfId="8176"/>
    <cellStyle name="9_Anafim_דיווחים נוספים_2 2" xfId="8177"/>
    <cellStyle name="9_Anafim_דיווחים נוספים_2 2_15" xfId="13618"/>
    <cellStyle name="9_Anafim_דיווחים נוספים_2 2_דיווחים נוספים" xfId="8178"/>
    <cellStyle name="9_Anafim_דיווחים נוספים_2 2_דיווחים נוספים_1" xfId="8179"/>
    <cellStyle name="9_Anafim_דיווחים נוספים_2 2_דיווחים נוספים_1_15" xfId="13620"/>
    <cellStyle name="9_Anafim_דיווחים נוספים_2 2_דיווחים נוספים_1_פירוט אגח תשואה מעל 10% " xfId="8180"/>
    <cellStyle name="9_Anafim_דיווחים נוספים_2 2_דיווחים נוספים_1_פירוט אגח תשואה מעל 10% _15" xfId="13621"/>
    <cellStyle name="9_Anafim_דיווחים נוספים_2 2_דיווחים נוספים_15" xfId="13619"/>
    <cellStyle name="9_Anafim_דיווחים נוספים_2 2_דיווחים נוספים_פירוט אגח תשואה מעל 10% " xfId="8181"/>
    <cellStyle name="9_Anafim_דיווחים נוספים_2 2_דיווחים נוספים_פירוט אגח תשואה מעל 10% _15" xfId="13622"/>
    <cellStyle name="9_Anafim_דיווחים נוספים_2 2_פירוט אגח תשואה מעל 10% " xfId="8182"/>
    <cellStyle name="9_Anafim_דיווחים נוספים_2 2_פירוט אגח תשואה מעל 10% _1" xfId="8183"/>
    <cellStyle name="9_Anafim_דיווחים נוספים_2 2_פירוט אגח תשואה מעל 10% _1_15" xfId="13624"/>
    <cellStyle name="9_Anafim_דיווחים נוספים_2 2_פירוט אגח תשואה מעל 10% _15" xfId="13623"/>
    <cellStyle name="9_Anafim_דיווחים נוספים_2 2_פירוט אגח תשואה מעל 10% _פירוט אגח תשואה מעל 10% " xfId="8184"/>
    <cellStyle name="9_Anafim_דיווחים נוספים_2 2_פירוט אגח תשואה מעל 10% _פירוט אגח תשואה מעל 10% _15" xfId="13625"/>
    <cellStyle name="9_Anafim_דיווחים נוספים_2_15" xfId="13617"/>
    <cellStyle name="9_Anafim_דיווחים נוספים_2_4.4." xfId="8185"/>
    <cellStyle name="9_Anafim_דיווחים נוספים_2_4.4. 2" xfId="8186"/>
    <cellStyle name="9_Anafim_דיווחים נוספים_2_4.4. 2_15" xfId="13627"/>
    <cellStyle name="9_Anafim_דיווחים נוספים_2_4.4. 2_דיווחים נוספים" xfId="8187"/>
    <cellStyle name="9_Anafim_דיווחים נוספים_2_4.4. 2_דיווחים נוספים_1" xfId="8188"/>
    <cellStyle name="9_Anafim_דיווחים נוספים_2_4.4. 2_דיווחים נוספים_1_15" xfId="13629"/>
    <cellStyle name="9_Anafim_דיווחים נוספים_2_4.4. 2_דיווחים נוספים_1_פירוט אגח תשואה מעל 10% " xfId="8189"/>
    <cellStyle name="9_Anafim_דיווחים נוספים_2_4.4. 2_דיווחים נוספים_1_פירוט אגח תשואה מעל 10% _15" xfId="13630"/>
    <cellStyle name="9_Anafim_דיווחים נוספים_2_4.4. 2_דיווחים נוספים_15" xfId="13628"/>
    <cellStyle name="9_Anafim_דיווחים נוספים_2_4.4. 2_דיווחים נוספים_פירוט אגח תשואה מעל 10% " xfId="8190"/>
    <cellStyle name="9_Anafim_דיווחים נוספים_2_4.4. 2_דיווחים נוספים_פירוט אגח תשואה מעל 10% _15" xfId="13631"/>
    <cellStyle name="9_Anafim_דיווחים נוספים_2_4.4. 2_פירוט אגח תשואה מעל 10% " xfId="8191"/>
    <cellStyle name="9_Anafim_דיווחים נוספים_2_4.4. 2_פירוט אגח תשואה מעל 10% _1" xfId="8192"/>
    <cellStyle name="9_Anafim_דיווחים נוספים_2_4.4. 2_פירוט אגח תשואה מעל 10% _1_15" xfId="13633"/>
    <cellStyle name="9_Anafim_דיווחים נוספים_2_4.4. 2_פירוט אגח תשואה מעל 10% _15" xfId="13632"/>
    <cellStyle name="9_Anafim_דיווחים נוספים_2_4.4. 2_פירוט אגח תשואה מעל 10% _פירוט אגח תשואה מעל 10% " xfId="8193"/>
    <cellStyle name="9_Anafim_דיווחים נוספים_2_4.4. 2_פירוט אגח תשואה מעל 10% _פירוט אגח תשואה מעל 10% _15" xfId="13634"/>
    <cellStyle name="9_Anafim_דיווחים נוספים_2_4.4._15" xfId="13626"/>
    <cellStyle name="9_Anafim_דיווחים נוספים_2_4.4._דיווחים נוספים" xfId="8194"/>
    <cellStyle name="9_Anafim_דיווחים נוספים_2_4.4._דיווחים נוספים_15" xfId="13635"/>
    <cellStyle name="9_Anafim_דיווחים נוספים_2_4.4._דיווחים נוספים_פירוט אגח תשואה מעל 10% " xfId="8195"/>
    <cellStyle name="9_Anafim_דיווחים נוספים_2_4.4._דיווחים נוספים_פירוט אגח תשואה מעל 10% _15" xfId="13636"/>
    <cellStyle name="9_Anafim_דיווחים נוספים_2_4.4._פירוט אגח תשואה מעל 10% " xfId="8196"/>
    <cellStyle name="9_Anafim_דיווחים נוספים_2_4.4._פירוט אגח תשואה מעל 10% _1" xfId="8197"/>
    <cellStyle name="9_Anafim_דיווחים נוספים_2_4.4._פירוט אגח תשואה מעל 10% _1_15" xfId="13638"/>
    <cellStyle name="9_Anafim_דיווחים נוספים_2_4.4._פירוט אגח תשואה מעל 10% _15" xfId="13637"/>
    <cellStyle name="9_Anafim_דיווחים נוספים_2_4.4._פירוט אגח תשואה מעל 10% _פירוט אגח תשואה מעל 10% " xfId="8198"/>
    <cellStyle name="9_Anafim_דיווחים נוספים_2_4.4._פירוט אגח תשואה מעל 10% _פירוט אגח תשואה מעל 10% _15" xfId="13639"/>
    <cellStyle name="9_Anafim_דיווחים נוספים_2_דיווחים נוספים" xfId="8199"/>
    <cellStyle name="9_Anafim_דיווחים נוספים_2_דיווחים נוספים_15" xfId="13640"/>
    <cellStyle name="9_Anafim_דיווחים נוספים_2_דיווחים נוספים_פירוט אגח תשואה מעל 10% " xfId="8200"/>
    <cellStyle name="9_Anafim_דיווחים נוספים_2_דיווחים נוספים_פירוט אגח תשואה מעל 10% _15" xfId="13641"/>
    <cellStyle name="9_Anafim_דיווחים נוספים_2_פירוט אגח תשואה מעל 10% " xfId="8201"/>
    <cellStyle name="9_Anafim_דיווחים נוספים_2_פירוט אגח תשואה מעל 10% _1" xfId="8202"/>
    <cellStyle name="9_Anafim_דיווחים נוספים_2_פירוט אגח תשואה מעל 10% _1_15" xfId="13643"/>
    <cellStyle name="9_Anafim_דיווחים נוספים_2_פירוט אגח תשואה מעל 10% _15" xfId="13642"/>
    <cellStyle name="9_Anafim_דיווחים נוספים_2_פירוט אגח תשואה מעל 10% _פירוט אגח תשואה מעל 10% " xfId="8203"/>
    <cellStyle name="9_Anafim_דיווחים נוספים_2_פירוט אגח תשואה מעל 10% _פירוט אגח תשואה מעל 10% _15" xfId="13644"/>
    <cellStyle name="9_Anafim_דיווחים נוספים_3" xfId="8204"/>
    <cellStyle name="9_Anafim_דיווחים נוספים_3_15" xfId="13645"/>
    <cellStyle name="9_Anafim_דיווחים נוספים_3_פירוט אגח תשואה מעל 10% " xfId="8205"/>
    <cellStyle name="9_Anafim_דיווחים נוספים_3_פירוט אגח תשואה מעל 10% _15" xfId="13646"/>
    <cellStyle name="9_Anafim_דיווחים נוספים_4.4." xfId="8206"/>
    <cellStyle name="9_Anafim_דיווחים נוספים_4.4. 2" xfId="8207"/>
    <cellStyle name="9_Anafim_דיווחים נוספים_4.4. 2_15" xfId="13648"/>
    <cellStyle name="9_Anafim_דיווחים נוספים_4.4. 2_דיווחים נוספים" xfId="8208"/>
    <cellStyle name="9_Anafim_דיווחים נוספים_4.4. 2_דיווחים נוספים_1" xfId="8209"/>
    <cellStyle name="9_Anafim_דיווחים נוספים_4.4. 2_דיווחים נוספים_1_15" xfId="13650"/>
    <cellStyle name="9_Anafim_דיווחים נוספים_4.4. 2_דיווחים נוספים_1_פירוט אגח תשואה מעל 10% " xfId="8210"/>
    <cellStyle name="9_Anafim_דיווחים נוספים_4.4. 2_דיווחים נוספים_1_פירוט אגח תשואה מעל 10% _15" xfId="13651"/>
    <cellStyle name="9_Anafim_דיווחים נוספים_4.4. 2_דיווחים נוספים_15" xfId="13649"/>
    <cellStyle name="9_Anafim_דיווחים נוספים_4.4. 2_דיווחים נוספים_פירוט אגח תשואה מעל 10% " xfId="8211"/>
    <cellStyle name="9_Anafim_דיווחים נוספים_4.4. 2_דיווחים נוספים_פירוט אגח תשואה מעל 10% _15" xfId="13652"/>
    <cellStyle name="9_Anafim_דיווחים נוספים_4.4. 2_פירוט אגח תשואה מעל 10% " xfId="8212"/>
    <cellStyle name="9_Anafim_דיווחים נוספים_4.4. 2_פירוט אגח תשואה מעל 10% _1" xfId="8213"/>
    <cellStyle name="9_Anafim_דיווחים נוספים_4.4. 2_פירוט אגח תשואה מעל 10% _1_15" xfId="13654"/>
    <cellStyle name="9_Anafim_דיווחים נוספים_4.4. 2_פירוט אגח תשואה מעל 10% _15" xfId="13653"/>
    <cellStyle name="9_Anafim_דיווחים נוספים_4.4. 2_פירוט אגח תשואה מעל 10% _פירוט אגח תשואה מעל 10% " xfId="8214"/>
    <cellStyle name="9_Anafim_דיווחים נוספים_4.4. 2_פירוט אגח תשואה מעל 10% _פירוט אגח תשואה מעל 10% _15" xfId="13655"/>
    <cellStyle name="9_Anafim_דיווחים נוספים_4.4._15" xfId="13647"/>
    <cellStyle name="9_Anafim_דיווחים נוספים_4.4._דיווחים נוספים" xfId="8215"/>
    <cellStyle name="9_Anafim_דיווחים נוספים_4.4._דיווחים נוספים_15" xfId="13656"/>
    <cellStyle name="9_Anafim_דיווחים נוספים_4.4._דיווחים נוספים_פירוט אגח תשואה מעל 10% " xfId="8216"/>
    <cellStyle name="9_Anafim_דיווחים נוספים_4.4._דיווחים נוספים_פירוט אגח תשואה מעל 10% _15" xfId="13657"/>
    <cellStyle name="9_Anafim_דיווחים נוספים_4.4._פירוט אגח תשואה מעל 10% " xfId="8217"/>
    <cellStyle name="9_Anafim_דיווחים נוספים_4.4._פירוט אגח תשואה מעל 10% _1" xfId="8218"/>
    <cellStyle name="9_Anafim_דיווחים נוספים_4.4._פירוט אגח תשואה מעל 10% _1_15" xfId="13659"/>
    <cellStyle name="9_Anafim_דיווחים נוספים_4.4._פירוט אגח תשואה מעל 10% _15" xfId="13658"/>
    <cellStyle name="9_Anafim_דיווחים נוספים_4.4._פירוט אגח תשואה מעל 10% _פירוט אגח תשואה מעל 10% " xfId="8219"/>
    <cellStyle name="9_Anafim_דיווחים נוספים_4.4._פירוט אגח תשואה מעל 10% _פירוט אגח תשואה מעל 10% _15" xfId="13660"/>
    <cellStyle name="9_Anafim_דיווחים נוספים_דיווחים נוספים" xfId="8220"/>
    <cellStyle name="9_Anafim_דיווחים נוספים_דיווחים נוספים 2" xfId="8221"/>
    <cellStyle name="9_Anafim_דיווחים נוספים_דיווחים נוספים 2_15" xfId="13662"/>
    <cellStyle name="9_Anafim_דיווחים נוספים_דיווחים נוספים 2_דיווחים נוספים" xfId="8222"/>
    <cellStyle name="9_Anafim_דיווחים נוספים_דיווחים נוספים 2_דיווחים נוספים_1" xfId="8223"/>
    <cellStyle name="9_Anafim_דיווחים נוספים_דיווחים נוספים 2_דיווחים נוספים_1_15" xfId="13664"/>
    <cellStyle name="9_Anafim_דיווחים נוספים_דיווחים נוספים 2_דיווחים נוספים_1_פירוט אגח תשואה מעל 10% " xfId="8224"/>
    <cellStyle name="9_Anafim_דיווחים נוספים_דיווחים נוספים 2_דיווחים נוספים_1_פירוט אגח תשואה מעל 10% _15" xfId="13665"/>
    <cellStyle name="9_Anafim_דיווחים נוספים_דיווחים נוספים 2_דיווחים נוספים_15" xfId="13663"/>
    <cellStyle name="9_Anafim_דיווחים נוספים_דיווחים נוספים 2_דיווחים נוספים_פירוט אגח תשואה מעל 10% " xfId="8225"/>
    <cellStyle name="9_Anafim_דיווחים נוספים_דיווחים נוספים 2_דיווחים נוספים_פירוט אגח תשואה מעל 10% _15" xfId="13666"/>
    <cellStyle name="9_Anafim_דיווחים נוספים_דיווחים נוספים 2_פירוט אגח תשואה מעל 10% " xfId="8226"/>
    <cellStyle name="9_Anafim_דיווחים נוספים_דיווחים נוספים 2_פירוט אגח תשואה מעל 10% _1" xfId="8227"/>
    <cellStyle name="9_Anafim_דיווחים נוספים_דיווחים נוספים 2_פירוט אגח תשואה מעל 10% _1_15" xfId="13668"/>
    <cellStyle name="9_Anafim_דיווחים נוספים_דיווחים נוספים 2_פירוט אגח תשואה מעל 10% _15" xfId="13667"/>
    <cellStyle name="9_Anafim_דיווחים נוספים_דיווחים נוספים 2_פירוט אגח תשואה מעל 10% _פירוט אגח תשואה מעל 10% " xfId="8228"/>
    <cellStyle name="9_Anafim_דיווחים נוספים_דיווחים נוספים 2_פירוט אגח תשואה מעל 10% _פירוט אגח תשואה מעל 10% _15" xfId="13669"/>
    <cellStyle name="9_Anafim_דיווחים נוספים_דיווחים נוספים_1" xfId="8229"/>
    <cellStyle name="9_Anafim_דיווחים נוספים_דיווחים נוספים_1_15" xfId="13670"/>
    <cellStyle name="9_Anafim_דיווחים נוספים_דיווחים נוספים_1_פירוט אגח תשואה מעל 10% " xfId="8230"/>
    <cellStyle name="9_Anafim_דיווחים נוספים_דיווחים נוספים_1_פירוט אגח תשואה מעל 10% _15" xfId="13671"/>
    <cellStyle name="9_Anafim_דיווחים נוספים_דיווחים נוספים_15" xfId="13661"/>
    <cellStyle name="9_Anafim_דיווחים נוספים_דיווחים נוספים_4.4." xfId="8231"/>
    <cellStyle name="9_Anafim_דיווחים נוספים_דיווחים נוספים_4.4. 2" xfId="8232"/>
    <cellStyle name="9_Anafim_דיווחים נוספים_דיווחים נוספים_4.4. 2_15" xfId="13673"/>
    <cellStyle name="9_Anafim_דיווחים נוספים_דיווחים נוספים_4.4. 2_דיווחים נוספים" xfId="8233"/>
    <cellStyle name="9_Anafim_דיווחים נוספים_דיווחים נוספים_4.4. 2_דיווחים נוספים_1" xfId="8234"/>
    <cellStyle name="9_Anafim_דיווחים נוספים_דיווחים נוספים_4.4. 2_דיווחים נוספים_1_15" xfId="13675"/>
    <cellStyle name="9_Anafim_דיווחים נוספים_דיווחים נוספים_4.4. 2_דיווחים נוספים_1_פירוט אגח תשואה מעל 10% " xfId="8235"/>
    <cellStyle name="9_Anafim_דיווחים נוספים_דיווחים נוספים_4.4. 2_דיווחים נוספים_1_פירוט אגח תשואה מעל 10% _15" xfId="13676"/>
    <cellStyle name="9_Anafim_דיווחים נוספים_דיווחים נוספים_4.4. 2_דיווחים נוספים_15" xfId="13674"/>
    <cellStyle name="9_Anafim_דיווחים נוספים_דיווחים נוספים_4.4. 2_דיווחים נוספים_פירוט אגח תשואה מעל 10% " xfId="8236"/>
    <cellStyle name="9_Anafim_דיווחים נוספים_דיווחים נוספים_4.4. 2_דיווחים נוספים_פירוט אגח תשואה מעל 10% _15" xfId="13677"/>
    <cellStyle name="9_Anafim_דיווחים נוספים_דיווחים נוספים_4.4. 2_פירוט אגח תשואה מעל 10% " xfId="8237"/>
    <cellStyle name="9_Anafim_דיווחים נוספים_דיווחים נוספים_4.4. 2_פירוט אגח תשואה מעל 10% _1" xfId="8238"/>
    <cellStyle name="9_Anafim_דיווחים נוספים_דיווחים נוספים_4.4. 2_פירוט אגח תשואה מעל 10% _1_15" xfId="13679"/>
    <cellStyle name="9_Anafim_דיווחים נוספים_דיווחים נוספים_4.4. 2_פירוט אגח תשואה מעל 10% _15" xfId="13678"/>
    <cellStyle name="9_Anafim_דיווחים נוספים_דיווחים נוספים_4.4. 2_פירוט אגח תשואה מעל 10% _פירוט אגח תשואה מעל 10% " xfId="8239"/>
    <cellStyle name="9_Anafim_דיווחים נוספים_דיווחים נוספים_4.4. 2_פירוט אגח תשואה מעל 10% _פירוט אגח תשואה מעל 10% _15" xfId="13680"/>
    <cellStyle name="9_Anafim_דיווחים נוספים_דיווחים נוספים_4.4._15" xfId="13672"/>
    <cellStyle name="9_Anafim_דיווחים נוספים_דיווחים נוספים_4.4._דיווחים נוספים" xfId="8240"/>
    <cellStyle name="9_Anafim_דיווחים נוספים_דיווחים נוספים_4.4._דיווחים נוספים_15" xfId="13681"/>
    <cellStyle name="9_Anafim_דיווחים נוספים_דיווחים נוספים_4.4._דיווחים נוספים_פירוט אגח תשואה מעל 10% " xfId="8241"/>
    <cellStyle name="9_Anafim_דיווחים נוספים_דיווחים נוספים_4.4._דיווחים נוספים_פירוט אגח תשואה מעל 10% _15" xfId="13682"/>
    <cellStyle name="9_Anafim_דיווחים נוספים_דיווחים נוספים_4.4._פירוט אגח תשואה מעל 10% " xfId="8242"/>
    <cellStyle name="9_Anafim_דיווחים נוספים_דיווחים נוספים_4.4._פירוט אגח תשואה מעל 10% _1" xfId="8243"/>
    <cellStyle name="9_Anafim_דיווחים נוספים_דיווחים נוספים_4.4._פירוט אגח תשואה מעל 10% _1_15" xfId="13684"/>
    <cellStyle name="9_Anafim_דיווחים נוספים_דיווחים נוספים_4.4._פירוט אגח תשואה מעל 10% _15" xfId="13683"/>
    <cellStyle name="9_Anafim_דיווחים נוספים_דיווחים נוספים_4.4._פירוט אגח תשואה מעל 10% _פירוט אגח תשואה מעל 10% " xfId="8244"/>
    <cellStyle name="9_Anafim_דיווחים נוספים_דיווחים נוספים_4.4._פירוט אגח תשואה מעל 10% _פירוט אגח תשואה מעל 10% _15" xfId="13685"/>
    <cellStyle name="9_Anafim_דיווחים נוספים_דיווחים נוספים_דיווחים נוספים" xfId="8245"/>
    <cellStyle name="9_Anafim_דיווחים נוספים_דיווחים נוספים_דיווחים נוספים_15" xfId="13686"/>
    <cellStyle name="9_Anafim_דיווחים נוספים_דיווחים נוספים_דיווחים נוספים_פירוט אגח תשואה מעל 10% " xfId="8246"/>
    <cellStyle name="9_Anafim_דיווחים נוספים_דיווחים נוספים_דיווחים נוספים_פירוט אגח תשואה מעל 10% _15" xfId="13687"/>
    <cellStyle name="9_Anafim_דיווחים נוספים_דיווחים נוספים_פירוט אגח תשואה מעל 10% " xfId="8247"/>
    <cellStyle name="9_Anafim_דיווחים נוספים_דיווחים נוספים_פירוט אגח תשואה מעל 10% _1" xfId="8248"/>
    <cellStyle name="9_Anafim_דיווחים נוספים_דיווחים נוספים_פירוט אגח תשואה מעל 10% _1_15" xfId="13689"/>
    <cellStyle name="9_Anafim_דיווחים נוספים_דיווחים נוספים_פירוט אגח תשואה מעל 10% _15" xfId="13688"/>
    <cellStyle name="9_Anafim_דיווחים נוספים_דיווחים נוספים_פירוט אגח תשואה מעל 10% _פירוט אגח תשואה מעל 10% " xfId="8249"/>
    <cellStyle name="9_Anafim_דיווחים נוספים_דיווחים נוספים_פירוט אגח תשואה מעל 10% _פירוט אגח תשואה מעל 10% _15" xfId="13690"/>
    <cellStyle name="9_Anafim_דיווחים נוספים_פירוט אגח תשואה מעל 10% " xfId="8250"/>
    <cellStyle name="9_Anafim_דיווחים נוספים_פירוט אגח תשואה מעל 10% _1" xfId="8251"/>
    <cellStyle name="9_Anafim_דיווחים נוספים_פירוט אגח תשואה מעל 10% _1_15" xfId="13692"/>
    <cellStyle name="9_Anafim_דיווחים נוספים_פירוט אגח תשואה מעל 10% _15" xfId="13691"/>
    <cellStyle name="9_Anafim_דיווחים נוספים_פירוט אגח תשואה מעל 10% _פירוט אגח תשואה מעל 10% " xfId="8252"/>
    <cellStyle name="9_Anafim_דיווחים נוספים_פירוט אגח תשואה מעל 10% _פירוט אגח תשואה מעל 10% _15" xfId="13693"/>
    <cellStyle name="9_Anafim_הערות" xfId="8253"/>
    <cellStyle name="9_Anafim_הערות 2" xfId="8254"/>
    <cellStyle name="9_Anafim_הערות 2_15" xfId="13695"/>
    <cellStyle name="9_Anafim_הערות 2_דיווחים נוספים" xfId="8255"/>
    <cellStyle name="9_Anafim_הערות 2_דיווחים נוספים_1" xfId="8256"/>
    <cellStyle name="9_Anafim_הערות 2_דיווחים נוספים_1_15" xfId="13697"/>
    <cellStyle name="9_Anafim_הערות 2_דיווחים נוספים_1_פירוט אגח תשואה מעל 10% " xfId="8257"/>
    <cellStyle name="9_Anafim_הערות 2_דיווחים נוספים_1_פירוט אגח תשואה מעל 10% _15" xfId="13698"/>
    <cellStyle name="9_Anafim_הערות 2_דיווחים נוספים_15" xfId="13696"/>
    <cellStyle name="9_Anafim_הערות 2_דיווחים נוספים_פירוט אגח תשואה מעל 10% " xfId="8258"/>
    <cellStyle name="9_Anafim_הערות 2_דיווחים נוספים_פירוט אגח תשואה מעל 10% _15" xfId="13699"/>
    <cellStyle name="9_Anafim_הערות 2_פירוט אגח תשואה מעל 10% " xfId="8259"/>
    <cellStyle name="9_Anafim_הערות 2_פירוט אגח תשואה מעל 10% _1" xfId="8260"/>
    <cellStyle name="9_Anafim_הערות 2_פירוט אגח תשואה מעל 10% _1_15" xfId="13701"/>
    <cellStyle name="9_Anafim_הערות 2_פירוט אגח תשואה מעל 10% _15" xfId="13700"/>
    <cellStyle name="9_Anafim_הערות 2_פירוט אגח תשואה מעל 10% _פירוט אגח תשואה מעל 10% " xfId="8261"/>
    <cellStyle name="9_Anafim_הערות 2_פירוט אגח תשואה מעל 10% _פירוט אגח תשואה מעל 10% _15" xfId="13702"/>
    <cellStyle name="9_Anafim_הערות_15" xfId="13694"/>
    <cellStyle name="9_Anafim_הערות_4.4." xfId="8262"/>
    <cellStyle name="9_Anafim_הערות_4.4. 2" xfId="8263"/>
    <cellStyle name="9_Anafim_הערות_4.4. 2_15" xfId="13704"/>
    <cellStyle name="9_Anafim_הערות_4.4. 2_דיווחים נוספים" xfId="8264"/>
    <cellStyle name="9_Anafim_הערות_4.4. 2_דיווחים נוספים_1" xfId="8265"/>
    <cellStyle name="9_Anafim_הערות_4.4. 2_דיווחים נוספים_1_15" xfId="13706"/>
    <cellStyle name="9_Anafim_הערות_4.4. 2_דיווחים נוספים_1_פירוט אגח תשואה מעל 10% " xfId="8266"/>
    <cellStyle name="9_Anafim_הערות_4.4. 2_דיווחים נוספים_1_פירוט אגח תשואה מעל 10% _15" xfId="13707"/>
    <cellStyle name="9_Anafim_הערות_4.4. 2_דיווחים נוספים_15" xfId="13705"/>
    <cellStyle name="9_Anafim_הערות_4.4. 2_דיווחים נוספים_פירוט אגח תשואה מעל 10% " xfId="8267"/>
    <cellStyle name="9_Anafim_הערות_4.4. 2_דיווחים נוספים_פירוט אגח תשואה מעל 10% _15" xfId="13708"/>
    <cellStyle name="9_Anafim_הערות_4.4. 2_פירוט אגח תשואה מעל 10% " xfId="8268"/>
    <cellStyle name="9_Anafim_הערות_4.4. 2_פירוט אגח תשואה מעל 10% _1" xfId="8269"/>
    <cellStyle name="9_Anafim_הערות_4.4. 2_פירוט אגח תשואה מעל 10% _1_15" xfId="13710"/>
    <cellStyle name="9_Anafim_הערות_4.4. 2_פירוט אגח תשואה מעל 10% _15" xfId="13709"/>
    <cellStyle name="9_Anafim_הערות_4.4. 2_פירוט אגח תשואה מעל 10% _פירוט אגח תשואה מעל 10% " xfId="8270"/>
    <cellStyle name="9_Anafim_הערות_4.4. 2_פירוט אגח תשואה מעל 10% _פירוט אגח תשואה מעל 10% _15" xfId="13711"/>
    <cellStyle name="9_Anafim_הערות_4.4._15" xfId="13703"/>
    <cellStyle name="9_Anafim_הערות_4.4._דיווחים נוספים" xfId="8271"/>
    <cellStyle name="9_Anafim_הערות_4.4._דיווחים נוספים_15" xfId="13712"/>
    <cellStyle name="9_Anafim_הערות_4.4._דיווחים נוספים_פירוט אגח תשואה מעל 10% " xfId="8272"/>
    <cellStyle name="9_Anafim_הערות_4.4._דיווחים נוספים_פירוט אגח תשואה מעל 10% _15" xfId="13713"/>
    <cellStyle name="9_Anafim_הערות_4.4._פירוט אגח תשואה מעל 10% " xfId="8273"/>
    <cellStyle name="9_Anafim_הערות_4.4._פירוט אגח תשואה מעל 10% _1" xfId="8274"/>
    <cellStyle name="9_Anafim_הערות_4.4._פירוט אגח תשואה מעל 10% _1_15" xfId="13715"/>
    <cellStyle name="9_Anafim_הערות_4.4._פירוט אגח תשואה מעל 10% _15" xfId="13714"/>
    <cellStyle name="9_Anafim_הערות_4.4._פירוט אגח תשואה מעל 10% _פירוט אגח תשואה מעל 10% " xfId="8275"/>
    <cellStyle name="9_Anafim_הערות_4.4._פירוט אגח תשואה מעל 10% _פירוט אגח תשואה מעל 10% _15" xfId="13716"/>
    <cellStyle name="9_Anafim_הערות_דיווחים נוספים" xfId="8276"/>
    <cellStyle name="9_Anafim_הערות_דיווחים נוספים_1" xfId="8277"/>
    <cellStyle name="9_Anafim_הערות_דיווחים נוספים_1_15" xfId="13718"/>
    <cellStyle name="9_Anafim_הערות_דיווחים נוספים_1_פירוט אגח תשואה מעל 10% " xfId="8278"/>
    <cellStyle name="9_Anafim_הערות_דיווחים נוספים_1_פירוט אגח תשואה מעל 10% _15" xfId="13719"/>
    <cellStyle name="9_Anafim_הערות_דיווחים נוספים_15" xfId="13717"/>
    <cellStyle name="9_Anafim_הערות_דיווחים נוספים_פירוט אגח תשואה מעל 10% " xfId="8279"/>
    <cellStyle name="9_Anafim_הערות_דיווחים נוספים_פירוט אגח תשואה מעל 10% _15" xfId="13720"/>
    <cellStyle name="9_Anafim_הערות_פירוט אגח תשואה מעל 10% " xfId="8280"/>
    <cellStyle name="9_Anafim_הערות_פירוט אגח תשואה מעל 10% _1" xfId="8281"/>
    <cellStyle name="9_Anafim_הערות_פירוט אגח תשואה מעל 10% _1_15" xfId="13722"/>
    <cellStyle name="9_Anafim_הערות_פירוט אגח תשואה מעל 10% _15" xfId="13721"/>
    <cellStyle name="9_Anafim_הערות_פירוט אגח תשואה מעל 10% _פירוט אגח תשואה מעל 10% " xfId="8282"/>
    <cellStyle name="9_Anafim_הערות_פירוט אגח תשואה מעל 10% _פירוט אגח תשואה מעל 10% _15" xfId="13723"/>
    <cellStyle name="9_Anafim_יתרת מסגרות אשראי לניצול " xfId="8283"/>
    <cellStyle name="9_Anafim_יתרת מסגרות אשראי לניצול  2" xfId="8284"/>
    <cellStyle name="9_Anafim_יתרת מסגרות אשראי לניצול  2_15" xfId="13725"/>
    <cellStyle name="9_Anafim_יתרת מסגרות אשראי לניצול  2_דיווחים נוספים" xfId="8285"/>
    <cellStyle name="9_Anafim_יתרת מסגרות אשראי לניצול  2_דיווחים נוספים_1" xfId="8286"/>
    <cellStyle name="9_Anafim_יתרת מסגרות אשראי לניצול  2_דיווחים נוספים_1_15" xfId="13727"/>
    <cellStyle name="9_Anafim_יתרת מסגרות אשראי לניצול  2_דיווחים נוספים_1_פירוט אגח תשואה מעל 10% " xfId="8287"/>
    <cellStyle name="9_Anafim_יתרת מסגרות אשראי לניצול  2_דיווחים נוספים_1_פירוט אגח תשואה מעל 10% _15" xfId="13728"/>
    <cellStyle name="9_Anafim_יתרת מסגרות אשראי לניצול  2_דיווחים נוספים_15" xfId="13726"/>
    <cellStyle name="9_Anafim_יתרת מסגרות אשראי לניצול  2_דיווחים נוספים_פירוט אגח תשואה מעל 10% " xfId="8288"/>
    <cellStyle name="9_Anafim_יתרת מסגרות אשראי לניצול  2_דיווחים נוספים_פירוט אגח תשואה מעל 10% _15" xfId="13729"/>
    <cellStyle name="9_Anafim_יתרת מסגרות אשראי לניצול  2_פירוט אגח תשואה מעל 10% " xfId="8289"/>
    <cellStyle name="9_Anafim_יתרת מסגרות אשראי לניצול  2_פירוט אגח תשואה מעל 10% _1" xfId="8290"/>
    <cellStyle name="9_Anafim_יתרת מסגרות אשראי לניצול  2_פירוט אגח תשואה מעל 10% _1_15" xfId="13731"/>
    <cellStyle name="9_Anafim_יתרת מסגרות אשראי לניצול  2_פירוט אגח תשואה מעל 10% _15" xfId="13730"/>
    <cellStyle name="9_Anafim_יתרת מסגרות אשראי לניצול  2_פירוט אגח תשואה מעל 10% _פירוט אגח תשואה מעל 10% " xfId="8291"/>
    <cellStyle name="9_Anafim_יתרת מסגרות אשראי לניצול  2_פירוט אגח תשואה מעל 10% _פירוט אגח תשואה מעל 10% _15" xfId="13732"/>
    <cellStyle name="9_Anafim_יתרת מסגרות אשראי לניצול _15" xfId="13724"/>
    <cellStyle name="9_Anafim_יתרת מסגרות אשראי לניצול _4.4." xfId="8292"/>
    <cellStyle name="9_Anafim_יתרת מסגרות אשראי לניצול _4.4. 2" xfId="8293"/>
    <cellStyle name="9_Anafim_יתרת מסגרות אשראי לניצול _4.4. 2_15" xfId="13734"/>
    <cellStyle name="9_Anafim_יתרת מסגרות אשראי לניצול _4.4. 2_דיווחים נוספים" xfId="8294"/>
    <cellStyle name="9_Anafim_יתרת מסגרות אשראי לניצול _4.4. 2_דיווחים נוספים_1" xfId="8295"/>
    <cellStyle name="9_Anafim_יתרת מסגרות אשראי לניצול _4.4. 2_דיווחים נוספים_1_15" xfId="13736"/>
    <cellStyle name="9_Anafim_יתרת מסגרות אשראי לניצול _4.4. 2_דיווחים נוספים_1_פירוט אגח תשואה מעל 10% " xfId="8296"/>
    <cellStyle name="9_Anafim_יתרת מסגרות אשראי לניצול _4.4. 2_דיווחים נוספים_1_פירוט אגח תשואה מעל 10% _15" xfId="13737"/>
    <cellStyle name="9_Anafim_יתרת מסגרות אשראי לניצול _4.4. 2_דיווחים נוספים_15" xfId="13735"/>
    <cellStyle name="9_Anafim_יתרת מסגרות אשראי לניצול _4.4. 2_דיווחים נוספים_פירוט אגח תשואה מעל 10% " xfId="8297"/>
    <cellStyle name="9_Anafim_יתרת מסגרות אשראי לניצול _4.4. 2_דיווחים נוספים_פירוט אגח תשואה מעל 10% _15" xfId="13738"/>
    <cellStyle name="9_Anafim_יתרת מסגרות אשראי לניצול _4.4. 2_פירוט אגח תשואה מעל 10% " xfId="8298"/>
    <cellStyle name="9_Anafim_יתרת מסגרות אשראי לניצול _4.4. 2_פירוט אגח תשואה מעל 10% _1" xfId="8299"/>
    <cellStyle name="9_Anafim_יתרת מסגרות אשראי לניצול _4.4. 2_פירוט אגח תשואה מעל 10% _1_15" xfId="13740"/>
    <cellStyle name="9_Anafim_יתרת מסגרות אשראי לניצול _4.4. 2_פירוט אגח תשואה מעל 10% _15" xfId="13739"/>
    <cellStyle name="9_Anafim_יתרת מסגרות אשראי לניצול _4.4. 2_פירוט אגח תשואה מעל 10% _פירוט אגח תשואה מעל 10% " xfId="8300"/>
    <cellStyle name="9_Anafim_יתרת מסגרות אשראי לניצול _4.4. 2_פירוט אגח תשואה מעל 10% _פירוט אגח תשואה מעל 10% _15" xfId="13741"/>
    <cellStyle name="9_Anafim_יתרת מסגרות אשראי לניצול _4.4._15" xfId="13733"/>
    <cellStyle name="9_Anafim_יתרת מסגרות אשראי לניצול _4.4._דיווחים נוספים" xfId="8301"/>
    <cellStyle name="9_Anafim_יתרת מסגרות אשראי לניצול _4.4._דיווחים נוספים_15" xfId="13742"/>
    <cellStyle name="9_Anafim_יתרת מסגרות אשראי לניצול _4.4._דיווחים נוספים_פירוט אגח תשואה מעל 10% " xfId="8302"/>
    <cellStyle name="9_Anafim_יתרת מסגרות אשראי לניצול _4.4._דיווחים נוספים_פירוט אגח תשואה מעל 10% _15" xfId="13743"/>
    <cellStyle name="9_Anafim_יתרת מסגרות אשראי לניצול _4.4._פירוט אגח תשואה מעל 10% " xfId="8303"/>
    <cellStyle name="9_Anafim_יתרת מסגרות אשראי לניצול _4.4._פירוט אגח תשואה מעל 10% _1" xfId="8304"/>
    <cellStyle name="9_Anafim_יתרת מסגרות אשראי לניצול _4.4._פירוט אגח תשואה מעל 10% _1_15" xfId="13745"/>
    <cellStyle name="9_Anafim_יתרת מסגרות אשראי לניצול _4.4._פירוט אגח תשואה מעל 10% _15" xfId="13744"/>
    <cellStyle name="9_Anafim_יתרת מסגרות אשראי לניצול _4.4._פירוט אגח תשואה מעל 10% _פירוט אגח תשואה מעל 10% " xfId="8305"/>
    <cellStyle name="9_Anafim_יתרת מסגרות אשראי לניצול _4.4._פירוט אגח תשואה מעל 10% _פירוט אגח תשואה מעל 10% _15" xfId="13746"/>
    <cellStyle name="9_Anafim_יתרת מסגרות אשראי לניצול _דיווחים נוספים" xfId="8306"/>
    <cellStyle name="9_Anafim_יתרת מסגרות אשראי לניצול _דיווחים נוספים_1" xfId="8307"/>
    <cellStyle name="9_Anafim_יתרת מסגרות אשראי לניצול _דיווחים נוספים_1_15" xfId="13748"/>
    <cellStyle name="9_Anafim_יתרת מסגרות אשראי לניצול _דיווחים נוספים_1_פירוט אגח תשואה מעל 10% " xfId="8308"/>
    <cellStyle name="9_Anafim_יתרת מסגרות אשראי לניצול _דיווחים נוספים_1_פירוט אגח תשואה מעל 10% _15" xfId="13749"/>
    <cellStyle name="9_Anafim_יתרת מסגרות אשראי לניצול _דיווחים נוספים_15" xfId="13747"/>
    <cellStyle name="9_Anafim_יתרת מסגרות אשראי לניצול _דיווחים נוספים_פירוט אגח תשואה מעל 10% " xfId="8309"/>
    <cellStyle name="9_Anafim_יתרת מסגרות אשראי לניצול _דיווחים נוספים_פירוט אגח תשואה מעל 10% _15" xfId="13750"/>
    <cellStyle name="9_Anafim_יתרת מסגרות אשראי לניצול _פירוט אגח תשואה מעל 10% " xfId="8310"/>
    <cellStyle name="9_Anafim_יתרת מסגרות אשראי לניצול _פירוט אגח תשואה מעל 10% _1" xfId="8311"/>
    <cellStyle name="9_Anafim_יתרת מסגרות אשראי לניצול _פירוט אגח תשואה מעל 10% _1_15" xfId="13752"/>
    <cellStyle name="9_Anafim_יתרת מסגרות אשראי לניצול _פירוט אגח תשואה מעל 10% _15" xfId="13751"/>
    <cellStyle name="9_Anafim_יתרת מסגרות אשראי לניצול _פירוט אגח תשואה מעל 10% _פירוט אגח תשואה מעל 10% " xfId="8312"/>
    <cellStyle name="9_Anafim_יתרת מסגרות אשראי לניצול _פירוט אגח תשואה מעל 10% _פירוט אגח תשואה מעל 10% _15" xfId="13753"/>
    <cellStyle name="9_Anafim_עסקאות שאושרו וטרם בוצעו  " xfId="8313"/>
    <cellStyle name="9_Anafim_עסקאות שאושרו וטרם בוצעו   2" xfId="8314"/>
    <cellStyle name="9_Anafim_עסקאות שאושרו וטרם בוצעו   2_15" xfId="13755"/>
    <cellStyle name="9_Anafim_עסקאות שאושרו וטרם בוצעו   2_דיווחים נוספים" xfId="8315"/>
    <cellStyle name="9_Anafim_עסקאות שאושרו וטרם בוצעו   2_דיווחים נוספים_1" xfId="8316"/>
    <cellStyle name="9_Anafim_עסקאות שאושרו וטרם בוצעו   2_דיווחים נוספים_1_15" xfId="13757"/>
    <cellStyle name="9_Anafim_עסקאות שאושרו וטרם בוצעו   2_דיווחים נוספים_1_פירוט אגח תשואה מעל 10% " xfId="8317"/>
    <cellStyle name="9_Anafim_עסקאות שאושרו וטרם בוצעו   2_דיווחים נוספים_1_פירוט אגח תשואה מעל 10% _15" xfId="13758"/>
    <cellStyle name="9_Anafim_עסקאות שאושרו וטרם בוצעו   2_דיווחים נוספים_15" xfId="13756"/>
    <cellStyle name="9_Anafim_עסקאות שאושרו וטרם בוצעו   2_דיווחים נוספים_פירוט אגח תשואה מעל 10% " xfId="8318"/>
    <cellStyle name="9_Anafim_עסקאות שאושרו וטרם בוצעו   2_דיווחים נוספים_פירוט אגח תשואה מעל 10% _15" xfId="13759"/>
    <cellStyle name="9_Anafim_עסקאות שאושרו וטרם בוצעו   2_פירוט אגח תשואה מעל 10% " xfId="8319"/>
    <cellStyle name="9_Anafim_עסקאות שאושרו וטרם בוצעו   2_פירוט אגח תשואה מעל 10% _1" xfId="8320"/>
    <cellStyle name="9_Anafim_עסקאות שאושרו וטרם בוצעו   2_פירוט אגח תשואה מעל 10% _1_15" xfId="13761"/>
    <cellStyle name="9_Anafim_עסקאות שאושרו וטרם בוצעו   2_פירוט אגח תשואה מעל 10% _15" xfId="13760"/>
    <cellStyle name="9_Anafim_עסקאות שאושרו וטרם בוצעו   2_פירוט אגח תשואה מעל 10% _פירוט אגח תשואה מעל 10% " xfId="8321"/>
    <cellStyle name="9_Anafim_עסקאות שאושרו וטרם בוצעו   2_פירוט אגח תשואה מעל 10% _פירוט אגח תשואה מעל 10% _15" xfId="13762"/>
    <cellStyle name="9_Anafim_עסקאות שאושרו וטרם בוצעו  _1" xfId="8322"/>
    <cellStyle name="9_Anafim_עסקאות שאושרו וטרם בוצעו  _1 2" xfId="8323"/>
    <cellStyle name="9_Anafim_עסקאות שאושרו וטרם בוצעו  _1 2_15" xfId="13764"/>
    <cellStyle name="9_Anafim_עסקאות שאושרו וטרם בוצעו  _1 2_דיווחים נוספים" xfId="8324"/>
    <cellStyle name="9_Anafim_עסקאות שאושרו וטרם בוצעו  _1 2_דיווחים נוספים_1" xfId="8325"/>
    <cellStyle name="9_Anafim_עסקאות שאושרו וטרם בוצעו  _1 2_דיווחים נוספים_1_15" xfId="13766"/>
    <cellStyle name="9_Anafim_עסקאות שאושרו וטרם בוצעו  _1 2_דיווחים נוספים_1_פירוט אגח תשואה מעל 10% " xfId="8326"/>
    <cellStyle name="9_Anafim_עסקאות שאושרו וטרם בוצעו  _1 2_דיווחים נוספים_1_פירוט אגח תשואה מעל 10% _15" xfId="13767"/>
    <cellStyle name="9_Anafim_עסקאות שאושרו וטרם בוצעו  _1 2_דיווחים נוספים_15" xfId="13765"/>
    <cellStyle name="9_Anafim_עסקאות שאושרו וטרם בוצעו  _1 2_דיווחים נוספים_פירוט אגח תשואה מעל 10% " xfId="8327"/>
    <cellStyle name="9_Anafim_עסקאות שאושרו וטרם בוצעו  _1 2_דיווחים נוספים_פירוט אגח תשואה מעל 10% _15" xfId="13768"/>
    <cellStyle name="9_Anafim_עסקאות שאושרו וטרם בוצעו  _1 2_פירוט אגח תשואה מעל 10% " xfId="8328"/>
    <cellStyle name="9_Anafim_עסקאות שאושרו וטרם בוצעו  _1 2_פירוט אגח תשואה מעל 10% _1" xfId="8329"/>
    <cellStyle name="9_Anafim_עסקאות שאושרו וטרם בוצעו  _1 2_פירוט אגח תשואה מעל 10% _1_15" xfId="13770"/>
    <cellStyle name="9_Anafim_עסקאות שאושרו וטרם בוצעו  _1 2_פירוט אגח תשואה מעל 10% _15" xfId="13769"/>
    <cellStyle name="9_Anafim_עסקאות שאושרו וטרם בוצעו  _1 2_פירוט אגח תשואה מעל 10% _פירוט אגח תשואה מעל 10% " xfId="8330"/>
    <cellStyle name="9_Anafim_עסקאות שאושרו וטרם בוצעו  _1 2_פירוט אגח תשואה מעל 10% _פירוט אגח תשואה מעל 10% _15" xfId="13771"/>
    <cellStyle name="9_Anafim_עסקאות שאושרו וטרם בוצעו  _1_15" xfId="13763"/>
    <cellStyle name="9_Anafim_עסקאות שאושרו וטרם בוצעו  _1_דיווחים נוספים" xfId="8331"/>
    <cellStyle name="9_Anafim_עסקאות שאושרו וטרם בוצעו  _1_דיווחים נוספים_15" xfId="13772"/>
    <cellStyle name="9_Anafim_עסקאות שאושרו וטרם בוצעו  _1_דיווחים נוספים_פירוט אגח תשואה מעל 10% " xfId="8332"/>
    <cellStyle name="9_Anafim_עסקאות שאושרו וטרם בוצעו  _1_דיווחים נוספים_פירוט אגח תשואה מעל 10% _15" xfId="13773"/>
    <cellStyle name="9_Anafim_עסקאות שאושרו וטרם בוצעו  _1_פירוט אגח תשואה מעל 10% " xfId="8333"/>
    <cellStyle name="9_Anafim_עסקאות שאושרו וטרם בוצעו  _1_פירוט אגח תשואה מעל 10% _1" xfId="8334"/>
    <cellStyle name="9_Anafim_עסקאות שאושרו וטרם בוצעו  _1_פירוט אגח תשואה מעל 10% _1_15" xfId="13775"/>
    <cellStyle name="9_Anafim_עסקאות שאושרו וטרם בוצעו  _1_פירוט אגח תשואה מעל 10% _15" xfId="13774"/>
    <cellStyle name="9_Anafim_עסקאות שאושרו וטרם בוצעו  _1_פירוט אגח תשואה מעל 10% _פירוט אגח תשואה מעל 10% " xfId="8335"/>
    <cellStyle name="9_Anafim_עסקאות שאושרו וטרם בוצעו  _1_פירוט אגח תשואה מעל 10% _פירוט אגח תשואה מעל 10% _15" xfId="13776"/>
    <cellStyle name="9_Anafim_עסקאות שאושרו וטרם בוצעו  _15" xfId="13754"/>
    <cellStyle name="9_Anafim_עסקאות שאושרו וטרם בוצעו  _4.4." xfId="8336"/>
    <cellStyle name="9_Anafim_עסקאות שאושרו וטרם בוצעו  _4.4. 2" xfId="8337"/>
    <cellStyle name="9_Anafim_עסקאות שאושרו וטרם בוצעו  _4.4. 2_15" xfId="13778"/>
    <cellStyle name="9_Anafim_עסקאות שאושרו וטרם בוצעו  _4.4. 2_דיווחים נוספים" xfId="8338"/>
    <cellStyle name="9_Anafim_עסקאות שאושרו וטרם בוצעו  _4.4. 2_דיווחים נוספים_1" xfId="8339"/>
    <cellStyle name="9_Anafim_עסקאות שאושרו וטרם בוצעו  _4.4. 2_דיווחים נוספים_1_15" xfId="13780"/>
    <cellStyle name="9_Anafim_עסקאות שאושרו וטרם בוצעו  _4.4. 2_דיווחים נוספים_1_פירוט אגח תשואה מעל 10% " xfId="8340"/>
    <cellStyle name="9_Anafim_עסקאות שאושרו וטרם בוצעו  _4.4. 2_דיווחים נוספים_1_פירוט אגח תשואה מעל 10% _15" xfId="13781"/>
    <cellStyle name="9_Anafim_עסקאות שאושרו וטרם בוצעו  _4.4. 2_דיווחים נוספים_15" xfId="13779"/>
    <cellStyle name="9_Anafim_עסקאות שאושרו וטרם בוצעו  _4.4. 2_דיווחים נוספים_פירוט אגח תשואה מעל 10% " xfId="8341"/>
    <cellStyle name="9_Anafim_עסקאות שאושרו וטרם בוצעו  _4.4. 2_דיווחים נוספים_פירוט אגח תשואה מעל 10% _15" xfId="13782"/>
    <cellStyle name="9_Anafim_עסקאות שאושרו וטרם בוצעו  _4.4. 2_פירוט אגח תשואה מעל 10% " xfId="8342"/>
    <cellStyle name="9_Anafim_עסקאות שאושרו וטרם בוצעו  _4.4. 2_פירוט אגח תשואה מעל 10% _1" xfId="8343"/>
    <cellStyle name="9_Anafim_עסקאות שאושרו וטרם בוצעו  _4.4. 2_פירוט אגח תשואה מעל 10% _1_15" xfId="13784"/>
    <cellStyle name="9_Anafim_עסקאות שאושרו וטרם בוצעו  _4.4. 2_פירוט אגח תשואה מעל 10% _15" xfId="13783"/>
    <cellStyle name="9_Anafim_עסקאות שאושרו וטרם בוצעו  _4.4. 2_פירוט אגח תשואה מעל 10% _פירוט אגח תשואה מעל 10% " xfId="8344"/>
    <cellStyle name="9_Anafim_עסקאות שאושרו וטרם בוצעו  _4.4. 2_פירוט אגח תשואה מעל 10% _פירוט אגח תשואה מעל 10% _15" xfId="13785"/>
    <cellStyle name="9_Anafim_עסקאות שאושרו וטרם בוצעו  _4.4._15" xfId="13777"/>
    <cellStyle name="9_Anafim_עסקאות שאושרו וטרם בוצעו  _4.4._דיווחים נוספים" xfId="8345"/>
    <cellStyle name="9_Anafim_עסקאות שאושרו וטרם בוצעו  _4.4._דיווחים נוספים_15" xfId="13786"/>
    <cellStyle name="9_Anafim_עסקאות שאושרו וטרם בוצעו  _4.4._דיווחים נוספים_פירוט אגח תשואה מעל 10% " xfId="8346"/>
    <cellStyle name="9_Anafim_עסקאות שאושרו וטרם בוצעו  _4.4._דיווחים נוספים_פירוט אגח תשואה מעל 10% _15" xfId="13787"/>
    <cellStyle name="9_Anafim_עסקאות שאושרו וטרם בוצעו  _4.4._פירוט אגח תשואה מעל 10% " xfId="8347"/>
    <cellStyle name="9_Anafim_עסקאות שאושרו וטרם בוצעו  _4.4._פירוט אגח תשואה מעל 10% _1" xfId="8348"/>
    <cellStyle name="9_Anafim_עסקאות שאושרו וטרם בוצעו  _4.4._פירוט אגח תשואה מעל 10% _1_15" xfId="13789"/>
    <cellStyle name="9_Anafim_עסקאות שאושרו וטרם בוצעו  _4.4._פירוט אגח תשואה מעל 10% _15" xfId="13788"/>
    <cellStyle name="9_Anafim_עסקאות שאושרו וטרם בוצעו  _4.4._פירוט אגח תשואה מעל 10% _פירוט אגח תשואה מעל 10% " xfId="8349"/>
    <cellStyle name="9_Anafim_עסקאות שאושרו וטרם בוצעו  _4.4._פירוט אגח תשואה מעל 10% _פירוט אגח תשואה מעל 10% _15" xfId="13790"/>
    <cellStyle name="9_Anafim_עסקאות שאושרו וטרם בוצעו  _דיווחים נוספים" xfId="8350"/>
    <cellStyle name="9_Anafim_עסקאות שאושרו וטרם בוצעו  _דיווחים נוספים_1" xfId="8351"/>
    <cellStyle name="9_Anafim_עסקאות שאושרו וטרם בוצעו  _דיווחים נוספים_1_15" xfId="13792"/>
    <cellStyle name="9_Anafim_עסקאות שאושרו וטרם בוצעו  _דיווחים נוספים_1_פירוט אגח תשואה מעל 10% " xfId="8352"/>
    <cellStyle name="9_Anafim_עסקאות שאושרו וטרם בוצעו  _דיווחים נוספים_1_פירוט אגח תשואה מעל 10% _15" xfId="13793"/>
    <cellStyle name="9_Anafim_עסקאות שאושרו וטרם בוצעו  _דיווחים נוספים_15" xfId="13791"/>
    <cellStyle name="9_Anafim_עסקאות שאושרו וטרם בוצעו  _דיווחים נוספים_פירוט אגח תשואה מעל 10% " xfId="8353"/>
    <cellStyle name="9_Anafim_עסקאות שאושרו וטרם בוצעו  _דיווחים נוספים_פירוט אגח תשואה מעל 10% _15" xfId="13794"/>
    <cellStyle name="9_Anafim_עסקאות שאושרו וטרם בוצעו  _פירוט אגח תשואה מעל 10% " xfId="8354"/>
    <cellStyle name="9_Anafim_עסקאות שאושרו וטרם בוצעו  _פירוט אגח תשואה מעל 10% _1" xfId="8355"/>
    <cellStyle name="9_Anafim_עסקאות שאושרו וטרם בוצעו  _פירוט אגח תשואה מעל 10% _1_15" xfId="13796"/>
    <cellStyle name="9_Anafim_עסקאות שאושרו וטרם בוצעו  _פירוט אגח תשואה מעל 10% _15" xfId="13795"/>
    <cellStyle name="9_Anafim_עסקאות שאושרו וטרם בוצעו  _פירוט אגח תשואה מעל 10% _פירוט אגח תשואה מעל 10% " xfId="8356"/>
    <cellStyle name="9_Anafim_עסקאות שאושרו וטרם בוצעו  _פירוט אגח תשואה מעל 10% _פירוט אגח תשואה מעל 10% _15" xfId="13797"/>
    <cellStyle name="9_Anafim_פירוט אגח תשואה מעל 10% " xfId="8357"/>
    <cellStyle name="9_Anafim_פירוט אגח תשואה מעל 10%  2" xfId="8358"/>
    <cellStyle name="9_Anafim_פירוט אגח תשואה מעל 10%  2_15" xfId="13799"/>
    <cellStyle name="9_Anafim_פירוט אגח תשואה מעל 10%  2_דיווחים נוספים" xfId="8359"/>
    <cellStyle name="9_Anafim_פירוט אגח תשואה מעל 10%  2_דיווחים נוספים_1" xfId="8360"/>
    <cellStyle name="9_Anafim_פירוט אגח תשואה מעל 10%  2_דיווחים נוספים_1_15" xfId="13801"/>
    <cellStyle name="9_Anafim_פירוט אגח תשואה מעל 10%  2_דיווחים נוספים_1_פירוט אגח תשואה מעל 10% " xfId="8361"/>
    <cellStyle name="9_Anafim_פירוט אגח תשואה מעל 10%  2_דיווחים נוספים_1_פירוט אגח תשואה מעל 10% _15" xfId="13802"/>
    <cellStyle name="9_Anafim_פירוט אגח תשואה מעל 10%  2_דיווחים נוספים_15" xfId="13800"/>
    <cellStyle name="9_Anafim_פירוט אגח תשואה מעל 10%  2_דיווחים נוספים_פירוט אגח תשואה מעל 10% " xfId="8362"/>
    <cellStyle name="9_Anafim_פירוט אגח תשואה מעל 10%  2_דיווחים נוספים_פירוט אגח תשואה מעל 10% _15" xfId="13803"/>
    <cellStyle name="9_Anafim_פירוט אגח תשואה מעל 10%  2_פירוט אגח תשואה מעל 10% " xfId="8363"/>
    <cellStyle name="9_Anafim_פירוט אגח תשואה מעל 10%  2_פירוט אגח תשואה מעל 10% _1" xfId="8364"/>
    <cellStyle name="9_Anafim_פירוט אגח תשואה מעל 10%  2_פירוט אגח תשואה מעל 10% _1_15" xfId="13805"/>
    <cellStyle name="9_Anafim_פירוט אגח תשואה מעל 10%  2_פירוט אגח תשואה מעל 10% _15" xfId="13804"/>
    <cellStyle name="9_Anafim_פירוט אגח תשואה מעל 10%  2_פירוט אגח תשואה מעל 10% _פירוט אגח תשואה מעל 10% " xfId="8365"/>
    <cellStyle name="9_Anafim_פירוט אגח תשואה מעל 10%  2_פירוט אגח תשואה מעל 10% _פירוט אגח תשואה מעל 10% _15" xfId="13806"/>
    <cellStyle name="9_Anafim_פירוט אגח תשואה מעל 10% _1" xfId="8366"/>
    <cellStyle name="9_Anafim_פירוט אגח תשואה מעל 10% _1_15" xfId="13807"/>
    <cellStyle name="9_Anafim_פירוט אגח תשואה מעל 10% _1_פירוט אגח תשואה מעל 10% " xfId="8367"/>
    <cellStyle name="9_Anafim_פירוט אגח תשואה מעל 10% _1_פירוט אגח תשואה מעל 10% _15" xfId="13808"/>
    <cellStyle name="9_Anafim_פירוט אגח תשואה מעל 10% _15" xfId="13798"/>
    <cellStyle name="9_Anafim_פירוט אגח תשואה מעל 10% _2" xfId="8368"/>
    <cellStyle name="9_Anafim_פירוט אגח תשואה מעל 10% _2_15" xfId="13809"/>
    <cellStyle name="9_Anafim_פירוט אגח תשואה מעל 10% _4.4." xfId="8369"/>
    <cellStyle name="9_Anafim_פירוט אגח תשואה מעל 10% _4.4. 2" xfId="8370"/>
    <cellStyle name="9_Anafim_פירוט אגח תשואה מעל 10% _4.4. 2_15" xfId="13811"/>
    <cellStyle name="9_Anafim_פירוט אגח תשואה מעל 10% _4.4. 2_דיווחים נוספים" xfId="8371"/>
    <cellStyle name="9_Anafim_פירוט אגח תשואה מעל 10% _4.4. 2_דיווחים נוספים_1" xfId="8372"/>
    <cellStyle name="9_Anafim_פירוט אגח תשואה מעל 10% _4.4. 2_דיווחים נוספים_1_15" xfId="13813"/>
    <cellStyle name="9_Anafim_פירוט אגח תשואה מעל 10% _4.4. 2_דיווחים נוספים_1_פירוט אגח תשואה מעל 10% " xfId="8373"/>
    <cellStyle name="9_Anafim_פירוט אגח תשואה מעל 10% _4.4. 2_דיווחים נוספים_1_פירוט אגח תשואה מעל 10% _15" xfId="13814"/>
    <cellStyle name="9_Anafim_פירוט אגח תשואה מעל 10% _4.4. 2_דיווחים נוספים_15" xfId="13812"/>
    <cellStyle name="9_Anafim_פירוט אגח תשואה מעל 10% _4.4. 2_דיווחים נוספים_פירוט אגח תשואה מעל 10% " xfId="8374"/>
    <cellStyle name="9_Anafim_פירוט אגח תשואה מעל 10% _4.4. 2_דיווחים נוספים_פירוט אגח תשואה מעל 10% _15" xfId="13815"/>
    <cellStyle name="9_Anafim_פירוט אגח תשואה מעל 10% _4.4. 2_פירוט אגח תשואה מעל 10% " xfId="8375"/>
    <cellStyle name="9_Anafim_פירוט אגח תשואה מעל 10% _4.4. 2_פירוט אגח תשואה מעל 10% _1" xfId="8376"/>
    <cellStyle name="9_Anafim_פירוט אגח תשואה מעל 10% _4.4. 2_פירוט אגח תשואה מעל 10% _1_15" xfId="13817"/>
    <cellStyle name="9_Anafim_פירוט אגח תשואה מעל 10% _4.4. 2_פירוט אגח תשואה מעל 10% _15" xfId="13816"/>
    <cellStyle name="9_Anafim_פירוט אגח תשואה מעל 10% _4.4. 2_פירוט אגח תשואה מעל 10% _פירוט אגח תשואה מעל 10% " xfId="8377"/>
    <cellStyle name="9_Anafim_פירוט אגח תשואה מעל 10% _4.4. 2_פירוט אגח תשואה מעל 10% _פירוט אגח תשואה מעל 10% _15" xfId="13818"/>
    <cellStyle name="9_Anafim_פירוט אגח תשואה מעל 10% _4.4._15" xfId="13810"/>
    <cellStyle name="9_Anafim_פירוט אגח תשואה מעל 10% _4.4._דיווחים נוספים" xfId="8378"/>
    <cellStyle name="9_Anafim_פירוט אגח תשואה מעל 10% _4.4._דיווחים נוספים_15" xfId="13819"/>
    <cellStyle name="9_Anafim_פירוט אגח תשואה מעל 10% _4.4._דיווחים נוספים_פירוט אגח תשואה מעל 10% " xfId="8379"/>
    <cellStyle name="9_Anafim_פירוט אגח תשואה מעל 10% _4.4._דיווחים נוספים_פירוט אגח תשואה מעל 10% _15" xfId="13820"/>
    <cellStyle name="9_Anafim_פירוט אגח תשואה מעל 10% _4.4._פירוט אגח תשואה מעל 10% " xfId="8380"/>
    <cellStyle name="9_Anafim_פירוט אגח תשואה מעל 10% _4.4._פירוט אגח תשואה מעל 10% _1" xfId="8381"/>
    <cellStyle name="9_Anafim_פירוט אגח תשואה מעל 10% _4.4._פירוט אגח תשואה מעל 10% _1_15" xfId="13822"/>
    <cellStyle name="9_Anafim_פירוט אגח תשואה מעל 10% _4.4._פירוט אגח תשואה מעל 10% _15" xfId="13821"/>
    <cellStyle name="9_Anafim_פירוט אגח תשואה מעל 10% _4.4._פירוט אגח תשואה מעל 10% _פירוט אגח תשואה מעל 10% " xfId="8382"/>
    <cellStyle name="9_Anafim_פירוט אגח תשואה מעל 10% _4.4._פירוט אגח תשואה מעל 10% _פירוט אגח תשואה מעל 10% _15" xfId="13823"/>
    <cellStyle name="9_Anafim_פירוט אגח תשואה מעל 10% _דיווחים נוספים" xfId="8383"/>
    <cellStyle name="9_Anafim_פירוט אגח תשואה מעל 10% _דיווחים נוספים_1" xfId="8384"/>
    <cellStyle name="9_Anafim_פירוט אגח תשואה מעל 10% _דיווחים נוספים_1_15" xfId="13825"/>
    <cellStyle name="9_Anafim_פירוט אגח תשואה מעל 10% _דיווחים נוספים_1_פירוט אגח תשואה מעל 10% " xfId="8385"/>
    <cellStyle name="9_Anafim_פירוט אגח תשואה מעל 10% _דיווחים נוספים_1_פירוט אגח תשואה מעל 10% _15" xfId="13826"/>
    <cellStyle name="9_Anafim_פירוט אגח תשואה מעל 10% _דיווחים נוספים_15" xfId="13824"/>
    <cellStyle name="9_Anafim_פירוט אגח תשואה מעל 10% _דיווחים נוספים_פירוט אגח תשואה מעל 10% " xfId="8386"/>
    <cellStyle name="9_Anafim_פירוט אגח תשואה מעל 10% _דיווחים נוספים_פירוט אגח תשואה מעל 10% _15" xfId="13827"/>
    <cellStyle name="9_Anafim_פירוט אגח תשואה מעל 10% _פירוט אגח תשואה מעל 10% " xfId="8387"/>
    <cellStyle name="9_Anafim_פירוט אגח תשואה מעל 10% _פירוט אגח תשואה מעל 10% _1" xfId="8388"/>
    <cellStyle name="9_Anafim_פירוט אגח תשואה מעל 10% _פירוט אגח תשואה מעל 10% _1_15" xfId="13829"/>
    <cellStyle name="9_Anafim_פירוט אגח תשואה מעל 10% _פירוט אגח תשואה מעל 10% _15" xfId="13828"/>
    <cellStyle name="9_Anafim_פירוט אגח תשואה מעל 10% _פירוט אגח תשואה מעל 10% _פירוט אגח תשואה מעל 10% " xfId="8389"/>
    <cellStyle name="9_Anafim_פירוט אגח תשואה מעל 10% _פירוט אגח תשואה מעל 10% _פירוט אגח תשואה מעל 10% _15" xfId="13830"/>
    <cellStyle name="9_אחזקות בעלי ענין -DATA - ערכים" xfId="14708"/>
    <cellStyle name="9_דיווחים נוספים" xfId="8390"/>
    <cellStyle name="9_דיווחים נוספים 2" xfId="8391"/>
    <cellStyle name="9_דיווחים נוספים 2_15" xfId="13832"/>
    <cellStyle name="9_דיווחים נוספים 2_דיווחים נוספים" xfId="8392"/>
    <cellStyle name="9_דיווחים נוספים 2_דיווחים נוספים_1" xfId="8393"/>
    <cellStyle name="9_דיווחים נוספים 2_דיווחים נוספים_1_15" xfId="13834"/>
    <cellStyle name="9_דיווחים נוספים 2_דיווחים נוספים_1_פירוט אגח תשואה מעל 10% " xfId="8394"/>
    <cellStyle name="9_דיווחים נוספים 2_דיווחים נוספים_1_פירוט אגח תשואה מעל 10% _15" xfId="13835"/>
    <cellStyle name="9_דיווחים נוספים 2_דיווחים נוספים_15" xfId="13833"/>
    <cellStyle name="9_דיווחים נוספים 2_דיווחים נוספים_פירוט אגח תשואה מעל 10% " xfId="8395"/>
    <cellStyle name="9_דיווחים נוספים 2_דיווחים נוספים_פירוט אגח תשואה מעל 10% _15" xfId="13836"/>
    <cellStyle name="9_דיווחים נוספים 2_פירוט אגח תשואה מעל 10% " xfId="8396"/>
    <cellStyle name="9_דיווחים נוספים 2_פירוט אגח תשואה מעל 10% _1" xfId="8397"/>
    <cellStyle name="9_דיווחים נוספים 2_פירוט אגח תשואה מעל 10% _1_15" xfId="13838"/>
    <cellStyle name="9_דיווחים נוספים 2_פירוט אגח תשואה מעל 10% _15" xfId="13837"/>
    <cellStyle name="9_דיווחים נוספים 2_פירוט אגח תשואה מעל 10% _פירוט אגח תשואה מעל 10% " xfId="8398"/>
    <cellStyle name="9_דיווחים נוספים 2_פירוט אגח תשואה מעל 10% _פירוט אגח תשואה מעל 10% _15" xfId="13839"/>
    <cellStyle name="9_דיווחים נוספים_1" xfId="8399"/>
    <cellStyle name="9_דיווחים נוספים_1 2" xfId="8400"/>
    <cellStyle name="9_דיווחים נוספים_1 2_15" xfId="13841"/>
    <cellStyle name="9_דיווחים נוספים_1 2_דיווחים נוספים" xfId="8401"/>
    <cellStyle name="9_דיווחים נוספים_1 2_דיווחים נוספים_1" xfId="8402"/>
    <cellStyle name="9_דיווחים נוספים_1 2_דיווחים נוספים_1_15" xfId="13843"/>
    <cellStyle name="9_דיווחים נוספים_1 2_דיווחים נוספים_1_פירוט אגח תשואה מעל 10% " xfId="8403"/>
    <cellStyle name="9_דיווחים נוספים_1 2_דיווחים נוספים_1_פירוט אגח תשואה מעל 10% _15" xfId="13844"/>
    <cellStyle name="9_דיווחים נוספים_1 2_דיווחים נוספים_15" xfId="13842"/>
    <cellStyle name="9_דיווחים נוספים_1 2_דיווחים נוספים_פירוט אגח תשואה מעל 10% " xfId="8404"/>
    <cellStyle name="9_דיווחים נוספים_1 2_דיווחים נוספים_פירוט אגח תשואה מעל 10% _15" xfId="13845"/>
    <cellStyle name="9_דיווחים נוספים_1 2_פירוט אגח תשואה מעל 10% " xfId="8405"/>
    <cellStyle name="9_דיווחים נוספים_1 2_פירוט אגח תשואה מעל 10% _1" xfId="8406"/>
    <cellStyle name="9_דיווחים נוספים_1 2_פירוט אגח תשואה מעל 10% _1_15" xfId="13847"/>
    <cellStyle name="9_דיווחים נוספים_1 2_פירוט אגח תשואה מעל 10% _15" xfId="13846"/>
    <cellStyle name="9_דיווחים נוספים_1 2_פירוט אגח תשואה מעל 10% _פירוט אגח תשואה מעל 10% " xfId="8407"/>
    <cellStyle name="9_דיווחים נוספים_1 2_פירוט אגח תשואה מעל 10% _פירוט אגח תשואה מעל 10% _15" xfId="13848"/>
    <cellStyle name="9_דיווחים נוספים_1_15" xfId="13840"/>
    <cellStyle name="9_דיווחים נוספים_1_4.4." xfId="8408"/>
    <cellStyle name="9_דיווחים נוספים_1_4.4. 2" xfId="8409"/>
    <cellStyle name="9_דיווחים נוספים_1_4.4. 2_15" xfId="13850"/>
    <cellStyle name="9_דיווחים נוספים_1_4.4. 2_דיווחים נוספים" xfId="8410"/>
    <cellStyle name="9_דיווחים נוספים_1_4.4. 2_דיווחים נוספים_1" xfId="8411"/>
    <cellStyle name="9_דיווחים נוספים_1_4.4. 2_דיווחים נוספים_1_15" xfId="13852"/>
    <cellStyle name="9_דיווחים נוספים_1_4.4. 2_דיווחים נוספים_1_פירוט אגח תשואה מעל 10% " xfId="8412"/>
    <cellStyle name="9_דיווחים נוספים_1_4.4. 2_דיווחים נוספים_1_פירוט אגח תשואה מעל 10% _15" xfId="13853"/>
    <cellStyle name="9_דיווחים נוספים_1_4.4. 2_דיווחים נוספים_15" xfId="13851"/>
    <cellStyle name="9_דיווחים נוספים_1_4.4. 2_דיווחים נוספים_פירוט אגח תשואה מעל 10% " xfId="8413"/>
    <cellStyle name="9_דיווחים נוספים_1_4.4. 2_דיווחים נוספים_פירוט אגח תשואה מעל 10% _15" xfId="13854"/>
    <cellStyle name="9_דיווחים נוספים_1_4.4. 2_פירוט אגח תשואה מעל 10% " xfId="8414"/>
    <cellStyle name="9_דיווחים נוספים_1_4.4. 2_פירוט אגח תשואה מעל 10% _1" xfId="8415"/>
    <cellStyle name="9_דיווחים נוספים_1_4.4. 2_פירוט אגח תשואה מעל 10% _1_15" xfId="13856"/>
    <cellStyle name="9_דיווחים נוספים_1_4.4. 2_פירוט אגח תשואה מעל 10% _15" xfId="13855"/>
    <cellStyle name="9_דיווחים נוספים_1_4.4. 2_פירוט אגח תשואה מעל 10% _פירוט אגח תשואה מעל 10% " xfId="8416"/>
    <cellStyle name="9_דיווחים נוספים_1_4.4. 2_פירוט אגח תשואה מעל 10% _פירוט אגח תשואה מעל 10% _15" xfId="13857"/>
    <cellStyle name="9_דיווחים נוספים_1_4.4._15" xfId="13849"/>
    <cellStyle name="9_דיווחים נוספים_1_4.4._דיווחים נוספים" xfId="8417"/>
    <cellStyle name="9_דיווחים נוספים_1_4.4._דיווחים נוספים_15" xfId="13858"/>
    <cellStyle name="9_דיווחים נוספים_1_4.4._דיווחים נוספים_פירוט אגח תשואה מעל 10% " xfId="8418"/>
    <cellStyle name="9_דיווחים נוספים_1_4.4._דיווחים נוספים_פירוט אגח תשואה מעל 10% _15" xfId="13859"/>
    <cellStyle name="9_דיווחים נוספים_1_4.4._פירוט אגח תשואה מעל 10% " xfId="8419"/>
    <cellStyle name="9_דיווחים נוספים_1_4.4._פירוט אגח תשואה מעל 10% _1" xfId="8420"/>
    <cellStyle name="9_דיווחים נוספים_1_4.4._פירוט אגח תשואה מעל 10% _1_15" xfId="13861"/>
    <cellStyle name="9_דיווחים נוספים_1_4.4._פירוט אגח תשואה מעל 10% _15" xfId="13860"/>
    <cellStyle name="9_דיווחים נוספים_1_4.4._פירוט אגח תשואה מעל 10% _פירוט אגח תשואה מעל 10% " xfId="8421"/>
    <cellStyle name="9_דיווחים נוספים_1_4.4._פירוט אגח תשואה מעל 10% _פירוט אגח תשואה מעל 10% _15" xfId="13862"/>
    <cellStyle name="9_דיווחים נוספים_1_דיווחים נוספים" xfId="8422"/>
    <cellStyle name="9_דיווחים נוספים_1_דיווחים נוספים 2" xfId="8423"/>
    <cellStyle name="9_דיווחים נוספים_1_דיווחים נוספים 2_15" xfId="13864"/>
    <cellStyle name="9_דיווחים נוספים_1_דיווחים נוספים 2_דיווחים נוספים" xfId="8424"/>
    <cellStyle name="9_דיווחים נוספים_1_דיווחים נוספים 2_דיווחים נוספים_1" xfId="8425"/>
    <cellStyle name="9_דיווחים נוספים_1_דיווחים נוספים 2_דיווחים נוספים_1_15" xfId="13866"/>
    <cellStyle name="9_דיווחים נוספים_1_דיווחים נוספים 2_דיווחים נוספים_1_פירוט אגח תשואה מעל 10% " xfId="8426"/>
    <cellStyle name="9_דיווחים נוספים_1_דיווחים נוספים 2_דיווחים נוספים_1_פירוט אגח תשואה מעל 10% _15" xfId="13867"/>
    <cellStyle name="9_דיווחים נוספים_1_דיווחים נוספים 2_דיווחים נוספים_15" xfId="13865"/>
    <cellStyle name="9_דיווחים נוספים_1_דיווחים נוספים 2_דיווחים נוספים_פירוט אגח תשואה מעל 10% " xfId="8427"/>
    <cellStyle name="9_דיווחים נוספים_1_דיווחים נוספים 2_דיווחים נוספים_פירוט אגח תשואה מעל 10% _15" xfId="13868"/>
    <cellStyle name="9_דיווחים נוספים_1_דיווחים נוספים 2_פירוט אגח תשואה מעל 10% " xfId="8428"/>
    <cellStyle name="9_דיווחים נוספים_1_דיווחים נוספים 2_פירוט אגח תשואה מעל 10% _1" xfId="8429"/>
    <cellStyle name="9_דיווחים נוספים_1_דיווחים נוספים 2_פירוט אגח תשואה מעל 10% _1_15" xfId="13870"/>
    <cellStyle name="9_דיווחים נוספים_1_דיווחים נוספים 2_פירוט אגח תשואה מעל 10% _15" xfId="13869"/>
    <cellStyle name="9_דיווחים נוספים_1_דיווחים נוספים 2_פירוט אגח תשואה מעל 10% _פירוט אגח תשואה מעל 10% " xfId="8430"/>
    <cellStyle name="9_דיווחים נוספים_1_דיווחים נוספים 2_פירוט אגח תשואה מעל 10% _פירוט אגח תשואה מעל 10% _15" xfId="13871"/>
    <cellStyle name="9_דיווחים נוספים_1_דיווחים נוספים_1" xfId="8431"/>
    <cellStyle name="9_דיווחים נוספים_1_דיווחים נוספים_1_15" xfId="13872"/>
    <cellStyle name="9_דיווחים נוספים_1_דיווחים נוספים_1_פירוט אגח תשואה מעל 10% " xfId="8432"/>
    <cellStyle name="9_דיווחים נוספים_1_דיווחים נוספים_1_פירוט אגח תשואה מעל 10% _15" xfId="13873"/>
    <cellStyle name="9_דיווחים נוספים_1_דיווחים נוספים_15" xfId="13863"/>
    <cellStyle name="9_דיווחים נוספים_1_דיווחים נוספים_4.4." xfId="8433"/>
    <cellStyle name="9_דיווחים נוספים_1_דיווחים נוספים_4.4. 2" xfId="8434"/>
    <cellStyle name="9_דיווחים נוספים_1_דיווחים נוספים_4.4. 2_15" xfId="13875"/>
    <cellStyle name="9_דיווחים נוספים_1_דיווחים נוספים_4.4. 2_דיווחים נוספים" xfId="8435"/>
    <cellStyle name="9_דיווחים נוספים_1_דיווחים נוספים_4.4. 2_דיווחים נוספים_1" xfId="8436"/>
    <cellStyle name="9_דיווחים נוספים_1_דיווחים נוספים_4.4. 2_דיווחים נוספים_1_15" xfId="13877"/>
    <cellStyle name="9_דיווחים נוספים_1_דיווחים נוספים_4.4. 2_דיווחים נוספים_1_פירוט אגח תשואה מעל 10% " xfId="8437"/>
    <cellStyle name="9_דיווחים נוספים_1_דיווחים נוספים_4.4. 2_דיווחים נוספים_1_פירוט אגח תשואה מעל 10% _15" xfId="13878"/>
    <cellStyle name="9_דיווחים נוספים_1_דיווחים נוספים_4.4. 2_דיווחים נוספים_15" xfId="13876"/>
    <cellStyle name="9_דיווחים נוספים_1_דיווחים נוספים_4.4. 2_דיווחים נוספים_פירוט אגח תשואה מעל 10% " xfId="8438"/>
    <cellStyle name="9_דיווחים נוספים_1_דיווחים נוספים_4.4. 2_דיווחים נוספים_פירוט אגח תשואה מעל 10% _15" xfId="13879"/>
    <cellStyle name="9_דיווחים נוספים_1_דיווחים נוספים_4.4. 2_פירוט אגח תשואה מעל 10% " xfId="8439"/>
    <cellStyle name="9_דיווחים נוספים_1_דיווחים נוספים_4.4. 2_פירוט אגח תשואה מעל 10% _1" xfId="8440"/>
    <cellStyle name="9_דיווחים נוספים_1_דיווחים נוספים_4.4. 2_פירוט אגח תשואה מעל 10% _1_15" xfId="13881"/>
    <cellStyle name="9_דיווחים נוספים_1_דיווחים נוספים_4.4. 2_פירוט אגח תשואה מעל 10% _15" xfId="13880"/>
    <cellStyle name="9_דיווחים נוספים_1_דיווחים נוספים_4.4. 2_פירוט אגח תשואה מעל 10% _פירוט אגח תשואה מעל 10% " xfId="8441"/>
    <cellStyle name="9_דיווחים נוספים_1_דיווחים נוספים_4.4. 2_פירוט אגח תשואה מעל 10% _פירוט אגח תשואה מעל 10% _15" xfId="13882"/>
    <cellStyle name="9_דיווחים נוספים_1_דיווחים נוספים_4.4._15" xfId="13874"/>
    <cellStyle name="9_דיווחים נוספים_1_דיווחים נוספים_4.4._דיווחים נוספים" xfId="8442"/>
    <cellStyle name="9_דיווחים נוספים_1_דיווחים נוספים_4.4._דיווחים נוספים_15" xfId="13883"/>
    <cellStyle name="9_דיווחים נוספים_1_דיווחים נוספים_4.4._דיווחים נוספים_פירוט אגח תשואה מעל 10% " xfId="8443"/>
    <cellStyle name="9_דיווחים נוספים_1_דיווחים נוספים_4.4._דיווחים נוספים_פירוט אגח תשואה מעל 10% _15" xfId="13884"/>
    <cellStyle name="9_דיווחים נוספים_1_דיווחים נוספים_4.4._פירוט אגח תשואה מעל 10% " xfId="8444"/>
    <cellStyle name="9_דיווחים נוספים_1_דיווחים נוספים_4.4._פירוט אגח תשואה מעל 10% _1" xfId="8445"/>
    <cellStyle name="9_דיווחים נוספים_1_דיווחים נוספים_4.4._פירוט אגח תשואה מעל 10% _1_15" xfId="13886"/>
    <cellStyle name="9_דיווחים נוספים_1_דיווחים נוספים_4.4._פירוט אגח תשואה מעל 10% _15" xfId="13885"/>
    <cellStyle name="9_דיווחים נוספים_1_דיווחים נוספים_4.4._פירוט אגח תשואה מעל 10% _פירוט אגח תשואה מעל 10% " xfId="8446"/>
    <cellStyle name="9_דיווחים נוספים_1_דיווחים נוספים_4.4._פירוט אגח תשואה מעל 10% _פירוט אגח תשואה מעל 10% _15" xfId="13887"/>
    <cellStyle name="9_דיווחים נוספים_1_דיווחים נוספים_דיווחים נוספים" xfId="8447"/>
    <cellStyle name="9_דיווחים נוספים_1_דיווחים נוספים_דיווחים נוספים_15" xfId="13888"/>
    <cellStyle name="9_דיווחים נוספים_1_דיווחים נוספים_דיווחים נוספים_פירוט אגח תשואה מעל 10% " xfId="8448"/>
    <cellStyle name="9_דיווחים נוספים_1_דיווחים נוספים_דיווחים נוספים_פירוט אגח תשואה מעל 10% _15" xfId="13889"/>
    <cellStyle name="9_דיווחים נוספים_1_דיווחים נוספים_פירוט אגח תשואה מעל 10% " xfId="8449"/>
    <cellStyle name="9_דיווחים נוספים_1_דיווחים נוספים_פירוט אגח תשואה מעל 10% _1" xfId="8450"/>
    <cellStyle name="9_דיווחים נוספים_1_דיווחים נוספים_פירוט אגח תשואה מעל 10% _1_15" xfId="13891"/>
    <cellStyle name="9_דיווחים נוספים_1_דיווחים נוספים_פירוט אגח תשואה מעל 10% _15" xfId="13890"/>
    <cellStyle name="9_דיווחים נוספים_1_דיווחים נוספים_פירוט אגח תשואה מעל 10% _פירוט אגח תשואה מעל 10% " xfId="8451"/>
    <cellStyle name="9_דיווחים נוספים_1_דיווחים נוספים_פירוט אגח תשואה מעל 10% _פירוט אגח תשואה מעל 10% _15" xfId="13892"/>
    <cellStyle name="9_דיווחים נוספים_1_פירוט אגח תשואה מעל 10% " xfId="8452"/>
    <cellStyle name="9_דיווחים נוספים_1_פירוט אגח תשואה מעל 10% _1" xfId="8453"/>
    <cellStyle name="9_דיווחים נוספים_1_פירוט אגח תשואה מעל 10% _1_15" xfId="13894"/>
    <cellStyle name="9_דיווחים נוספים_1_פירוט אגח תשואה מעל 10% _15" xfId="13893"/>
    <cellStyle name="9_דיווחים נוספים_1_פירוט אגח תשואה מעל 10% _פירוט אגח תשואה מעל 10% " xfId="8454"/>
    <cellStyle name="9_דיווחים נוספים_1_פירוט אגח תשואה מעל 10% _פירוט אגח תשואה מעל 10% _15" xfId="13895"/>
    <cellStyle name="9_דיווחים נוספים_15" xfId="13831"/>
    <cellStyle name="9_דיווחים נוספים_2" xfId="8455"/>
    <cellStyle name="9_דיווחים נוספים_2 2" xfId="8456"/>
    <cellStyle name="9_דיווחים נוספים_2 2_15" xfId="13897"/>
    <cellStyle name="9_דיווחים נוספים_2 2_דיווחים נוספים" xfId="8457"/>
    <cellStyle name="9_דיווחים נוספים_2 2_דיווחים נוספים_1" xfId="8458"/>
    <cellStyle name="9_דיווחים נוספים_2 2_דיווחים נוספים_1_15" xfId="13899"/>
    <cellStyle name="9_דיווחים נוספים_2 2_דיווחים נוספים_1_פירוט אגח תשואה מעל 10% " xfId="8459"/>
    <cellStyle name="9_דיווחים נוספים_2 2_דיווחים נוספים_1_פירוט אגח תשואה מעל 10% _15" xfId="13900"/>
    <cellStyle name="9_דיווחים נוספים_2 2_דיווחים נוספים_15" xfId="13898"/>
    <cellStyle name="9_דיווחים נוספים_2 2_דיווחים נוספים_פירוט אגח תשואה מעל 10% " xfId="8460"/>
    <cellStyle name="9_דיווחים נוספים_2 2_דיווחים נוספים_פירוט אגח תשואה מעל 10% _15" xfId="13901"/>
    <cellStyle name="9_דיווחים נוספים_2 2_פירוט אגח תשואה מעל 10% " xfId="8461"/>
    <cellStyle name="9_דיווחים נוספים_2 2_פירוט אגח תשואה מעל 10% _1" xfId="8462"/>
    <cellStyle name="9_דיווחים נוספים_2 2_פירוט אגח תשואה מעל 10% _1_15" xfId="13903"/>
    <cellStyle name="9_דיווחים נוספים_2 2_פירוט אגח תשואה מעל 10% _15" xfId="13902"/>
    <cellStyle name="9_דיווחים נוספים_2 2_פירוט אגח תשואה מעל 10% _פירוט אגח תשואה מעל 10% " xfId="8463"/>
    <cellStyle name="9_דיווחים נוספים_2 2_פירוט אגח תשואה מעל 10% _פירוט אגח תשואה מעל 10% _15" xfId="13904"/>
    <cellStyle name="9_דיווחים נוספים_2_15" xfId="13896"/>
    <cellStyle name="9_דיווחים נוספים_2_4.4." xfId="8464"/>
    <cellStyle name="9_דיווחים נוספים_2_4.4. 2" xfId="8465"/>
    <cellStyle name="9_דיווחים נוספים_2_4.4. 2_15" xfId="13906"/>
    <cellStyle name="9_דיווחים נוספים_2_4.4. 2_דיווחים נוספים" xfId="8466"/>
    <cellStyle name="9_דיווחים נוספים_2_4.4. 2_דיווחים נוספים_1" xfId="8467"/>
    <cellStyle name="9_דיווחים נוספים_2_4.4. 2_דיווחים נוספים_1_15" xfId="13908"/>
    <cellStyle name="9_דיווחים נוספים_2_4.4. 2_דיווחים נוספים_1_פירוט אגח תשואה מעל 10% " xfId="8468"/>
    <cellStyle name="9_דיווחים נוספים_2_4.4. 2_דיווחים נוספים_1_פירוט אגח תשואה מעל 10% _15" xfId="13909"/>
    <cellStyle name="9_דיווחים נוספים_2_4.4. 2_דיווחים נוספים_15" xfId="13907"/>
    <cellStyle name="9_דיווחים נוספים_2_4.4. 2_דיווחים נוספים_פירוט אגח תשואה מעל 10% " xfId="8469"/>
    <cellStyle name="9_דיווחים נוספים_2_4.4. 2_דיווחים נוספים_פירוט אגח תשואה מעל 10% _15" xfId="13910"/>
    <cellStyle name="9_דיווחים נוספים_2_4.4. 2_פירוט אגח תשואה מעל 10% " xfId="8470"/>
    <cellStyle name="9_דיווחים נוספים_2_4.4. 2_פירוט אגח תשואה מעל 10% _1" xfId="8471"/>
    <cellStyle name="9_דיווחים נוספים_2_4.4. 2_פירוט אגח תשואה מעל 10% _1_15" xfId="13912"/>
    <cellStyle name="9_דיווחים נוספים_2_4.4. 2_פירוט אגח תשואה מעל 10% _15" xfId="13911"/>
    <cellStyle name="9_דיווחים נוספים_2_4.4. 2_פירוט אגח תשואה מעל 10% _פירוט אגח תשואה מעל 10% " xfId="8472"/>
    <cellStyle name="9_דיווחים נוספים_2_4.4. 2_פירוט אגח תשואה מעל 10% _פירוט אגח תשואה מעל 10% _15" xfId="13913"/>
    <cellStyle name="9_דיווחים נוספים_2_4.4._15" xfId="13905"/>
    <cellStyle name="9_דיווחים נוספים_2_4.4._דיווחים נוספים" xfId="8473"/>
    <cellStyle name="9_דיווחים נוספים_2_4.4._דיווחים נוספים_15" xfId="13914"/>
    <cellStyle name="9_דיווחים נוספים_2_4.4._דיווחים נוספים_פירוט אגח תשואה מעל 10% " xfId="8474"/>
    <cellStyle name="9_דיווחים נוספים_2_4.4._דיווחים נוספים_פירוט אגח תשואה מעל 10% _15" xfId="13915"/>
    <cellStyle name="9_דיווחים נוספים_2_4.4._פירוט אגח תשואה מעל 10% " xfId="8475"/>
    <cellStyle name="9_דיווחים נוספים_2_4.4._פירוט אגח תשואה מעל 10% _1" xfId="8476"/>
    <cellStyle name="9_דיווחים נוספים_2_4.4._פירוט אגח תשואה מעל 10% _1_15" xfId="13917"/>
    <cellStyle name="9_דיווחים נוספים_2_4.4._פירוט אגח תשואה מעל 10% _15" xfId="13916"/>
    <cellStyle name="9_דיווחים נוספים_2_4.4._פירוט אגח תשואה מעל 10% _פירוט אגח תשואה מעל 10% " xfId="8477"/>
    <cellStyle name="9_דיווחים נוספים_2_4.4._פירוט אגח תשואה מעל 10% _פירוט אגח תשואה מעל 10% _15" xfId="13918"/>
    <cellStyle name="9_דיווחים נוספים_2_דיווחים נוספים" xfId="8478"/>
    <cellStyle name="9_דיווחים נוספים_2_דיווחים נוספים_15" xfId="13919"/>
    <cellStyle name="9_דיווחים נוספים_2_דיווחים נוספים_פירוט אגח תשואה מעל 10% " xfId="8479"/>
    <cellStyle name="9_דיווחים נוספים_2_דיווחים נוספים_פירוט אגח תשואה מעל 10% _15" xfId="13920"/>
    <cellStyle name="9_דיווחים נוספים_2_פירוט אגח תשואה מעל 10% " xfId="8480"/>
    <cellStyle name="9_דיווחים נוספים_2_פירוט אגח תשואה מעל 10% _1" xfId="8481"/>
    <cellStyle name="9_דיווחים נוספים_2_פירוט אגח תשואה מעל 10% _1_15" xfId="13922"/>
    <cellStyle name="9_דיווחים נוספים_2_פירוט אגח תשואה מעל 10% _15" xfId="13921"/>
    <cellStyle name="9_דיווחים נוספים_2_פירוט אגח תשואה מעל 10% _פירוט אגח תשואה מעל 10% " xfId="8482"/>
    <cellStyle name="9_דיווחים נוספים_2_פירוט אגח תשואה מעל 10% _פירוט אגח תשואה מעל 10% _15" xfId="13923"/>
    <cellStyle name="9_דיווחים נוספים_3" xfId="8483"/>
    <cellStyle name="9_דיווחים נוספים_3_15" xfId="13924"/>
    <cellStyle name="9_דיווחים נוספים_3_פירוט אגח תשואה מעל 10% " xfId="8484"/>
    <cellStyle name="9_דיווחים נוספים_3_פירוט אגח תשואה מעל 10% _15" xfId="13925"/>
    <cellStyle name="9_דיווחים נוספים_4.4." xfId="8485"/>
    <cellStyle name="9_דיווחים נוספים_4.4. 2" xfId="8486"/>
    <cellStyle name="9_דיווחים נוספים_4.4. 2_15" xfId="13927"/>
    <cellStyle name="9_דיווחים נוספים_4.4. 2_דיווחים נוספים" xfId="8487"/>
    <cellStyle name="9_דיווחים נוספים_4.4. 2_דיווחים נוספים_1" xfId="8488"/>
    <cellStyle name="9_דיווחים נוספים_4.4. 2_דיווחים נוספים_1_15" xfId="13929"/>
    <cellStyle name="9_דיווחים נוספים_4.4. 2_דיווחים נוספים_1_פירוט אגח תשואה מעל 10% " xfId="8489"/>
    <cellStyle name="9_דיווחים נוספים_4.4. 2_דיווחים נוספים_1_פירוט אגח תשואה מעל 10% _15" xfId="13930"/>
    <cellStyle name="9_דיווחים נוספים_4.4. 2_דיווחים נוספים_15" xfId="13928"/>
    <cellStyle name="9_דיווחים נוספים_4.4. 2_דיווחים נוספים_פירוט אגח תשואה מעל 10% " xfId="8490"/>
    <cellStyle name="9_דיווחים נוספים_4.4. 2_דיווחים נוספים_פירוט אגח תשואה מעל 10% _15" xfId="13931"/>
    <cellStyle name="9_דיווחים נוספים_4.4. 2_פירוט אגח תשואה מעל 10% " xfId="8491"/>
    <cellStyle name="9_דיווחים נוספים_4.4. 2_פירוט אגח תשואה מעל 10% _1" xfId="8492"/>
    <cellStyle name="9_דיווחים נוספים_4.4. 2_פירוט אגח תשואה מעל 10% _1_15" xfId="13933"/>
    <cellStyle name="9_דיווחים נוספים_4.4. 2_פירוט אגח תשואה מעל 10% _15" xfId="13932"/>
    <cellStyle name="9_דיווחים נוספים_4.4. 2_פירוט אגח תשואה מעל 10% _פירוט אגח תשואה מעל 10% " xfId="8493"/>
    <cellStyle name="9_דיווחים נוספים_4.4. 2_פירוט אגח תשואה מעל 10% _פירוט אגח תשואה מעל 10% _15" xfId="13934"/>
    <cellStyle name="9_דיווחים נוספים_4.4._15" xfId="13926"/>
    <cellStyle name="9_דיווחים נוספים_4.4._דיווחים נוספים" xfId="8494"/>
    <cellStyle name="9_דיווחים נוספים_4.4._דיווחים נוספים_15" xfId="13935"/>
    <cellStyle name="9_דיווחים נוספים_4.4._דיווחים נוספים_פירוט אגח תשואה מעל 10% " xfId="8495"/>
    <cellStyle name="9_דיווחים נוספים_4.4._דיווחים נוספים_פירוט אגח תשואה מעל 10% _15" xfId="13936"/>
    <cellStyle name="9_דיווחים נוספים_4.4._פירוט אגח תשואה מעל 10% " xfId="8496"/>
    <cellStyle name="9_דיווחים נוספים_4.4._פירוט אגח תשואה מעל 10% _1" xfId="8497"/>
    <cellStyle name="9_דיווחים נוספים_4.4._פירוט אגח תשואה מעל 10% _1_15" xfId="13938"/>
    <cellStyle name="9_דיווחים נוספים_4.4._פירוט אגח תשואה מעל 10% _15" xfId="13937"/>
    <cellStyle name="9_דיווחים נוספים_4.4._פירוט אגח תשואה מעל 10% _פירוט אגח תשואה מעל 10% " xfId="8498"/>
    <cellStyle name="9_דיווחים נוספים_4.4._פירוט אגח תשואה מעל 10% _פירוט אגח תשואה מעל 10% _15" xfId="13939"/>
    <cellStyle name="9_דיווחים נוספים_דיווחים נוספים" xfId="8499"/>
    <cellStyle name="9_דיווחים נוספים_דיווחים נוספים 2" xfId="8500"/>
    <cellStyle name="9_דיווחים נוספים_דיווחים נוספים 2_15" xfId="13941"/>
    <cellStyle name="9_דיווחים נוספים_דיווחים נוספים 2_דיווחים נוספים" xfId="8501"/>
    <cellStyle name="9_דיווחים נוספים_דיווחים נוספים 2_דיווחים נוספים_1" xfId="8502"/>
    <cellStyle name="9_דיווחים נוספים_דיווחים נוספים 2_דיווחים נוספים_1_15" xfId="13943"/>
    <cellStyle name="9_דיווחים נוספים_דיווחים נוספים 2_דיווחים נוספים_1_פירוט אגח תשואה מעל 10% " xfId="8503"/>
    <cellStyle name="9_דיווחים נוספים_דיווחים נוספים 2_דיווחים נוספים_1_פירוט אגח תשואה מעל 10% _15" xfId="13944"/>
    <cellStyle name="9_דיווחים נוספים_דיווחים נוספים 2_דיווחים נוספים_15" xfId="13942"/>
    <cellStyle name="9_דיווחים נוספים_דיווחים נוספים 2_דיווחים נוספים_פירוט אגח תשואה מעל 10% " xfId="8504"/>
    <cellStyle name="9_דיווחים נוספים_דיווחים נוספים 2_דיווחים נוספים_פירוט אגח תשואה מעל 10% _15" xfId="13945"/>
    <cellStyle name="9_דיווחים נוספים_דיווחים נוספים 2_פירוט אגח תשואה מעל 10% " xfId="8505"/>
    <cellStyle name="9_דיווחים נוספים_דיווחים נוספים 2_פירוט אגח תשואה מעל 10% _1" xfId="8506"/>
    <cellStyle name="9_דיווחים נוספים_דיווחים נוספים 2_פירוט אגח תשואה מעל 10% _1_15" xfId="13947"/>
    <cellStyle name="9_דיווחים נוספים_דיווחים נוספים 2_פירוט אגח תשואה מעל 10% _15" xfId="13946"/>
    <cellStyle name="9_דיווחים נוספים_דיווחים נוספים 2_פירוט אגח תשואה מעל 10% _פירוט אגח תשואה מעל 10% " xfId="8507"/>
    <cellStyle name="9_דיווחים נוספים_דיווחים נוספים 2_פירוט אגח תשואה מעל 10% _פירוט אגח תשואה מעל 10% _15" xfId="13948"/>
    <cellStyle name="9_דיווחים נוספים_דיווחים נוספים_1" xfId="8508"/>
    <cellStyle name="9_דיווחים נוספים_דיווחים נוספים_1_15" xfId="13949"/>
    <cellStyle name="9_דיווחים נוספים_דיווחים נוספים_1_פירוט אגח תשואה מעל 10% " xfId="8509"/>
    <cellStyle name="9_דיווחים נוספים_דיווחים נוספים_1_פירוט אגח תשואה מעל 10% _15" xfId="13950"/>
    <cellStyle name="9_דיווחים נוספים_דיווחים נוספים_15" xfId="13940"/>
    <cellStyle name="9_דיווחים נוספים_דיווחים נוספים_4.4." xfId="8510"/>
    <cellStyle name="9_דיווחים נוספים_דיווחים נוספים_4.4. 2" xfId="8511"/>
    <cellStyle name="9_דיווחים נוספים_דיווחים נוספים_4.4. 2_15" xfId="13952"/>
    <cellStyle name="9_דיווחים נוספים_דיווחים נוספים_4.4. 2_דיווחים נוספים" xfId="8512"/>
    <cellStyle name="9_דיווחים נוספים_דיווחים נוספים_4.4. 2_דיווחים נוספים_1" xfId="8513"/>
    <cellStyle name="9_דיווחים נוספים_דיווחים נוספים_4.4. 2_דיווחים נוספים_1_15" xfId="13954"/>
    <cellStyle name="9_דיווחים נוספים_דיווחים נוספים_4.4. 2_דיווחים נוספים_1_פירוט אגח תשואה מעל 10% " xfId="8514"/>
    <cellStyle name="9_דיווחים נוספים_דיווחים נוספים_4.4. 2_דיווחים נוספים_1_פירוט אגח תשואה מעל 10% _15" xfId="13955"/>
    <cellStyle name="9_דיווחים נוספים_דיווחים נוספים_4.4. 2_דיווחים נוספים_15" xfId="13953"/>
    <cellStyle name="9_דיווחים נוספים_דיווחים נוספים_4.4. 2_דיווחים נוספים_פירוט אגח תשואה מעל 10% " xfId="8515"/>
    <cellStyle name="9_דיווחים נוספים_דיווחים נוספים_4.4. 2_דיווחים נוספים_פירוט אגח תשואה מעל 10% _15" xfId="13956"/>
    <cellStyle name="9_דיווחים נוספים_דיווחים נוספים_4.4. 2_פירוט אגח תשואה מעל 10% " xfId="8516"/>
    <cellStyle name="9_דיווחים נוספים_דיווחים נוספים_4.4. 2_פירוט אגח תשואה מעל 10% _1" xfId="8517"/>
    <cellStyle name="9_דיווחים נוספים_דיווחים נוספים_4.4. 2_פירוט אגח תשואה מעל 10% _1_15" xfId="13958"/>
    <cellStyle name="9_דיווחים נוספים_דיווחים נוספים_4.4. 2_פירוט אגח תשואה מעל 10% _15" xfId="13957"/>
    <cellStyle name="9_דיווחים נוספים_דיווחים נוספים_4.4. 2_פירוט אגח תשואה מעל 10% _פירוט אגח תשואה מעל 10% " xfId="8518"/>
    <cellStyle name="9_דיווחים נוספים_דיווחים נוספים_4.4. 2_פירוט אגח תשואה מעל 10% _פירוט אגח תשואה מעל 10% _15" xfId="13959"/>
    <cellStyle name="9_דיווחים נוספים_דיווחים נוספים_4.4._15" xfId="13951"/>
    <cellStyle name="9_דיווחים נוספים_דיווחים נוספים_4.4._דיווחים נוספים" xfId="8519"/>
    <cellStyle name="9_דיווחים נוספים_דיווחים נוספים_4.4._דיווחים נוספים_15" xfId="13960"/>
    <cellStyle name="9_דיווחים נוספים_דיווחים נוספים_4.4._דיווחים נוספים_פירוט אגח תשואה מעל 10% " xfId="8520"/>
    <cellStyle name="9_דיווחים נוספים_דיווחים נוספים_4.4._דיווחים נוספים_פירוט אגח תשואה מעל 10% _15" xfId="13961"/>
    <cellStyle name="9_דיווחים נוספים_דיווחים נוספים_4.4._פירוט אגח תשואה מעל 10% " xfId="8521"/>
    <cellStyle name="9_דיווחים נוספים_דיווחים נוספים_4.4._פירוט אגח תשואה מעל 10% _1" xfId="8522"/>
    <cellStyle name="9_דיווחים נוספים_דיווחים נוספים_4.4._פירוט אגח תשואה מעל 10% _1_15" xfId="13963"/>
    <cellStyle name="9_דיווחים נוספים_דיווחים נוספים_4.4._פירוט אגח תשואה מעל 10% _15" xfId="13962"/>
    <cellStyle name="9_דיווחים נוספים_דיווחים נוספים_4.4._פירוט אגח תשואה מעל 10% _פירוט אגח תשואה מעל 10% " xfId="8523"/>
    <cellStyle name="9_דיווחים נוספים_דיווחים נוספים_4.4._פירוט אגח תשואה מעל 10% _פירוט אגח תשואה מעל 10% _15" xfId="13964"/>
    <cellStyle name="9_דיווחים נוספים_דיווחים נוספים_דיווחים נוספים" xfId="8524"/>
    <cellStyle name="9_דיווחים נוספים_דיווחים נוספים_דיווחים נוספים_15" xfId="13965"/>
    <cellStyle name="9_דיווחים נוספים_דיווחים נוספים_דיווחים נוספים_פירוט אגח תשואה מעל 10% " xfId="8525"/>
    <cellStyle name="9_דיווחים נוספים_דיווחים נוספים_דיווחים נוספים_פירוט אגח תשואה מעל 10% _15" xfId="13966"/>
    <cellStyle name="9_דיווחים נוספים_דיווחים נוספים_פירוט אגח תשואה מעל 10% " xfId="8526"/>
    <cellStyle name="9_דיווחים נוספים_דיווחים נוספים_פירוט אגח תשואה מעל 10% _1" xfId="8527"/>
    <cellStyle name="9_דיווחים נוספים_דיווחים נוספים_פירוט אגח תשואה מעל 10% _1_15" xfId="13968"/>
    <cellStyle name="9_דיווחים נוספים_דיווחים נוספים_פירוט אגח תשואה מעל 10% _15" xfId="13967"/>
    <cellStyle name="9_דיווחים נוספים_דיווחים נוספים_פירוט אגח תשואה מעל 10% _פירוט אגח תשואה מעל 10% " xfId="8528"/>
    <cellStyle name="9_דיווחים נוספים_דיווחים נוספים_פירוט אגח תשואה מעל 10% _פירוט אגח תשואה מעל 10% _15" xfId="13969"/>
    <cellStyle name="9_דיווחים נוספים_פירוט אגח תשואה מעל 10% " xfId="8529"/>
    <cellStyle name="9_דיווחים נוספים_פירוט אגח תשואה מעל 10% _1" xfId="8530"/>
    <cellStyle name="9_דיווחים נוספים_פירוט אגח תשואה מעל 10% _1_15" xfId="13971"/>
    <cellStyle name="9_דיווחים נוספים_פירוט אגח תשואה מעל 10% _15" xfId="13970"/>
    <cellStyle name="9_דיווחים נוספים_פירוט אגח תשואה מעל 10% _פירוט אגח תשואה מעל 10% " xfId="8531"/>
    <cellStyle name="9_דיווחים נוספים_פירוט אגח תשואה מעל 10% _פירוט אגח תשואה מעל 10% _15" xfId="13972"/>
    <cellStyle name="9_הערות" xfId="8532"/>
    <cellStyle name="9_הערות 2" xfId="8533"/>
    <cellStyle name="9_הערות 2_15" xfId="13974"/>
    <cellStyle name="9_הערות 2_דיווחים נוספים" xfId="8534"/>
    <cellStyle name="9_הערות 2_דיווחים נוספים_1" xfId="8535"/>
    <cellStyle name="9_הערות 2_דיווחים נוספים_1_15" xfId="13976"/>
    <cellStyle name="9_הערות 2_דיווחים נוספים_1_פירוט אגח תשואה מעל 10% " xfId="8536"/>
    <cellStyle name="9_הערות 2_דיווחים נוספים_1_פירוט אגח תשואה מעל 10% _15" xfId="13977"/>
    <cellStyle name="9_הערות 2_דיווחים נוספים_15" xfId="13975"/>
    <cellStyle name="9_הערות 2_דיווחים נוספים_פירוט אגח תשואה מעל 10% " xfId="8537"/>
    <cellStyle name="9_הערות 2_דיווחים נוספים_פירוט אגח תשואה מעל 10% _15" xfId="13978"/>
    <cellStyle name="9_הערות 2_פירוט אגח תשואה מעל 10% " xfId="8538"/>
    <cellStyle name="9_הערות 2_פירוט אגח תשואה מעל 10% _1" xfId="8539"/>
    <cellStyle name="9_הערות 2_פירוט אגח תשואה מעל 10% _1_15" xfId="13980"/>
    <cellStyle name="9_הערות 2_פירוט אגח תשואה מעל 10% _15" xfId="13979"/>
    <cellStyle name="9_הערות 2_פירוט אגח תשואה מעל 10% _פירוט אגח תשואה מעל 10% " xfId="8540"/>
    <cellStyle name="9_הערות 2_פירוט אגח תשואה מעל 10% _פירוט אגח תשואה מעל 10% _15" xfId="13981"/>
    <cellStyle name="9_הערות_15" xfId="13973"/>
    <cellStyle name="9_הערות_4.4." xfId="8541"/>
    <cellStyle name="9_הערות_4.4. 2" xfId="8542"/>
    <cellStyle name="9_הערות_4.4. 2_15" xfId="13983"/>
    <cellStyle name="9_הערות_4.4. 2_דיווחים נוספים" xfId="8543"/>
    <cellStyle name="9_הערות_4.4. 2_דיווחים נוספים_1" xfId="8544"/>
    <cellStyle name="9_הערות_4.4. 2_דיווחים נוספים_1_15" xfId="13985"/>
    <cellStyle name="9_הערות_4.4. 2_דיווחים נוספים_1_פירוט אגח תשואה מעל 10% " xfId="8545"/>
    <cellStyle name="9_הערות_4.4. 2_דיווחים נוספים_1_פירוט אגח תשואה מעל 10% _15" xfId="13986"/>
    <cellStyle name="9_הערות_4.4. 2_דיווחים נוספים_15" xfId="13984"/>
    <cellStyle name="9_הערות_4.4. 2_דיווחים נוספים_פירוט אגח תשואה מעל 10% " xfId="8546"/>
    <cellStyle name="9_הערות_4.4. 2_דיווחים נוספים_פירוט אגח תשואה מעל 10% _15" xfId="13987"/>
    <cellStyle name="9_הערות_4.4. 2_פירוט אגח תשואה מעל 10% " xfId="8547"/>
    <cellStyle name="9_הערות_4.4. 2_פירוט אגח תשואה מעל 10% _1" xfId="8548"/>
    <cellStyle name="9_הערות_4.4. 2_פירוט אגח תשואה מעל 10% _1_15" xfId="13989"/>
    <cellStyle name="9_הערות_4.4. 2_פירוט אגח תשואה מעל 10% _15" xfId="13988"/>
    <cellStyle name="9_הערות_4.4. 2_פירוט אגח תשואה מעל 10% _פירוט אגח תשואה מעל 10% " xfId="8549"/>
    <cellStyle name="9_הערות_4.4. 2_פירוט אגח תשואה מעל 10% _פירוט אגח תשואה מעל 10% _15" xfId="13990"/>
    <cellStyle name="9_הערות_4.4._15" xfId="13982"/>
    <cellStyle name="9_הערות_4.4._דיווחים נוספים" xfId="8550"/>
    <cellStyle name="9_הערות_4.4._דיווחים נוספים_15" xfId="13991"/>
    <cellStyle name="9_הערות_4.4._דיווחים נוספים_פירוט אגח תשואה מעל 10% " xfId="8551"/>
    <cellStyle name="9_הערות_4.4._דיווחים נוספים_פירוט אגח תשואה מעל 10% _15" xfId="13992"/>
    <cellStyle name="9_הערות_4.4._פירוט אגח תשואה מעל 10% " xfId="8552"/>
    <cellStyle name="9_הערות_4.4._פירוט אגח תשואה מעל 10% _1" xfId="8553"/>
    <cellStyle name="9_הערות_4.4._פירוט אגח תשואה מעל 10% _1_15" xfId="13994"/>
    <cellStyle name="9_הערות_4.4._פירוט אגח תשואה מעל 10% _15" xfId="13993"/>
    <cellStyle name="9_הערות_4.4._פירוט אגח תשואה מעל 10% _פירוט אגח תשואה מעל 10% " xfId="8554"/>
    <cellStyle name="9_הערות_4.4._פירוט אגח תשואה מעל 10% _פירוט אגח תשואה מעל 10% _15" xfId="13995"/>
    <cellStyle name="9_הערות_דיווחים נוספים" xfId="8555"/>
    <cellStyle name="9_הערות_דיווחים נוספים_1" xfId="8556"/>
    <cellStyle name="9_הערות_דיווחים נוספים_1_15" xfId="13997"/>
    <cellStyle name="9_הערות_דיווחים נוספים_1_פירוט אגח תשואה מעל 10% " xfId="8557"/>
    <cellStyle name="9_הערות_דיווחים נוספים_1_פירוט אגח תשואה מעל 10% _15" xfId="13998"/>
    <cellStyle name="9_הערות_דיווחים נוספים_15" xfId="13996"/>
    <cellStyle name="9_הערות_דיווחים נוספים_פירוט אגח תשואה מעל 10% " xfId="8558"/>
    <cellStyle name="9_הערות_דיווחים נוספים_פירוט אגח תשואה מעל 10% _15" xfId="13999"/>
    <cellStyle name="9_הערות_פירוט אגח תשואה מעל 10% " xfId="8559"/>
    <cellStyle name="9_הערות_פירוט אגח תשואה מעל 10% _1" xfId="8560"/>
    <cellStyle name="9_הערות_פירוט אגח תשואה מעל 10% _1_15" xfId="14001"/>
    <cellStyle name="9_הערות_פירוט אגח תשואה מעל 10% _15" xfId="14000"/>
    <cellStyle name="9_הערות_פירוט אגח תשואה מעל 10% _פירוט אגח תשואה מעל 10% " xfId="8561"/>
    <cellStyle name="9_הערות_פירוט אגח תשואה מעל 10% _פירוט אגח תשואה מעל 10% _15" xfId="14002"/>
    <cellStyle name="9_יתרת מסגרות אשראי לניצול " xfId="8562"/>
    <cellStyle name="9_יתרת מסגרות אשראי לניצול  2" xfId="8563"/>
    <cellStyle name="9_יתרת מסגרות אשראי לניצול  2_15" xfId="14004"/>
    <cellStyle name="9_יתרת מסגרות אשראי לניצול  2_דיווחים נוספים" xfId="8564"/>
    <cellStyle name="9_יתרת מסגרות אשראי לניצול  2_דיווחים נוספים_1" xfId="8565"/>
    <cellStyle name="9_יתרת מסגרות אשראי לניצול  2_דיווחים נוספים_1_15" xfId="14006"/>
    <cellStyle name="9_יתרת מסגרות אשראי לניצול  2_דיווחים נוספים_1_פירוט אגח תשואה מעל 10% " xfId="8566"/>
    <cellStyle name="9_יתרת מסגרות אשראי לניצול  2_דיווחים נוספים_1_פירוט אגח תשואה מעל 10% _15" xfId="14007"/>
    <cellStyle name="9_יתרת מסגרות אשראי לניצול  2_דיווחים נוספים_15" xfId="14005"/>
    <cellStyle name="9_יתרת מסגרות אשראי לניצול  2_דיווחים נוספים_פירוט אגח תשואה מעל 10% " xfId="8567"/>
    <cellStyle name="9_יתרת מסגרות אשראי לניצול  2_דיווחים נוספים_פירוט אגח תשואה מעל 10% _15" xfId="14008"/>
    <cellStyle name="9_יתרת מסגרות אשראי לניצול  2_פירוט אגח תשואה מעל 10% " xfId="8568"/>
    <cellStyle name="9_יתרת מסגרות אשראי לניצול  2_פירוט אגח תשואה מעל 10% _1" xfId="8569"/>
    <cellStyle name="9_יתרת מסגרות אשראי לניצול  2_פירוט אגח תשואה מעל 10% _1_15" xfId="14010"/>
    <cellStyle name="9_יתרת מסגרות אשראי לניצול  2_פירוט אגח תשואה מעל 10% _15" xfId="14009"/>
    <cellStyle name="9_יתרת מסגרות אשראי לניצול  2_פירוט אגח תשואה מעל 10% _פירוט אגח תשואה מעל 10% " xfId="8570"/>
    <cellStyle name="9_יתרת מסגרות אשראי לניצול  2_פירוט אגח תשואה מעל 10% _פירוט אגח תשואה מעל 10% _15" xfId="14011"/>
    <cellStyle name="9_יתרת מסגרות אשראי לניצול _15" xfId="14003"/>
    <cellStyle name="9_יתרת מסגרות אשראי לניצול _4.4." xfId="8571"/>
    <cellStyle name="9_יתרת מסגרות אשראי לניצול _4.4. 2" xfId="8572"/>
    <cellStyle name="9_יתרת מסגרות אשראי לניצול _4.4. 2_15" xfId="14013"/>
    <cellStyle name="9_יתרת מסגרות אשראי לניצול _4.4. 2_דיווחים נוספים" xfId="8573"/>
    <cellStyle name="9_יתרת מסגרות אשראי לניצול _4.4. 2_דיווחים נוספים_1" xfId="8574"/>
    <cellStyle name="9_יתרת מסגרות אשראי לניצול _4.4. 2_דיווחים נוספים_1_15" xfId="14015"/>
    <cellStyle name="9_יתרת מסגרות אשראי לניצול _4.4. 2_דיווחים נוספים_1_פירוט אגח תשואה מעל 10% " xfId="8575"/>
    <cellStyle name="9_יתרת מסגרות אשראי לניצול _4.4. 2_דיווחים נוספים_1_פירוט אגח תשואה מעל 10% _15" xfId="14016"/>
    <cellStyle name="9_יתרת מסגרות אשראי לניצול _4.4. 2_דיווחים נוספים_15" xfId="14014"/>
    <cellStyle name="9_יתרת מסגרות אשראי לניצול _4.4. 2_דיווחים נוספים_פירוט אגח תשואה מעל 10% " xfId="8576"/>
    <cellStyle name="9_יתרת מסגרות אשראי לניצול _4.4. 2_דיווחים נוספים_פירוט אגח תשואה מעל 10% _15" xfId="14017"/>
    <cellStyle name="9_יתרת מסגרות אשראי לניצול _4.4. 2_פירוט אגח תשואה מעל 10% " xfId="8577"/>
    <cellStyle name="9_יתרת מסגרות אשראי לניצול _4.4. 2_פירוט אגח תשואה מעל 10% _1" xfId="8578"/>
    <cellStyle name="9_יתרת מסגרות אשראי לניצול _4.4. 2_פירוט אגח תשואה מעל 10% _1_15" xfId="14019"/>
    <cellStyle name="9_יתרת מסגרות אשראי לניצול _4.4. 2_פירוט אגח תשואה מעל 10% _15" xfId="14018"/>
    <cellStyle name="9_יתרת מסגרות אשראי לניצול _4.4. 2_פירוט אגח תשואה מעל 10% _פירוט אגח תשואה מעל 10% " xfId="8579"/>
    <cellStyle name="9_יתרת מסגרות אשראי לניצול _4.4. 2_פירוט אגח תשואה מעל 10% _פירוט אגח תשואה מעל 10% _15" xfId="14020"/>
    <cellStyle name="9_יתרת מסגרות אשראי לניצול _4.4._15" xfId="14012"/>
    <cellStyle name="9_יתרת מסגרות אשראי לניצול _4.4._דיווחים נוספים" xfId="8580"/>
    <cellStyle name="9_יתרת מסגרות אשראי לניצול _4.4._דיווחים נוספים_15" xfId="14021"/>
    <cellStyle name="9_יתרת מסגרות אשראי לניצול _4.4._דיווחים נוספים_פירוט אגח תשואה מעל 10% " xfId="8581"/>
    <cellStyle name="9_יתרת מסגרות אשראי לניצול _4.4._דיווחים נוספים_פירוט אגח תשואה מעל 10% _15" xfId="14022"/>
    <cellStyle name="9_יתרת מסגרות אשראי לניצול _4.4._פירוט אגח תשואה מעל 10% " xfId="8582"/>
    <cellStyle name="9_יתרת מסגרות אשראי לניצול _4.4._פירוט אגח תשואה מעל 10% _1" xfId="8583"/>
    <cellStyle name="9_יתרת מסגרות אשראי לניצול _4.4._פירוט אגח תשואה מעל 10% _1_15" xfId="14024"/>
    <cellStyle name="9_יתרת מסגרות אשראי לניצול _4.4._פירוט אגח תשואה מעל 10% _15" xfId="14023"/>
    <cellStyle name="9_יתרת מסגרות אשראי לניצול _4.4._פירוט אגח תשואה מעל 10% _פירוט אגח תשואה מעל 10% " xfId="8584"/>
    <cellStyle name="9_יתרת מסגרות אשראי לניצול _4.4._פירוט אגח תשואה מעל 10% _פירוט אגח תשואה מעל 10% _15" xfId="14025"/>
    <cellStyle name="9_יתרת מסגרות אשראי לניצול _דיווחים נוספים" xfId="8585"/>
    <cellStyle name="9_יתרת מסגרות אשראי לניצול _דיווחים נוספים_1" xfId="8586"/>
    <cellStyle name="9_יתרת מסגרות אשראי לניצול _דיווחים נוספים_1_15" xfId="14027"/>
    <cellStyle name="9_יתרת מסגרות אשראי לניצול _דיווחים נוספים_1_פירוט אגח תשואה מעל 10% " xfId="8587"/>
    <cellStyle name="9_יתרת מסגרות אשראי לניצול _דיווחים נוספים_1_פירוט אגח תשואה מעל 10% _15" xfId="14028"/>
    <cellStyle name="9_יתרת מסגרות אשראי לניצול _דיווחים נוספים_15" xfId="14026"/>
    <cellStyle name="9_יתרת מסגרות אשראי לניצול _דיווחים נוספים_פירוט אגח תשואה מעל 10% " xfId="8588"/>
    <cellStyle name="9_יתרת מסגרות אשראי לניצול _דיווחים נוספים_פירוט אגח תשואה מעל 10% _15" xfId="14029"/>
    <cellStyle name="9_יתרת מסגרות אשראי לניצול _פירוט אגח תשואה מעל 10% " xfId="8589"/>
    <cellStyle name="9_יתרת מסגרות אשראי לניצול _פירוט אגח תשואה מעל 10% _1" xfId="8590"/>
    <cellStyle name="9_יתרת מסגרות אשראי לניצול _פירוט אגח תשואה מעל 10% _1_15" xfId="14031"/>
    <cellStyle name="9_יתרת מסגרות אשראי לניצול _פירוט אגח תשואה מעל 10% _15" xfId="14030"/>
    <cellStyle name="9_יתרת מסגרות אשראי לניצול _פירוט אגח תשואה מעל 10% _פירוט אגח תשואה מעל 10% " xfId="8591"/>
    <cellStyle name="9_יתרת מסגרות אשראי לניצול _פירוט אגח תשואה מעל 10% _פירוט אגח תשואה מעל 10% _15" xfId="14032"/>
    <cellStyle name="9_משקל בתא100" xfId="8592"/>
    <cellStyle name="9_משקל בתא100 2" xfId="8593"/>
    <cellStyle name="9_משקל בתא100 2 2" xfId="8594"/>
    <cellStyle name="9_משקל בתא100 2 2_15" xfId="14035"/>
    <cellStyle name="9_משקל בתא100 2 2_דיווחים נוספים" xfId="8595"/>
    <cellStyle name="9_משקל בתא100 2 2_דיווחים נוספים_1" xfId="8596"/>
    <cellStyle name="9_משקל בתא100 2 2_דיווחים נוספים_1_15" xfId="14037"/>
    <cellStyle name="9_משקל בתא100 2 2_דיווחים נוספים_1_פירוט אגח תשואה מעל 10% " xfId="8597"/>
    <cellStyle name="9_משקל בתא100 2 2_דיווחים נוספים_1_פירוט אגח תשואה מעל 10% _15" xfId="14038"/>
    <cellStyle name="9_משקל בתא100 2 2_דיווחים נוספים_15" xfId="14036"/>
    <cellStyle name="9_משקל בתא100 2 2_דיווחים נוספים_פירוט אגח תשואה מעל 10% " xfId="8598"/>
    <cellStyle name="9_משקל בתא100 2 2_דיווחים נוספים_פירוט אגח תשואה מעל 10% _15" xfId="14039"/>
    <cellStyle name="9_משקל בתא100 2 2_פירוט אגח תשואה מעל 10% " xfId="8599"/>
    <cellStyle name="9_משקל בתא100 2 2_פירוט אגח תשואה מעל 10% _1" xfId="8600"/>
    <cellStyle name="9_משקל בתא100 2 2_פירוט אגח תשואה מעל 10% _1_15" xfId="14041"/>
    <cellStyle name="9_משקל בתא100 2 2_פירוט אגח תשואה מעל 10% _15" xfId="14040"/>
    <cellStyle name="9_משקל בתא100 2 2_פירוט אגח תשואה מעל 10% _פירוט אגח תשואה מעל 10% " xfId="8601"/>
    <cellStyle name="9_משקל בתא100 2 2_פירוט אגח תשואה מעל 10% _פירוט אגח תשואה מעל 10% _15" xfId="14042"/>
    <cellStyle name="9_משקל בתא100 2_15" xfId="14034"/>
    <cellStyle name="9_משקל בתא100 2_4.4." xfId="8602"/>
    <cellStyle name="9_משקל בתא100 2_4.4. 2" xfId="8603"/>
    <cellStyle name="9_משקל בתא100 2_4.4. 2_15" xfId="14044"/>
    <cellStyle name="9_משקל בתא100 2_4.4. 2_דיווחים נוספים" xfId="8604"/>
    <cellStyle name="9_משקל בתא100 2_4.4. 2_דיווחים נוספים_1" xfId="8605"/>
    <cellStyle name="9_משקל בתא100 2_4.4. 2_דיווחים נוספים_1_15" xfId="14046"/>
    <cellStyle name="9_משקל בתא100 2_4.4. 2_דיווחים נוספים_1_פירוט אגח תשואה מעל 10% " xfId="8606"/>
    <cellStyle name="9_משקל בתא100 2_4.4. 2_דיווחים נוספים_1_פירוט אגח תשואה מעל 10% _15" xfId="14047"/>
    <cellStyle name="9_משקל בתא100 2_4.4. 2_דיווחים נוספים_15" xfId="14045"/>
    <cellStyle name="9_משקל בתא100 2_4.4. 2_דיווחים נוספים_פירוט אגח תשואה מעל 10% " xfId="8607"/>
    <cellStyle name="9_משקל בתא100 2_4.4. 2_דיווחים נוספים_פירוט אגח תשואה מעל 10% _15" xfId="14048"/>
    <cellStyle name="9_משקל בתא100 2_4.4. 2_פירוט אגח תשואה מעל 10% " xfId="8608"/>
    <cellStyle name="9_משקל בתא100 2_4.4. 2_פירוט אגח תשואה מעל 10% _1" xfId="8609"/>
    <cellStyle name="9_משקל בתא100 2_4.4. 2_פירוט אגח תשואה מעל 10% _1_15" xfId="14050"/>
    <cellStyle name="9_משקל בתא100 2_4.4. 2_פירוט אגח תשואה מעל 10% _15" xfId="14049"/>
    <cellStyle name="9_משקל בתא100 2_4.4. 2_פירוט אגח תשואה מעל 10% _פירוט אגח תשואה מעל 10% " xfId="8610"/>
    <cellStyle name="9_משקל בתא100 2_4.4. 2_פירוט אגח תשואה מעל 10% _פירוט אגח תשואה מעל 10% _15" xfId="14051"/>
    <cellStyle name="9_משקל בתא100 2_4.4._15" xfId="14043"/>
    <cellStyle name="9_משקל בתא100 2_4.4._דיווחים נוספים" xfId="8611"/>
    <cellStyle name="9_משקל בתא100 2_4.4._דיווחים נוספים_15" xfId="14052"/>
    <cellStyle name="9_משקל בתא100 2_4.4._דיווחים נוספים_פירוט אגח תשואה מעל 10% " xfId="8612"/>
    <cellStyle name="9_משקל בתא100 2_4.4._דיווחים נוספים_פירוט אגח תשואה מעל 10% _15" xfId="14053"/>
    <cellStyle name="9_משקל בתא100 2_4.4._פירוט אגח תשואה מעל 10% " xfId="8613"/>
    <cellStyle name="9_משקל בתא100 2_4.4._פירוט אגח תשואה מעל 10% _1" xfId="8614"/>
    <cellStyle name="9_משקל בתא100 2_4.4._פירוט אגח תשואה מעל 10% _1_15" xfId="14055"/>
    <cellStyle name="9_משקל בתא100 2_4.4._פירוט אגח תשואה מעל 10% _15" xfId="14054"/>
    <cellStyle name="9_משקל בתא100 2_4.4._פירוט אגח תשואה מעל 10% _פירוט אגח תשואה מעל 10% " xfId="8615"/>
    <cellStyle name="9_משקל בתא100 2_4.4._פירוט אגח תשואה מעל 10% _פירוט אגח תשואה מעל 10% _15" xfId="14056"/>
    <cellStyle name="9_משקל בתא100 2_דיווחים נוספים" xfId="8616"/>
    <cellStyle name="9_משקל בתא100 2_דיווחים נוספים 2" xfId="8617"/>
    <cellStyle name="9_משקל בתא100 2_דיווחים נוספים 2_15" xfId="14058"/>
    <cellStyle name="9_משקל בתא100 2_דיווחים נוספים 2_דיווחים נוספים" xfId="8618"/>
    <cellStyle name="9_משקל בתא100 2_דיווחים נוספים 2_דיווחים נוספים_1" xfId="8619"/>
    <cellStyle name="9_משקל בתא100 2_דיווחים נוספים 2_דיווחים נוספים_1_15" xfId="14060"/>
    <cellStyle name="9_משקל בתא100 2_דיווחים נוספים 2_דיווחים נוספים_1_פירוט אגח תשואה מעל 10% " xfId="8620"/>
    <cellStyle name="9_משקל בתא100 2_דיווחים נוספים 2_דיווחים נוספים_1_פירוט אגח תשואה מעל 10% _15" xfId="14061"/>
    <cellStyle name="9_משקל בתא100 2_דיווחים נוספים 2_דיווחים נוספים_15" xfId="14059"/>
    <cellStyle name="9_משקל בתא100 2_דיווחים נוספים 2_דיווחים נוספים_פירוט אגח תשואה מעל 10% " xfId="8621"/>
    <cellStyle name="9_משקל בתא100 2_דיווחים נוספים 2_דיווחים נוספים_פירוט אגח תשואה מעל 10% _15" xfId="14062"/>
    <cellStyle name="9_משקל בתא100 2_דיווחים נוספים 2_פירוט אגח תשואה מעל 10% " xfId="8622"/>
    <cellStyle name="9_משקל בתא100 2_דיווחים נוספים 2_פירוט אגח תשואה מעל 10% _1" xfId="8623"/>
    <cellStyle name="9_משקל בתא100 2_דיווחים נוספים 2_פירוט אגח תשואה מעל 10% _1_15" xfId="14064"/>
    <cellStyle name="9_משקל בתא100 2_דיווחים נוספים 2_פירוט אגח תשואה מעל 10% _15" xfId="14063"/>
    <cellStyle name="9_משקל בתא100 2_דיווחים נוספים 2_פירוט אגח תשואה מעל 10% _פירוט אגח תשואה מעל 10% " xfId="8624"/>
    <cellStyle name="9_משקל בתא100 2_דיווחים נוספים 2_פירוט אגח תשואה מעל 10% _פירוט אגח תשואה מעל 10% _15" xfId="14065"/>
    <cellStyle name="9_משקל בתא100 2_דיווחים נוספים_1" xfId="8625"/>
    <cellStyle name="9_משקל בתא100 2_דיווחים נוספים_1 2" xfId="8626"/>
    <cellStyle name="9_משקל בתא100 2_דיווחים נוספים_1 2_15" xfId="14067"/>
    <cellStyle name="9_משקל בתא100 2_דיווחים נוספים_1 2_דיווחים נוספים" xfId="8627"/>
    <cellStyle name="9_משקל בתא100 2_דיווחים נוספים_1 2_דיווחים נוספים_1" xfId="8628"/>
    <cellStyle name="9_משקל בתא100 2_דיווחים נוספים_1 2_דיווחים נוספים_1_15" xfId="14069"/>
    <cellStyle name="9_משקל בתא100 2_דיווחים נוספים_1 2_דיווחים נוספים_1_פירוט אגח תשואה מעל 10% " xfId="8629"/>
    <cellStyle name="9_משקל בתא100 2_דיווחים נוספים_1 2_דיווחים נוספים_1_פירוט אגח תשואה מעל 10% _15" xfId="14070"/>
    <cellStyle name="9_משקל בתא100 2_דיווחים נוספים_1 2_דיווחים נוספים_15" xfId="14068"/>
    <cellStyle name="9_משקל בתא100 2_דיווחים נוספים_1 2_דיווחים נוספים_פירוט אגח תשואה מעל 10% " xfId="8630"/>
    <cellStyle name="9_משקל בתא100 2_דיווחים נוספים_1 2_דיווחים נוספים_פירוט אגח תשואה מעל 10% _15" xfId="14071"/>
    <cellStyle name="9_משקל בתא100 2_דיווחים נוספים_1 2_פירוט אגח תשואה מעל 10% " xfId="8631"/>
    <cellStyle name="9_משקל בתא100 2_דיווחים נוספים_1 2_פירוט אגח תשואה מעל 10% _1" xfId="8632"/>
    <cellStyle name="9_משקל בתא100 2_דיווחים נוספים_1 2_פירוט אגח תשואה מעל 10% _1_15" xfId="14073"/>
    <cellStyle name="9_משקל בתא100 2_דיווחים נוספים_1 2_פירוט אגח תשואה מעל 10% _15" xfId="14072"/>
    <cellStyle name="9_משקל בתא100 2_דיווחים נוספים_1 2_פירוט אגח תשואה מעל 10% _פירוט אגח תשואה מעל 10% " xfId="8633"/>
    <cellStyle name="9_משקל בתא100 2_דיווחים נוספים_1 2_פירוט אגח תשואה מעל 10% _פירוט אגח תשואה מעל 10% _15" xfId="14074"/>
    <cellStyle name="9_משקל בתא100 2_דיווחים נוספים_1_15" xfId="14066"/>
    <cellStyle name="9_משקל בתא100 2_דיווחים נוספים_1_4.4." xfId="8634"/>
    <cellStyle name="9_משקל בתא100 2_דיווחים נוספים_1_4.4. 2" xfId="8635"/>
    <cellStyle name="9_משקל בתא100 2_דיווחים נוספים_1_4.4. 2_15" xfId="14076"/>
    <cellStyle name="9_משקל בתא100 2_דיווחים נוספים_1_4.4. 2_דיווחים נוספים" xfId="8636"/>
    <cellStyle name="9_משקל בתא100 2_דיווחים נוספים_1_4.4. 2_דיווחים נוספים_1" xfId="8637"/>
    <cellStyle name="9_משקל בתא100 2_דיווחים נוספים_1_4.4. 2_דיווחים נוספים_1_15" xfId="14078"/>
    <cellStyle name="9_משקל בתא100 2_דיווחים נוספים_1_4.4. 2_דיווחים נוספים_1_פירוט אגח תשואה מעל 10% " xfId="8638"/>
    <cellStyle name="9_משקל בתא100 2_דיווחים נוספים_1_4.4. 2_דיווחים נוספים_1_פירוט אגח תשואה מעל 10% _15" xfId="14079"/>
    <cellStyle name="9_משקל בתא100 2_דיווחים נוספים_1_4.4. 2_דיווחים נוספים_15" xfId="14077"/>
    <cellStyle name="9_משקל בתא100 2_דיווחים נוספים_1_4.4. 2_דיווחים נוספים_פירוט אגח תשואה מעל 10% " xfId="8639"/>
    <cellStyle name="9_משקל בתא100 2_דיווחים נוספים_1_4.4. 2_דיווחים נוספים_פירוט אגח תשואה מעל 10% _15" xfId="14080"/>
    <cellStyle name="9_משקל בתא100 2_דיווחים נוספים_1_4.4. 2_פירוט אגח תשואה מעל 10% " xfId="8640"/>
    <cellStyle name="9_משקל בתא100 2_דיווחים נוספים_1_4.4. 2_פירוט אגח תשואה מעל 10% _1" xfId="8641"/>
    <cellStyle name="9_משקל בתא100 2_דיווחים נוספים_1_4.4. 2_פירוט אגח תשואה מעל 10% _1_15" xfId="14082"/>
    <cellStyle name="9_משקל בתא100 2_דיווחים נוספים_1_4.4. 2_פירוט אגח תשואה מעל 10% _15" xfId="14081"/>
    <cellStyle name="9_משקל בתא100 2_דיווחים נוספים_1_4.4. 2_פירוט אגח תשואה מעל 10% _פירוט אגח תשואה מעל 10% " xfId="8642"/>
    <cellStyle name="9_משקל בתא100 2_דיווחים נוספים_1_4.4. 2_פירוט אגח תשואה מעל 10% _פירוט אגח תשואה מעל 10% _15" xfId="14083"/>
    <cellStyle name="9_משקל בתא100 2_דיווחים נוספים_1_4.4._15" xfId="14075"/>
    <cellStyle name="9_משקל בתא100 2_דיווחים נוספים_1_4.4._דיווחים נוספים" xfId="8643"/>
    <cellStyle name="9_משקל בתא100 2_דיווחים נוספים_1_4.4._דיווחים נוספים_15" xfId="14084"/>
    <cellStyle name="9_משקל בתא100 2_דיווחים נוספים_1_4.4._דיווחים נוספים_פירוט אגח תשואה מעל 10% " xfId="8644"/>
    <cellStyle name="9_משקל בתא100 2_דיווחים נוספים_1_4.4._דיווחים נוספים_פירוט אגח תשואה מעל 10% _15" xfId="14085"/>
    <cellStyle name="9_משקל בתא100 2_דיווחים נוספים_1_4.4._פירוט אגח תשואה מעל 10% " xfId="8645"/>
    <cellStyle name="9_משקל בתא100 2_דיווחים נוספים_1_4.4._פירוט אגח תשואה מעל 10% _1" xfId="8646"/>
    <cellStyle name="9_משקל בתא100 2_דיווחים נוספים_1_4.4._פירוט אגח תשואה מעל 10% _1_15" xfId="14087"/>
    <cellStyle name="9_משקל בתא100 2_דיווחים נוספים_1_4.4._פירוט אגח תשואה מעל 10% _15" xfId="14086"/>
    <cellStyle name="9_משקל בתא100 2_דיווחים נוספים_1_4.4._פירוט אגח תשואה מעל 10% _פירוט אגח תשואה מעל 10% " xfId="8647"/>
    <cellStyle name="9_משקל בתא100 2_דיווחים נוספים_1_4.4._פירוט אגח תשואה מעל 10% _פירוט אגח תשואה מעל 10% _15" xfId="14088"/>
    <cellStyle name="9_משקל בתא100 2_דיווחים נוספים_1_דיווחים נוספים" xfId="8648"/>
    <cellStyle name="9_משקל בתא100 2_דיווחים נוספים_1_דיווחים נוספים_15" xfId="14089"/>
    <cellStyle name="9_משקל בתא100 2_דיווחים נוספים_1_דיווחים נוספים_פירוט אגח תשואה מעל 10% " xfId="8649"/>
    <cellStyle name="9_משקל בתא100 2_דיווחים נוספים_1_דיווחים נוספים_פירוט אגח תשואה מעל 10% _15" xfId="14090"/>
    <cellStyle name="9_משקל בתא100 2_דיווחים נוספים_1_פירוט אגח תשואה מעל 10% " xfId="8650"/>
    <cellStyle name="9_משקל בתא100 2_דיווחים נוספים_1_פירוט אגח תשואה מעל 10% _1" xfId="8651"/>
    <cellStyle name="9_משקל בתא100 2_דיווחים נוספים_1_פירוט אגח תשואה מעל 10% _1_15" xfId="14092"/>
    <cellStyle name="9_משקל בתא100 2_דיווחים נוספים_1_פירוט אגח תשואה מעל 10% _15" xfId="14091"/>
    <cellStyle name="9_משקל בתא100 2_דיווחים נוספים_1_פירוט אגח תשואה מעל 10% _פירוט אגח תשואה מעל 10% " xfId="8652"/>
    <cellStyle name="9_משקל בתא100 2_דיווחים נוספים_1_פירוט אגח תשואה מעל 10% _פירוט אגח תשואה מעל 10% _15" xfId="14093"/>
    <cellStyle name="9_משקל בתא100 2_דיווחים נוספים_15" xfId="14057"/>
    <cellStyle name="9_משקל בתא100 2_דיווחים נוספים_2" xfId="8653"/>
    <cellStyle name="9_משקל בתא100 2_דיווחים נוספים_2_15" xfId="14094"/>
    <cellStyle name="9_משקל בתא100 2_דיווחים נוספים_2_פירוט אגח תשואה מעל 10% " xfId="8654"/>
    <cellStyle name="9_משקל בתא100 2_דיווחים נוספים_2_פירוט אגח תשואה מעל 10% _15" xfId="14095"/>
    <cellStyle name="9_משקל בתא100 2_דיווחים נוספים_4.4." xfId="8655"/>
    <cellStyle name="9_משקל בתא100 2_דיווחים נוספים_4.4. 2" xfId="8656"/>
    <cellStyle name="9_משקל בתא100 2_דיווחים נוספים_4.4. 2_15" xfId="14097"/>
    <cellStyle name="9_משקל בתא100 2_דיווחים נוספים_4.4. 2_דיווחים נוספים" xfId="8657"/>
    <cellStyle name="9_משקל בתא100 2_דיווחים נוספים_4.4. 2_דיווחים נוספים_1" xfId="8658"/>
    <cellStyle name="9_משקל בתא100 2_דיווחים נוספים_4.4. 2_דיווחים נוספים_1_15" xfId="14099"/>
    <cellStyle name="9_משקל בתא100 2_דיווחים נוספים_4.4. 2_דיווחים נוספים_1_פירוט אגח תשואה מעל 10% " xfId="8659"/>
    <cellStyle name="9_משקל בתא100 2_דיווחים נוספים_4.4. 2_דיווחים נוספים_1_פירוט אגח תשואה מעל 10% _15" xfId="14100"/>
    <cellStyle name="9_משקל בתא100 2_דיווחים נוספים_4.4. 2_דיווחים נוספים_15" xfId="14098"/>
    <cellStyle name="9_משקל בתא100 2_דיווחים נוספים_4.4. 2_דיווחים נוספים_פירוט אגח תשואה מעל 10% " xfId="8660"/>
    <cellStyle name="9_משקל בתא100 2_דיווחים נוספים_4.4. 2_דיווחים נוספים_פירוט אגח תשואה מעל 10% _15" xfId="14101"/>
    <cellStyle name="9_משקל בתא100 2_דיווחים נוספים_4.4. 2_פירוט אגח תשואה מעל 10% " xfId="8661"/>
    <cellStyle name="9_משקל בתא100 2_דיווחים נוספים_4.4. 2_פירוט אגח תשואה מעל 10% _1" xfId="8662"/>
    <cellStyle name="9_משקל בתא100 2_דיווחים נוספים_4.4. 2_פירוט אגח תשואה מעל 10% _1_15" xfId="14103"/>
    <cellStyle name="9_משקל בתא100 2_דיווחים נוספים_4.4. 2_פירוט אגח תשואה מעל 10% _15" xfId="14102"/>
    <cellStyle name="9_משקל בתא100 2_דיווחים נוספים_4.4. 2_פירוט אגח תשואה מעל 10% _פירוט אגח תשואה מעל 10% " xfId="8663"/>
    <cellStyle name="9_משקל בתא100 2_דיווחים נוספים_4.4. 2_פירוט אגח תשואה מעל 10% _פירוט אגח תשואה מעל 10% _15" xfId="14104"/>
    <cellStyle name="9_משקל בתא100 2_דיווחים נוספים_4.4._15" xfId="14096"/>
    <cellStyle name="9_משקל בתא100 2_דיווחים נוספים_4.4._דיווחים נוספים" xfId="8664"/>
    <cellStyle name="9_משקל בתא100 2_דיווחים נוספים_4.4._דיווחים נוספים_15" xfId="14105"/>
    <cellStyle name="9_משקל בתא100 2_דיווחים נוספים_4.4._דיווחים נוספים_פירוט אגח תשואה מעל 10% " xfId="8665"/>
    <cellStyle name="9_משקל בתא100 2_דיווחים נוספים_4.4._דיווחים נוספים_פירוט אגח תשואה מעל 10% _15" xfId="14106"/>
    <cellStyle name="9_משקל בתא100 2_דיווחים נוספים_4.4._פירוט אגח תשואה מעל 10% " xfId="8666"/>
    <cellStyle name="9_משקל בתא100 2_דיווחים נוספים_4.4._פירוט אגח תשואה מעל 10% _1" xfId="8667"/>
    <cellStyle name="9_משקל בתא100 2_דיווחים נוספים_4.4._פירוט אגח תשואה מעל 10% _1_15" xfId="14108"/>
    <cellStyle name="9_משקל בתא100 2_דיווחים נוספים_4.4._פירוט אגח תשואה מעל 10% _15" xfId="14107"/>
    <cellStyle name="9_משקל בתא100 2_דיווחים נוספים_4.4._פירוט אגח תשואה מעל 10% _פירוט אגח תשואה מעל 10% " xfId="8668"/>
    <cellStyle name="9_משקל בתא100 2_דיווחים נוספים_4.4._פירוט אגח תשואה מעל 10% _פירוט אגח תשואה מעל 10% _15" xfId="14109"/>
    <cellStyle name="9_משקל בתא100 2_דיווחים נוספים_דיווחים נוספים" xfId="8669"/>
    <cellStyle name="9_משקל בתא100 2_דיווחים נוספים_דיווחים נוספים 2" xfId="8670"/>
    <cellStyle name="9_משקל בתא100 2_דיווחים נוספים_דיווחים נוספים 2_15" xfId="14111"/>
    <cellStyle name="9_משקל בתא100 2_דיווחים נוספים_דיווחים נוספים 2_דיווחים נוספים" xfId="8671"/>
    <cellStyle name="9_משקל בתא100 2_דיווחים נוספים_דיווחים נוספים 2_דיווחים נוספים_1" xfId="8672"/>
    <cellStyle name="9_משקל בתא100 2_דיווחים נוספים_דיווחים נוספים 2_דיווחים נוספים_1_15" xfId="14113"/>
    <cellStyle name="9_משקל בתא100 2_דיווחים נוספים_דיווחים נוספים 2_דיווחים נוספים_1_פירוט אגח תשואה מעל 10% " xfId="8673"/>
    <cellStyle name="9_משקל בתא100 2_דיווחים נוספים_דיווחים נוספים 2_דיווחים נוספים_1_פירוט אגח תשואה מעל 10% _15" xfId="14114"/>
    <cellStyle name="9_משקל בתא100 2_דיווחים נוספים_דיווחים נוספים 2_דיווחים נוספים_15" xfId="14112"/>
    <cellStyle name="9_משקל בתא100 2_דיווחים נוספים_דיווחים נוספים 2_דיווחים נוספים_פירוט אגח תשואה מעל 10% " xfId="8674"/>
    <cellStyle name="9_משקל בתא100 2_דיווחים נוספים_דיווחים נוספים 2_דיווחים נוספים_פירוט אגח תשואה מעל 10% _15" xfId="14115"/>
    <cellStyle name="9_משקל בתא100 2_דיווחים נוספים_דיווחים נוספים 2_פירוט אגח תשואה מעל 10% " xfId="8675"/>
    <cellStyle name="9_משקל בתא100 2_דיווחים נוספים_דיווחים נוספים 2_פירוט אגח תשואה מעל 10% _1" xfId="8676"/>
    <cellStyle name="9_משקל בתא100 2_דיווחים נוספים_דיווחים נוספים 2_פירוט אגח תשואה מעל 10% _1_15" xfId="14117"/>
    <cellStyle name="9_משקל בתא100 2_דיווחים נוספים_דיווחים נוספים 2_פירוט אגח תשואה מעל 10% _15" xfId="14116"/>
    <cellStyle name="9_משקל בתא100 2_דיווחים נוספים_דיווחים נוספים 2_פירוט אגח תשואה מעל 10% _פירוט אגח תשואה מעל 10% " xfId="8677"/>
    <cellStyle name="9_משקל בתא100 2_דיווחים נוספים_דיווחים נוספים 2_פירוט אגח תשואה מעל 10% _פירוט אגח תשואה מעל 10% _15" xfId="14118"/>
    <cellStyle name="9_משקל בתא100 2_דיווחים נוספים_דיווחים נוספים_1" xfId="8678"/>
    <cellStyle name="9_משקל בתא100 2_דיווחים נוספים_דיווחים נוספים_1_15" xfId="14119"/>
    <cellStyle name="9_משקל בתא100 2_דיווחים נוספים_דיווחים נוספים_1_פירוט אגח תשואה מעל 10% " xfId="8679"/>
    <cellStyle name="9_משקל בתא100 2_דיווחים נוספים_דיווחים נוספים_1_פירוט אגח תשואה מעל 10% _15" xfId="14120"/>
    <cellStyle name="9_משקל בתא100 2_דיווחים נוספים_דיווחים נוספים_15" xfId="14110"/>
    <cellStyle name="9_משקל בתא100 2_דיווחים נוספים_דיווחים נוספים_4.4." xfId="8680"/>
    <cellStyle name="9_משקל בתא100 2_דיווחים נוספים_דיווחים נוספים_4.4. 2" xfId="8681"/>
    <cellStyle name="9_משקל בתא100 2_דיווחים נוספים_דיווחים נוספים_4.4. 2_15" xfId="14122"/>
    <cellStyle name="9_משקל בתא100 2_דיווחים נוספים_דיווחים נוספים_4.4. 2_דיווחים נוספים" xfId="8682"/>
    <cellStyle name="9_משקל בתא100 2_דיווחים נוספים_דיווחים נוספים_4.4. 2_דיווחים נוספים_1" xfId="8683"/>
    <cellStyle name="9_משקל בתא100 2_דיווחים נוספים_דיווחים נוספים_4.4. 2_דיווחים נוספים_1_15" xfId="14124"/>
    <cellStyle name="9_משקל בתא100 2_דיווחים נוספים_דיווחים נוספים_4.4. 2_דיווחים נוספים_1_פירוט אגח תשואה מעל 10% " xfId="8684"/>
    <cellStyle name="9_משקל בתא100 2_דיווחים נוספים_דיווחים נוספים_4.4. 2_דיווחים נוספים_1_פירוט אגח תשואה מעל 10% _15" xfId="14125"/>
    <cellStyle name="9_משקל בתא100 2_דיווחים נוספים_דיווחים נוספים_4.4. 2_דיווחים נוספים_15" xfId="14123"/>
    <cellStyle name="9_משקל בתא100 2_דיווחים נוספים_דיווחים נוספים_4.4. 2_דיווחים נוספים_פירוט אגח תשואה מעל 10% " xfId="8685"/>
    <cellStyle name="9_משקל בתא100 2_דיווחים נוספים_דיווחים נוספים_4.4. 2_דיווחים נוספים_פירוט אגח תשואה מעל 10% _15" xfId="14126"/>
    <cellStyle name="9_משקל בתא100 2_דיווחים נוספים_דיווחים נוספים_4.4. 2_פירוט אגח תשואה מעל 10% " xfId="8686"/>
    <cellStyle name="9_משקל בתא100 2_דיווחים נוספים_דיווחים נוספים_4.4. 2_פירוט אגח תשואה מעל 10% _1" xfId="8687"/>
    <cellStyle name="9_משקל בתא100 2_דיווחים נוספים_דיווחים נוספים_4.4. 2_פירוט אגח תשואה מעל 10% _1_15" xfId="14128"/>
    <cellStyle name="9_משקל בתא100 2_דיווחים נוספים_דיווחים נוספים_4.4. 2_פירוט אגח תשואה מעל 10% _15" xfId="14127"/>
    <cellStyle name="9_משקל בתא100 2_דיווחים נוספים_דיווחים נוספים_4.4. 2_פירוט אגח תשואה מעל 10% _פירוט אגח תשואה מעל 10% " xfId="8688"/>
    <cellStyle name="9_משקל בתא100 2_דיווחים נוספים_דיווחים נוספים_4.4. 2_פירוט אגח תשואה מעל 10% _פירוט אגח תשואה מעל 10% _15" xfId="14129"/>
    <cellStyle name="9_משקל בתא100 2_דיווחים נוספים_דיווחים נוספים_4.4._15" xfId="14121"/>
    <cellStyle name="9_משקל בתא100 2_דיווחים נוספים_דיווחים נוספים_4.4._דיווחים נוספים" xfId="8689"/>
    <cellStyle name="9_משקל בתא100 2_דיווחים נוספים_דיווחים נוספים_4.4._דיווחים נוספים_15" xfId="14130"/>
    <cellStyle name="9_משקל בתא100 2_דיווחים נוספים_דיווחים נוספים_4.4._דיווחים נוספים_פירוט אגח תשואה מעל 10% " xfId="8690"/>
    <cellStyle name="9_משקל בתא100 2_דיווחים נוספים_דיווחים נוספים_4.4._דיווחים נוספים_פירוט אגח תשואה מעל 10% _15" xfId="14131"/>
    <cellStyle name="9_משקל בתא100 2_דיווחים נוספים_דיווחים נוספים_4.4._פירוט אגח תשואה מעל 10% " xfId="8691"/>
    <cellStyle name="9_משקל בתא100 2_דיווחים נוספים_דיווחים נוספים_4.4._פירוט אגח תשואה מעל 10% _1" xfId="8692"/>
    <cellStyle name="9_משקל בתא100 2_דיווחים נוספים_דיווחים נוספים_4.4._פירוט אגח תשואה מעל 10% _1_15" xfId="14133"/>
    <cellStyle name="9_משקל בתא100 2_דיווחים נוספים_דיווחים נוספים_4.4._פירוט אגח תשואה מעל 10% _15" xfId="14132"/>
    <cellStyle name="9_משקל בתא100 2_דיווחים נוספים_דיווחים נוספים_4.4._פירוט אגח תשואה מעל 10% _פירוט אגח תשואה מעל 10% " xfId="8693"/>
    <cellStyle name="9_משקל בתא100 2_דיווחים נוספים_דיווחים נוספים_4.4._פירוט אגח תשואה מעל 10% _פירוט אגח תשואה מעל 10% _15" xfId="14134"/>
    <cellStyle name="9_משקל בתא100 2_דיווחים נוספים_דיווחים נוספים_דיווחים נוספים" xfId="8694"/>
    <cellStyle name="9_משקל בתא100 2_דיווחים נוספים_דיווחים נוספים_דיווחים נוספים_15" xfId="14135"/>
    <cellStyle name="9_משקל בתא100 2_דיווחים נוספים_דיווחים נוספים_דיווחים נוספים_פירוט אגח תשואה מעל 10% " xfId="8695"/>
    <cellStyle name="9_משקל בתא100 2_דיווחים נוספים_דיווחים נוספים_דיווחים נוספים_פירוט אגח תשואה מעל 10% _15" xfId="14136"/>
    <cellStyle name="9_משקל בתא100 2_דיווחים נוספים_דיווחים נוספים_פירוט אגח תשואה מעל 10% " xfId="8696"/>
    <cellStyle name="9_משקל בתא100 2_דיווחים נוספים_דיווחים נוספים_פירוט אגח תשואה מעל 10% _1" xfId="8697"/>
    <cellStyle name="9_משקל בתא100 2_דיווחים נוספים_דיווחים נוספים_פירוט אגח תשואה מעל 10% _1_15" xfId="14138"/>
    <cellStyle name="9_משקל בתא100 2_דיווחים נוספים_דיווחים נוספים_פירוט אגח תשואה מעל 10% _15" xfId="14137"/>
    <cellStyle name="9_משקל בתא100 2_דיווחים נוספים_דיווחים נוספים_פירוט אגח תשואה מעל 10% _פירוט אגח תשואה מעל 10% " xfId="8698"/>
    <cellStyle name="9_משקל בתא100 2_דיווחים נוספים_דיווחים נוספים_פירוט אגח תשואה מעל 10% _פירוט אגח תשואה מעל 10% _15" xfId="14139"/>
    <cellStyle name="9_משקל בתא100 2_דיווחים נוספים_פירוט אגח תשואה מעל 10% " xfId="8699"/>
    <cellStyle name="9_משקל בתא100 2_דיווחים נוספים_פירוט אגח תשואה מעל 10% _1" xfId="8700"/>
    <cellStyle name="9_משקל בתא100 2_דיווחים נוספים_פירוט אגח תשואה מעל 10% _1_15" xfId="14141"/>
    <cellStyle name="9_משקל בתא100 2_דיווחים נוספים_פירוט אגח תשואה מעל 10% _15" xfId="14140"/>
    <cellStyle name="9_משקל בתא100 2_דיווחים נוספים_פירוט אגח תשואה מעל 10% _פירוט אגח תשואה מעל 10% " xfId="8701"/>
    <cellStyle name="9_משקל בתא100 2_דיווחים נוספים_פירוט אגח תשואה מעל 10% _פירוט אגח תשואה מעל 10% _15" xfId="14142"/>
    <cellStyle name="9_משקל בתא100 2_עסקאות שאושרו וטרם בוצעו  " xfId="8702"/>
    <cellStyle name="9_משקל בתא100 2_עסקאות שאושרו וטרם בוצעו   2" xfId="8703"/>
    <cellStyle name="9_משקל בתא100 2_עסקאות שאושרו וטרם בוצעו   2_15" xfId="14144"/>
    <cellStyle name="9_משקל בתא100 2_עסקאות שאושרו וטרם בוצעו   2_דיווחים נוספים" xfId="8704"/>
    <cellStyle name="9_משקל בתא100 2_עסקאות שאושרו וטרם בוצעו   2_דיווחים נוספים_1" xfId="8705"/>
    <cellStyle name="9_משקל בתא100 2_עסקאות שאושרו וטרם בוצעו   2_דיווחים נוספים_1_15" xfId="14146"/>
    <cellStyle name="9_משקל בתא100 2_עסקאות שאושרו וטרם בוצעו   2_דיווחים נוספים_1_פירוט אגח תשואה מעל 10% " xfId="8706"/>
    <cellStyle name="9_משקל בתא100 2_עסקאות שאושרו וטרם בוצעו   2_דיווחים נוספים_1_פירוט אגח תשואה מעל 10% _15" xfId="14147"/>
    <cellStyle name="9_משקל בתא100 2_עסקאות שאושרו וטרם בוצעו   2_דיווחים נוספים_15" xfId="14145"/>
    <cellStyle name="9_משקל בתא100 2_עסקאות שאושרו וטרם בוצעו   2_דיווחים נוספים_פירוט אגח תשואה מעל 10% " xfId="8707"/>
    <cellStyle name="9_משקל בתא100 2_עסקאות שאושרו וטרם בוצעו   2_דיווחים נוספים_פירוט אגח תשואה מעל 10% _15" xfId="14148"/>
    <cellStyle name="9_משקל בתא100 2_עסקאות שאושרו וטרם בוצעו   2_פירוט אגח תשואה מעל 10% " xfId="8708"/>
    <cellStyle name="9_משקל בתא100 2_עסקאות שאושרו וטרם בוצעו   2_פירוט אגח תשואה מעל 10% _1" xfId="8709"/>
    <cellStyle name="9_משקל בתא100 2_עסקאות שאושרו וטרם בוצעו   2_פירוט אגח תשואה מעל 10% _1_15" xfId="14150"/>
    <cellStyle name="9_משקל בתא100 2_עסקאות שאושרו וטרם בוצעו   2_פירוט אגח תשואה מעל 10% _15" xfId="14149"/>
    <cellStyle name="9_משקל בתא100 2_עסקאות שאושרו וטרם בוצעו   2_פירוט אגח תשואה מעל 10% _פירוט אגח תשואה מעל 10% " xfId="8710"/>
    <cellStyle name="9_משקל בתא100 2_עסקאות שאושרו וטרם בוצעו   2_פירוט אגח תשואה מעל 10% _פירוט אגח תשואה מעל 10% _15" xfId="14151"/>
    <cellStyle name="9_משקל בתא100 2_עסקאות שאושרו וטרם בוצעו  _15" xfId="14143"/>
    <cellStyle name="9_משקל בתא100 2_עסקאות שאושרו וטרם בוצעו  _דיווחים נוספים" xfId="8711"/>
    <cellStyle name="9_משקל בתא100 2_עסקאות שאושרו וטרם בוצעו  _דיווחים נוספים_15" xfId="14152"/>
    <cellStyle name="9_משקל בתא100 2_עסקאות שאושרו וטרם בוצעו  _דיווחים נוספים_פירוט אגח תשואה מעל 10% " xfId="8712"/>
    <cellStyle name="9_משקל בתא100 2_עסקאות שאושרו וטרם בוצעו  _דיווחים נוספים_פירוט אגח תשואה מעל 10% _15" xfId="14153"/>
    <cellStyle name="9_משקל בתא100 2_עסקאות שאושרו וטרם בוצעו  _פירוט אגח תשואה מעל 10% " xfId="8713"/>
    <cellStyle name="9_משקל בתא100 2_עסקאות שאושרו וטרם בוצעו  _פירוט אגח תשואה מעל 10% _1" xfId="8714"/>
    <cellStyle name="9_משקל בתא100 2_עסקאות שאושרו וטרם בוצעו  _פירוט אגח תשואה מעל 10% _1_15" xfId="14155"/>
    <cellStyle name="9_משקל בתא100 2_עסקאות שאושרו וטרם בוצעו  _פירוט אגח תשואה מעל 10% _15" xfId="14154"/>
    <cellStyle name="9_משקל בתא100 2_עסקאות שאושרו וטרם בוצעו  _פירוט אגח תשואה מעל 10% _פירוט אגח תשואה מעל 10% " xfId="8715"/>
    <cellStyle name="9_משקל בתא100 2_עסקאות שאושרו וטרם בוצעו  _פירוט אגח תשואה מעל 10% _פירוט אגח תשואה מעל 10% _15" xfId="14156"/>
    <cellStyle name="9_משקל בתא100 2_פירוט אגח תשואה מעל 10% " xfId="8716"/>
    <cellStyle name="9_משקל בתא100 2_פירוט אגח תשואה מעל 10%  2" xfId="8717"/>
    <cellStyle name="9_משקל בתא100 2_פירוט אגח תשואה מעל 10%  2_15" xfId="14158"/>
    <cellStyle name="9_משקל בתא100 2_פירוט אגח תשואה מעל 10%  2_דיווחים נוספים" xfId="8718"/>
    <cellStyle name="9_משקל בתא100 2_פירוט אגח תשואה מעל 10%  2_דיווחים נוספים_1" xfId="8719"/>
    <cellStyle name="9_משקל בתא100 2_פירוט אגח תשואה מעל 10%  2_דיווחים נוספים_1_15" xfId="14160"/>
    <cellStyle name="9_משקל בתא100 2_פירוט אגח תשואה מעל 10%  2_דיווחים נוספים_1_פירוט אגח תשואה מעל 10% " xfId="8720"/>
    <cellStyle name="9_משקל בתא100 2_פירוט אגח תשואה מעל 10%  2_דיווחים נוספים_1_פירוט אגח תשואה מעל 10% _15" xfId="14161"/>
    <cellStyle name="9_משקל בתא100 2_פירוט אגח תשואה מעל 10%  2_דיווחים נוספים_15" xfId="14159"/>
    <cellStyle name="9_משקל בתא100 2_פירוט אגח תשואה מעל 10%  2_דיווחים נוספים_פירוט אגח תשואה מעל 10% " xfId="8721"/>
    <cellStyle name="9_משקל בתא100 2_פירוט אגח תשואה מעל 10%  2_דיווחים נוספים_פירוט אגח תשואה מעל 10% _15" xfId="14162"/>
    <cellStyle name="9_משקל בתא100 2_פירוט אגח תשואה מעל 10%  2_פירוט אגח תשואה מעל 10% " xfId="8722"/>
    <cellStyle name="9_משקל בתא100 2_פירוט אגח תשואה מעל 10%  2_פירוט אגח תשואה מעל 10% _1" xfId="8723"/>
    <cellStyle name="9_משקל בתא100 2_פירוט אגח תשואה מעל 10%  2_פירוט אגח תשואה מעל 10% _1_15" xfId="14164"/>
    <cellStyle name="9_משקל בתא100 2_פירוט אגח תשואה מעל 10%  2_פירוט אגח תשואה מעל 10% _15" xfId="14163"/>
    <cellStyle name="9_משקל בתא100 2_פירוט אגח תשואה מעל 10%  2_פירוט אגח תשואה מעל 10% _פירוט אגח תשואה מעל 10% " xfId="8724"/>
    <cellStyle name="9_משקל בתא100 2_פירוט אגח תשואה מעל 10%  2_פירוט אגח תשואה מעל 10% _פירוט אגח תשואה מעל 10% _15" xfId="14165"/>
    <cellStyle name="9_משקל בתא100 2_פירוט אגח תשואה מעל 10% _1" xfId="8725"/>
    <cellStyle name="9_משקל בתא100 2_פירוט אגח תשואה מעל 10% _1_15" xfId="14166"/>
    <cellStyle name="9_משקל בתא100 2_פירוט אגח תשואה מעל 10% _1_פירוט אגח תשואה מעל 10% " xfId="8726"/>
    <cellStyle name="9_משקל בתא100 2_פירוט אגח תשואה מעל 10% _1_פירוט אגח תשואה מעל 10% _15" xfId="14167"/>
    <cellStyle name="9_משקל בתא100 2_פירוט אגח תשואה מעל 10% _15" xfId="14157"/>
    <cellStyle name="9_משקל בתא100 2_פירוט אגח תשואה מעל 10% _2" xfId="8727"/>
    <cellStyle name="9_משקל בתא100 2_פירוט אגח תשואה מעל 10% _2_15" xfId="14168"/>
    <cellStyle name="9_משקל בתא100 2_פירוט אגח תשואה מעל 10% _4.4." xfId="8728"/>
    <cellStyle name="9_משקל בתא100 2_פירוט אגח תשואה מעל 10% _4.4. 2" xfId="8729"/>
    <cellStyle name="9_משקל בתא100 2_פירוט אגח תשואה מעל 10% _4.4. 2_15" xfId="14170"/>
    <cellStyle name="9_משקל בתא100 2_פירוט אגח תשואה מעל 10% _4.4. 2_דיווחים נוספים" xfId="8730"/>
    <cellStyle name="9_משקל בתא100 2_פירוט אגח תשואה מעל 10% _4.4. 2_דיווחים נוספים_1" xfId="8731"/>
    <cellStyle name="9_משקל בתא100 2_פירוט אגח תשואה מעל 10% _4.4. 2_דיווחים נוספים_1_15" xfId="14172"/>
    <cellStyle name="9_משקל בתא100 2_פירוט אגח תשואה מעל 10% _4.4. 2_דיווחים נוספים_1_פירוט אגח תשואה מעל 10% " xfId="8732"/>
    <cellStyle name="9_משקל בתא100 2_פירוט אגח תשואה מעל 10% _4.4. 2_דיווחים נוספים_1_פירוט אגח תשואה מעל 10% _15" xfId="14173"/>
    <cellStyle name="9_משקל בתא100 2_פירוט אגח תשואה מעל 10% _4.4. 2_דיווחים נוספים_15" xfId="14171"/>
    <cellStyle name="9_משקל בתא100 2_פירוט אגח תשואה מעל 10% _4.4. 2_דיווחים נוספים_פירוט אגח תשואה מעל 10% " xfId="8733"/>
    <cellStyle name="9_משקל בתא100 2_פירוט אגח תשואה מעל 10% _4.4. 2_דיווחים נוספים_פירוט אגח תשואה מעל 10% _15" xfId="14174"/>
    <cellStyle name="9_משקל בתא100 2_פירוט אגח תשואה מעל 10% _4.4. 2_פירוט אגח תשואה מעל 10% " xfId="8734"/>
    <cellStyle name="9_משקל בתא100 2_פירוט אגח תשואה מעל 10% _4.4. 2_פירוט אגח תשואה מעל 10% _1" xfId="8735"/>
    <cellStyle name="9_משקל בתא100 2_פירוט אגח תשואה מעל 10% _4.4. 2_פירוט אגח תשואה מעל 10% _1_15" xfId="14176"/>
    <cellStyle name="9_משקל בתא100 2_פירוט אגח תשואה מעל 10% _4.4. 2_פירוט אגח תשואה מעל 10% _15" xfId="14175"/>
    <cellStyle name="9_משקל בתא100 2_פירוט אגח תשואה מעל 10% _4.4. 2_פירוט אגח תשואה מעל 10% _פירוט אגח תשואה מעל 10% " xfId="8736"/>
    <cellStyle name="9_משקל בתא100 2_פירוט אגח תשואה מעל 10% _4.4. 2_פירוט אגח תשואה מעל 10% _פירוט אגח תשואה מעל 10% _15" xfId="14177"/>
    <cellStyle name="9_משקל בתא100 2_פירוט אגח תשואה מעל 10% _4.4._15" xfId="14169"/>
    <cellStyle name="9_משקל בתא100 2_פירוט אגח תשואה מעל 10% _4.4._דיווחים נוספים" xfId="8737"/>
    <cellStyle name="9_משקל בתא100 2_פירוט אגח תשואה מעל 10% _4.4._דיווחים נוספים_15" xfId="14178"/>
    <cellStyle name="9_משקל בתא100 2_פירוט אגח תשואה מעל 10% _4.4._דיווחים נוספים_פירוט אגח תשואה מעל 10% " xfId="8738"/>
    <cellStyle name="9_משקל בתא100 2_פירוט אגח תשואה מעל 10% _4.4._דיווחים נוספים_פירוט אגח תשואה מעל 10% _15" xfId="14179"/>
    <cellStyle name="9_משקל בתא100 2_פירוט אגח תשואה מעל 10% _4.4._פירוט אגח תשואה מעל 10% " xfId="8739"/>
    <cellStyle name="9_משקל בתא100 2_פירוט אגח תשואה מעל 10% _4.4._פירוט אגח תשואה מעל 10% _1" xfId="8740"/>
    <cellStyle name="9_משקל בתא100 2_פירוט אגח תשואה מעל 10% _4.4._פירוט אגח תשואה מעל 10% _1_15" xfId="14181"/>
    <cellStyle name="9_משקל בתא100 2_פירוט אגח תשואה מעל 10% _4.4._פירוט אגח תשואה מעל 10% _15" xfId="14180"/>
    <cellStyle name="9_משקל בתא100 2_פירוט אגח תשואה מעל 10% _4.4._פירוט אגח תשואה מעל 10% _פירוט אגח תשואה מעל 10% " xfId="8741"/>
    <cellStyle name="9_משקל בתא100 2_פירוט אגח תשואה מעל 10% _4.4._פירוט אגח תשואה מעל 10% _פירוט אגח תשואה מעל 10% _15" xfId="14182"/>
    <cellStyle name="9_משקל בתא100 2_פירוט אגח תשואה מעל 10% _דיווחים נוספים" xfId="8742"/>
    <cellStyle name="9_משקל בתא100 2_פירוט אגח תשואה מעל 10% _דיווחים נוספים_1" xfId="8743"/>
    <cellStyle name="9_משקל בתא100 2_פירוט אגח תשואה מעל 10% _דיווחים נוספים_1_15" xfId="14184"/>
    <cellStyle name="9_משקל בתא100 2_פירוט אגח תשואה מעל 10% _דיווחים נוספים_1_פירוט אגח תשואה מעל 10% " xfId="8744"/>
    <cellStyle name="9_משקל בתא100 2_פירוט אגח תשואה מעל 10% _דיווחים נוספים_1_פירוט אגח תשואה מעל 10% _15" xfId="14185"/>
    <cellStyle name="9_משקל בתא100 2_פירוט אגח תשואה מעל 10% _דיווחים נוספים_15" xfId="14183"/>
    <cellStyle name="9_משקל בתא100 2_פירוט אגח תשואה מעל 10% _דיווחים נוספים_פירוט אגח תשואה מעל 10% " xfId="8745"/>
    <cellStyle name="9_משקל בתא100 2_פירוט אגח תשואה מעל 10% _דיווחים נוספים_פירוט אגח תשואה מעל 10% _15" xfId="14186"/>
    <cellStyle name="9_משקל בתא100 2_פירוט אגח תשואה מעל 10% _פירוט אגח תשואה מעל 10% " xfId="8746"/>
    <cellStyle name="9_משקל בתא100 2_פירוט אגח תשואה מעל 10% _פירוט אגח תשואה מעל 10% _1" xfId="8747"/>
    <cellStyle name="9_משקל בתא100 2_פירוט אגח תשואה מעל 10% _פירוט אגח תשואה מעל 10% _1_15" xfId="14188"/>
    <cellStyle name="9_משקל בתא100 2_פירוט אגח תשואה מעל 10% _פירוט אגח תשואה מעל 10% _15" xfId="14187"/>
    <cellStyle name="9_משקל בתא100 2_פירוט אגח תשואה מעל 10% _פירוט אגח תשואה מעל 10% _פירוט אגח תשואה מעל 10% " xfId="8748"/>
    <cellStyle name="9_משקל בתא100 2_פירוט אגח תשואה מעל 10% _פירוט אגח תשואה מעל 10% _פירוט אגח תשואה מעל 10% _15" xfId="14189"/>
    <cellStyle name="9_משקל בתא100 3" xfId="8749"/>
    <cellStyle name="9_משקל בתא100 3_15" xfId="14190"/>
    <cellStyle name="9_משקל בתא100 3_דיווחים נוספים" xfId="8750"/>
    <cellStyle name="9_משקל בתא100 3_דיווחים נוספים_1" xfId="8751"/>
    <cellStyle name="9_משקל בתא100 3_דיווחים נוספים_1_15" xfId="14192"/>
    <cellStyle name="9_משקל בתא100 3_דיווחים נוספים_1_פירוט אגח תשואה מעל 10% " xfId="8752"/>
    <cellStyle name="9_משקל בתא100 3_דיווחים נוספים_1_פירוט אגח תשואה מעל 10% _15" xfId="14193"/>
    <cellStyle name="9_משקל בתא100 3_דיווחים נוספים_15" xfId="14191"/>
    <cellStyle name="9_משקל בתא100 3_דיווחים נוספים_פירוט אגח תשואה מעל 10% " xfId="8753"/>
    <cellStyle name="9_משקל בתא100 3_דיווחים נוספים_פירוט אגח תשואה מעל 10% _15" xfId="14194"/>
    <cellStyle name="9_משקל בתא100 3_פירוט אגח תשואה מעל 10% " xfId="8754"/>
    <cellStyle name="9_משקל בתא100 3_פירוט אגח תשואה מעל 10% _1" xfId="8755"/>
    <cellStyle name="9_משקל בתא100 3_פירוט אגח תשואה מעל 10% _1_15" xfId="14196"/>
    <cellStyle name="9_משקל בתא100 3_פירוט אגח תשואה מעל 10% _15" xfId="14195"/>
    <cellStyle name="9_משקל בתא100 3_פירוט אגח תשואה מעל 10% _פירוט אגח תשואה מעל 10% " xfId="8756"/>
    <cellStyle name="9_משקל בתא100 3_פירוט אגח תשואה מעל 10% _פירוט אגח תשואה מעל 10% _15" xfId="14197"/>
    <cellStyle name="9_משקל בתא100_15" xfId="14033"/>
    <cellStyle name="9_משקל בתא100_4.4." xfId="8757"/>
    <cellStyle name="9_משקל בתא100_4.4. 2" xfId="8758"/>
    <cellStyle name="9_משקל בתא100_4.4. 2_15" xfId="14199"/>
    <cellStyle name="9_משקל בתא100_4.4. 2_דיווחים נוספים" xfId="8759"/>
    <cellStyle name="9_משקל בתא100_4.4. 2_דיווחים נוספים_1" xfId="8760"/>
    <cellStyle name="9_משקל בתא100_4.4. 2_דיווחים נוספים_1_15" xfId="14201"/>
    <cellStyle name="9_משקל בתא100_4.4. 2_דיווחים נוספים_1_פירוט אגח תשואה מעל 10% " xfId="8761"/>
    <cellStyle name="9_משקל בתא100_4.4. 2_דיווחים נוספים_1_פירוט אגח תשואה מעל 10% _15" xfId="14202"/>
    <cellStyle name="9_משקל בתא100_4.4. 2_דיווחים נוספים_15" xfId="14200"/>
    <cellStyle name="9_משקל בתא100_4.4. 2_דיווחים נוספים_פירוט אגח תשואה מעל 10% " xfId="8762"/>
    <cellStyle name="9_משקל בתא100_4.4. 2_דיווחים נוספים_פירוט אגח תשואה מעל 10% _15" xfId="14203"/>
    <cellStyle name="9_משקל בתא100_4.4. 2_פירוט אגח תשואה מעל 10% " xfId="8763"/>
    <cellStyle name="9_משקל בתא100_4.4. 2_פירוט אגח תשואה מעל 10% _1" xfId="8764"/>
    <cellStyle name="9_משקל בתא100_4.4. 2_פירוט אגח תשואה מעל 10% _1_15" xfId="14205"/>
    <cellStyle name="9_משקל בתא100_4.4. 2_פירוט אגח תשואה מעל 10% _15" xfId="14204"/>
    <cellStyle name="9_משקל בתא100_4.4. 2_פירוט אגח תשואה מעל 10% _פירוט אגח תשואה מעל 10% " xfId="8765"/>
    <cellStyle name="9_משקל בתא100_4.4. 2_פירוט אגח תשואה מעל 10% _פירוט אגח תשואה מעל 10% _15" xfId="14206"/>
    <cellStyle name="9_משקל בתא100_4.4._15" xfId="14198"/>
    <cellStyle name="9_משקל בתא100_4.4._דיווחים נוספים" xfId="8766"/>
    <cellStyle name="9_משקל בתא100_4.4._דיווחים נוספים_15" xfId="14207"/>
    <cellStyle name="9_משקל בתא100_4.4._דיווחים נוספים_פירוט אגח תשואה מעל 10% " xfId="8767"/>
    <cellStyle name="9_משקל בתא100_4.4._דיווחים נוספים_פירוט אגח תשואה מעל 10% _15" xfId="14208"/>
    <cellStyle name="9_משקל בתא100_4.4._פירוט אגח תשואה מעל 10% " xfId="8768"/>
    <cellStyle name="9_משקל בתא100_4.4._פירוט אגח תשואה מעל 10% _1" xfId="8769"/>
    <cellStyle name="9_משקל בתא100_4.4._פירוט אגח תשואה מעל 10% _1_15" xfId="14210"/>
    <cellStyle name="9_משקל בתא100_4.4._פירוט אגח תשואה מעל 10% _15" xfId="14209"/>
    <cellStyle name="9_משקל בתא100_4.4._פירוט אגח תשואה מעל 10% _פירוט אגח תשואה מעל 10% " xfId="8770"/>
    <cellStyle name="9_משקל בתא100_4.4._פירוט אגח תשואה מעל 10% _פירוט אגח תשואה מעל 10% _15" xfId="14211"/>
    <cellStyle name="9_משקל בתא100_דיווחים נוספים" xfId="8771"/>
    <cellStyle name="9_משקל בתא100_דיווחים נוספים 2" xfId="8772"/>
    <cellStyle name="9_משקל בתא100_דיווחים נוספים 2_15" xfId="14213"/>
    <cellStyle name="9_משקל בתא100_דיווחים נוספים 2_דיווחים נוספים" xfId="8773"/>
    <cellStyle name="9_משקל בתא100_דיווחים נוספים 2_דיווחים נוספים_1" xfId="8774"/>
    <cellStyle name="9_משקל בתא100_דיווחים נוספים 2_דיווחים נוספים_1_15" xfId="14215"/>
    <cellStyle name="9_משקל בתא100_דיווחים נוספים 2_דיווחים נוספים_1_פירוט אגח תשואה מעל 10% " xfId="8775"/>
    <cellStyle name="9_משקל בתא100_דיווחים נוספים 2_דיווחים נוספים_1_פירוט אגח תשואה מעל 10% _15" xfId="14216"/>
    <cellStyle name="9_משקל בתא100_דיווחים נוספים 2_דיווחים נוספים_15" xfId="14214"/>
    <cellStyle name="9_משקל בתא100_דיווחים נוספים 2_דיווחים נוספים_פירוט אגח תשואה מעל 10% " xfId="8776"/>
    <cellStyle name="9_משקל בתא100_דיווחים נוספים 2_דיווחים נוספים_פירוט אגח תשואה מעל 10% _15" xfId="14217"/>
    <cellStyle name="9_משקל בתא100_דיווחים נוספים 2_פירוט אגח תשואה מעל 10% " xfId="8777"/>
    <cellStyle name="9_משקל בתא100_דיווחים נוספים 2_פירוט אגח תשואה מעל 10% _1" xfId="8778"/>
    <cellStyle name="9_משקל בתא100_דיווחים נוספים 2_פירוט אגח תשואה מעל 10% _1_15" xfId="14219"/>
    <cellStyle name="9_משקל בתא100_דיווחים נוספים 2_פירוט אגח תשואה מעל 10% _15" xfId="14218"/>
    <cellStyle name="9_משקל בתא100_דיווחים נוספים 2_פירוט אגח תשואה מעל 10% _פירוט אגח תשואה מעל 10% " xfId="8779"/>
    <cellStyle name="9_משקל בתא100_דיווחים נוספים 2_פירוט אגח תשואה מעל 10% _פירוט אגח תשואה מעל 10% _15" xfId="14220"/>
    <cellStyle name="9_משקל בתא100_דיווחים נוספים_1" xfId="8780"/>
    <cellStyle name="9_משקל בתא100_דיווחים נוספים_1 2" xfId="8781"/>
    <cellStyle name="9_משקל בתא100_דיווחים נוספים_1 2_15" xfId="14222"/>
    <cellStyle name="9_משקל בתא100_דיווחים נוספים_1 2_דיווחים נוספים" xfId="8782"/>
    <cellStyle name="9_משקל בתא100_דיווחים נוספים_1 2_דיווחים נוספים_1" xfId="8783"/>
    <cellStyle name="9_משקל בתא100_דיווחים נוספים_1 2_דיווחים נוספים_1_15" xfId="14224"/>
    <cellStyle name="9_משקל בתא100_דיווחים נוספים_1 2_דיווחים נוספים_1_פירוט אגח תשואה מעל 10% " xfId="8784"/>
    <cellStyle name="9_משקל בתא100_דיווחים נוספים_1 2_דיווחים נוספים_1_פירוט אגח תשואה מעל 10% _15" xfId="14225"/>
    <cellStyle name="9_משקל בתא100_דיווחים נוספים_1 2_דיווחים נוספים_15" xfId="14223"/>
    <cellStyle name="9_משקל בתא100_דיווחים נוספים_1 2_דיווחים נוספים_פירוט אגח תשואה מעל 10% " xfId="8785"/>
    <cellStyle name="9_משקל בתא100_דיווחים נוספים_1 2_דיווחים נוספים_פירוט אגח תשואה מעל 10% _15" xfId="14226"/>
    <cellStyle name="9_משקל בתא100_דיווחים נוספים_1 2_פירוט אגח תשואה מעל 10% " xfId="8786"/>
    <cellStyle name="9_משקל בתא100_דיווחים נוספים_1 2_פירוט אגח תשואה מעל 10% _1" xfId="8787"/>
    <cellStyle name="9_משקל בתא100_דיווחים נוספים_1 2_פירוט אגח תשואה מעל 10% _1_15" xfId="14228"/>
    <cellStyle name="9_משקל בתא100_דיווחים נוספים_1 2_פירוט אגח תשואה מעל 10% _15" xfId="14227"/>
    <cellStyle name="9_משקל בתא100_דיווחים נוספים_1 2_פירוט אגח תשואה מעל 10% _פירוט אגח תשואה מעל 10% " xfId="8788"/>
    <cellStyle name="9_משקל בתא100_דיווחים נוספים_1 2_פירוט אגח תשואה מעל 10% _פירוט אגח תשואה מעל 10% _15" xfId="14229"/>
    <cellStyle name="9_משקל בתא100_דיווחים נוספים_1_15" xfId="14221"/>
    <cellStyle name="9_משקל בתא100_דיווחים נוספים_1_4.4." xfId="8789"/>
    <cellStyle name="9_משקל בתא100_דיווחים נוספים_1_4.4. 2" xfId="8790"/>
    <cellStyle name="9_משקל בתא100_דיווחים נוספים_1_4.4. 2_15" xfId="14231"/>
    <cellStyle name="9_משקל בתא100_דיווחים נוספים_1_4.4. 2_דיווחים נוספים" xfId="8791"/>
    <cellStyle name="9_משקל בתא100_דיווחים נוספים_1_4.4. 2_דיווחים נוספים_1" xfId="8792"/>
    <cellStyle name="9_משקל בתא100_דיווחים נוספים_1_4.4. 2_דיווחים נוספים_1_15" xfId="14233"/>
    <cellStyle name="9_משקל בתא100_דיווחים נוספים_1_4.4. 2_דיווחים נוספים_1_פירוט אגח תשואה מעל 10% " xfId="8793"/>
    <cellStyle name="9_משקל בתא100_דיווחים נוספים_1_4.4. 2_דיווחים נוספים_1_פירוט אגח תשואה מעל 10% _15" xfId="14234"/>
    <cellStyle name="9_משקל בתא100_דיווחים נוספים_1_4.4. 2_דיווחים נוספים_15" xfId="14232"/>
    <cellStyle name="9_משקל בתא100_דיווחים נוספים_1_4.4. 2_דיווחים נוספים_פירוט אגח תשואה מעל 10% " xfId="8794"/>
    <cellStyle name="9_משקל בתא100_דיווחים נוספים_1_4.4. 2_דיווחים נוספים_פירוט אגח תשואה מעל 10% _15" xfId="14235"/>
    <cellStyle name="9_משקל בתא100_דיווחים נוספים_1_4.4. 2_פירוט אגח תשואה מעל 10% " xfId="8795"/>
    <cellStyle name="9_משקל בתא100_דיווחים נוספים_1_4.4. 2_פירוט אגח תשואה מעל 10% _1" xfId="8796"/>
    <cellStyle name="9_משקל בתא100_דיווחים נוספים_1_4.4. 2_פירוט אגח תשואה מעל 10% _1_15" xfId="14237"/>
    <cellStyle name="9_משקל בתא100_דיווחים נוספים_1_4.4. 2_פירוט אגח תשואה מעל 10% _15" xfId="14236"/>
    <cellStyle name="9_משקל בתא100_דיווחים נוספים_1_4.4. 2_פירוט אגח תשואה מעל 10% _פירוט אגח תשואה מעל 10% " xfId="8797"/>
    <cellStyle name="9_משקל בתא100_דיווחים נוספים_1_4.4. 2_פירוט אגח תשואה מעל 10% _פירוט אגח תשואה מעל 10% _15" xfId="14238"/>
    <cellStyle name="9_משקל בתא100_דיווחים נוספים_1_4.4._15" xfId="14230"/>
    <cellStyle name="9_משקל בתא100_דיווחים נוספים_1_4.4._דיווחים נוספים" xfId="8798"/>
    <cellStyle name="9_משקל בתא100_דיווחים נוספים_1_4.4._דיווחים נוספים_15" xfId="14239"/>
    <cellStyle name="9_משקל בתא100_דיווחים נוספים_1_4.4._דיווחים נוספים_פירוט אגח תשואה מעל 10% " xfId="8799"/>
    <cellStyle name="9_משקל בתא100_דיווחים נוספים_1_4.4._דיווחים נוספים_פירוט אגח תשואה מעל 10% _15" xfId="14240"/>
    <cellStyle name="9_משקל בתא100_דיווחים נוספים_1_4.4._פירוט אגח תשואה מעל 10% " xfId="8800"/>
    <cellStyle name="9_משקל בתא100_דיווחים נוספים_1_4.4._פירוט אגח תשואה מעל 10% _1" xfId="8801"/>
    <cellStyle name="9_משקל בתא100_דיווחים נוספים_1_4.4._פירוט אגח תשואה מעל 10% _1_15" xfId="14242"/>
    <cellStyle name="9_משקל בתא100_דיווחים נוספים_1_4.4._פירוט אגח תשואה מעל 10% _15" xfId="14241"/>
    <cellStyle name="9_משקל בתא100_דיווחים נוספים_1_4.4._פירוט אגח תשואה מעל 10% _פירוט אגח תשואה מעל 10% " xfId="8802"/>
    <cellStyle name="9_משקל בתא100_דיווחים נוספים_1_4.4._פירוט אגח תשואה מעל 10% _פירוט אגח תשואה מעל 10% _15" xfId="14243"/>
    <cellStyle name="9_משקל בתא100_דיווחים נוספים_1_דיווחים נוספים" xfId="8803"/>
    <cellStyle name="9_משקל בתא100_דיווחים נוספים_1_דיווחים נוספים 2" xfId="8804"/>
    <cellStyle name="9_משקל בתא100_דיווחים נוספים_1_דיווחים נוספים 2_15" xfId="14245"/>
    <cellStyle name="9_משקל בתא100_דיווחים נוספים_1_דיווחים נוספים 2_דיווחים נוספים" xfId="8805"/>
    <cellStyle name="9_משקל בתא100_דיווחים נוספים_1_דיווחים נוספים 2_דיווחים נוספים_1" xfId="8806"/>
    <cellStyle name="9_משקל בתא100_דיווחים נוספים_1_דיווחים נוספים 2_דיווחים נוספים_1_15" xfId="14247"/>
    <cellStyle name="9_משקל בתא100_דיווחים נוספים_1_דיווחים נוספים 2_דיווחים נוספים_1_פירוט אגח תשואה מעל 10% " xfId="8807"/>
    <cellStyle name="9_משקל בתא100_דיווחים נוספים_1_דיווחים נוספים 2_דיווחים נוספים_1_פירוט אגח תשואה מעל 10% _15" xfId="14248"/>
    <cellStyle name="9_משקל בתא100_דיווחים נוספים_1_דיווחים נוספים 2_דיווחים נוספים_15" xfId="14246"/>
    <cellStyle name="9_משקל בתא100_דיווחים נוספים_1_דיווחים נוספים 2_דיווחים נוספים_פירוט אגח תשואה מעל 10% " xfId="8808"/>
    <cellStyle name="9_משקל בתא100_דיווחים נוספים_1_דיווחים נוספים 2_דיווחים נוספים_פירוט אגח תשואה מעל 10% _15" xfId="14249"/>
    <cellStyle name="9_משקל בתא100_דיווחים נוספים_1_דיווחים נוספים 2_פירוט אגח תשואה מעל 10% " xfId="8809"/>
    <cellStyle name="9_משקל בתא100_דיווחים נוספים_1_דיווחים נוספים 2_פירוט אגח תשואה מעל 10% _1" xfId="8810"/>
    <cellStyle name="9_משקל בתא100_דיווחים נוספים_1_דיווחים נוספים 2_פירוט אגח תשואה מעל 10% _1_15" xfId="14251"/>
    <cellStyle name="9_משקל בתא100_דיווחים נוספים_1_דיווחים נוספים 2_פירוט אגח תשואה מעל 10% _15" xfId="14250"/>
    <cellStyle name="9_משקל בתא100_דיווחים נוספים_1_דיווחים נוספים 2_פירוט אגח תשואה מעל 10% _פירוט אגח תשואה מעל 10% " xfId="8811"/>
    <cellStyle name="9_משקל בתא100_דיווחים נוספים_1_דיווחים נוספים 2_פירוט אגח תשואה מעל 10% _פירוט אגח תשואה מעל 10% _15" xfId="14252"/>
    <cellStyle name="9_משקל בתא100_דיווחים נוספים_1_דיווחים נוספים_1" xfId="8812"/>
    <cellStyle name="9_משקל בתא100_דיווחים נוספים_1_דיווחים נוספים_1_15" xfId="14253"/>
    <cellStyle name="9_משקל בתא100_דיווחים נוספים_1_דיווחים נוספים_1_פירוט אגח תשואה מעל 10% " xfId="8813"/>
    <cellStyle name="9_משקל בתא100_דיווחים נוספים_1_דיווחים נוספים_1_פירוט אגח תשואה מעל 10% _15" xfId="14254"/>
    <cellStyle name="9_משקל בתא100_דיווחים נוספים_1_דיווחים נוספים_15" xfId="14244"/>
    <cellStyle name="9_משקל בתא100_דיווחים נוספים_1_דיווחים נוספים_4.4." xfId="8814"/>
    <cellStyle name="9_משקל בתא100_דיווחים נוספים_1_דיווחים נוספים_4.4. 2" xfId="8815"/>
    <cellStyle name="9_משקל בתא100_דיווחים נוספים_1_דיווחים נוספים_4.4. 2_15" xfId="14256"/>
    <cellStyle name="9_משקל בתא100_דיווחים נוספים_1_דיווחים נוספים_4.4. 2_דיווחים נוספים" xfId="8816"/>
    <cellStyle name="9_משקל בתא100_דיווחים נוספים_1_דיווחים נוספים_4.4. 2_דיווחים נוספים_1" xfId="8817"/>
    <cellStyle name="9_משקל בתא100_דיווחים נוספים_1_דיווחים נוספים_4.4. 2_דיווחים נוספים_1_15" xfId="14258"/>
    <cellStyle name="9_משקל בתא100_דיווחים נוספים_1_דיווחים נוספים_4.4. 2_דיווחים נוספים_1_פירוט אגח תשואה מעל 10% " xfId="8818"/>
    <cellStyle name="9_משקל בתא100_דיווחים נוספים_1_דיווחים נוספים_4.4. 2_דיווחים נוספים_1_פירוט אגח תשואה מעל 10% _15" xfId="14259"/>
    <cellStyle name="9_משקל בתא100_דיווחים נוספים_1_דיווחים נוספים_4.4. 2_דיווחים נוספים_15" xfId="14257"/>
    <cellStyle name="9_משקל בתא100_דיווחים נוספים_1_דיווחים נוספים_4.4. 2_דיווחים נוספים_פירוט אגח תשואה מעל 10% " xfId="8819"/>
    <cellStyle name="9_משקל בתא100_דיווחים נוספים_1_דיווחים נוספים_4.4. 2_דיווחים נוספים_פירוט אגח תשואה מעל 10% _15" xfId="14260"/>
    <cellStyle name="9_משקל בתא100_דיווחים נוספים_1_דיווחים נוספים_4.4. 2_פירוט אגח תשואה מעל 10% " xfId="8820"/>
    <cellStyle name="9_משקל בתא100_דיווחים נוספים_1_דיווחים נוספים_4.4. 2_פירוט אגח תשואה מעל 10% _1" xfId="8821"/>
    <cellStyle name="9_משקל בתא100_דיווחים נוספים_1_דיווחים נוספים_4.4. 2_פירוט אגח תשואה מעל 10% _1_15" xfId="14262"/>
    <cellStyle name="9_משקל בתא100_דיווחים נוספים_1_דיווחים נוספים_4.4. 2_פירוט אגח תשואה מעל 10% _15" xfId="14261"/>
    <cellStyle name="9_משקל בתא100_דיווחים נוספים_1_דיווחים נוספים_4.4. 2_פירוט אגח תשואה מעל 10% _פירוט אגח תשואה מעל 10% " xfId="8822"/>
    <cellStyle name="9_משקל בתא100_דיווחים נוספים_1_דיווחים נוספים_4.4. 2_פירוט אגח תשואה מעל 10% _פירוט אגח תשואה מעל 10% _15" xfId="14263"/>
    <cellStyle name="9_משקל בתא100_דיווחים נוספים_1_דיווחים נוספים_4.4._15" xfId="14255"/>
    <cellStyle name="9_משקל בתא100_דיווחים נוספים_1_דיווחים נוספים_4.4._דיווחים נוספים" xfId="8823"/>
    <cellStyle name="9_משקל בתא100_דיווחים נוספים_1_דיווחים נוספים_4.4._דיווחים נוספים_15" xfId="14264"/>
    <cellStyle name="9_משקל בתא100_דיווחים נוספים_1_דיווחים נוספים_4.4._דיווחים נוספים_פירוט אגח תשואה מעל 10% " xfId="8824"/>
    <cellStyle name="9_משקל בתא100_דיווחים נוספים_1_דיווחים נוספים_4.4._דיווחים נוספים_פירוט אגח תשואה מעל 10% _15" xfId="14265"/>
    <cellStyle name="9_משקל בתא100_דיווחים נוספים_1_דיווחים נוספים_4.4._פירוט אגח תשואה מעל 10% " xfId="8825"/>
    <cellStyle name="9_משקל בתא100_דיווחים נוספים_1_דיווחים נוספים_4.4._פירוט אגח תשואה מעל 10% _1" xfId="8826"/>
    <cellStyle name="9_משקל בתא100_דיווחים נוספים_1_דיווחים נוספים_4.4._פירוט אגח תשואה מעל 10% _1_15" xfId="14267"/>
    <cellStyle name="9_משקל בתא100_דיווחים נוספים_1_דיווחים נוספים_4.4._פירוט אגח תשואה מעל 10% _15" xfId="14266"/>
    <cellStyle name="9_משקל בתא100_דיווחים נוספים_1_דיווחים נוספים_4.4._פירוט אגח תשואה מעל 10% _פירוט אגח תשואה מעל 10% " xfId="8827"/>
    <cellStyle name="9_משקל בתא100_דיווחים נוספים_1_דיווחים נוספים_4.4._פירוט אגח תשואה מעל 10% _פירוט אגח תשואה מעל 10% _15" xfId="14268"/>
    <cellStyle name="9_משקל בתא100_דיווחים נוספים_1_דיווחים נוספים_דיווחים נוספים" xfId="8828"/>
    <cellStyle name="9_משקל בתא100_דיווחים נוספים_1_דיווחים נוספים_דיווחים נוספים_15" xfId="14269"/>
    <cellStyle name="9_משקל בתא100_דיווחים נוספים_1_דיווחים נוספים_דיווחים נוספים_פירוט אגח תשואה מעל 10% " xfId="8829"/>
    <cellStyle name="9_משקל בתא100_דיווחים נוספים_1_דיווחים נוספים_דיווחים נוספים_פירוט אגח תשואה מעל 10% _15" xfId="14270"/>
    <cellStyle name="9_משקל בתא100_דיווחים נוספים_1_דיווחים נוספים_פירוט אגח תשואה מעל 10% " xfId="8830"/>
    <cellStyle name="9_משקל בתא100_דיווחים נוספים_1_דיווחים נוספים_פירוט אגח תשואה מעל 10% _1" xfId="8831"/>
    <cellStyle name="9_משקל בתא100_דיווחים נוספים_1_דיווחים נוספים_פירוט אגח תשואה מעל 10% _1_15" xfId="14272"/>
    <cellStyle name="9_משקל בתא100_דיווחים נוספים_1_דיווחים נוספים_פירוט אגח תשואה מעל 10% _15" xfId="14271"/>
    <cellStyle name="9_משקל בתא100_דיווחים נוספים_1_דיווחים נוספים_פירוט אגח תשואה מעל 10% _פירוט אגח תשואה מעל 10% " xfId="8832"/>
    <cellStyle name="9_משקל בתא100_דיווחים נוספים_1_דיווחים נוספים_פירוט אגח תשואה מעל 10% _פירוט אגח תשואה מעל 10% _15" xfId="14273"/>
    <cellStyle name="9_משקל בתא100_דיווחים נוספים_1_פירוט אגח תשואה מעל 10% " xfId="8833"/>
    <cellStyle name="9_משקל בתא100_דיווחים נוספים_1_פירוט אגח תשואה מעל 10% _1" xfId="8834"/>
    <cellStyle name="9_משקל בתא100_דיווחים נוספים_1_פירוט אגח תשואה מעל 10% _1_15" xfId="14275"/>
    <cellStyle name="9_משקל בתא100_דיווחים נוספים_1_פירוט אגח תשואה מעל 10% _15" xfId="14274"/>
    <cellStyle name="9_משקל בתא100_דיווחים נוספים_1_פירוט אגח תשואה מעל 10% _פירוט אגח תשואה מעל 10% " xfId="8835"/>
    <cellStyle name="9_משקל בתא100_דיווחים נוספים_1_פירוט אגח תשואה מעל 10% _פירוט אגח תשואה מעל 10% _15" xfId="14276"/>
    <cellStyle name="9_משקל בתא100_דיווחים נוספים_15" xfId="14212"/>
    <cellStyle name="9_משקל בתא100_דיווחים נוספים_2" xfId="8836"/>
    <cellStyle name="9_משקל בתא100_דיווחים נוספים_2 2" xfId="8837"/>
    <cellStyle name="9_משקל בתא100_דיווחים נוספים_2 2_15" xfId="14278"/>
    <cellStyle name="9_משקל בתא100_דיווחים נוספים_2 2_דיווחים נוספים" xfId="8838"/>
    <cellStyle name="9_משקל בתא100_דיווחים נוספים_2 2_דיווחים נוספים_1" xfId="8839"/>
    <cellStyle name="9_משקל בתא100_דיווחים נוספים_2 2_דיווחים נוספים_1_15" xfId="14280"/>
    <cellStyle name="9_משקל בתא100_דיווחים נוספים_2 2_דיווחים נוספים_1_פירוט אגח תשואה מעל 10% " xfId="8840"/>
    <cellStyle name="9_משקל בתא100_דיווחים נוספים_2 2_דיווחים נוספים_1_פירוט אגח תשואה מעל 10% _15" xfId="14281"/>
    <cellStyle name="9_משקל בתא100_דיווחים נוספים_2 2_דיווחים נוספים_15" xfId="14279"/>
    <cellStyle name="9_משקל בתא100_דיווחים נוספים_2 2_דיווחים נוספים_פירוט אגח תשואה מעל 10% " xfId="8841"/>
    <cellStyle name="9_משקל בתא100_דיווחים נוספים_2 2_דיווחים נוספים_פירוט אגח תשואה מעל 10% _15" xfId="14282"/>
    <cellStyle name="9_משקל בתא100_דיווחים נוספים_2 2_פירוט אגח תשואה מעל 10% " xfId="8842"/>
    <cellStyle name="9_משקל בתא100_דיווחים נוספים_2 2_פירוט אגח תשואה מעל 10% _1" xfId="8843"/>
    <cellStyle name="9_משקל בתא100_דיווחים נוספים_2 2_פירוט אגח תשואה מעל 10% _1_15" xfId="14284"/>
    <cellStyle name="9_משקל בתא100_דיווחים נוספים_2 2_פירוט אגח תשואה מעל 10% _15" xfId="14283"/>
    <cellStyle name="9_משקל בתא100_דיווחים נוספים_2 2_פירוט אגח תשואה מעל 10% _פירוט אגח תשואה מעל 10% " xfId="8844"/>
    <cellStyle name="9_משקל בתא100_דיווחים נוספים_2 2_פירוט אגח תשואה מעל 10% _פירוט אגח תשואה מעל 10% _15" xfId="14285"/>
    <cellStyle name="9_משקל בתא100_דיווחים נוספים_2_15" xfId="14277"/>
    <cellStyle name="9_משקל בתא100_דיווחים נוספים_2_4.4." xfId="8845"/>
    <cellStyle name="9_משקל בתא100_דיווחים נוספים_2_4.4. 2" xfId="8846"/>
    <cellStyle name="9_משקל בתא100_דיווחים נוספים_2_4.4. 2_15" xfId="14287"/>
    <cellStyle name="9_משקל בתא100_דיווחים נוספים_2_4.4. 2_דיווחים נוספים" xfId="8847"/>
    <cellStyle name="9_משקל בתא100_דיווחים נוספים_2_4.4. 2_דיווחים נוספים_1" xfId="8848"/>
    <cellStyle name="9_משקל בתא100_דיווחים נוספים_2_4.4. 2_דיווחים נוספים_1_15" xfId="14289"/>
    <cellStyle name="9_משקל בתא100_דיווחים נוספים_2_4.4. 2_דיווחים נוספים_1_פירוט אגח תשואה מעל 10% " xfId="8849"/>
    <cellStyle name="9_משקל בתא100_דיווחים נוספים_2_4.4. 2_דיווחים נוספים_1_פירוט אגח תשואה מעל 10% _15" xfId="14290"/>
    <cellStyle name="9_משקל בתא100_דיווחים נוספים_2_4.4. 2_דיווחים נוספים_15" xfId="14288"/>
    <cellStyle name="9_משקל בתא100_דיווחים נוספים_2_4.4. 2_דיווחים נוספים_פירוט אגח תשואה מעל 10% " xfId="8850"/>
    <cellStyle name="9_משקל בתא100_דיווחים נוספים_2_4.4. 2_דיווחים נוספים_פירוט אגח תשואה מעל 10% _15" xfId="14291"/>
    <cellStyle name="9_משקל בתא100_דיווחים נוספים_2_4.4. 2_פירוט אגח תשואה מעל 10% " xfId="8851"/>
    <cellStyle name="9_משקל בתא100_דיווחים נוספים_2_4.4. 2_פירוט אגח תשואה מעל 10% _1" xfId="8852"/>
    <cellStyle name="9_משקל בתא100_דיווחים נוספים_2_4.4. 2_פירוט אגח תשואה מעל 10% _1_15" xfId="14293"/>
    <cellStyle name="9_משקל בתא100_דיווחים נוספים_2_4.4. 2_פירוט אגח תשואה מעל 10% _15" xfId="14292"/>
    <cellStyle name="9_משקל בתא100_דיווחים נוספים_2_4.4. 2_פירוט אגח תשואה מעל 10% _פירוט אגח תשואה מעל 10% " xfId="8853"/>
    <cellStyle name="9_משקל בתא100_דיווחים נוספים_2_4.4. 2_פירוט אגח תשואה מעל 10% _פירוט אגח תשואה מעל 10% _15" xfId="14294"/>
    <cellStyle name="9_משקל בתא100_דיווחים נוספים_2_4.4._15" xfId="14286"/>
    <cellStyle name="9_משקל בתא100_דיווחים נוספים_2_4.4._דיווחים נוספים" xfId="8854"/>
    <cellStyle name="9_משקל בתא100_דיווחים נוספים_2_4.4._דיווחים נוספים_15" xfId="14295"/>
    <cellStyle name="9_משקל בתא100_דיווחים נוספים_2_4.4._דיווחים נוספים_פירוט אגח תשואה מעל 10% " xfId="8855"/>
    <cellStyle name="9_משקל בתא100_דיווחים נוספים_2_4.4._דיווחים נוספים_פירוט אגח תשואה מעל 10% _15" xfId="14296"/>
    <cellStyle name="9_משקל בתא100_דיווחים נוספים_2_4.4._פירוט אגח תשואה מעל 10% " xfId="8856"/>
    <cellStyle name="9_משקל בתא100_דיווחים נוספים_2_4.4._פירוט אגח תשואה מעל 10% _1" xfId="8857"/>
    <cellStyle name="9_משקל בתא100_דיווחים נוספים_2_4.4._פירוט אגח תשואה מעל 10% _1_15" xfId="14298"/>
    <cellStyle name="9_משקל בתא100_דיווחים נוספים_2_4.4._פירוט אגח תשואה מעל 10% _15" xfId="14297"/>
    <cellStyle name="9_משקל בתא100_דיווחים נוספים_2_4.4._פירוט אגח תשואה מעל 10% _פירוט אגח תשואה מעל 10% " xfId="8858"/>
    <cellStyle name="9_משקל בתא100_דיווחים נוספים_2_4.4._פירוט אגח תשואה מעל 10% _פירוט אגח תשואה מעל 10% _15" xfId="14299"/>
    <cellStyle name="9_משקל בתא100_דיווחים נוספים_2_דיווחים נוספים" xfId="8859"/>
    <cellStyle name="9_משקל בתא100_דיווחים נוספים_2_דיווחים נוספים_15" xfId="14300"/>
    <cellStyle name="9_משקל בתא100_דיווחים נוספים_2_דיווחים נוספים_פירוט אגח תשואה מעל 10% " xfId="8860"/>
    <cellStyle name="9_משקל בתא100_דיווחים נוספים_2_דיווחים נוספים_פירוט אגח תשואה מעל 10% _15" xfId="14301"/>
    <cellStyle name="9_משקל בתא100_דיווחים נוספים_2_פירוט אגח תשואה מעל 10% " xfId="8861"/>
    <cellStyle name="9_משקל בתא100_דיווחים נוספים_2_פירוט אגח תשואה מעל 10% _1" xfId="8862"/>
    <cellStyle name="9_משקל בתא100_דיווחים נוספים_2_פירוט אגח תשואה מעל 10% _1_15" xfId="14303"/>
    <cellStyle name="9_משקל בתא100_דיווחים נוספים_2_פירוט אגח תשואה מעל 10% _15" xfId="14302"/>
    <cellStyle name="9_משקל בתא100_דיווחים נוספים_2_פירוט אגח תשואה מעל 10% _פירוט אגח תשואה מעל 10% " xfId="8863"/>
    <cellStyle name="9_משקל בתא100_דיווחים נוספים_2_פירוט אגח תשואה מעל 10% _פירוט אגח תשואה מעל 10% _15" xfId="14304"/>
    <cellStyle name="9_משקל בתא100_דיווחים נוספים_3" xfId="8864"/>
    <cellStyle name="9_משקל בתא100_דיווחים נוספים_3_15" xfId="14305"/>
    <cellStyle name="9_משקל בתא100_דיווחים נוספים_3_פירוט אגח תשואה מעל 10% " xfId="8865"/>
    <cellStyle name="9_משקל בתא100_דיווחים נוספים_3_פירוט אגח תשואה מעל 10% _15" xfId="14306"/>
    <cellStyle name="9_משקל בתא100_דיווחים נוספים_4.4." xfId="8866"/>
    <cellStyle name="9_משקל בתא100_דיווחים נוספים_4.4. 2" xfId="8867"/>
    <cellStyle name="9_משקל בתא100_דיווחים נוספים_4.4. 2_15" xfId="14308"/>
    <cellStyle name="9_משקל בתא100_דיווחים נוספים_4.4. 2_דיווחים נוספים" xfId="8868"/>
    <cellStyle name="9_משקל בתא100_דיווחים נוספים_4.4. 2_דיווחים נוספים_1" xfId="8869"/>
    <cellStyle name="9_משקל בתא100_דיווחים נוספים_4.4. 2_דיווחים נוספים_1_15" xfId="14310"/>
    <cellStyle name="9_משקל בתא100_דיווחים נוספים_4.4. 2_דיווחים נוספים_1_פירוט אגח תשואה מעל 10% " xfId="8870"/>
    <cellStyle name="9_משקל בתא100_דיווחים נוספים_4.4. 2_דיווחים נוספים_1_פירוט אגח תשואה מעל 10% _15" xfId="14311"/>
    <cellStyle name="9_משקל בתא100_דיווחים נוספים_4.4. 2_דיווחים נוספים_15" xfId="14309"/>
    <cellStyle name="9_משקל בתא100_דיווחים נוספים_4.4. 2_דיווחים נוספים_פירוט אגח תשואה מעל 10% " xfId="8871"/>
    <cellStyle name="9_משקל בתא100_דיווחים נוספים_4.4. 2_דיווחים נוספים_פירוט אגח תשואה מעל 10% _15" xfId="14312"/>
    <cellStyle name="9_משקל בתא100_דיווחים נוספים_4.4. 2_פירוט אגח תשואה מעל 10% " xfId="8872"/>
    <cellStyle name="9_משקל בתא100_דיווחים נוספים_4.4. 2_פירוט אגח תשואה מעל 10% _1" xfId="8873"/>
    <cellStyle name="9_משקל בתא100_דיווחים נוספים_4.4. 2_פירוט אגח תשואה מעל 10% _1_15" xfId="14314"/>
    <cellStyle name="9_משקל בתא100_דיווחים נוספים_4.4. 2_פירוט אגח תשואה מעל 10% _15" xfId="14313"/>
    <cellStyle name="9_משקל בתא100_דיווחים נוספים_4.4. 2_פירוט אגח תשואה מעל 10% _פירוט אגח תשואה מעל 10% " xfId="8874"/>
    <cellStyle name="9_משקל בתא100_דיווחים נוספים_4.4. 2_פירוט אגח תשואה מעל 10% _פירוט אגח תשואה מעל 10% _15" xfId="14315"/>
    <cellStyle name="9_משקל בתא100_דיווחים נוספים_4.4._15" xfId="14307"/>
    <cellStyle name="9_משקל בתא100_דיווחים נוספים_4.4._דיווחים נוספים" xfId="8875"/>
    <cellStyle name="9_משקל בתא100_דיווחים נוספים_4.4._דיווחים נוספים_15" xfId="14316"/>
    <cellStyle name="9_משקל בתא100_דיווחים נוספים_4.4._דיווחים נוספים_פירוט אגח תשואה מעל 10% " xfId="8876"/>
    <cellStyle name="9_משקל בתא100_דיווחים נוספים_4.4._דיווחים נוספים_פירוט אגח תשואה מעל 10% _15" xfId="14317"/>
    <cellStyle name="9_משקל בתא100_דיווחים נוספים_4.4._פירוט אגח תשואה מעל 10% " xfId="8877"/>
    <cellStyle name="9_משקל בתא100_דיווחים נוספים_4.4._פירוט אגח תשואה מעל 10% _1" xfId="8878"/>
    <cellStyle name="9_משקל בתא100_דיווחים נוספים_4.4._פירוט אגח תשואה מעל 10% _1_15" xfId="14319"/>
    <cellStyle name="9_משקל בתא100_דיווחים נוספים_4.4._פירוט אגח תשואה מעל 10% _15" xfId="14318"/>
    <cellStyle name="9_משקל בתא100_דיווחים נוספים_4.4._פירוט אגח תשואה מעל 10% _פירוט אגח תשואה מעל 10% " xfId="8879"/>
    <cellStyle name="9_משקל בתא100_דיווחים נוספים_4.4._פירוט אגח תשואה מעל 10% _פירוט אגח תשואה מעל 10% _15" xfId="14320"/>
    <cellStyle name="9_משקל בתא100_דיווחים נוספים_דיווחים נוספים" xfId="8880"/>
    <cellStyle name="9_משקל בתא100_דיווחים נוספים_דיווחים נוספים 2" xfId="8881"/>
    <cellStyle name="9_משקל בתא100_דיווחים נוספים_דיווחים נוספים 2_15" xfId="14322"/>
    <cellStyle name="9_משקל בתא100_דיווחים נוספים_דיווחים נוספים 2_דיווחים נוספים" xfId="8882"/>
    <cellStyle name="9_משקל בתא100_דיווחים נוספים_דיווחים נוספים 2_דיווחים נוספים_1" xfId="8883"/>
    <cellStyle name="9_משקל בתא100_דיווחים נוספים_דיווחים נוספים 2_דיווחים נוספים_1_15" xfId="14324"/>
    <cellStyle name="9_משקל בתא100_דיווחים נוספים_דיווחים נוספים 2_דיווחים נוספים_1_פירוט אגח תשואה מעל 10% " xfId="8884"/>
    <cellStyle name="9_משקל בתא100_דיווחים נוספים_דיווחים נוספים 2_דיווחים נוספים_1_פירוט אגח תשואה מעל 10% _15" xfId="14325"/>
    <cellStyle name="9_משקל בתא100_דיווחים נוספים_דיווחים נוספים 2_דיווחים נוספים_15" xfId="14323"/>
    <cellStyle name="9_משקל בתא100_דיווחים נוספים_דיווחים נוספים 2_דיווחים נוספים_פירוט אגח תשואה מעל 10% " xfId="8885"/>
    <cellStyle name="9_משקל בתא100_דיווחים נוספים_דיווחים נוספים 2_דיווחים נוספים_פירוט אגח תשואה מעל 10% _15" xfId="14326"/>
    <cellStyle name="9_משקל בתא100_דיווחים נוספים_דיווחים נוספים 2_פירוט אגח תשואה מעל 10% " xfId="8886"/>
    <cellStyle name="9_משקל בתא100_דיווחים נוספים_דיווחים נוספים 2_פירוט אגח תשואה מעל 10% _1" xfId="8887"/>
    <cellStyle name="9_משקל בתא100_דיווחים נוספים_דיווחים נוספים 2_פירוט אגח תשואה מעל 10% _1_15" xfId="14328"/>
    <cellStyle name="9_משקל בתא100_דיווחים נוספים_דיווחים נוספים 2_פירוט אגח תשואה מעל 10% _15" xfId="14327"/>
    <cellStyle name="9_משקל בתא100_דיווחים נוספים_דיווחים נוספים 2_פירוט אגח תשואה מעל 10% _פירוט אגח תשואה מעל 10% " xfId="8888"/>
    <cellStyle name="9_משקל בתא100_דיווחים נוספים_דיווחים נוספים 2_פירוט אגח תשואה מעל 10% _פירוט אגח תשואה מעל 10% _15" xfId="14329"/>
    <cellStyle name="9_משקל בתא100_דיווחים נוספים_דיווחים נוספים_1" xfId="8889"/>
    <cellStyle name="9_משקל בתא100_דיווחים נוספים_דיווחים נוספים_1_15" xfId="14330"/>
    <cellStyle name="9_משקל בתא100_דיווחים נוספים_דיווחים נוספים_1_פירוט אגח תשואה מעל 10% " xfId="8890"/>
    <cellStyle name="9_משקל בתא100_דיווחים נוספים_דיווחים נוספים_1_פירוט אגח תשואה מעל 10% _15" xfId="14331"/>
    <cellStyle name="9_משקל בתא100_דיווחים נוספים_דיווחים נוספים_15" xfId="14321"/>
    <cellStyle name="9_משקל בתא100_דיווחים נוספים_דיווחים נוספים_4.4." xfId="8891"/>
    <cellStyle name="9_משקל בתא100_דיווחים נוספים_דיווחים נוספים_4.4. 2" xfId="8892"/>
    <cellStyle name="9_משקל בתא100_דיווחים נוספים_דיווחים נוספים_4.4. 2_15" xfId="14333"/>
    <cellStyle name="9_משקל בתא100_דיווחים נוספים_דיווחים נוספים_4.4. 2_דיווחים נוספים" xfId="8893"/>
    <cellStyle name="9_משקל בתא100_דיווחים נוספים_דיווחים נוספים_4.4. 2_דיווחים נוספים_1" xfId="8894"/>
    <cellStyle name="9_משקל בתא100_דיווחים נוספים_דיווחים נוספים_4.4. 2_דיווחים נוספים_1_15" xfId="14335"/>
    <cellStyle name="9_משקל בתא100_דיווחים נוספים_דיווחים נוספים_4.4. 2_דיווחים נוספים_1_פירוט אגח תשואה מעל 10% " xfId="8895"/>
    <cellStyle name="9_משקל בתא100_דיווחים נוספים_דיווחים נוספים_4.4. 2_דיווחים נוספים_1_פירוט אגח תשואה מעל 10% _15" xfId="14336"/>
    <cellStyle name="9_משקל בתא100_דיווחים נוספים_דיווחים נוספים_4.4. 2_דיווחים נוספים_15" xfId="14334"/>
    <cellStyle name="9_משקל בתא100_דיווחים נוספים_דיווחים נוספים_4.4. 2_דיווחים נוספים_פירוט אגח תשואה מעל 10% " xfId="8896"/>
    <cellStyle name="9_משקל בתא100_דיווחים נוספים_דיווחים נוספים_4.4. 2_דיווחים נוספים_פירוט אגח תשואה מעל 10% _15" xfId="14337"/>
    <cellStyle name="9_משקל בתא100_דיווחים נוספים_דיווחים נוספים_4.4. 2_פירוט אגח תשואה מעל 10% " xfId="8897"/>
    <cellStyle name="9_משקל בתא100_דיווחים נוספים_דיווחים נוספים_4.4. 2_פירוט אגח תשואה מעל 10% _1" xfId="8898"/>
    <cellStyle name="9_משקל בתא100_דיווחים נוספים_דיווחים נוספים_4.4. 2_פירוט אגח תשואה מעל 10% _1_15" xfId="14339"/>
    <cellStyle name="9_משקל בתא100_דיווחים נוספים_דיווחים נוספים_4.4. 2_פירוט אגח תשואה מעל 10% _15" xfId="14338"/>
    <cellStyle name="9_משקל בתא100_דיווחים נוספים_דיווחים נוספים_4.4. 2_פירוט אגח תשואה מעל 10% _פירוט אגח תשואה מעל 10% " xfId="8899"/>
    <cellStyle name="9_משקל בתא100_דיווחים נוספים_דיווחים נוספים_4.4. 2_פירוט אגח תשואה מעל 10% _פירוט אגח תשואה מעל 10% _15" xfId="14340"/>
    <cellStyle name="9_משקל בתא100_דיווחים נוספים_דיווחים נוספים_4.4._15" xfId="14332"/>
    <cellStyle name="9_משקל בתא100_דיווחים נוספים_דיווחים נוספים_4.4._דיווחים נוספים" xfId="8900"/>
    <cellStyle name="9_משקל בתא100_דיווחים נוספים_דיווחים נוספים_4.4._דיווחים נוספים_15" xfId="14341"/>
    <cellStyle name="9_משקל בתא100_דיווחים נוספים_דיווחים נוספים_4.4._דיווחים נוספים_פירוט אגח תשואה מעל 10% " xfId="8901"/>
    <cellStyle name="9_משקל בתא100_דיווחים נוספים_דיווחים נוספים_4.4._דיווחים נוספים_פירוט אגח תשואה מעל 10% _15" xfId="14342"/>
    <cellStyle name="9_משקל בתא100_דיווחים נוספים_דיווחים נוספים_4.4._פירוט אגח תשואה מעל 10% " xfId="8902"/>
    <cellStyle name="9_משקל בתא100_דיווחים נוספים_דיווחים נוספים_4.4._פירוט אגח תשואה מעל 10% _1" xfId="8903"/>
    <cellStyle name="9_משקל בתא100_דיווחים נוספים_דיווחים נוספים_4.4._פירוט אגח תשואה מעל 10% _1_15" xfId="14344"/>
    <cellStyle name="9_משקל בתא100_דיווחים נוספים_דיווחים נוספים_4.4._פירוט אגח תשואה מעל 10% _15" xfId="14343"/>
    <cellStyle name="9_משקל בתא100_דיווחים נוספים_דיווחים נוספים_4.4._פירוט אגח תשואה מעל 10% _פירוט אגח תשואה מעל 10% " xfId="8904"/>
    <cellStyle name="9_משקל בתא100_דיווחים נוספים_דיווחים נוספים_4.4._פירוט אגח תשואה מעל 10% _פירוט אגח תשואה מעל 10% _15" xfId="14345"/>
    <cellStyle name="9_משקל בתא100_דיווחים נוספים_דיווחים נוספים_דיווחים נוספים" xfId="8905"/>
    <cellStyle name="9_משקל בתא100_דיווחים נוספים_דיווחים נוספים_דיווחים נוספים_15" xfId="14346"/>
    <cellStyle name="9_משקל בתא100_דיווחים נוספים_דיווחים נוספים_דיווחים נוספים_פירוט אגח תשואה מעל 10% " xfId="8906"/>
    <cellStyle name="9_משקל בתא100_דיווחים נוספים_דיווחים נוספים_דיווחים נוספים_פירוט אגח תשואה מעל 10% _15" xfId="14347"/>
    <cellStyle name="9_משקל בתא100_דיווחים נוספים_דיווחים נוספים_פירוט אגח תשואה מעל 10% " xfId="8907"/>
    <cellStyle name="9_משקל בתא100_דיווחים נוספים_דיווחים נוספים_פירוט אגח תשואה מעל 10% _1" xfId="8908"/>
    <cellStyle name="9_משקל בתא100_דיווחים נוספים_דיווחים נוספים_פירוט אגח תשואה מעל 10% _1_15" xfId="14349"/>
    <cellStyle name="9_משקל בתא100_דיווחים נוספים_דיווחים נוספים_פירוט אגח תשואה מעל 10% _15" xfId="14348"/>
    <cellStyle name="9_משקל בתא100_דיווחים נוספים_דיווחים נוספים_פירוט אגח תשואה מעל 10% _פירוט אגח תשואה מעל 10% " xfId="8909"/>
    <cellStyle name="9_משקל בתא100_דיווחים נוספים_דיווחים נוספים_פירוט אגח תשואה מעל 10% _פירוט אגח תשואה מעל 10% _15" xfId="14350"/>
    <cellStyle name="9_משקל בתא100_דיווחים נוספים_פירוט אגח תשואה מעל 10% " xfId="8910"/>
    <cellStyle name="9_משקל בתא100_דיווחים נוספים_פירוט אגח תשואה מעל 10% _1" xfId="8911"/>
    <cellStyle name="9_משקל בתא100_דיווחים נוספים_פירוט אגח תשואה מעל 10% _1_15" xfId="14352"/>
    <cellStyle name="9_משקל בתא100_דיווחים נוספים_פירוט אגח תשואה מעל 10% _15" xfId="14351"/>
    <cellStyle name="9_משקל בתא100_דיווחים נוספים_פירוט אגח תשואה מעל 10% _פירוט אגח תשואה מעל 10% " xfId="8912"/>
    <cellStyle name="9_משקל בתא100_דיווחים נוספים_פירוט אגח תשואה מעל 10% _פירוט אגח תשואה מעל 10% _15" xfId="14353"/>
    <cellStyle name="9_משקל בתא100_הערות" xfId="8913"/>
    <cellStyle name="9_משקל בתא100_הערות 2" xfId="8914"/>
    <cellStyle name="9_משקל בתא100_הערות 2_15" xfId="14355"/>
    <cellStyle name="9_משקל בתא100_הערות 2_דיווחים נוספים" xfId="8915"/>
    <cellStyle name="9_משקל בתא100_הערות 2_דיווחים נוספים_1" xfId="8916"/>
    <cellStyle name="9_משקל בתא100_הערות 2_דיווחים נוספים_1_15" xfId="14357"/>
    <cellStyle name="9_משקל בתא100_הערות 2_דיווחים נוספים_1_פירוט אגח תשואה מעל 10% " xfId="8917"/>
    <cellStyle name="9_משקל בתא100_הערות 2_דיווחים נוספים_1_פירוט אגח תשואה מעל 10% _15" xfId="14358"/>
    <cellStyle name="9_משקל בתא100_הערות 2_דיווחים נוספים_15" xfId="14356"/>
    <cellStyle name="9_משקל בתא100_הערות 2_דיווחים נוספים_פירוט אגח תשואה מעל 10% " xfId="8918"/>
    <cellStyle name="9_משקל בתא100_הערות 2_דיווחים נוספים_פירוט אגח תשואה מעל 10% _15" xfId="14359"/>
    <cellStyle name="9_משקל בתא100_הערות 2_פירוט אגח תשואה מעל 10% " xfId="8919"/>
    <cellStyle name="9_משקל בתא100_הערות 2_פירוט אגח תשואה מעל 10% _1" xfId="8920"/>
    <cellStyle name="9_משקל בתא100_הערות 2_פירוט אגח תשואה מעל 10% _1_15" xfId="14361"/>
    <cellStyle name="9_משקל בתא100_הערות 2_פירוט אגח תשואה מעל 10% _15" xfId="14360"/>
    <cellStyle name="9_משקל בתא100_הערות 2_פירוט אגח תשואה מעל 10% _פירוט אגח תשואה מעל 10% " xfId="8921"/>
    <cellStyle name="9_משקל בתא100_הערות 2_פירוט אגח תשואה מעל 10% _פירוט אגח תשואה מעל 10% _15" xfId="14362"/>
    <cellStyle name="9_משקל בתא100_הערות_15" xfId="14354"/>
    <cellStyle name="9_משקל בתא100_הערות_4.4." xfId="8922"/>
    <cellStyle name="9_משקל בתא100_הערות_4.4. 2" xfId="8923"/>
    <cellStyle name="9_משקל בתא100_הערות_4.4. 2_15" xfId="14364"/>
    <cellStyle name="9_משקל בתא100_הערות_4.4. 2_דיווחים נוספים" xfId="8924"/>
    <cellStyle name="9_משקל בתא100_הערות_4.4. 2_דיווחים נוספים_1" xfId="8925"/>
    <cellStyle name="9_משקל בתא100_הערות_4.4. 2_דיווחים נוספים_1_15" xfId="14366"/>
    <cellStyle name="9_משקל בתא100_הערות_4.4. 2_דיווחים נוספים_1_פירוט אגח תשואה מעל 10% " xfId="8926"/>
    <cellStyle name="9_משקל בתא100_הערות_4.4. 2_דיווחים נוספים_1_פירוט אגח תשואה מעל 10% _15" xfId="14367"/>
    <cellStyle name="9_משקל בתא100_הערות_4.4. 2_דיווחים נוספים_15" xfId="14365"/>
    <cellStyle name="9_משקל בתא100_הערות_4.4. 2_דיווחים נוספים_פירוט אגח תשואה מעל 10% " xfId="8927"/>
    <cellStyle name="9_משקל בתא100_הערות_4.4. 2_דיווחים נוספים_פירוט אגח תשואה מעל 10% _15" xfId="14368"/>
    <cellStyle name="9_משקל בתא100_הערות_4.4. 2_פירוט אגח תשואה מעל 10% " xfId="8928"/>
    <cellStyle name="9_משקל בתא100_הערות_4.4. 2_פירוט אגח תשואה מעל 10% _1" xfId="8929"/>
    <cellStyle name="9_משקל בתא100_הערות_4.4. 2_פירוט אגח תשואה מעל 10% _1_15" xfId="14370"/>
    <cellStyle name="9_משקל בתא100_הערות_4.4. 2_פירוט אגח תשואה מעל 10% _15" xfId="14369"/>
    <cellStyle name="9_משקל בתא100_הערות_4.4. 2_פירוט אגח תשואה מעל 10% _פירוט אגח תשואה מעל 10% " xfId="8930"/>
    <cellStyle name="9_משקל בתא100_הערות_4.4. 2_פירוט אגח תשואה מעל 10% _פירוט אגח תשואה מעל 10% _15" xfId="14371"/>
    <cellStyle name="9_משקל בתא100_הערות_4.4._15" xfId="14363"/>
    <cellStyle name="9_משקל בתא100_הערות_4.4._דיווחים נוספים" xfId="8931"/>
    <cellStyle name="9_משקל בתא100_הערות_4.4._דיווחים נוספים_15" xfId="14372"/>
    <cellStyle name="9_משקל בתא100_הערות_4.4._דיווחים נוספים_פירוט אגח תשואה מעל 10% " xfId="8932"/>
    <cellStyle name="9_משקל בתא100_הערות_4.4._דיווחים נוספים_פירוט אגח תשואה מעל 10% _15" xfId="14373"/>
    <cellStyle name="9_משקל בתא100_הערות_4.4._פירוט אגח תשואה מעל 10% " xfId="8933"/>
    <cellStyle name="9_משקל בתא100_הערות_4.4._פירוט אגח תשואה מעל 10% _1" xfId="8934"/>
    <cellStyle name="9_משקל בתא100_הערות_4.4._פירוט אגח תשואה מעל 10% _1_15" xfId="14375"/>
    <cellStyle name="9_משקל בתא100_הערות_4.4._פירוט אגח תשואה מעל 10% _15" xfId="14374"/>
    <cellStyle name="9_משקל בתא100_הערות_4.4._פירוט אגח תשואה מעל 10% _פירוט אגח תשואה מעל 10% " xfId="8935"/>
    <cellStyle name="9_משקל בתא100_הערות_4.4._פירוט אגח תשואה מעל 10% _פירוט אגח תשואה מעל 10% _15" xfId="14376"/>
    <cellStyle name="9_משקל בתא100_הערות_דיווחים נוספים" xfId="8936"/>
    <cellStyle name="9_משקל בתא100_הערות_דיווחים נוספים_1" xfId="8937"/>
    <cellStyle name="9_משקל בתא100_הערות_דיווחים נוספים_1_15" xfId="14378"/>
    <cellStyle name="9_משקל בתא100_הערות_דיווחים נוספים_1_פירוט אגח תשואה מעל 10% " xfId="8938"/>
    <cellStyle name="9_משקל בתא100_הערות_דיווחים נוספים_1_פירוט אגח תשואה מעל 10% _15" xfId="14379"/>
    <cellStyle name="9_משקל בתא100_הערות_דיווחים נוספים_15" xfId="14377"/>
    <cellStyle name="9_משקל בתא100_הערות_דיווחים נוספים_פירוט אגח תשואה מעל 10% " xfId="8939"/>
    <cellStyle name="9_משקל בתא100_הערות_דיווחים נוספים_פירוט אגח תשואה מעל 10% _15" xfId="14380"/>
    <cellStyle name="9_משקל בתא100_הערות_פירוט אגח תשואה מעל 10% " xfId="8940"/>
    <cellStyle name="9_משקל בתא100_הערות_פירוט אגח תשואה מעל 10% _1" xfId="8941"/>
    <cellStyle name="9_משקל בתא100_הערות_פירוט אגח תשואה מעל 10% _1_15" xfId="14382"/>
    <cellStyle name="9_משקל בתא100_הערות_פירוט אגח תשואה מעל 10% _15" xfId="14381"/>
    <cellStyle name="9_משקל בתא100_הערות_פירוט אגח תשואה מעל 10% _פירוט אגח תשואה מעל 10% " xfId="8942"/>
    <cellStyle name="9_משקל בתא100_הערות_פירוט אגח תשואה מעל 10% _פירוט אגח תשואה מעל 10% _15" xfId="14383"/>
    <cellStyle name="9_משקל בתא100_יתרת מסגרות אשראי לניצול " xfId="8943"/>
    <cellStyle name="9_משקל בתא100_יתרת מסגרות אשראי לניצול  2" xfId="8944"/>
    <cellStyle name="9_משקל בתא100_יתרת מסגרות אשראי לניצול  2_15" xfId="14385"/>
    <cellStyle name="9_משקל בתא100_יתרת מסגרות אשראי לניצול  2_דיווחים נוספים" xfId="8945"/>
    <cellStyle name="9_משקל בתא100_יתרת מסגרות אשראי לניצול  2_דיווחים נוספים_1" xfId="8946"/>
    <cellStyle name="9_משקל בתא100_יתרת מסגרות אשראי לניצול  2_דיווחים נוספים_1_15" xfId="14387"/>
    <cellStyle name="9_משקל בתא100_יתרת מסגרות אשראי לניצול  2_דיווחים נוספים_1_פירוט אגח תשואה מעל 10% " xfId="8947"/>
    <cellStyle name="9_משקל בתא100_יתרת מסגרות אשראי לניצול  2_דיווחים נוספים_1_פירוט אגח תשואה מעל 10% _15" xfId="14388"/>
    <cellStyle name="9_משקל בתא100_יתרת מסגרות אשראי לניצול  2_דיווחים נוספים_15" xfId="14386"/>
    <cellStyle name="9_משקל בתא100_יתרת מסגרות אשראי לניצול  2_דיווחים נוספים_פירוט אגח תשואה מעל 10% " xfId="8948"/>
    <cellStyle name="9_משקל בתא100_יתרת מסגרות אשראי לניצול  2_דיווחים נוספים_פירוט אגח תשואה מעל 10% _15" xfId="14389"/>
    <cellStyle name="9_משקל בתא100_יתרת מסגרות אשראי לניצול  2_פירוט אגח תשואה מעל 10% " xfId="8949"/>
    <cellStyle name="9_משקל בתא100_יתרת מסגרות אשראי לניצול  2_פירוט אגח תשואה מעל 10% _1" xfId="8950"/>
    <cellStyle name="9_משקל בתא100_יתרת מסגרות אשראי לניצול  2_פירוט אגח תשואה מעל 10% _1_15" xfId="14391"/>
    <cellStyle name="9_משקל בתא100_יתרת מסגרות אשראי לניצול  2_פירוט אגח תשואה מעל 10% _15" xfId="14390"/>
    <cellStyle name="9_משקל בתא100_יתרת מסגרות אשראי לניצול  2_פירוט אגח תשואה מעל 10% _פירוט אגח תשואה מעל 10% " xfId="8951"/>
    <cellStyle name="9_משקל בתא100_יתרת מסגרות אשראי לניצול  2_פירוט אגח תשואה מעל 10% _פירוט אגח תשואה מעל 10% _15" xfId="14392"/>
    <cellStyle name="9_משקל בתא100_יתרת מסגרות אשראי לניצול _15" xfId="14384"/>
    <cellStyle name="9_משקל בתא100_יתרת מסגרות אשראי לניצול _4.4." xfId="8952"/>
    <cellStyle name="9_משקל בתא100_יתרת מסגרות אשראי לניצול _4.4. 2" xfId="8953"/>
    <cellStyle name="9_משקל בתא100_יתרת מסגרות אשראי לניצול _4.4. 2_15" xfId="14394"/>
    <cellStyle name="9_משקל בתא100_יתרת מסגרות אשראי לניצול _4.4. 2_דיווחים נוספים" xfId="8954"/>
    <cellStyle name="9_משקל בתא100_יתרת מסגרות אשראי לניצול _4.4. 2_דיווחים נוספים_1" xfId="8955"/>
    <cellStyle name="9_משקל בתא100_יתרת מסגרות אשראי לניצול _4.4. 2_דיווחים נוספים_1_15" xfId="14396"/>
    <cellStyle name="9_משקל בתא100_יתרת מסגרות אשראי לניצול _4.4. 2_דיווחים נוספים_1_פירוט אגח תשואה מעל 10% " xfId="8956"/>
    <cellStyle name="9_משקל בתא100_יתרת מסגרות אשראי לניצול _4.4. 2_דיווחים נוספים_1_פירוט אגח תשואה מעל 10% _15" xfId="14397"/>
    <cellStyle name="9_משקל בתא100_יתרת מסגרות אשראי לניצול _4.4. 2_דיווחים נוספים_15" xfId="14395"/>
    <cellStyle name="9_משקל בתא100_יתרת מסגרות אשראי לניצול _4.4. 2_דיווחים נוספים_פירוט אגח תשואה מעל 10% " xfId="8957"/>
    <cellStyle name="9_משקל בתא100_יתרת מסגרות אשראי לניצול _4.4. 2_דיווחים נוספים_פירוט אגח תשואה מעל 10% _15" xfId="14398"/>
    <cellStyle name="9_משקל בתא100_יתרת מסגרות אשראי לניצול _4.4. 2_פירוט אגח תשואה מעל 10% " xfId="8958"/>
    <cellStyle name="9_משקל בתא100_יתרת מסגרות אשראי לניצול _4.4. 2_פירוט אגח תשואה מעל 10% _1" xfId="8959"/>
    <cellStyle name="9_משקל בתא100_יתרת מסגרות אשראי לניצול _4.4. 2_פירוט אגח תשואה מעל 10% _1_15" xfId="14400"/>
    <cellStyle name="9_משקל בתא100_יתרת מסגרות אשראי לניצול _4.4. 2_פירוט אגח תשואה מעל 10% _15" xfId="14399"/>
    <cellStyle name="9_משקל בתא100_יתרת מסגרות אשראי לניצול _4.4. 2_פירוט אגח תשואה מעל 10% _פירוט אגח תשואה מעל 10% " xfId="8960"/>
    <cellStyle name="9_משקל בתא100_יתרת מסגרות אשראי לניצול _4.4. 2_פירוט אגח תשואה מעל 10% _פירוט אגח תשואה מעל 10% _15" xfId="14401"/>
    <cellStyle name="9_משקל בתא100_יתרת מסגרות אשראי לניצול _4.4._15" xfId="14393"/>
    <cellStyle name="9_משקל בתא100_יתרת מסגרות אשראי לניצול _4.4._דיווחים נוספים" xfId="8961"/>
    <cellStyle name="9_משקל בתא100_יתרת מסגרות אשראי לניצול _4.4._דיווחים נוספים_15" xfId="14402"/>
    <cellStyle name="9_משקל בתא100_יתרת מסגרות אשראי לניצול _4.4._דיווחים נוספים_פירוט אגח תשואה מעל 10% " xfId="8962"/>
    <cellStyle name="9_משקל בתא100_יתרת מסגרות אשראי לניצול _4.4._דיווחים נוספים_פירוט אגח תשואה מעל 10% _15" xfId="14403"/>
    <cellStyle name="9_משקל בתא100_יתרת מסגרות אשראי לניצול _4.4._פירוט אגח תשואה מעל 10% " xfId="8963"/>
    <cellStyle name="9_משקל בתא100_יתרת מסגרות אשראי לניצול _4.4._פירוט אגח תשואה מעל 10% _1" xfId="8964"/>
    <cellStyle name="9_משקל בתא100_יתרת מסגרות אשראי לניצול _4.4._פירוט אגח תשואה מעל 10% _1_15" xfId="14405"/>
    <cellStyle name="9_משקל בתא100_יתרת מסגרות אשראי לניצול _4.4._פירוט אגח תשואה מעל 10% _15" xfId="14404"/>
    <cellStyle name="9_משקל בתא100_יתרת מסגרות אשראי לניצול _4.4._פירוט אגח תשואה מעל 10% _פירוט אגח תשואה מעל 10% " xfId="8965"/>
    <cellStyle name="9_משקל בתא100_יתרת מסגרות אשראי לניצול _4.4._פירוט אגח תשואה מעל 10% _פירוט אגח תשואה מעל 10% _15" xfId="14406"/>
    <cellStyle name="9_משקל בתא100_יתרת מסגרות אשראי לניצול _דיווחים נוספים" xfId="8966"/>
    <cellStyle name="9_משקל בתא100_יתרת מסגרות אשראי לניצול _דיווחים נוספים_1" xfId="8967"/>
    <cellStyle name="9_משקל בתא100_יתרת מסגרות אשראי לניצול _דיווחים נוספים_1_15" xfId="14408"/>
    <cellStyle name="9_משקל בתא100_יתרת מסגרות אשראי לניצול _דיווחים נוספים_1_פירוט אגח תשואה מעל 10% " xfId="8968"/>
    <cellStyle name="9_משקל בתא100_יתרת מסגרות אשראי לניצול _דיווחים נוספים_1_פירוט אגח תשואה מעל 10% _15" xfId="14409"/>
    <cellStyle name="9_משקל בתא100_יתרת מסגרות אשראי לניצול _דיווחים נוספים_15" xfId="14407"/>
    <cellStyle name="9_משקל בתא100_יתרת מסגרות אשראי לניצול _דיווחים נוספים_פירוט אגח תשואה מעל 10% " xfId="8969"/>
    <cellStyle name="9_משקל בתא100_יתרת מסגרות אשראי לניצול _דיווחים נוספים_פירוט אגח תשואה מעל 10% _15" xfId="14410"/>
    <cellStyle name="9_משקל בתא100_יתרת מסגרות אשראי לניצול _פירוט אגח תשואה מעל 10% " xfId="8970"/>
    <cellStyle name="9_משקל בתא100_יתרת מסגרות אשראי לניצול _פירוט אגח תשואה מעל 10% _1" xfId="8971"/>
    <cellStyle name="9_משקל בתא100_יתרת מסגרות אשראי לניצול _פירוט אגח תשואה מעל 10% _1_15" xfId="14412"/>
    <cellStyle name="9_משקל בתא100_יתרת מסגרות אשראי לניצול _פירוט אגח תשואה מעל 10% _15" xfId="14411"/>
    <cellStyle name="9_משקל בתא100_יתרת מסגרות אשראי לניצול _פירוט אגח תשואה מעל 10% _פירוט אגח תשואה מעל 10% " xfId="8972"/>
    <cellStyle name="9_משקל בתא100_יתרת מסגרות אשראי לניצול _פירוט אגח תשואה מעל 10% _פירוט אגח תשואה מעל 10% _15" xfId="14413"/>
    <cellStyle name="9_משקל בתא100_עסקאות שאושרו וטרם בוצעו  " xfId="8973"/>
    <cellStyle name="9_משקל בתא100_עסקאות שאושרו וטרם בוצעו   2" xfId="8974"/>
    <cellStyle name="9_משקל בתא100_עסקאות שאושרו וטרם בוצעו   2_15" xfId="14415"/>
    <cellStyle name="9_משקל בתא100_עסקאות שאושרו וטרם בוצעו   2_דיווחים נוספים" xfId="8975"/>
    <cellStyle name="9_משקל בתא100_עסקאות שאושרו וטרם בוצעו   2_דיווחים נוספים_1" xfId="8976"/>
    <cellStyle name="9_משקל בתא100_עסקאות שאושרו וטרם בוצעו   2_דיווחים נוספים_1_15" xfId="14417"/>
    <cellStyle name="9_משקל בתא100_עסקאות שאושרו וטרם בוצעו   2_דיווחים נוספים_1_פירוט אגח תשואה מעל 10% " xfId="8977"/>
    <cellStyle name="9_משקל בתא100_עסקאות שאושרו וטרם בוצעו   2_דיווחים נוספים_1_פירוט אגח תשואה מעל 10% _15" xfId="14418"/>
    <cellStyle name="9_משקל בתא100_עסקאות שאושרו וטרם בוצעו   2_דיווחים נוספים_15" xfId="14416"/>
    <cellStyle name="9_משקל בתא100_עסקאות שאושרו וטרם בוצעו   2_דיווחים נוספים_פירוט אגח תשואה מעל 10% " xfId="8978"/>
    <cellStyle name="9_משקל בתא100_עסקאות שאושרו וטרם בוצעו   2_דיווחים נוספים_פירוט אגח תשואה מעל 10% _15" xfId="14419"/>
    <cellStyle name="9_משקל בתא100_עסקאות שאושרו וטרם בוצעו   2_פירוט אגח תשואה מעל 10% " xfId="8979"/>
    <cellStyle name="9_משקל בתא100_עסקאות שאושרו וטרם בוצעו   2_פירוט אגח תשואה מעל 10% _1" xfId="8980"/>
    <cellStyle name="9_משקל בתא100_עסקאות שאושרו וטרם בוצעו   2_פירוט אגח תשואה מעל 10% _1_15" xfId="14421"/>
    <cellStyle name="9_משקל בתא100_עסקאות שאושרו וטרם בוצעו   2_פירוט אגח תשואה מעל 10% _15" xfId="14420"/>
    <cellStyle name="9_משקל בתא100_עסקאות שאושרו וטרם בוצעו   2_פירוט אגח תשואה מעל 10% _פירוט אגח תשואה מעל 10% " xfId="8981"/>
    <cellStyle name="9_משקל בתא100_עסקאות שאושרו וטרם בוצעו   2_פירוט אגח תשואה מעל 10% _פירוט אגח תשואה מעל 10% _15" xfId="14422"/>
    <cellStyle name="9_משקל בתא100_עסקאות שאושרו וטרם בוצעו  _1" xfId="8982"/>
    <cellStyle name="9_משקל בתא100_עסקאות שאושרו וטרם בוצעו  _1 2" xfId="8983"/>
    <cellStyle name="9_משקל בתא100_עסקאות שאושרו וטרם בוצעו  _1 2_15" xfId="14424"/>
    <cellStyle name="9_משקל בתא100_עסקאות שאושרו וטרם בוצעו  _1 2_דיווחים נוספים" xfId="8984"/>
    <cellStyle name="9_משקל בתא100_עסקאות שאושרו וטרם בוצעו  _1 2_דיווחים נוספים_1" xfId="8985"/>
    <cellStyle name="9_משקל בתא100_עסקאות שאושרו וטרם בוצעו  _1 2_דיווחים נוספים_1_15" xfId="14426"/>
    <cellStyle name="9_משקל בתא100_עסקאות שאושרו וטרם בוצעו  _1 2_דיווחים נוספים_1_פירוט אגח תשואה מעל 10% " xfId="8986"/>
    <cellStyle name="9_משקל בתא100_עסקאות שאושרו וטרם בוצעו  _1 2_דיווחים נוספים_1_פירוט אגח תשואה מעל 10% _15" xfId="14427"/>
    <cellStyle name="9_משקל בתא100_עסקאות שאושרו וטרם בוצעו  _1 2_דיווחים נוספים_15" xfId="14425"/>
    <cellStyle name="9_משקל בתא100_עסקאות שאושרו וטרם בוצעו  _1 2_דיווחים נוספים_פירוט אגח תשואה מעל 10% " xfId="8987"/>
    <cellStyle name="9_משקל בתא100_עסקאות שאושרו וטרם בוצעו  _1 2_דיווחים נוספים_פירוט אגח תשואה מעל 10% _15" xfId="14428"/>
    <cellStyle name="9_משקל בתא100_עסקאות שאושרו וטרם בוצעו  _1 2_פירוט אגח תשואה מעל 10% " xfId="8988"/>
    <cellStyle name="9_משקל בתא100_עסקאות שאושרו וטרם בוצעו  _1 2_פירוט אגח תשואה מעל 10% _1" xfId="8989"/>
    <cellStyle name="9_משקל בתא100_עסקאות שאושרו וטרם בוצעו  _1 2_פירוט אגח תשואה מעל 10% _1_15" xfId="14430"/>
    <cellStyle name="9_משקל בתא100_עסקאות שאושרו וטרם בוצעו  _1 2_פירוט אגח תשואה מעל 10% _15" xfId="14429"/>
    <cellStyle name="9_משקל בתא100_עסקאות שאושרו וטרם בוצעו  _1 2_פירוט אגח תשואה מעל 10% _פירוט אגח תשואה מעל 10% " xfId="8990"/>
    <cellStyle name="9_משקל בתא100_עסקאות שאושרו וטרם בוצעו  _1 2_פירוט אגח תשואה מעל 10% _פירוט אגח תשואה מעל 10% _15" xfId="14431"/>
    <cellStyle name="9_משקל בתא100_עסקאות שאושרו וטרם בוצעו  _1_15" xfId="14423"/>
    <cellStyle name="9_משקל בתא100_עסקאות שאושרו וטרם בוצעו  _1_דיווחים נוספים" xfId="8991"/>
    <cellStyle name="9_משקל בתא100_עסקאות שאושרו וטרם בוצעו  _1_דיווחים נוספים_15" xfId="14432"/>
    <cellStyle name="9_משקל בתא100_עסקאות שאושרו וטרם בוצעו  _1_דיווחים נוספים_פירוט אגח תשואה מעל 10% " xfId="8992"/>
    <cellStyle name="9_משקל בתא100_עסקאות שאושרו וטרם בוצעו  _1_דיווחים נוספים_פירוט אגח תשואה מעל 10% _15" xfId="14433"/>
    <cellStyle name="9_משקל בתא100_עסקאות שאושרו וטרם בוצעו  _1_פירוט אגח תשואה מעל 10% " xfId="8993"/>
    <cellStyle name="9_משקל בתא100_עסקאות שאושרו וטרם בוצעו  _1_פירוט אגח תשואה מעל 10% _1" xfId="8994"/>
    <cellStyle name="9_משקל בתא100_עסקאות שאושרו וטרם בוצעו  _1_פירוט אגח תשואה מעל 10% _1_15" xfId="14435"/>
    <cellStyle name="9_משקל בתא100_עסקאות שאושרו וטרם בוצעו  _1_פירוט אגח תשואה מעל 10% _15" xfId="14434"/>
    <cellStyle name="9_משקל בתא100_עסקאות שאושרו וטרם בוצעו  _1_פירוט אגח תשואה מעל 10% _פירוט אגח תשואה מעל 10% " xfId="8995"/>
    <cellStyle name="9_משקל בתא100_עסקאות שאושרו וטרם בוצעו  _1_פירוט אגח תשואה מעל 10% _פירוט אגח תשואה מעל 10% _15" xfId="14436"/>
    <cellStyle name="9_משקל בתא100_עסקאות שאושרו וטרם בוצעו  _15" xfId="14414"/>
    <cellStyle name="9_משקל בתא100_עסקאות שאושרו וטרם בוצעו  _4.4." xfId="8996"/>
    <cellStyle name="9_משקל בתא100_עסקאות שאושרו וטרם בוצעו  _4.4. 2" xfId="8997"/>
    <cellStyle name="9_משקל בתא100_עסקאות שאושרו וטרם בוצעו  _4.4. 2_15" xfId="14438"/>
    <cellStyle name="9_משקל בתא100_עסקאות שאושרו וטרם בוצעו  _4.4. 2_דיווחים נוספים" xfId="8998"/>
    <cellStyle name="9_משקל בתא100_עסקאות שאושרו וטרם בוצעו  _4.4. 2_דיווחים נוספים_1" xfId="8999"/>
    <cellStyle name="9_משקל בתא100_עסקאות שאושרו וטרם בוצעו  _4.4. 2_דיווחים נוספים_1_15" xfId="14440"/>
    <cellStyle name="9_משקל בתא100_עסקאות שאושרו וטרם בוצעו  _4.4. 2_דיווחים נוספים_1_פירוט אגח תשואה מעל 10% " xfId="9000"/>
    <cellStyle name="9_משקל בתא100_עסקאות שאושרו וטרם בוצעו  _4.4. 2_דיווחים נוספים_1_פירוט אגח תשואה מעל 10% _15" xfId="14441"/>
    <cellStyle name="9_משקל בתא100_עסקאות שאושרו וטרם בוצעו  _4.4. 2_דיווחים נוספים_15" xfId="14439"/>
    <cellStyle name="9_משקל בתא100_עסקאות שאושרו וטרם בוצעו  _4.4. 2_דיווחים נוספים_פירוט אגח תשואה מעל 10% " xfId="9001"/>
    <cellStyle name="9_משקל בתא100_עסקאות שאושרו וטרם בוצעו  _4.4. 2_דיווחים נוספים_פירוט אגח תשואה מעל 10% _15" xfId="14442"/>
    <cellStyle name="9_משקל בתא100_עסקאות שאושרו וטרם בוצעו  _4.4. 2_פירוט אגח תשואה מעל 10% " xfId="9002"/>
    <cellStyle name="9_משקל בתא100_עסקאות שאושרו וטרם בוצעו  _4.4. 2_פירוט אגח תשואה מעל 10% _1" xfId="9003"/>
    <cellStyle name="9_משקל בתא100_עסקאות שאושרו וטרם בוצעו  _4.4. 2_פירוט אגח תשואה מעל 10% _1_15" xfId="14444"/>
    <cellStyle name="9_משקל בתא100_עסקאות שאושרו וטרם בוצעו  _4.4. 2_פירוט אגח תשואה מעל 10% _15" xfId="14443"/>
    <cellStyle name="9_משקל בתא100_עסקאות שאושרו וטרם בוצעו  _4.4. 2_פירוט אגח תשואה מעל 10% _פירוט אגח תשואה מעל 10% " xfId="9004"/>
    <cellStyle name="9_משקל בתא100_עסקאות שאושרו וטרם בוצעו  _4.4. 2_פירוט אגח תשואה מעל 10% _פירוט אגח תשואה מעל 10% _15" xfId="14445"/>
    <cellStyle name="9_משקל בתא100_עסקאות שאושרו וטרם בוצעו  _4.4._15" xfId="14437"/>
    <cellStyle name="9_משקל בתא100_עסקאות שאושרו וטרם בוצעו  _4.4._דיווחים נוספים" xfId="9005"/>
    <cellStyle name="9_משקל בתא100_עסקאות שאושרו וטרם בוצעו  _4.4._דיווחים נוספים_15" xfId="14446"/>
    <cellStyle name="9_משקל בתא100_עסקאות שאושרו וטרם בוצעו  _4.4._דיווחים נוספים_פירוט אגח תשואה מעל 10% " xfId="9006"/>
    <cellStyle name="9_משקל בתא100_עסקאות שאושרו וטרם בוצעו  _4.4._דיווחים נוספים_פירוט אגח תשואה מעל 10% _15" xfId="14447"/>
    <cellStyle name="9_משקל בתא100_עסקאות שאושרו וטרם בוצעו  _4.4._פירוט אגח תשואה מעל 10% " xfId="9007"/>
    <cellStyle name="9_משקל בתא100_עסקאות שאושרו וטרם בוצעו  _4.4._פירוט אגח תשואה מעל 10% _1" xfId="9008"/>
    <cellStyle name="9_משקל בתא100_עסקאות שאושרו וטרם בוצעו  _4.4._פירוט אגח תשואה מעל 10% _1_15" xfId="14449"/>
    <cellStyle name="9_משקל בתא100_עסקאות שאושרו וטרם בוצעו  _4.4._פירוט אגח תשואה מעל 10% _15" xfId="14448"/>
    <cellStyle name="9_משקל בתא100_עסקאות שאושרו וטרם בוצעו  _4.4._פירוט אגח תשואה מעל 10% _פירוט אגח תשואה מעל 10% " xfId="9009"/>
    <cellStyle name="9_משקל בתא100_עסקאות שאושרו וטרם בוצעו  _4.4._פירוט אגח תשואה מעל 10% _פירוט אגח תשואה מעל 10% _15" xfId="14450"/>
    <cellStyle name="9_משקל בתא100_עסקאות שאושרו וטרם בוצעו  _דיווחים נוספים" xfId="9010"/>
    <cellStyle name="9_משקל בתא100_עסקאות שאושרו וטרם בוצעו  _דיווחים נוספים_1" xfId="9011"/>
    <cellStyle name="9_משקל בתא100_עסקאות שאושרו וטרם בוצעו  _דיווחים נוספים_1_15" xfId="14452"/>
    <cellStyle name="9_משקל בתא100_עסקאות שאושרו וטרם בוצעו  _דיווחים נוספים_1_פירוט אגח תשואה מעל 10% " xfId="9012"/>
    <cellStyle name="9_משקל בתא100_עסקאות שאושרו וטרם בוצעו  _דיווחים נוספים_1_פירוט אגח תשואה מעל 10% _15" xfId="14453"/>
    <cellStyle name="9_משקל בתא100_עסקאות שאושרו וטרם בוצעו  _דיווחים נוספים_15" xfId="14451"/>
    <cellStyle name="9_משקל בתא100_עסקאות שאושרו וטרם בוצעו  _דיווחים נוספים_פירוט אגח תשואה מעל 10% " xfId="9013"/>
    <cellStyle name="9_משקל בתא100_עסקאות שאושרו וטרם בוצעו  _דיווחים נוספים_פירוט אגח תשואה מעל 10% _15" xfId="14454"/>
    <cellStyle name="9_משקל בתא100_עסקאות שאושרו וטרם בוצעו  _פירוט אגח תשואה מעל 10% " xfId="9014"/>
    <cellStyle name="9_משקל בתא100_עסקאות שאושרו וטרם בוצעו  _פירוט אגח תשואה מעל 10% _1" xfId="9015"/>
    <cellStyle name="9_משקל בתא100_עסקאות שאושרו וטרם בוצעו  _פירוט אגח תשואה מעל 10% _1_15" xfId="14456"/>
    <cellStyle name="9_משקל בתא100_עסקאות שאושרו וטרם בוצעו  _פירוט אגח תשואה מעל 10% _15" xfId="14455"/>
    <cellStyle name="9_משקל בתא100_עסקאות שאושרו וטרם בוצעו  _פירוט אגח תשואה מעל 10% _פירוט אגח תשואה מעל 10% " xfId="9016"/>
    <cellStyle name="9_משקל בתא100_עסקאות שאושרו וטרם בוצעו  _פירוט אגח תשואה מעל 10% _פירוט אגח תשואה מעל 10% _15" xfId="14457"/>
    <cellStyle name="9_משקל בתא100_פירוט אגח תשואה מעל 10% " xfId="9017"/>
    <cellStyle name="9_משקל בתא100_פירוט אגח תשואה מעל 10%  2" xfId="9018"/>
    <cellStyle name="9_משקל בתא100_פירוט אגח תשואה מעל 10%  2_15" xfId="14459"/>
    <cellStyle name="9_משקל בתא100_פירוט אגח תשואה מעל 10%  2_דיווחים נוספים" xfId="9019"/>
    <cellStyle name="9_משקל בתא100_פירוט אגח תשואה מעל 10%  2_דיווחים נוספים_1" xfId="9020"/>
    <cellStyle name="9_משקל בתא100_פירוט אגח תשואה מעל 10%  2_דיווחים נוספים_1_15" xfId="14461"/>
    <cellStyle name="9_משקל בתא100_פירוט אגח תשואה מעל 10%  2_דיווחים נוספים_1_פירוט אגח תשואה מעל 10% " xfId="9021"/>
    <cellStyle name="9_משקל בתא100_פירוט אגח תשואה מעל 10%  2_דיווחים נוספים_1_פירוט אגח תשואה מעל 10% _15" xfId="14462"/>
    <cellStyle name="9_משקל בתא100_פירוט אגח תשואה מעל 10%  2_דיווחים נוספים_15" xfId="14460"/>
    <cellStyle name="9_משקל בתא100_פירוט אגח תשואה מעל 10%  2_דיווחים נוספים_פירוט אגח תשואה מעל 10% " xfId="9022"/>
    <cellStyle name="9_משקל בתא100_פירוט אגח תשואה מעל 10%  2_דיווחים נוספים_פירוט אגח תשואה מעל 10% _15" xfId="14463"/>
    <cellStyle name="9_משקל בתא100_פירוט אגח תשואה מעל 10%  2_פירוט אגח תשואה מעל 10% " xfId="9023"/>
    <cellStyle name="9_משקל בתא100_פירוט אגח תשואה מעל 10%  2_פירוט אגח תשואה מעל 10% _1" xfId="9024"/>
    <cellStyle name="9_משקל בתא100_פירוט אגח תשואה מעל 10%  2_פירוט אגח תשואה מעל 10% _1_15" xfId="14465"/>
    <cellStyle name="9_משקל בתא100_פירוט אגח תשואה מעל 10%  2_פירוט אגח תשואה מעל 10% _15" xfId="14464"/>
    <cellStyle name="9_משקל בתא100_פירוט אגח תשואה מעל 10%  2_פירוט אגח תשואה מעל 10% _פירוט אגח תשואה מעל 10% " xfId="9025"/>
    <cellStyle name="9_משקל בתא100_פירוט אגח תשואה מעל 10%  2_פירוט אגח תשואה מעל 10% _פירוט אגח תשואה מעל 10% _15" xfId="14466"/>
    <cellStyle name="9_משקל בתא100_פירוט אגח תשואה מעל 10% _1" xfId="9026"/>
    <cellStyle name="9_משקל בתא100_פירוט אגח תשואה מעל 10% _1_15" xfId="14467"/>
    <cellStyle name="9_משקל בתא100_פירוט אגח תשואה מעל 10% _1_פירוט אגח תשואה מעל 10% " xfId="9027"/>
    <cellStyle name="9_משקל בתא100_פירוט אגח תשואה מעל 10% _1_פירוט אגח תשואה מעל 10% _15" xfId="14468"/>
    <cellStyle name="9_משקל בתא100_פירוט אגח תשואה מעל 10% _15" xfId="14458"/>
    <cellStyle name="9_משקל בתא100_פירוט אגח תשואה מעל 10% _2" xfId="9028"/>
    <cellStyle name="9_משקל בתא100_פירוט אגח תשואה מעל 10% _2_15" xfId="14469"/>
    <cellStyle name="9_משקל בתא100_פירוט אגח תשואה מעל 10% _4.4." xfId="9029"/>
    <cellStyle name="9_משקל בתא100_פירוט אגח תשואה מעל 10% _4.4. 2" xfId="9030"/>
    <cellStyle name="9_משקל בתא100_פירוט אגח תשואה מעל 10% _4.4. 2_15" xfId="14471"/>
    <cellStyle name="9_משקל בתא100_פירוט אגח תשואה מעל 10% _4.4. 2_דיווחים נוספים" xfId="9031"/>
    <cellStyle name="9_משקל בתא100_פירוט אגח תשואה מעל 10% _4.4. 2_דיווחים נוספים_1" xfId="9032"/>
    <cellStyle name="9_משקל בתא100_פירוט אגח תשואה מעל 10% _4.4. 2_דיווחים נוספים_1_15" xfId="14473"/>
    <cellStyle name="9_משקל בתא100_פירוט אגח תשואה מעל 10% _4.4. 2_דיווחים נוספים_1_פירוט אגח תשואה מעל 10% " xfId="9033"/>
    <cellStyle name="9_משקל בתא100_פירוט אגח תשואה מעל 10% _4.4. 2_דיווחים נוספים_1_פירוט אגח תשואה מעל 10% _15" xfId="14474"/>
    <cellStyle name="9_משקל בתא100_פירוט אגח תשואה מעל 10% _4.4. 2_דיווחים נוספים_15" xfId="14472"/>
    <cellStyle name="9_משקל בתא100_פירוט אגח תשואה מעל 10% _4.4. 2_דיווחים נוספים_פירוט אגח תשואה מעל 10% " xfId="9034"/>
    <cellStyle name="9_משקל בתא100_פירוט אגח תשואה מעל 10% _4.4. 2_דיווחים נוספים_פירוט אגח תשואה מעל 10% _15" xfId="14475"/>
    <cellStyle name="9_משקל בתא100_פירוט אגח תשואה מעל 10% _4.4. 2_פירוט אגח תשואה מעל 10% " xfId="9035"/>
    <cellStyle name="9_משקל בתא100_פירוט אגח תשואה מעל 10% _4.4. 2_פירוט אגח תשואה מעל 10% _1" xfId="9036"/>
    <cellStyle name="9_משקל בתא100_פירוט אגח תשואה מעל 10% _4.4. 2_פירוט אגח תשואה מעל 10% _1_15" xfId="14477"/>
    <cellStyle name="9_משקל בתא100_פירוט אגח תשואה מעל 10% _4.4. 2_פירוט אגח תשואה מעל 10% _15" xfId="14476"/>
    <cellStyle name="9_משקל בתא100_פירוט אגח תשואה מעל 10% _4.4. 2_פירוט אגח תשואה מעל 10% _פירוט אגח תשואה מעל 10% " xfId="9037"/>
    <cellStyle name="9_משקל בתא100_פירוט אגח תשואה מעל 10% _4.4. 2_פירוט אגח תשואה מעל 10% _פירוט אגח תשואה מעל 10% _15" xfId="14478"/>
    <cellStyle name="9_משקל בתא100_פירוט אגח תשואה מעל 10% _4.4._15" xfId="14470"/>
    <cellStyle name="9_משקל בתא100_פירוט אגח תשואה מעל 10% _4.4._דיווחים נוספים" xfId="9038"/>
    <cellStyle name="9_משקל בתא100_פירוט אגח תשואה מעל 10% _4.4._דיווחים נוספים_15" xfId="14479"/>
    <cellStyle name="9_משקל בתא100_פירוט אגח תשואה מעל 10% _4.4._דיווחים נוספים_פירוט אגח תשואה מעל 10% " xfId="9039"/>
    <cellStyle name="9_משקל בתא100_פירוט אגח תשואה מעל 10% _4.4._דיווחים נוספים_פירוט אגח תשואה מעל 10% _15" xfId="14480"/>
    <cellStyle name="9_משקל בתא100_פירוט אגח תשואה מעל 10% _4.4._פירוט אגח תשואה מעל 10% " xfId="9040"/>
    <cellStyle name="9_משקל בתא100_פירוט אגח תשואה מעל 10% _4.4._פירוט אגח תשואה מעל 10% _1" xfId="9041"/>
    <cellStyle name="9_משקל בתא100_פירוט אגח תשואה מעל 10% _4.4._פירוט אגח תשואה מעל 10% _1_15" xfId="14482"/>
    <cellStyle name="9_משקל בתא100_פירוט אגח תשואה מעל 10% _4.4._פירוט אגח תשואה מעל 10% _15" xfId="14481"/>
    <cellStyle name="9_משקל בתא100_פירוט אגח תשואה מעל 10% _4.4._פירוט אגח תשואה מעל 10% _פירוט אגח תשואה מעל 10% " xfId="9042"/>
    <cellStyle name="9_משקל בתא100_פירוט אגח תשואה מעל 10% _4.4._פירוט אגח תשואה מעל 10% _פירוט אגח תשואה מעל 10% _15" xfId="14483"/>
    <cellStyle name="9_משקל בתא100_פירוט אגח תשואה מעל 10% _דיווחים נוספים" xfId="9043"/>
    <cellStyle name="9_משקל בתא100_פירוט אגח תשואה מעל 10% _דיווחים נוספים_1" xfId="9044"/>
    <cellStyle name="9_משקל בתא100_פירוט אגח תשואה מעל 10% _דיווחים נוספים_1_15" xfId="14485"/>
    <cellStyle name="9_משקל בתא100_פירוט אגח תשואה מעל 10% _דיווחים נוספים_1_פירוט אגח תשואה מעל 10% " xfId="9045"/>
    <cellStyle name="9_משקל בתא100_פירוט אגח תשואה מעל 10% _דיווחים נוספים_1_פירוט אגח תשואה מעל 10% _15" xfId="14486"/>
    <cellStyle name="9_משקל בתא100_פירוט אגח תשואה מעל 10% _דיווחים נוספים_15" xfId="14484"/>
    <cellStyle name="9_משקל בתא100_פירוט אגח תשואה מעל 10% _דיווחים נוספים_פירוט אגח תשואה מעל 10% " xfId="9046"/>
    <cellStyle name="9_משקל בתא100_פירוט אגח תשואה מעל 10% _דיווחים נוספים_פירוט אגח תשואה מעל 10% _15" xfId="14487"/>
    <cellStyle name="9_משקל בתא100_פירוט אגח תשואה מעל 10% _פירוט אגח תשואה מעל 10% " xfId="9047"/>
    <cellStyle name="9_משקל בתא100_פירוט אגח תשואה מעל 10% _פירוט אגח תשואה מעל 10% _1" xfId="9048"/>
    <cellStyle name="9_משקל בתא100_פירוט אגח תשואה מעל 10% _פירוט אגח תשואה מעל 10% _1_15" xfId="14489"/>
    <cellStyle name="9_משקל בתא100_פירוט אגח תשואה מעל 10% _פירוט אגח תשואה מעל 10% _15" xfId="14488"/>
    <cellStyle name="9_משקל בתא100_פירוט אגח תשואה מעל 10% _פירוט אגח תשואה מעל 10% _פירוט אגח תשואה מעל 10% " xfId="9049"/>
    <cellStyle name="9_משקל בתא100_פירוט אגח תשואה מעל 10% _פירוט אגח תשואה מעל 10% _פירוט אגח תשואה מעל 10% _15" xfId="14490"/>
    <cellStyle name="9_עסקאות שאושרו וטרם בוצעו  " xfId="9050"/>
    <cellStyle name="9_עסקאות שאושרו וטרם בוצעו   2" xfId="9051"/>
    <cellStyle name="9_עסקאות שאושרו וטרם בוצעו   2_15" xfId="14492"/>
    <cellStyle name="9_עסקאות שאושרו וטרם בוצעו   2_דיווחים נוספים" xfId="9052"/>
    <cellStyle name="9_עסקאות שאושרו וטרם בוצעו   2_דיווחים נוספים_1" xfId="9053"/>
    <cellStyle name="9_עסקאות שאושרו וטרם בוצעו   2_דיווחים נוספים_1_15" xfId="14494"/>
    <cellStyle name="9_עסקאות שאושרו וטרם בוצעו   2_דיווחים נוספים_1_פירוט אגח תשואה מעל 10% " xfId="9054"/>
    <cellStyle name="9_עסקאות שאושרו וטרם בוצעו   2_דיווחים נוספים_1_פירוט אגח תשואה מעל 10% _15" xfId="14495"/>
    <cellStyle name="9_עסקאות שאושרו וטרם בוצעו   2_דיווחים נוספים_15" xfId="14493"/>
    <cellStyle name="9_עסקאות שאושרו וטרם בוצעו   2_דיווחים נוספים_פירוט אגח תשואה מעל 10% " xfId="9055"/>
    <cellStyle name="9_עסקאות שאושרו וטרם בוצעו   2_דיווחים נוספים_פירוט אגח תשואה מעל 10% _15" xfId="14496"/>
    <cellStyle name="9_עסקאות שאושרו וטרם בוצעו   2_פירוט אגח תשואה מעל 10% " xfId="9056"/>
    <cellStyle name="9_עסקאות שאושרו וטרם בוצעו   2_פירוט אגח תשואה מעל 10% _1" xfId="9057"/>
    <cellStyle name="9_עסקאות שאושרו וטרם בוצעו   2_פירוט אגח תשואה מעל 10% _1_15" xfId="14498"/>
    <cellStyle name="9_עסקאות שאושרו וטרם בוצעו   2_פירוט אגח תשואה מעל 10% _15" xfId="14497"/>
    <cellStyle name="9_עסקאות שאושרו וטרם בוצעו   2_פירוט אגח תשואה מעל 10% _פירוט אגח תשואה מעל 10% " xfId="9058"/>
    <cellStyle name="9_עסקאות שאושרו וטרם בוצעו   2_פירוט אגח תשואה מעל 10% _פירוט אגח תשואה מעל 10% _15" xfId="14499"/>
    <cellStyle name="9_עסקאות שאושרו וטרם בוצעו  _1" xfId="9059"/>
    <cellStyle name="9_עסקאות שאושרו וטרם בוצעו  _1 2" xfId="9060"/>
    <cellStyle name="9_עסקאות שאושרו וטרם בוצעו  _1 2_15" xfId="14501"/>
    <cellStyle name="9_עסקאות שאושרו וטרם בוצעו  _1 2_דיווחים נוספים" xfId="9061"/>
    <cellStyle name="9_עסקאות שאושרו וטרם בוצעו  _1 2_דיווחים נוספים_1" xfId="9062"/>
    <cellStyle name="9_עסקאות שאושרו וטרם בוצעו  _1 2_דיווחים נוספים_1_15" xfId="14503"/>
    <cellStyle name="9_עסקאות שאושרו וטרם בוצעו  _1 2_דיווחים נוספים_1_פירוט אגח תשואה מעל 10% " xfId="9063"/>
    <cellStyle name="9_עסקאות שאושרו וטרם בוצעו  _1 2_דיווחים נוספים_1_פירוט אגח תשואה מעל 10% _15" xfId="14504"/>
    <cellStyle name="9_עסקאות שאושרו וטרם בוצעו  _1 2_דיווחים נוספים_15" xfId="14502"/>
    <cellStyle name="9_עסקאות שאושרו וטרם בוצעו  _1 2_דיווחים נוספים_פירוט אגח תשואה מעל 10% " xfId="9064"/>
    <cellStyle name="9_עסקאות שאושרו וטרם בוצעו  _1 2_דיווחים נוספים_פירוט אגח תשואה מעל 10% _15" xfId="14505"/>
    <cellStyle name="9_עסקאות שאושרו וטרם בוצעו  _1 2_פירוט אגח תשואה מעל 10% " xfId="9065"/>
    <cellStyle name="9_עסקאות שאושרו וטרם בוצעו  _1 2_פירוט אגח תשואה מעל 10% _1" xfId="9066"/>
    <cellStyle name="9_עסקאות שאושרו וטרם בוצעו  _1 2_פירוט אגח תשואה מעל 10% _1_15" xfId="14507"/>
    <cellStyle name="9_עסקאות שאושרו וטרם בוצעו  _1 2_פירוט אגח תשואה מעל 10% _15" xfId="14506"/>
    <cellStyle name="9_עסקאות שאושרו וטרם בוצעו  _1 2_פירוט אגח תשואה מעל 10% _פירוט אגח תשואה מעל 10% " xfId="9067"/>
    <cellStyle name="9_עסקאות שאושרו וטרם בוצעו  _1 2_פירוט אגח תשואה מעל 10% _פירוט אגח תשואה מעל 10% _15" xfId="14508"/>
    <cellStyle name="9_עסקאות שאושרו וטרם בוצעו  _1_15" xfId="14500"/>
    <cellStyle name="9_עסקאות שאושרו וטרם בוצעו  _1_דיווחים נוספים" xfId="9068"/>
    <cellStyle name="9_עסקאות שאושרו וטרם בוצעו  _1_דיווחים נוספים_15" xfId="14509"/>
    <cellStyle name="9_עסקאות שאושרו וטרם בוצעו  _1_דיווחים נוספים_פירוט אגח תשואה מעל 10% " xfId="9069"/>
    <cellStyle name="9_עסקאות שאושרו וטרם בוצעו  _1_דיווחים נוספים_פירוט אגח תשואה מעל 10% _15" xfId="14510"/>
    <cellStyle name="9_עסקאות שאושרו וטרם בוצעו  _1_פירוט אגח תשואה מעל 10% " xfId="9070"/>
    <cellStyle name="9_עסקאות שאושרו וטרם בוצעו  _1_פירוט אגח תשואה מעל 10% _1" xfId="9071"/>
    <cellStyle name="9_עסקאות שאושרו וטרם בוצעו  _1_פירוט אגח תשואה מעל 10% _1_15" xfId="14512"/>
    <cellStyle name="9_עסקאות שאושרו וטרם בוצעו  _1_פירוט אגח תשואה מעל 10% _15" xfId="14511"/>
    <cellStyle name="9_עסקאות שאושרו וטרם בוצעו  _1_פירוט אגח תשואה מעל 10% _פירוט אגח תשואה מעל 10% " xfId="9072"/>
    <cellStyle name="9_עסקאות שאושרו וטרם בוצעו  _1_פירוט אגח תשואה מעל 10% _פירוט אגח תשואה מעל 10% _15" xfId="14513"/>
    <cellStyle name="9_עסקאות שאושרו וטרם בוצעו  _15" xfId="14491"/>
    <cellStyle name="9_עסקאות שאושרו וטרם בוצעו  _4.4." xfId="9073"/>
    <cellStyle name="9_עסקאות שאושרו וטרם בוצעו  _4.4. 2" xfId="9074"/>
    <cellStyle name="9_עסקאות שאושרו וטרם בוצעו  _4.4. 2_15" xfId="14515"/>
    <cellStyle name="9_עסקאות שאושרו וטרם בוצעו  _4.4. 2_דיווחים נוספים" xfId="9075"/>
    <cellStyle name="9_עסקאות שאושרו וטרם בוצעו  _4.4. 2_דיווחים נוספים_1" xfId="9076"/>
    <cellStyle name="9_עסקאות שאושרו וטרם בוצעו  _4.4. 2_דיווחים נוספים_1_15" xfId="14517"/>
    <cellStyle name="9_עסקאות שאושרו וטרם בוצעו  _4.4. 2_דיווחים נוספים_1_פירוט אגח תשואה מעל 10% " xfId="9077"/>
    <cellStyle name="9_עסקאות שאושרו וטרם בוצעו  _4.4. 2_דיווחים נוספים_1_פירוט אגח תשואה מעל 10% _15" xfId="14518"/>
    <cellStyle name="9_עסקאות שאושרו וטרם בוצעו  _4.4. 2_דיווחים נוספים_15" xfId="14516"/>
    <cellStyle name="9_עסקאות שאושרו וטרם בוצעו  _4.4. 2_דיווחים נוספים_פירוט אגח תשואה מעל 10% " xfId="9078"/>
    <cellStyle name="9_עסקאות שאושרו וטרם בוצעו  _4.4. 2_דיווחים נוספים_פירוט אגח תשואה מעל 10% _15" xfId="14519"/>
    <cellStyle name="9_עסקאות שאושרו וטרם בוצעו  _4.4. 2_פירוט אגח תשואה מעל 10% " xfId="9079"/>
    <cellStyle name="9_עסקאות שאושרו וטרם בוצעו  _4.4. 2_פירוט אגח תשואה מעל 10% _1" xfId="9080"/>
    <cellStyle name="9_עסקאות שאושרו וטרם בוצעו  _4.4. 2_פירוט אגח תשואה מעל 10% _1_15" xfId="14521"/>
    <cellStyle name="9_עסקאות שאושרו וטרם בוצעו  _4.4. 2_פירוט אגח תשואה מעל 10% _15" xfId="14520"/>
    <cellStyle name="9_עסקאות שאושרו וטרם בוצעו  _4.4. 2_פירוט אגח תשואה מעל 10% _פירוט אגח תשואה מעל 10% " xfId="9081"/>
    <cellStyle name="9_עסקאות שאושרו וטרם בוצעו  _4.4. 2_פירוט אגח תשואה מעל 10% _פירוט אגח תשואה מעל 10% _15" xfId="14522"/>
    <cellStyle name="9_עסקאות שאושרו וטרם בוצעו  _4.4._15" xfId="14514"/>
    <cellStyle name="9_עסקאות שאושרו וטרם בוצעו  _4.4._דיווחים נוספים" xfId="9082"/>
    <cellStyle name="9_עסקאות שאושרו וטרם בוצעו  _4.4._דיווחים נוספים_15" xfId="14523"/>
    <cellStyle name="9_עסקאות שאושרו וטרם בוצעו  _4.4._דיווחים נוספים_פירוט אגח תשואה מעל 10% " xfId="9083"/>
    <cellStyle name="9_עסקאות שאושרו וטרם בוצעו  _4.4._דיווחים נוספים_פירוט אגח תשואה מעל 10% _15" xfId="14524"/>
    <cellStyle name="9_עסקאות שאושרו וטרם בוצעו  _4.4._פירוט אגח תשואה מעל 10% " xfId="9084"/>
    <cellStyle name="9_עסקאות שאושרו וטרם בוצעו  _4.4._פירוט אגח תשואה מעל 10% _1" xfId="9085"/>
    <cellStyle name="9_עסקאות שאושרו וטרם בוצעו  _4.4._פירוט אגח תשואה מעל 10% _1_15" xfId="14526"/>
    <cellStyle name="9_עסקאות שאושרו וטרם בוצעו  _4.4._פירוט אגח תשואה מעל 10% _15" xfId="14525"/>
    <cellStyle name="9_עסקאות שאושרו וטרם בוצעו  _4.4._פירוט אגח תשואה מעל 10% _פירוט אגח תשואה מעל 10% " xfId="9086"/>
    <cellStyle name="9_עסקאות שאושרו וטרם בוצעו  _4.4._פירוט אגח תשואה מעל 10% _פירוט אגח תשואה מעל 10% _15" xfId="14527"/>
    <cellStyle name="9_עסקאות שאושרו וטרם בוצעו  _דיווחים נוספים" xfId="9087"/>
    <cellStyle name="9_עסקאות שאושרו וטרם בוצעו  _דיווחים נוספים_1" xfId="9088"/>
    <cellStyle name="9_עסקאות שאושרו וטרם בוצעו  _דיווחים נוספים_1_15" xfId="14529"/>
    <cellStyle name="9_עסקאות שאושרו וטרם בוצעו  _דיווחים נוספים_1_פירוט אגח תשואה מעל 10% " xfId="9089"/>
    <cellStyle name="9_עסקאות שאושרו וטרם בוצעו  _דיווחים נוספים_1_פירוט אגח תשואה מעל 10% _15" xfId="14530"/>
    <cellStyle name="9_עסקאות שאושרו וטרם בוצעו  _דיווחים נוספים_15" xfId="14528"/>
    <cellStyle name="9_עסקאות שאושרו וטרם בוצעו  _דיווחים נוספים_פירוט אגח תשואה מעל 10% " xfId="9090"/>
    <cellStyle name="9_עסקאות שאושרו וטרם בוצעו  _דיווחים נוספים_פירוט אגח תשואה מעל 10% _15" xfId="14531"/>
    <cellStyle name="9_עסקאות שאושרו וטרם בוצעו  _פירוט אגח תשואה מעל 10% " xfId="9091"/>
    <cellStyle name="9_עסקאות שאושרו וטרם בוצעו  _פירוט אגח תשואה מעל 10% _1" xfId="9092"/>
    <cellStyle name="9_עסקאות שאושרו וטרם בוצעו  _פירוט אגח תשואה מעל 10% _1_15" xfId="14533"/>
    <cellStyle name="9_עסקאות שאושרו וטרם בוצעו  _פירוט אגח תשואה מעל 10% _15" xfId="14532"/>
    <cellStyle name="9_עסקאות שאושרו וטרם בוצעו  _פירוט אגח תשואה מעל 10% _פירוט אגח תשואה מעל 10% " xfId="9093"/>
    <cellStyle name="9_עסקאות שאושרו וטרם בוצעו  _פירוט אגח תשואה מעל 10% _פירוט אגח תשואה מעל 10% _15" xfId="14534"/>
    <cellStyle name="9_פירוט אגח תשואה מעל 10% " xfId="9094"/>
    <cellStyle name="9_פירוט אגח תשואה מעל 10%  2" xfId="9095"/>
    <cellStyle name="9_פירוט אגח תשואה מעל 10%  2_15" xfId="14536"/>
    <cellStyle name="9_פירוט אגח תשואה מעל 10%  2_דיווחים נוספים" xfId="9096"/>
    <cellStyle name="9_פירוט אגח תשואה מעל 10%  2_דיווחים נוספים_1" xfId="9097"/>
    <cellStyle name="9_פירוט אגח תשואה מעל 10%  2_דיווחים נוספים_1_15" xfId="14538"/>
    <cellStyle name="9_פירוט אגח תשואה מעל 10%  2_דיווחים נוספים_1_פירוט אגח תשואה מעל 10% " xfId="9098"/>
    <cellStyle name="9_פירוט אגח תשואה מעל 10%  2_דיווחים נוספים_1_פירוט אגח תשואה מעל 10% _15" xfId="14539"/>
    <cellStyle name="9_פירוט אגח תשואה מעל 10%  2_דיווחים נוספים_15" xfId="14537"/>
    <cellStyle name="9_פירוט אגח תשואה מעל 10%  2_דיווחים נוספים_פירוט אגח תשואה מעל 10% " xfId="9099"/>
    <cellStyle name="9_פירוט אגח תשואה מעל 10%  2_דיווחים נוספים_פירוט אגח תשואה מעל 10% _15" xfId="14540"/>
    <cellStyle name="9_פירוט אגח תשואה מעל 10%  2_פירוט אגח תשואה מעל 10% " xfId="9100"/>
    <cellStyle name="9_פירוט אגח תשואה מעל 10%  2_פירוט אגח תשואה מעל 10% _1" xfId="9101"/>
    <cellStyle name="9_פירוט אגח תשואה מעל 10%  2_פירוט אגח תשואה מעל 10% _1_15" xfId="14542"/>
    <cellStyle name="9_פירוט אגח תשואה מעל 10%  2_פירוט אגח תשואה מעל 10% _15" xfId="14541"/>
    <cellStyle name="9_פירוט אגח תשואה מעל 10%  2_פירוט אגח תשואה מעל 10% _פירוט אגח תשואה מעל 10% " xfId="9102"/>
    <cellStyle name="9_פירוט אגח תשואה מעל 10%  2_פירוט אגח תשואה מעל 10% _פירוט אגח תשואה מעל 10% _15" xfId="14543"/>
    <cellStyle name="9_פירוט אגח תשואה מעל 10% _1" xfId="9103"/>
    <cellStyle name="9_פירוט אגח תשואה מעל 10% _1_15" xfId="14544"/>
    <cellStyle name="9_פירוט אגח תשואה מעל 10% _1_פירוט אגח תשואה מעל 10% " xfId="9104"/>
    <cellStyle name="9_פירוט אגח תשואה מעל 10% _1_פירוט אגח תשואה מעל 10% _15" xfId="14545"/>
    <cellStyle name="9_פירוט אגח תשואה מעל 10% _15" xfId="14535"/>
    <cellStyle name="9_פירוט אגח תשואה מעל 10% _2" xfId="9105"/>
    <cellStyle name="9_פירוט אגח תשואה מעל 10% _2_15" xfId="14546"/>
    <cellStyle name="9_פירוט אגח תשואה מעל 10% _4.4." xfId="9106"/>
    <cellStyle name="9_פירוט אגח תשואה מעל 10% _4.4. 2" xfId="9107"/>
    <cellStyle name="9_פירוט אגח תשואה מעל 10% _4.4. 2_15" xfId="14548"/>
    <cellStyle name="9_פירוט אגח תשואה מעל 10% _4.4. 2_דיווחים נוספים" xfId="9108"/>
    <cellStyle name="9_פירוט אגח תשואה מעל 10% _4.4. 2_דיווחים נוספים_1" xfId="9109"/>
    <cellStyle name="9_פירוט אגח תשואה מעל 10% _4.4. 2_דיווחים נוספים_1_15" xfId="14550"/>
    <cellStyle name="9_פירוט אגח תשואה מעל 10% _4.4. 2_דיווחים נוספים_1_פירוט אגח תשואה מעל 10% " xfId="9110"/>
    <cellStyle name="9_פירוט אגח תשואה מעל 10% _4.4. 2_דיווחים נוספים_1_פירוט אגח תשואה מעל 10% _15" xfId="14551"/>
    <cellStyle name="9_פירוט אגח תשואה מעל 10% _4.4. 2_דיווחים נוספים_15" xfId="14549"/>
    <cellStyle name="9_פירוט אגח תשואה מעל 10% _4.4. 2_דיווחים נוספים_פירוט אגח תשואה מעל 10% " xfId="9111"/>
    <cellStyle name="9_פירוט אגח תשואה מעל 10% _4.4. 2_דיווחים נוספים_פירוט אגח תשואה מעל 10% _15" xfId="14552"/>
    <cellStyle name="9_פירוט אגח תשואה מעל 10% _4.4. 2_פירוט אגח תשואה מעל 10% " xfId="9112"/>
    <cellStyle name="9_פירוט אגח תשואה מעל 10% _4.4. 2_פירוט אגח תשואה מעל 10% _1" xfId="9113"/>
    <cellStyle name="9_פירוט אגח תשואה מעל 10% _4.4. 2_פירוט אגח תשואה מעל 10% _1_15" xfId="14554"/>
    <cellStyle name="9_פירוט אגח תשואה מעל 10% _4.4. 2_פירוט אגח תשואה מעל 10% _15" xfId="14553"/>
    <cellStyle name="9_פירוט אגח תשואה מעל 10% _4.4. 2_פירוט אגח תשואה מעל 10% _פירוט אגח תשואה מעל 10% " xfId="9114"/>
    <cellStyle name="9_פירוט אגח תשואה מעל 10% _4.4. 2_פירוט אגח תשואה מעל 10% _פירוט אגח תשואה מעל 10% _15" xfId="14555"/>
    <cellStyle name="9_פירוט אגח תשואה מעל 10% _4.4._15" xfId="14547"/>
    <cellStyle name="9_פירוט אגח תשואה מעל 10% _4.4._דיווחים נוספים" xfId="9115"/>
    <cellStyle name="9_פירוט אגח תשואה מעל 10% _4.4._דיווחים נוספים_15" xfId="14556"/>
    <cellStyle name="9_פירוט אגח תשואה מעל 10% _4.4._דיווחים נוספים_פירוט אגח תשואה מעל 10% " xfId="9116"/>
    <cellStyle name="9_פירוט אגח תשואה מעל 10% _4.4._דיווחים נוספים_פירוט אגח תשואה מעל 10% _15" xfId="14557"/>
    <cellStyle name="9_פירוט אגח תשואה מעל 10% _4.4._פירוט אגח תשואה מעל 10% " xfId="9117"/>
    <cellStyle name="9_פירוט אגח תשואה מעל 10% _4.4._פירוט אגח תשואה מעל 10% _1" xfId="9118"/>
    <cellStyle name="9_פירוט אגח תשואה מעל 10% _4.4._פירוט אגח תשואה מעל 10% _1_15" xfId="14559"/>
    <cellStyle name="9_פירוט אגח תשואה מעל 10% _4.4._פירוט אגח תשואה מעל 10% _15" xfId="14558"/>
    <cellStyle name="9_פירוט אגח תשואה מעל 10% _4.4._פירוט אגח תשואה מעל 10% _פירוט אגח תשואה מעל 10% " xfId="9119"/>
    <cellStyle name="9_פירוט אגח תשואה מעל 10% _4.4._פירוט אגח תשואה מעל 10% _פירוט אגח תשואה מעל 10% _15" xfId="14560"/>
    <cellStyle name="9_פירוט אגח תשואה מעל 10% _דיווחים נוספים" xfId="9120"/>
    <cellStyle name="9_פירוט אגח תשואה מעל 10% _דיווחים נוספים_1" xfId="9121"/>
    <cellStyle name="9_פירוט אגח תשואה מעל 10% _דיווחים נוספים_1_15" xfId="14562"/>
    <cellStyle name="9_פירוט אגח תשואה מעל 10% _דיווחים נוספים_1_פירוט אגח תשואה מעל 10% " xfId="9122"/>
    <cellStyle name="9_פירוט אגח תשואה מעל 10% _דיווחים נוספים_1_פירוט אגח תשואה מעל 10% _15" xfId="14563"/>
    <cellStyle name="9_פירוט אגח תשואה מעל 10% _דיווחים נוספים_15" xfId="14561"/>
    <cellStyle name="9_פירוט אגח תשואה מעל 10% _דיווחים נוספים_פירוט אגח תשואה מעל 10% " xfId="9123"/>
    <cellStyle name="9_פירוט אגח תשואה מעל 10% _דיווחים נוספים_פירוט אגח תשואה מעל 10% _15" xfId="14564"/>
    <cellStyle name="9_פירוט אגח תשואה מעל 10% _פירוט אגח תשואה מעל 10% " xfId="9124"/>
    <cellStyle name="9_פירוט אגח תשואה מעל 10% _פירוט אגח תשואה מעל 10% _1" xfId="9125"/>
    <cellStyle name="9_פירוט אגח תשואה מעל 10% _פירוט אגח תשואה מעל 10% _1_15" xfId="14566"/>
    <cellStyle name="9_פירוט אגח תשואה מעל 10% _פירוט אגח תשואה מעל 10% _15" xfId="14565"/>
    <cellStyle name="9_פירוט אגח תשואה מעל 10% _פירוט אגח תשואה מעל 10% _פירוט אגח תשואה מעל 10% " xfId="9126"/>
    <cellStyle name="9_פירוט אגח תשואה מעל 10% _פירוט אגח תשואה מעל 10% _פירוט אגח תשואה מעל 10% _15" xfId="14567"/>
    <cellStyle name="Accent1" xfId="9127"/>
    <cellStyle name="Accent1 - 20%" xfId="9128"/>
    <cellStyle name="Accent1 - 40%" xfId="9129"/>
    <cellStyle name="Accent1 - 60%" xfId="9130"/>
    <cellStyle name="Accent1_10" xfId="16759"/>
    <cellStyle name="Accent2" xfId="9131"/>
    <cellStyle name="Accent2 - 20%" xfId="9132"/>
    <cellStyle name="Accent2 - 40%" xfId="9133"/>
    <cellStyle name="Accent2 - 60%" xfId="9134"/>
    <cellStyle name="Accent2_10" xfId="16760"/>
    <cellStyle name="Accent3" xfId="9135"/>
    <cellStyle name="Accent3 - 20%" xfId="9136"/>
    <cellStyle name="Accent3 - 40%" xfId="9137"/>
    <cellStyle name="Accent3 - 60%" xfId="9138"/>
    <cellStyle name="Accent3_10" xfId="16761"/>
    <cellStyle name="Accent4" xfId="9139"/>
    <cellStyle name="Accent4 - 20%" xfId="9140"/>
    <cellStyle name="Accent4 - 40%" xfId="9141"/>
    <cellStyle name="Accent4 - 60%" xfId="9142"/>
    <cellStyle name="Accent4_10" xfId="16762"/>
    <cellStyle name="Accent5" xfId="9143"/>
    <cellStyle name="Accent5 - 20%" xfId="9144"/>
    <cellStyle name="Accent5 - 40%" xfId="9145"/>
    <cellStyle name="Accent5 - 60%" xfId="9146"/>
    <cellStyle name="Accent5_10" xfId="16763"/>
    <cellStyle name="Accent6" xfId="9147"/>
    <cellStyle name="Accent6 - 20%" xfId="9148"/>
    <cellStyle name="Accent6 - 40%" xfId="9149"/>
    <cellStyle name="Accent6 - 60%" xfId="9150"/>
    <cellStyle name="Accent6_10" xfId="16764"/>
    <cellStyle name="Bad" xfId="9151"/>
    <cellStyle name="Calculation" xfId="9152"/>
    <cellStyle name="Calculation 2" xfId="9153"/>
    <cellStyle name="Calculation_10" xfId="16765"/>
    <cellStyle name="Check Cell" xfId="9154"/>
    <cellStyle name="Comma" xfId="13" builtinId="3"/>
    <cellStyle name="Comma 10" xfId="16773"/>
    <cellStyle name="Comma 2" xfId="1"/>
    <cellStyle name="Comma 2 2" xfId="19"/>
    <cellStyle name="Comma 2 2 2" xfId="9155"/>
    <cellStyle name="Comma 2 3" xfId="9156"/>
    <cellStyle name="Comma 2 4" xfId="17"/>
    <cellStyle name="Comma 2 4 2" xfId="9157"/>
    <cellStyle name="Comma 2 5" xfId="9158"/>
    <cellStyle name="Comma 2 6" xfId="9159"/>
    <cellStyle name="Comma 2 7" xfId="16754"/>
    <cellStyle name="Comma 2 7 2" xfId="18776"/>
    <cellStyle name="Comma 2 8" xfId="16780"/>
    <cellStyle name="Comma 2_10" xfId="16770"/>
    <cellStyle name="Comma 3" xfId="16"/>
    <cellStyle name="Comma 3 2" xfId="27"/>
    <cellStyle name="Comma 3 3" xfId="16775"/>
    <cellStyle name="Comma 4" xfId="18"/>
    <cellStyle name="Comma 5" xfId="14709"/>
    <cellStyle name="Comma 6" xfId="14710"/>
    <cellStyle name="Comma 7" xfId="14711"/>
    <cellStyle name="Comma 8" xfId="14712"/>
    <cellStyle name="Comma 9" xfId="14713"/>
    <cellStyle name="Currency [0] _1" xfId="2"/>
    <cellStyle name="Emphasis 1" xfId="9160"/>
    <cellStyle name="Emphasis 2" xfId="9161"/>
    <cellStyle name="Emphasis 3" xfId="9162"/>
    <cellStyle name="Euro" xfId="9163"/>
    <cellStyle name="Explanatory Text" xfId="9164"/>
    <cellStyle name="Followed Hyperlink" xfId="9165"/>
    <cellStyle name="Good" xfId="9166"/>
    <cellStyle name="Heading 1" xfId="9167"/>
    <cellStyle name="Heading 2" xfId="9168"/>
    <cellStyle name="Heading 3" xfId="9169"/>
    <cellStyle name="Heading 4" xfId="9170"/>
    <cellStyle name="Hyperlink" xfId="9171"/>
    <cellStyle name="Hyperlink 2" xfId="3"/>
    <cellStyle name="Input" xfId="9172"/>
    <cellStyle name="Input 2" xfId="9173"/>
    <cellStyle name="Input_10" xfId="16766"/>
    <cellStyle name="Linked Cell" xfId="9174"/>
    <cellStyle name="Neutral" xfId="9175"/>
    <cellStyle name="Normal" xfId="0" builtinId="0"/>
    <cellStyle name="Normal 10" xfId="9176"/>
    <cellStyle name="Normal 10 2" xfId="9177"/>
    <cellStyle name="Normal 10 2 2" xfId="14714"/>
    <cellStyle name="Normal 10 2 2 2" xfId="14715"/>
    <cellStyle name="Normal 10 2 2 2 2" xfId="14716"/>
    <cellStyle name="Normal 10 2 2 2 2 2" xfId="16833"/>
    <cellStyle name="Normal 10 2 2 2 3" xfId="16832"/>
    <cellStyle name="Normal 10 2 2 3" xfId="14717"/>
    <cellStyle name="Normal 10 2 2 3 2" xfId="14718"/>
    <cellStyle name="Normal 10 2 2 3 2 2" xfId="16835"/>
    <cellStyle name="Normal 10 2 2 3 3" xfId="16834"/>
    <cellStyle name="Normal 10 2 2 4" xfId="14719"/>
    <cellStyle name="Normal 10 2 2 4 2" xfId="16836"/>
    <cellStyle name="Normal 10 2 2 5" xfId="16831"/>
    <cellStyle name="Normal 10 2 3" xfId="14720"/>
    <cellStyle name="Normal 10 2 3 2" xfId="14721"/>
    <cellStyle name="Normal 10 2 3 2 2" xfId="16838"/>
    <cellStyle name="Normal 10 2 3 3" xfId="16837"/>
    <cellStyle name="Normal 10 2 4" xfId="14722"/>
    <cellStyle name="Normal 10 2 4 2" xfId="14723"/>
    <cellStyle name="Normal 10 2 4 2 2" xfId="16840"/>
    <cellStyle name="Normal 10 2 4 3" xfId="16839"/>
    <cellStyle name="Normal 10 2 5" xfId="14724"/>
    <cellStyle name="Normal 10 2 5 2" xfId="16841"/>
    <cellStyle name="Normal 10 2_15" xfId="16728"/>
    <cellStyle name="Normal 10 3" xfId="9178"/>
    <cellStyle name="Normal 10 3 2" xfId="14725"/>
    <cellStyle name="Normal 10 3 2 2" xfId="14726"/>
    <cellStyle name="Normal 10 3 2 2 2" xfId="16843"/>
    <cellStyle name="Normal 10 3 2 3" xfId="16842"/>
    <cellStyle name="Normal 10 3 3" xfId="14727"/>
    <cellStyle name="Normal 10 3 3 2" xfId="14728"/>
    <cellStyle name="Normal 10 3 3 2 2" xfId="16845"/>
    <cellStyle name="Normal 10 3 3 3" xfId="16844"/>
    <cellStyle name="Normal 10 3 4" xfId="14729"/>
    <cellStyle name="Normal 10 3 4 2" xfId="16846"/>
    <cellStyle name="Normal 10 3_15" xfId="16729"/>
    <cellStyle name="Normal 10 4" xfId="9179"/>
    <cellStyle name="Normal 10 4 2" xfId="14730"/>
    <cellStyle name="Normal 10 4 2 2" xfId="16847"/>
    <cellStyle name="Normal 10 4_15" xfId="16730"/>
    <cellStyle name="Normal 10 5" xfId="14731"/>
    <cellStyle name="Normal 10 5 2" xfId="14732"/>
    <cellStyle name="Normal 10 5 2 2" xfId="16849"/>
    <cellStyle name="Normal 10 5 3" xfId="16848"/>
    <cellStyle name="Normal 10 6" xfId="14733"/>
    <cellStyle name="Normal 10 6 2" xfId="16850"/>
    <cellStyle name="Normal 10_15" xfId="14568"/>
    <cellStyle name="Normal 11" xfId="4"/>
    <cellStyle name="Normal 11 2" xfId="21"/>
    <cellStyle name="Normal 11 2 2" xfId="9181"/>
    <cellStyle name="Normal 11 3" xfId="16755"/>
    <cellStyle name="Normal 11 3 2" xfId="18777"/>
    <cellStyle name="Normal 11 4" xfId="9180"/>
    <cellStyle name="Normal 11 5" xfId="16779"/>
    <cellStyle name="Normal 11_10" xfId="16771"/>
    <cellStyle name="Normal 12" xfId="9182"/>
    <cellStyle name="Normal 12 2" xfId="14734"/>
    <cellStyle name="Normal 12 2 2" xfId="14735"/>
    <cellStyle name="Normal 12 2 2 2" xfId="14736"/>
    <cellStyle name="Normal 12 2 2 2 2" xfId="16853"/>
    <cellStyle name="Normal 12 2 2 3" xfId="16852"/>
    <cellStyle name="Normal 12 2 3" xfId="14737"/>
    <cellStyle name="Normal 12 2 3 2" xfId="14738"/>
    <cellStyle name="Normal 12 2 3 2 2" xfId="16855"/>
    <cellStyle name="Normal 12 2 3 3" xfId="16854"/>
    <cellStyle name="Normal 12 2 4" xfId="14739"/>
    <cellStyle name="Normal 12 2 4 2" xfId="16856"/>
    <cellStyle name="Normal 12 2 5" xfId="16851"/>
    <cellStyle name="Normal 12 3" xfId="14740"/>
    <cellStyle name="Normal 12 3 2" xfId="14741"/>
    <cellStyle name="Normal 12 3 2 2" xfId="16858"/>
    <cellStyle name="Normal 12 3 3" xfId="16857"/>
    <cellStyle name="Normal 12 4" xfId="14742"/>
    <cellStyle name="Normal 12 4 2" xfId="14743"/>
    <cellStyle name="Normal 12 4 2 2" xfId="16860"/>
    <cellStyle name="Normal 12 4 3" xfId="16859"/>
    <cellStyle name="Normal 12 5" xfId="14744"/>
    <cellStyle name="Normal 12 5 2" xfId="16861"/>
    <cellStyle name="Normal 12_15" xfId="16731"/>
    <cellStyle name="Normal 13" xfId="9183"/>
    <cellStyle name="Normal 14" xfId="9184"/>
    <cellStyle name="Normal 14 2" xfId="14745"/>
    <cellStyle name="Normal 14 2 2" xfId="14746"/>
    <cellStyle name="Normal 14 2 2 2" xfId="16863"/>
    <cellStyle name="Normal 14 2 3" xfId="16862"/>
    <cellStyle name="Normal 14 3" xfId="14747"/>
    <cellStyle name="Normal 14 3 2" xfId="14748"/>
    <cellStyle name="Normal 14 3 2 2" xfId="16865"/>
    <cellStyle name="Normal 14 3 3" xfId="16864"/>
    <cellStyle name="Normal 14 4" xfId="14749"/>
    <cellStyle name="Normal 14 4 2" xfId="16866"/>
    <cellStyle name="Normal 14_15" xfId="16732"/>
    <cellStyle name="Normal 15" xfId="9185"/>
    <cellStyle name="Normal 16" xfId="9186"/>
    <cellStyle name="Normal 16 2" xfId="14750"/>
    <cellStyle name="Normal 16 2 2" xfId="16867"/>
    <cellStyle name="Normal 16_15" xfId="16733"/>
    <cellStyle name="Normal 17" xfId="9187"/>
    <cellStyle name="Normal 17 2" xfId="14751"/>
    <cellStyle name="Normal 17 2 2" xfId="16868"/>
    <cellStyle name="Normal 17_15" xfId="16734"/>
    <cellStyle name="Normal 18" xfId="9188"/>
    <cellStyle name="Normal 19" xfId="9189"/>
    <cellStyle name="Normal 19 2" xfId="9190"/>
    <cellStyle name="Normal 19_15" xfId="14569"/>
    <cellStyle name="Normal 2" xfId="5"/>
    <cellStyle name="Normal 2 10" xfId="14752"/>
    <cellStyle name="Normal 2 10 2" xfId="14753"/>
    <cellStyle name="Normal 2 10 2 2" xfId="16870"/>
    <cellStyle name="Normal 2 10 3" xfId="16869"/>
    <cellStyle name="Normal 2 11" xfId="14754"/>
    <cellStyle name="Normal 2 11 2" xfId="14755"/>
    <cellStyle name="Normal 2 11 2 2" xfId="16872"/>
    <cellStyle name="Normal 2 11 3" xfId="16871"/>
    <cellStyle name="Normal 2 12" xfId="14756"/>
    <cellStyle name="Normal 2 12 2" xfId="16873"/>
    <cellStyle name="Normal 2 2" xfId="22"/>
    <cellStyle name="Normal 2 2 2" xfId="14757"/>
    <cellStyle name="Normal 2 2_15" xfId="16735"/>
    <cellStyle name="Normal 2 3" xfId="9192"/>
    <cellStyle name="Normal 2 3 10" xfId="14758"/>
    <cellStyle name="Normal 2 3 10 2" xfId="16874"/>
    <cellStyle name="Normal 2 3 2" xfId="14759"/>
    <cellStyle name="Normal 2 3 2 2" xfId="14760"/>
    <cellStyle name="Normal 2 3 2 2 2" xfId="14761"/>
    <cellStyle name="Normal 2 3 2 2 2 2" xfId="14762"/>
    <cellStyle name="Normal 2 3 2 2 2 2 2" xfId="14763"/>
    <cellStyle name="Normal 2 3 2 2 2 2 2 2" xfId="14764"/>
    <cellStyle name="Normal 2 3 2 2 2 2 2 2 2" xfId="14765"/>
    <cellStyle name="Normal 2 3 2 2 2 2 2 2 2 2" xfId="16881"/>
    <cellStyle name="Normal 2 3 2 2 2 2 2 2 3" xfId="16880"/>
    <cellStyle name="Normal 2 3 2 2 2 2 2 3" xfId="14766"/>
    <cellStyle name="Normal 2 3 2 2 2 2 2 3 2" xfId="14767"/>
    <cellStyle name="Normal 2 3 2 2 2 2 2 3 2 2" xfId="16883"/>
    <cellStyle name="Normal 2 3 2 2 2 2 2 3 3" xfId="16882"/>
    <cellStyle name="Normal 2 3 2 2 2 2 2 4" xfId="14768"/>
    <cellStyle name="Normal 2 3 2 2 2 2 2 4 2" xfId="16884"/>
    <cellStyle name="Normal 2 3 2 2 2 2 2 5" xfId="16879"/>
    <cellStyle name="Normal 2 3 2 2 2 2 3" xfId="14769"/>
    <cellStyle name="Normal 2 3 2 2 2 2 3 2" xfId="14770"/>
    <cellStyle name="Normal 2 3 2 2 2 2 3 2 2" xfId="16886"/>
    <cellStyle name="Normal 2 3 2 2 2 2 3 3" xfId="16885"/>
    <cellStyle name="Normal 2 3 2 2 2 2 4" xfId="14771"/>
    <cellStyle name="Normal 2 3 2 2 2 2 4 2" xfId="14772"/>
    <cellStyle name="Normal 2 3 2 2 2 2 4 2 2" xfId="16888"/>
    <cellStyle name="Normal 2 3 2 2 2 2 4 3" xfId="16887"/>
    <cellStyle name="Normal 2 3 2 2 2 2 5" xfId="14773"/>
    <cellStyle name="Normal 2 3 2 2 2 2 5 2" xfId="16889"/>
    <cellStyle name="Normal 2 3 2 2 2 2 6" xfId="16878"/>
    <cellStyle name="Normal 2 3 2 2 2 3" xfId="14774"/>
    <cellStyle name="Normal 2 3 2 2 2 3 2" xfId="14775"/>
    <cellStyle name="Normal 2 3 2 2 2 3 2 2" xfId="14776"/>
    <cellStyle name="Normal 2 3 2 2 2 3 2 2 2" xfId="16892"/>
    <cellStyle name="Normal 2 3 2 2 2 3 2 3" xfId="16891"/>
    <cellStyle name="Normal 2 3 2 2 2 3 3" xfId="14777"/>
    <cellStyle name="Normal 2 3 2 2 2 3 3 2" xfId="14778"/>
    <cellStyle name="Normal 2 3 2 2 2 3 3 2 2" xfId="16894"/>
    <cellStyle name="Normal 2 3 2 2 2 3 3 3" xfId="16893"/>
    <cellStyle name="Normal 2 3 2 2 2 3 4" xfId="14779"/>
    <cellStyle name="Normal 2 3 2 2 2 3 4 2" xfId="16895"/>
    <cellStyle name="Normal 2 3 2 2 2 3 5" xfId="16890"/>
    <cellStyle name="Normal 2 3 2 2 2 4" xfId="14780"/>
    <cellStyle name="Normal 2 3 2 2 2 4 2" xfId="14781"/>
    <cellStyle name="Normal 2 3 2 2 2 4 2 2" xfId="16897"/>
    <cellStyle name="Normal 2 3 2 2 2 4 3" xfId="16896"/>
    <cellStyle name="Normal 2 3 2 2 2 5" xfId="14782"/>
    <cellStyle name="Normal 2 3 2 2 2 5 2" xfId="14783"/>
    <cellStyle name="Normal 2 3 2 2 2 5 2 2" xfId="16899"/>
    <cellStyle name="Normal 2 3 2 2 2 5 3" xfId="16898"/>
    <cellStyle name="Normal 2 3 2 2 2 6" xfId="14784"/>
    <cellStyle name="Normal 2 3 2 2 2 6 2" xfId="16900"/>
    <cellStyle name="Normal 2 3 2 2 2 7" xfId="16877"/>
    <cellStyle name="Normal 2 3 2 2 3" xfId="14785"/>
    <cellStyle name="Normal 2 3 2 2 3 2" xfId="14786"/>
    <cellStyle name="Normal 2 3 2 2 3 2 2" xfId="14787"/>
    <cellStyle name="Normal 2 3 2 2 3 2 2 2" xfId="14788"/>
    <cellStyle name="Normal 2 3 2 2 3 2 2 2 2" xfId="16904"/>
    <cellStyle name="Normal 2 3 2 2 3 2 2 3" xfId="16903"/>
    <cellStyle name="Normal 2 3 2 2 3 2 3" xfId="14789"/>
    <cellStyle name="Normal 2 3 2 2 3 2 3 2" xfId="14790"/>
    <cellStyle name="Normal 2 3 2 2 3 2 3 2 2" xfId="16906"/>
    <cellStyle name="Normal 2 3 2 2 3 2 3 3" xfId="16905"/>
    <cellStyle name="Normal 2 3 2 2 3 2 4" xfId="14791"/>
    <cellStyle name="Normal 2 3 2 2 3 2 4 2" xfId="16907"/>
    <cellStyle name="Normal 2 3 2 2 3 2 5" xfId="16902"/>
    <cellStyle name="Normal 2 3 2 2 3 3" xfId="14792"/>
    <cellStyle name="Normal 2 3 2 2 3 3 2" xfId="14793"/>
    <cellStyle name="Normal 2 3 2 2 3 3 2 2" xfId="16909"/>
    <cellStyle name="Normal 2 3 2 2 3 3 3" xfId="16908"/>
    <cellStyle name="Normal 2 3 2 2 3 4" xfId="14794"/>
    <cellStyle name="Normal 2 3 2 2 3 4 2" xfId="14795"/>
    <cellStyle name="Normal 2 3 2 2 3 4 2 2" xfId="16911"/>
    <cellStyle name="Normal 2 3 2 2 3 4 3" xfId="16910"/>
    <cellStyle name="Normal 2 3 2 2 3 5" xfId="14796"/>
    <cellStyle name="Normal 2 3 2 2 3 5 2" xfId="16912"/>
    <cellStyle name="Normal 2 3 2 2 3 6" xfId="16901"/>
    <cellStyle name="Normal 2 3 2 2 4" xfId="14797"/>
    <cellStyle name="Normal 2 3 2 2 4 2" xfId="14798"/>
    <cellStyle name="Normal 2 3 2 2 4 2 2" xfId="14799"/>
    <cellStyle name="Normal 2 3 2 2 4 2 2 2" xfId="16915"/>
    <cellStyle name="Normal 2 3 2 2 4 2 3" xfId="16914"/>
    <cellStyle name="Normal 2 3 2 2 4 3" xfId="14800"/>
    <cellStyle name="Normal 2 3 2 2 4 3 2" xfId="14801"/>
    <cellStyle name="Normal 2 3 2 2 4 3 2 2" xfId="16917"/>
    <cellStyle name="Normal 2 3 2 2 4 3 3" xfId="16916"/>
    <cellStyle name="Normal 2 3 2 2 4 4" xfId="14802"/>
    <cellStyle name="Normal 2 3 2 2 4 4 2" xfId="16918"/>
    <cellStyle name="Normal 2 3 2 2 4 5" xfId="16913"/>
    <cellStyle name="Normal 2 3 2 2 5" xfId="14803"/>
    <cellStyle name="Normal 2 3 2 2 5 2" xfId="14804"/>
    <cellStyle name="Normal 2 3 2 2 5 2 2" xfId="16920"/>
    <cellStyle name="Normal 2 3 2 2 5 3" xfId="16919"/>
    <cellStyle name="Normal 2 3 2 2 6" xfId="14805"/>
    <cellStyle name="Normal 2 3 2 2 6 2" xfId="14806"/>
    <cellStyle name="Normal 2 3 2 2 6 2 2" xfId="16922"/>
    <cellStyle name="Normal 2 3 2 2 6 3" xfId="16921"/>
    <cellStyle name="Normal 2 3 2 2 7" xfId="14807"/>
    <cellStyle name="Normal 2 3 2 2 7 2" xfId="16923"/>
    <cellStyle name="Normal 2 3 2 2 8" xfId="16876"/>
    <cellStyle name="Normal 2 3 2 3" xfId="14808"/>
    <cellStyle name="Normal 2 3 2 3 2" xfId="14809"/>
    <cellStyle name="Normal 2 3 2 3 2 2" xfId="14810"/>
    <cellStyle name="Normal 2 3 2 3 2 2 2" xfId="14811"/>
    <cellStyle name="Normal 2 3 2 3 2 2 2 2" xfId="14812"/>
    <cellStyle name="Normal 2 3 2 3 2 2 2 2 2" xfId="16928"/>
    <cellStyle name="Normal 2 3 2 3 2 2 2 3" xfId="16927"/>
    <cellStyle name="Normal 2 3 2 3 2 2 3" xfId="14813"/>
    <cellStyle name="Normal 2 3 2 3 2 2 3 2" xfId="14814"/>
    <cellStyle name="Normal 2 3 2 3 2 2 3 2 2" xfId="16930"/>
    <cellStyle name="Normal 2 3 2 3 2 2 3 3" xfId="16929"/>
    <cellStyle name="Normal 2 3 2 3 2 2 4" xfId="14815"/>
    <cellStyle name="Normal 2 3 2 3 2 2 4 2" xfId="16931"/>
    <cellStyle name="Normal 2 3 2 3 2 2 5" xfId="16926"/>
    <cellStyle name="Normal 2 3 2 3 2 3" xfId="14816"/>
    <cellStyle name="Normal 2 3 2 3 2 3 2" xfId="14817"/>
    <cellStyle name="Normal 2 3 2 3 2 3 2 2" xfId="16933"/>
    <cellStyle name="Normal 2 3 2 3 2 3 3" xfId="16932"/>
    <cellStyle name="Normal 2 3 2 3 2 4" xfId="14818"/>
    <cellStyle name="Normal 2 3 2 3 2 4 2" xfId="14819"/>
    <cellStyle name="Normal 2 3 2 3 2 4 2 2" xfId="16935"/>
    <cellStyle name="Normal 2 3 2 3 2 4 3" xfId="16934"/>
    <cellStyle name="Normal 2 3 2 3 2 5" xfId="14820"/>
    <cellStyle name="Normal 2 3 2 3 2 5 2" xfId="16936"/>
    <cellStyle name="Normal 2 3 2 3 2 6" xfId="16925"/>
    <cellStyle name="Normal 2 3 2 3 3" xfId="14821"/>
    <cellStyle name="Normal 2 3 2 3 3 2" xfId="14822"/>
    <cellStyle name="Normal 2 3 2 3 3 2 2" xfId="14823"/>
    <cellStyle name="Normal 2 3 2 3 3 2 2 2" xfId="16939"/>
    <cellStyle name="Normal 2 3 2 3 3 2 3" xfId="16938"/>
    <cellStyle name="Normal 2 3 2 3 3 3" xfId="14824"/>
    <cellStyle name="Normal 2 3 2 3 3 3 2" xfId="14825"/>
    <cellStyle name="Normal 2 3 2 3 3 3 2 2" xfId="16941"/>
    <cellStyle name="Normal 2 3 2 3 3 3 3" xfId="16940"/>
    <cellStyle name="Normal 2 3 2 3 3 4" xfId="14826"/>
    <cellStyle name="Normal 2 3 2 3 3 4 2" xfId="16942"/>
    <cellStyle name="Normal 2 3 2 3 3 5" xfId="16937"/>
    <cellStyle name="Normal 2 3 2 3 4" xfId="14827"/>
    <cellStyle name="Normal 2 3 2 3 4 2" xfId="14828"/>
    <cellStyle name="Normal 2 3 2 3 4 2 2" xfId="16944"/>
    <cellStyle name="Normal 2 3 2 3 4 3" xfId="16943"/>
    <cellStyle name="Normal 2 3 2 3 5" xfId="14829"/>
    <cellStyle name="Normal 2 3 2 3 5 2" xfId="14830"/>
    <cellStyle name="Normal 2 3 2 3 5 2 2" xfId="16946"/>
    <cellStyle name="Normal 2 3 2 3 5 3" xfId="16945"/>
    <cellStyle name="Normal 2 3 2 3 6" xfId="14831"/>
    <cellStyle name="Normal 2 3 2 3 6 2" xfId="16947"/>
    <cellStyle name="Normal 2 3 2 3 7" xfId="16924"/>
    <cellStyle name="Normal 2 3 2 4" xfId="14832"/>
    <cellStyle name="Normal 2 3 2 4 2" xfId="14833"/>
    <cellStyle name="Normal 2 3 2 4 2 2" xfId="14834"/>
    <cellStyle name="Normal 2 3 2 4 2 2 2" xfId="14835"/>
    <cellStyle name="Normal 2 3 2 4 2 2 2 2" xfId="16951"/>
    <cellStyle name="Normal 2 3 2 4 2 2 3" xfId="16950"/>
    <cellStyle name="Normal 2 3 2 4 2 3" xfId="14836"/>
    <cellStyle name="Normal 2 3 2 4 2 3 2" xfId="14837"/>
    <cellStyle name="Normal 2 3 2 4 2 3 2 2" xfId="16953"/>
    <cellStyle name="Normal 2 3 2 4 2 3 3" xfId="16952"/>
    <cellStyle name="Normal 2 3 2 4 2 4" xfId="14838"/>
    <cellStyle name="Normal 2 3 2 4 2 4 2" xfId="16954"/>
    <cellStyle name="Normal 2 3 2 4 2 5" xfId="16949"/>
    <cellStyle name="Normal 2 3 2 4 3" xfId="14839"/>
    <cellStyle name="Normal 2 3 2 4 3 2" xfId="14840"/>
    <cellStyle name="Normal 2 3 2 4 3 2 2" xfId="16956"/>
    <cellStyle name="Normal 2 3 2 4 3 3" xfId="16955"/>
    <cellStyle name="Normal 2 3 2 4 4" xfId="14841"/>
    <cellStyle name="Normal 2 3 2 4 4 2" xfId="14842"/>
    <cellStyle name="Normal 2 3 2 4 4 2 2" xfId="16958"/>
    <cellStyle name="Normal 2 3 2 4 4 3" xfId="16957"/>
    <cellStyle name="Normal 2 3 2 4 5" xfId="14843"/>
    <cellStyle name="Normal 2 3 2 4 5 2" xfId="16959"/>
    <cellStyle name="Normal 2 3 2 4 6" xfId="16948"/>
    <cellStyle name="Normal 2 3 2 5" xfId="14844"/>
    <cellStyle name="Normal 2 3 2 5 2" xfId="14845"/>
    <cellStyle name="Normal 2 3 2 5 2 2" xfId="14846"/>
    <cellStyle name="Normal 2 3 2 5 2 2 2" xfId="16962"/>
    <cellStyle name="Normal 2 3 2 5 2 3" xfId="16961"/>
    <cellStyle name="Normal 2 3 2 5 3" xfId="14847"/>
    <cellStyle name="Normal 2 3 2 5 3 2" xfId="14848"/>
    <cellStyle name="Normal 2 3 2 5 3 2 2" xfId="16964"/>
    <cellStyle name="Normal 2 3 2 5 3 3" xfId="16963"/>
    <cellStyle name="Normal 2 3 2 5 4" xfId="14849"/>
    <cellStyle name="Normal 2 3 2 5 4 2" xfId="16965"/>
    <cellStyle name="Normal 2 3 2 5 5" xfId="16960"/>
    <cellStyle name="Normal 2 3 2 6" xfId="14850"/>
    <cellStyle name="Normal 2 3 2 6 2" xfId="14851"/>
    <cellStyle name="Normal 2 3 2 6 2 2" xfId="16967"/>
    <cellStyle name="Normal 2 3 2 6 3" xfId="16966"/>
    <cellStyle name="Normal 2 3 2 7" xfId="14852"/>
    <cellStyle name="Normal 2 3 2 7 2" xfId="14853"/>
    <cellStyle name="Normal 2 3 2 7 2 2" xfId="16969"/>
    <cellStyle name="Normal 2 3 2 7 3" xfId="16968"/>
    <cellStyle name="Normal 2 3 2 8" xfId="14854"/>
    <cellStyle name="Normal 2 3 2 8 2" xfId="16970"/>
    <cellStyle name="Normal 2 3 2 9" xfId="16875"/>
    <cellStyle name="Normal 2 3 3" xfId="14855"/>
    <cellStyle name="Normal 2 3 3 2" xfId="14856"/>
    <cellStyle name="Normal 2 3 3 2 2" xfId="14857"/>
    <cellStyle name="Normal 2 3 3 2 2 2" xfId="14858"/>
    <cellStyle name="Normal 2 3 3 2 2 2 2" xfId="14859"/>
    <cellStyle name="Normal 2 3 3 2 2 2 2 2" xfId="14860"/>
    <cellStyle name="Normal 2 3 3 2 2 2 2 2 2" xfId="16976"/>
    <cellStyle name="Normal 2 3 3 2 2 2 2 3" xfId="16975"/>
    <cellStyle name="Normal 2 3 3 2 2 2 3" xfId="14861"/>
    <cellStyle name="Normal 2 3 3 2 2 2 3 2" xfId="14862"/>
    <cellStyle name="Normal 2 3 3 2 2 2 3 2 2" xfId="16978"/>
    <cellStyle name="Normal 2 3 3 2 2 2 3 3" xfId="16977"/>
    <cellStyle name="Normal 2 3 3 2 2 2 4" xfId="14863"/>
    <cellStyle name="Normal 2 3 3 2 2 2 4 2" xfId="16979"/>
    <cellStyle name="Normal 2 3 3 2 2 2 5" xfId="16974"/>
    <cellStyle name="Normal 2 3 3 2 2 3" xfId="14864"/>
    <cellStyle name="Normal 2 3 3 2 2 3 2" xfId="14865"/>
    <cellStyle name="Normal 2 3 3 2 2 3 2 2" xfId="16981"/>
    <cellStyle name="Normal 2 3 3 2 2 3 3" xfId="16980"/>
    <cellStyle name="Normal 2 3 3 2 2 4" xfId="14866"/>
    <cellStyle name="Normal 2 3 3 2 2 4 2" xfId="14867"/>
    <cellStyle name="Normal 2 3 3 2 2 4 2 2" xfId="16983"/>
    <cellStyle name="Normal 2 3 3 2 2 4 3" xfId="16982"/>
    <cellStyle name="Normal 2 3 3 2 2 5" xfId="14868"/>
    <cellStyle name="Normal 2 3 3 2 2 5 2" xfId="16984"/>
    <cellStyle name="Normal 2 3 3 2 2 6" xfId="16973"/>
    <cellStyle name="Normal 2 3 3 2 3" xfId="14869"/>
    <cellStyle name="Normal 2 3 3 2 3 2" xfId="14870"/>
    <cellStyle name="Normal 2 3 3 2 3 2 2" xfId="14871"/>
    <cellStyle name="Normal 2 3 3 2 3 2 2 2" xfId="16987"/>
    <cellStyle name="Normal 2 3 3 2 3 2 3" xfId="16986"/>
    <cellStyle name="Normal 2 3 3 2 3 3" xfId="14872"/>
    <cellStyle name="Normal 2 3 3 2 3 3 2" xfId="14873"/>
    <cellStyle name="Normal 2 3 3 2 3 3 2 2" xfId="16989"/>
    <cellStyle name="Normal 2 3 3 2 3 3 3" xfId="16988"/>
    <cellStyle name="Normal 2 3 3 2 3 4" xfId="14874"/>
    <cellStyle name="Normal 2 3 3 2 3 4 2" xfId="16990"/>
    <cellStyle name="Normal 2 3 3 2 3 5" xfId="16985"/>
    <cellStyle name="Normal 2 3 3 2 4" xfId="14875"/>
    <cellStyle name="Normal 2 3 3 2 4 2" xfId="14876"/>
    <cellStyle name="Normal 2 3 3 2 4 2 2" xfId="16992"/>
    <cellStyle name="Normal 2 3 3 2 4 3" xfId="16991"/>
    <cellStyle name="Normal 2 3 3 2 5" xfId="14877"/>
    <cellStyle name="Normal 2 3 3 2 5 2" xfId="14878"/>
    <cellStyle name="Normal 2 3 3 2 5 2 2" xfId="16994"/>
    <cellStyle name="Normal 2 3 3 2 5 3" xfId="16993"/>
    <cellStyle name="Normal 2 3 3 2 6" xfId="14879"/>
    <cellStyle name="Normal 2 3 3 2 6 2" xfId="16995"/>
    <cellStyle name="Normal 2 3 3 2 7" xfId="16972"/>
    <cellStyle name="Normal 2 3 3 3" xfId="14880"/>
    <cellStyle name="Normal 2 3 3 3 2" xfId="14881"/>
    <cellStyle name="Normal 2 3 3 3 2 2" xfId="14882"/>
    <cellStyle name="Normal 2 3 3 3 2 2 2" xfId="14883"/>
    <cellStyle name="Normal 2 3 3 3 2 2 2 2" xfId="16999"/>
    <cellStyle name="Normal 2 3 3 3 2 2 3" xfId="16998"/>
    <cellStyle name="Normal 2 3 3 3 2 3" xfId="14884"/>
    <cellStyle name="Normal 2 3 3 3 2 3 2" xfId="14885"/>
    <cellStyle name="Normal 2 3 3 3 2 3 2 2" xfId="17001"/>
    <cellStyle name="Normal 2 3 3 3 2 3 3" xfId="17000"/>
    <cellStyle name="Normal 2 3 3 3 2 4" xfId="14886"/>
    <cellStyle name="Normal 2 3 3 3 2 4 2" xfId="17002"/>
    <cellStyle name="Normal 2 3 3 3 2 5" xfId="16997"/>
    <cellStyle name="Normal 2 3 3 3 3" xfId="14887"/>
    <cellStyle name="Normal 2 3 3 3 3 2" xfId="14888"/>
    <cellStyle name="Normal 2 3 3 3 3 2 2" xfId="17004"/>
    <cellStyle name="Normal 2 3 3 3 3 3" xfId="17003"/>
    <cellStyle name="Normal 2 3 3 3 4" xfId="14889"/>
    <cellStyle name="Normal 2 3 3 3 4 2" xfId="14890"/>
    <cellStyle name="Normal 2 3 3 3 4 2 2" xfId="17006"/>
    <cellStyle name="Normal 2 3 3 3 4 3" xfId="17005"/>
    <cellStyle name="Normal 2 3 3 3 5" xfId="14891"/>
    <cellStyle name="Normal 2 3 3 3 5 2" xfId="17007"/>
    <cellStyle name="Normal 2 3 3 3 6" xfId="16996"/>
    <cellStyle name="Normal 2 3 3 4" xfId="14892"/>
    <cellStyle name="Normal 2 3 3 4 2" xfId="14893"/>
    <cellStyle name="Normal 2 3 3 4 2 2" xfId="14894"/>
    <cellStyle name="Normal 2 3 3 4 2 2 2" xfId="17010"/>
    <cellStyle name="Normal 2 3 3 4 2 3" xfId="17009"/>
    <cellStyle name="Normal 2 3 3 4 3" xfId="14895"/>
    <cellStyle name="Normal 2 3 3 4 3 2" xfId="14896"/>
    <cellStyle name="Normal 2 3 3 4 3 2 2" xfId="17012"/>
    <cellStyle name="Normal 2 3 3 4 3 3" xfId="17011"/>
    <cellStyle name="Normal 2 3 3 4 4" xfId="14897"/>
    <cellStyle name="Normal 2 3 3 4 4 2" xfId="17013"/>
    <cellStyle name="Normal 2 3 3 4 5" xfId="17008"/>
    <cellStyle name="Normal 2 3 3 5" xfId="14898"/>
    <cellStyle name="Normal 2 3 3 5 2" xfId="14899"/>
    <cellStyle name="Normal 2 3 3 5 2 2" xfId="17015"/>
    <cellStyle name="Normal 2 3 3 5 3" xfId="17014"/>
    <cellStyle name="Normal 2 3 3 6" xfId="14900"/>
    <cellStyle name="Normal 2 3 3 6 2" xfId="14901"/>
    <cellStyle name="Normal 2 3 3 6 2 2" xfId="17017"/>
    <cellStyle name="Normal 2 3 3 6 3" xfId="17016"/>
    <cellStyle name="Normal 2 3 3 7" xfId="14902"/>
    <cellStyle name="Normal 2 3 3 7 2" xfId="17018"/>
    <cellStyle name="Normal 2 3 3 8" xfId="16971"/>
    <cellStyle name="Normal 2 3 4" xfId="14903"/>
    <cellStyle name="Normal 2 3 4 2" xfId="14904"/>
    <cellStyle name="Normal 2 3 4 2 2" xfId="14905"/>
    <cellStyle name="Normal 2 3 4 2 2 2" xfId="14906"/>
    <cellStyle name="Normal 2 3 4 2 2 2 2" xfId="14907"/>
    <cellStyle name="Normal 2 3 4 2 2 2 2 2" xfId="17023"/>
    <cellStyle name="Normal 2 3 4 2 2 2 3" xfId="17022"/>
    <cellStyle name="Normal 2 3 4 2 2 3" xfId="14908"/>
    <cellStyle name="Normal 2 3 4 2 2 3 2" xfId="14909"/>
    <cellStyle name="Normal 2 3 4 2 2 3 2 2" xfId="17025"/>
    <cellStyle name="Normal 2 3 4 2 2 3 3" xfId="17024"/>
    <cellStyle name="Normal 2 3 4 2 2 4" xfId="14910"/>
    <cellStyle name="Normal 2 3 4 2 2 4 2" xfId="17026"/>
    <cellStyle name="Normal 2 3 4 2 2 5" xfId="17021"/>
    <cellStyle name="Normal 2 3 4 2 3" xfId="14911"/>
    <cellStyle name="Normal 2 3 4 2 3 2" xfId="14912"/>
    <cellStyle name="Normal 2 3 4 2 3 2 2" xfId="17028"/>
    <cellStyle name="Normal 2 3 4 2 3 3" xfId="17027"/>
    <cellStyle name="Normal 2 3 4 2 4" xfId="14913"/>
    <cellStyle name="Normal 2 3 4 2 4 2" xfId="14914"/>
    <cellStyle name="Normal 2 3 4 2 4 2 2" xfId="17030"/>
    <cellStyle name="Normal 2 3 4 2 4 3" xfId="17029"/>
    <cellStyle name="Normal 2 3 4 2 5" xfId="14915"/>
    <cellStyle name="Normal 2 3 4 2 5 2" xfId="17031"/>
    <cellStyle name="Normal 2 3 4 2 6" xfId="17020"/>
    <cellStyle name="Normal 2 3 4 3" xfId="14916"/>
    <cellStyle name="Normal 2 3 4 3 2" xfId="14917"/>
    <cellStyle name="Normal 2 3 4 3 2 2" xfId="14918"/>
    <cellStyle name="Normal 2 3 4 3 2 2 2" xfId="17034"/>
    <cellStyle name="Normal 2 3 4 3 2 3" xfId="17033"/>
    <cellStyle name="Normal 2 3 4 3 3" xfId="14919"/>
    <cellStyle name="Normal 2 3 4 3 3 2" xfId="14920"/>
    <cellStyle name="Normal 2 3 4 3 3 2 2" xfId="17036"/>
    <cellStyle name="Normal 2 3 4 3 3 3" xfId="17035"/>
    <cellStyle name="Normal 2 3 4 3 4" xfId="14921"/>
    <cellStyle name="Normal 2 3 4 3 4 2" xfId="17037"/>
    <cellStyle name="Normal 2 3 4 3 5" xfId="17032"/>
    <cellStyle name="Normal 2 3 4 4" xfId="14922"/>
    <cellStyle name="Normal 2 3 4 4 2" xfId="14923"/>
    <cellStyle name="Normal 2 3 4 4 2 2" xfId="17039"/>
    <cellStyle name="Normal 2 3 4 4 3" xfId="17038"/>
    <cellStyle name="Normal 2 3 4 5" xfId="14924"/>
    <cellStyle name="Normal 2 3 4 5 2" xfId="14925"/>
    <cellStyle name="Normal 2 3 4 5 2 2" xfId="17041"/>
    <cellStyle name="Normal 2 3 4 5 3" xfId="17040"/>
    <cellStyle name="Normal 2 3 4 6" xfId="14926"/>
    <cellStyle name="Normal 2 3 4 6 2" xfId="17042"/>
    <cellStyle name="Normal 2 3 4 7" xfId="17019"/>
    <cellStyle name="Normal 2 3 5" xfId="14927"/>
    <cellStyle name="Normal 2 3 5 2" xfId="14928"/>
    <cellStyle name="Normal 2 3 5 2 2" xfId="14929"/>
    <cellStyle name="Normal 2 3 5 2 2 2" xfId="14930"/>
    <cellStyle name="Normal 2 3 5 2 2 2 2" xfId="17046"/>
    <cellStyle name="Normal 2 3 5 2 2 3" xfId="17045"/>
    <cellStyle name="Normal 2 3 5 2 3" xfId="14931"/>
    <cellStyle name="Normal 2 3 5 2 3 2" xfId="14932"/>
    <cellStyle name="Normal 2 3 5 2 3 2 2" xfId="17048"/>
    <cellStyle name="Normal 2 3 5 2 3 3" xfId="17047"/>
    <cellStyle name="Normal 2 3 5 2 4" xfId="14933"/>
    <cellStyle name="Normal 2 3 5 2 4 2" xfId="17049"/>
    <cellStyle name="Normal 2 3 5 2 5" xfId="17044"/>
    <cellStyle name="Normal 2 3 5 3" xfId="14934"/>
    <cellStyle name="Normal 2 3 5 3 2" xfId="14935"/>
    <cellStyle name="Normal 2 3 5 3 2 2" xfId="17051"/>
    <cellStyle name="Normal 2 3 5 3 3" xfId="17050"/>
    <cellStyle name="Normal 2 3 5 4" xfId="14936"/>
    <cellStyle name="Normal 2 3 5 4 2" xfId="14937"/>
    <cellStyle name="Normal 2 3 5 4 2 2" xfId="17053"/>
    <cellStyle name="Normal 2 3 5 4 3" xfId="17052"/>
    <cellStyle name="Normal 2 3 5 5" xfId="14938"/>
    <cellStyle name="Normal 2 3 5 5 2" xfId="17054"/>
    <cellStyle name="Normal 2 3 5 6" xfId="17043"/>
    <cellStyle name="Normal 2 3 6" xfId="14939"/>
    <cellStyle name="Normal 2 3 6 2" xfId="14940"/>
    <cellStyle name="Normal 2 3 6 2 2" xfId="14941"/>
    <cellStyle name="Normal 2 3 6 2 2 2" xfId="17057"/>
    <cellStyle name="Normal 2 3 6 2 3" xfId="17056"/>
    <cellStyle name="Normal 2 3 6 3" xfId="14942"/>
    <cellStyle name="Normal 2 3 6 3 2" xfId="14943"/>
    <cellStyle name="Normal 2 3 6 3 2 2" xfId="17059"/>
    <cellStyle name="Normal 2 3 6 3 3" xfId="17058"/>
    <cellStyle name="Normal 2 3 6 4" xfId="14944"/>
    <cellStyle name="Normal 2 3 6 4 2" xfId="17060"/>
    <cellStyle name="Normal 2 3 6 5" xfId="17055"/>
    <cellStyle name="Normal 2 3 7" xfId="14945"/>
    <cellStyle name="Normal 2 3 7 2" xfId="14946"/>
    <cellStyle name="Normal 2 3 7 2 2" xfId="14947"/>
    <cellStyle name="Normal 2 3 7 2 2 2" xfId="17063"/>
    <cellStyle name="Normal 2 3 7 2 3" xfId="17062"/>
    <cellStyle name="Normal 2 3 7 3" xfId="14948"/>
    <cellStyle name="Normal 2 3 7 3 2" xfId="14949"/>
    <cellStyle name="Normal 2 3 7 3 2 2" xfId="17065"/>
    <cellStyle name="Normal 2 3 7 3 3" xfId="17064"/>
    <cellStyle name="Normal 2 3 7 4" xfId="14950"/>
    <cellStyle name="Normal 2 3 7 4 2" xfId="17066"/>
    <cellStyle name="Normal 2 3 7 5" xfId="17061"/>
    <cellStyle name="Normal 2 3 8" xfId="14951"/>
    <cellStyle name="Normal 2 3 8 2" xfId="14952"/>
    <cellStyle name="Normal 2 3 8 2 2" xfId="17068"/>
    <cellStyle name="Normal 2 3 8 3" xfId="17067"/>
    <cellStyle name="Normal 2 3 9" xfId="14953"/>
    <cellStyle name="Normal 2 3 9 2" xfId="14954"/>
    <cellStyle name="Normal 2 3 9 2 2" xfId="17070"/>
    <cellStyle name="Normal 2 3 9 3" xfId="17069"/>
    <cellStyle name="Normal 2 3_15" xfId="16736"/>
    <cellStyle name="Normal 2 4" xfId="9193"/>
    <cellStyle name="Normal 2 4 2" xfId="14955"/>
    <cellStyle name="Normal 2 4 2 2" xfId="14956"/>
    <cellStyle name="Normal 2 4 2 2 2" xfId="14957"/>
    <cellStyle name="Normal 2 4 2 2 2 2" xfId="14958"/>
    <cellStyle name="Normal 2 4 2 2 2 2 2" xfId="14959"/>
    <cellStyle name="Normal 2 4 2 2 2 2 2 2" xfId="14960"/>
    <cellStyle name="Normal 2 4 2 2 2 2 2 2 2" xfId="17076"/>
    <cellStyle name="Normal 2 4 2 2 2 2 2 3" xfId="17075"/>
    <cellStyle name="Normal 2 4 2 2 2 2 3" xfId="14961"/>
    <cellStyle name="Normal 2 4 2 2 2 2 3 2" xfId="14962"/>
    <cellStyle name="Normal 2 4 2 2 2 2 3 2 2" xfId="17078"/>
    <cellStyle name="Normal 2 4 2 2 2 2 3 3" xfId="17077"/>
    <cellStyle name="Normal 2 4 2 2 2 2 4" xfId="14963"/>
    <cellStyle name="Normal 2 4 2 2 2 2 4 2" xfId="17079"/>
    <cellStyle name="Normal 2 4 2 2 2 2 5" xfId="17074"/>
    <cellStyle name="Normal 2 4 2 2 2 3" xfId="14964"/>
    <cellStyle name="Normal 2 4 2 2 2 3 2" xfId="14965"/>
    <cellStyle name="Normal 2 4 2 2 2 3 2 2" xfId="17081"/>
    <cellStyle name="Normal 2 4 2 2 2 3 3" xfId="17080"/>
    <cellStyle name="Normal 2 4 2 2 2 4" xfId="14966"/>
    <cellStyle name="Normal 2 4 2 2 2 4 2" xfId="14967"/>
    <cellStyle name="Normal 2 4 2 2 2 4 2 2" xfId="17083"/>
    <cellStyle name="Normal 2 4 2 2 2 4 3" xfId="17082"/>
    <cellStyle name="Normal 2 4 2 2 2 5" xfId="14968"/>
    <cellStyle name="Normal 2 4 2 2 2 5 2" xfId="17084"/>
    <cellStyle name="Normal 2 4 2 2 2 6" xfId="17073"/>
    <cellStyle name="Normal 2 4 2 2 3" xfId="14969"/>
    <cellStyle name="Normal 2 4 2 2 3 2" xfId="14970"/>
    <cellStyle name="Normal 2 4 2 2 3 2 2" xfId="14971"/>
    <cellStyle name="Normal 2 4 2 2 3 2 2 2" xfId="17087"/>
    <cellStyle name="Normal 2 4 2 2 3 2 3" xfId="17086"/>
    <cellStyle name="Normal 2 4 2 2 3 3" xfId="14972"/>
    <cellStyle name="Normal 2 4 2 2 3 3 2" xfId="14973"/>
    <cellStyle name="Normal 2 4 2 2 3 3 2 2" xfId="17089"/>
    <cellStyle name="Normal 2 4 2 2 3 3 3" xfId="17088"/>
    <cellStyle name="Normal 2 4 2 2 3 4" xfId="14974"/>
    <cellStyle name="Normal 2 4 2 2 3 4 2" xfId="17090"/>
    <cellStyle name="Normal 2 4 2 2 3 5" xfId="17085"/>
    <cellStyle name="Normal 2 4 2 2 4" xfId="14975"/>
    <cellStyle name="Normal 2 4 2 2 4 2" xfId="14976"/>
    <cellStyle name="Normal 2 4 2 2 4 2 2" xfId="17092"/>
    <cellStyle name="Normal 2 4 2 2 4 3" xfId="17091"/>
    <cellStyle name="Normal 2 4 2 2 5" xfId="14977"/>
    <cellStyle name="Normal 2 4 2 2 5 2" xfId="14978"/>
    <cellStyle name="Normal 2 4 2 2 5 2 2" xfId="17094"/>
    <cellStyle name="Normal 2 4 2 2 5 3" xfId="17093"/>
    <cellStyle name="Normal 2 4 2 2 6" xfId="14979"/>
    <cellStyle name="Normal 2 4 2 2 6 2" xfId="17095"/>
    <cellStyle name="Normal 2 4 2 2 7" xfId="17072"/>
    <cellStyle name="Normal 2 4 2 3" xfId="14980"/>
    <cellStyle name="Normal 2 4 2 3 2" xfId="14981"/>
    <cellStyle name="Normal 2 4 2 3 2 2" xfId="14982"/>
    <cellStyle name="Normal 2 4 2 3 2 2 2" xfId="14983"/>
    <cellStyle name="Normal 2 4 2 3 2 2 2 2" xfId="17099"/>
    <cellStyle name="Normal 2 4 2 3 2 2 3" xfId="17098"/>
    <cellStyle name="Normal 2 4 2 3 2 3" xfId="14984"/>
    <cellStyle name="Normal 2 4 2 3 2 3 2" xfId="14985"/>
    <cellStyle name="Normal 2 4 2 3 2 3 2 2" xfId="17101"/>
    <cellStyle name="Normal 2 4 2 3 2 3 3" xfId="17100"/>
    <cellStyle name="Normal 2 4 2 3 2 4" xfId="14986"/>
    <cellStyle name="Normal 2 4 2 3 2 4 2" xfId="17102"/>
    <cellStyle name="Normal 2 4 2 3 2 5" xfId="17097"/>
    <cellStyle name="Normal 2 4 2 3 3" xfId="14987"/>
    <cellStyle name="Normal 2 4 2 3 3 2" xfId="14988"/>
    <cellStyle name="Normal 2 4 2 3 3 2 2" xfId="17104"/>
    <cellStyle name="Normal 2 4 2 3 3 3" xfId="17103"/>
    <cellStyle name="Normal 2 4 2 3 4" xfId="14989"/>
    <cellStyle name="Normal 2 4 2 3 4 2" xfId="14990"/>
    <cellStyle name="Normal 2 4 2 3 4 2 2" xfId="17106"/>
    <cellStyle name="Normal 2 4 2 3 4 3" xfId="17105"/>
    <cellStyle name="Normal 2 4 2 3 5" xfId="14991"/>
    <cellStyle name="Normal 2 4 2 3 5 2" xfId="17107"/>
    <cellStyle name="Normal 2 4 2 3 6" xfId="17096"/>
    <cellStyle name="Normal 2 4 2 4" xfId="14992"/>
    <cellStyle name="Normal 2 4 2 4 2" xfId="14993"/>
    <cellStyle name="Normal 2 4 2 4 2 2" xfId="14994"/>
    <cellStyle name="Normal 2 4 2 4 2 2 2" xfId="17110"/>
    <cellStyle name="Normal 2 4 2 4 2 3" xfId="17109"/>
    <cellStyle name="Normal 2 4 2 4 3" xfId="14995"/>
    <cellStyle name="Normal 2 4 2 4 3 2" xfId="14996"/>
    <cellStyle name="Normal 2 4 2 4 3 2 2" xfId="17112"/>
    <cellStyle name="Normal 2 4 2 4 3 3" xfId="17111"/>
    <cellStyle name="Normal 2 4 2 4 4" xfId="14997"/>
    <cellStyle name="Normal 2 4 2 4 4 2" xfId="17113"/>
    <cellStyle name="Normal 2 4 2 4 5" xfId="17108"/>
    <cellStyle name="Normal 2 4 2 5" xfId="14998"/>
    <cellStyle name="Normal 2 4 2 5 2" xfId="14999"/>
    <cellStyle name="Normal 2 4 2 5 2 2" xfId="17115"/>
    <cellStyle name="Normal 2 4 2 5 3" xfId="17114"/>
    <cellStyle name="Normal 2 4 2 6" xfId="15000"/>
    <cellStyle name="Normal 2 4 2 6 2" xfId="15001"/>
    <cellStyle name="Normal 2 4 2 6 2 2" xfId="17117"/>
    <cellStyle name="Normal 2 4 2 6 3" xfId="17116"/>
    <cellStyle name="Normal 2 4 2 7" xfId="15002"/>
    <cellStyle name="Normal 2 4 2 7 2" xfId="17118"/>
    <cellStyle name="Normal 2 4 2 8" xfId="17071"/>
    <cellStyle name="Normal 2 4 3" xfId="15003"/>
    <cellStyle name="Normal 2 4 3 2" xfId="15004"/>
    <cellStyle name="Normal 2 4 3 2 2" xfId="15005"/>
    <cellStyle name="Normal 2 4 3 2 2 2" xfId="15006"/>
    <cellStyle name="Normal 2 4 3 2 2 2 2" xfId="15007"/>
    <cellStyle name="Normal 2 4 3 2 2 2 2 2" xfId="17123"/>
    <cellStyle name="Normal 2 4 3 2 2 2 3" xfId="17122"/>
    <cellStyle name="Normal 2 4 3 2 2 3" xfId="15008"/>
    <cellStyle name="Normal 2 4 3 2 2 3 2" xfId="15009"/>
    <cellStyle name="Normal 2 4 3 2 2 3 2 2" xfId="17125"/>
    <cellStyle name="Normal 2 4 3 2 2 3 3" xfId="17124"/>
    <cellStyle name="Normal 2 4 3 2 2 4" xfId="15010"/>
    <cellStyle name="Normal 2 4 3 2 2 4 2" xfId="17126"/>
    <cellStyle name="Normal 2 4 3 2 2 5" xfId="17121"/>
    <cellStyle name="Normal 2 4 3 2 3" xfId="15011"/>
    <cellStyle name="Normal 2 4 3 2 3 2" xfId="15012"/>
    <cellStyle name="Normal 2 4 3 2 3 2 2" xfId="17128"/>
    <cellStyle name="Normal 2 4 3 2 3 3" xfId="17127"/>
    <cellStyle name="Normal 2 4 3 2 4" xfId="15013"/>
    <cellStyle name="Normal 2 4 3 2 4 2" xfId="15014"/>
    <cellStyle name="Normal 2 4 3 2 4 2 2" xfId="17130"/>
    <cellStyle name="Normal 2 4 3 2 4 3" xfId="17129"/>
    <cellStyle name="Normal 2 4 3 2 5" xfId="15015"/>
    <cellStyle name="Normal 2 4 3 2 5 2" xfId="17131"/>
    <cellStyle name="Normal 2 4 3 2 6" xfId="17120"/>
    <cellStyle name="Normal 2 4 3 3" xfId="15016"/>
    <cellStyle name="Normal 2 4 3 3 2" xfId="15017"/>
    <cellStyle name="Normal 2 4 3 3 2 2" xfId="15018"/>
    <cellStyle name="Normal 2 4 3 3 2 2 2" xfId="17134"/>
    <cellStyle name="Normal 2 4 3 3 2 3" xfId="17133"/>
    <cellStyle name="Normal 2 4 3 3 3" xfId="15019"/>
    <cellStyle name="Normal 2 4 3 3 3 2" xfId="15020"/>
    <cellStyle name="Normal 2 4 3 3 3 2 2" xfId="17136"/>
    <cellStyle name="Normal 2 4 3 3 3 3" xfId="17135"/>
    <cellStyle name="Normal 2 4 3 3 4" xfId="15021"/>
    <cellStyle name="Normal 2 4 3 3 4 2" xfId="17137"/>
    <cellStyle name="Normal 2 4 3 3 5" xfId="17132"/>
    <cellStyle name="Normal 2 4 3 4" xfId="15022"/>
    <cellStyle name="Normal 2 4 3 4 2" xfId="15023"/>
    <cellStyle name="Normal 2 4 3 4 2 2" xfId="17139"/>
    <cellStyle name="Normal 2 4 3 4 3" xfId="17138"/>
    <cellStyle name="Normal 2 4 3 5" xfId="15024"/>
    <cellStyle name="Normal 2 4 3 5 2" xfId="15025"/>
    <cellStyle name="Normal 2 4 3 5 2 2" xfId="17141"/>
    <cellStyle name="Normal 2 4 3 5 3" xfId="17140"/>
    <cellStyle name="Normal 2 4 3 6" xfId="15026"/>
    <cellStyle name="Normal 2 4 3 6 2" xfId="17142"/>
    <cellStyle name="Normal 2 4 3 7" xfId="17119"/>
    <cellStyle name="Normal 2 4 4" xfId="15027"/>
    <cellStyle name="Normal 2 4 4 2" xfId="15028"/>
    <cellStyle name="Normal 2 4 4 2 2" xfId="15029"/>
    <cellStyle name="Normal 2 4 4 2 2 2" xfId="15030"/>
    <cellStyle name="Normal 2 4 4 2 2 2 2" xfId="17146"/>
    <cellStyle name="Normal 2 4 4 2 2 3" xfId="17145"/>
    <cellStyle name="Normal 2 4 4 2 3" xfId="15031"/>
    <cellStyle name="Normal 2 4 4 2 3 2" xfId="15032"/>
    <cellStyle name="Normal 2 4 4 2 3 2 2" xfId="17148"/>
    <cellStyle name="Normal 2 4 4 2 3 3" xfId="17147"/>
    <cellStyle name="Normal 2 4 4 2 4" xfId="15033"/>
    <cellStyle name="Normal 2 4 4 2 4 2" xfId="17149"/>
    <cellStyle name="Normal 2 4 4 2 5" xfId="17144"/>
    <cellStyle name="Normal 2 4 4 3" xfId="15034"/>
    <cellStyle name="Normal 2 4 4 3 2" xfId="15035"/>
    <cellStyle name="Normal 2 4 4 3 2 2" xfId="17151"/>
    <cellStyle name="Normal 2 4 4 3 3" xfId="17150"/>
    <cellStyle name="Normal 2 4 4 4" xfId="15036"/>
    <cellStyle name="Normal 2 4 4 4 2" xfId="15037"/>
    <cellStyle name="Normal 2 4 4 4 2 2" xfId="17153"/>
    <cellStyle name="Normal 2 4 4 4 3" xfId="17152"/>
    <cellStyle name="Normal 2 4 4 5" xfId="15038"/>
    <cellStyle name="Normal 2 4 4 5 2" xfId="17154"/>
    <cellStyle name="Normal 2 4 4 6" xfId="17143"/>
    <cellStyle name="Normal 2 4 5" xfId="15039"/>
    <cellStyle name="Normal 2 4 5 2" xfId="15040"/>
    <cellStyle name="Normal 2 4 5 2 2" xfId="15041"/>
    <cellStyle name="Normal 2 4 5 2 2 2" xfId="17157"/>
    <cellStyle name="Normal 2 4 5 2 3" xfId="17156"/>
    <cellStyle name="Normal 2 4 5 3" xfId="15042"/>
    <cellStyle name="Normal 2 4 5 3 2" xfId="15043"/>
    <cellStyle name="Normal 2 4 5 3 2 2" xfId="17159"/>
    <cellStyle name="Normal 2 4 5 3 3" xfId="17158"/>
    <cellStyle name="Normal 2 4 5 4" xfId="15044"/>
    <cellStyle name="Normal 2 4 5 4 2" xfId="17160"/>
    <cellStyle name="Normal 2 4 5 5" xfId="17155"/>
    <cellStyle name="Normal 2 4 6" xfId="15045"/>
    <cellStyle name="Normal 2 4 6 2" xfId="15046"/>
    <cellStyle name="Normal 2 4 6 2 2" xfId="17162"/>
    <cellStyle name="Normal 2 4 6 3" xfId="17161"/>
    <cellStyle name="Normal 2 4 7" xfId="15047"/>
    <cellStyle name="Normal 2 4 7 2" xfId="15048"/>
    <cellStyle name="Normal 2 4 7 2 2" xfId="17164"/>
    <cellStyle name="Normal 2 4 7 3" xfId="17163"/>
    <cellStyle name="Normal 2 4 8" xfId="15049"/>
    <cellStyle name="Normal 2 4 8 2" xfId="17165"/>
    <cellStyle name="Normal 2 4_15" xfId="16737"/>
    <cellStyle name="Normal 2 5" xfId="9194"/>
    <cellStyle name="Normal 2 6" xfId="9195"/>
    <cellStyle name="Normal 2 6 2" xfId="15050"/>
    <cellStyle name="Normal 2 6 2 2" xfId="15051"/>
    <cellStyle name="Normal 2 6 2 2 2" xfId="15052"/>
    <cellStyle name="Normal 2 6 2 2 2 2" xfId="15053"/>
    <cellStyle name="Normal 2 6 2 2 2 2 2" xfId="17169"/>
    <cellStyle name="Normal 2 6 2 2 2 3" xfId="17168"/>
    <cellStyle name="Normal 2 6 2 2 3" xfId="15054"/>
    <cellStyle name="Normal 2 6 2 2 3 2" xfId="15055"/>
    <cellStyle name="Normal 2 6 2 2 3 2 2" xfId="17171"/>
    <cellStyle name="Normal 2 6 2 2 3 3" xfId="17170"/>
    <cellStyle name="Normal 2 6 2 2 4" xfId="15056"/>
    <cellStyle name="Normal 2 6 2 2 4 2" xfId="17172"/>
    <cellStyle name="Normal 2 6 2 2 5" xfId="17167"/>
    <cellStyle name="Normal 2 6 2 3" xfId="15057"/>
    <cellStyle name="Normal 2 6 2 3 2" xfId="15058"/>
    <cellStyle name="Normal 2 6 2 3 2 2" xfId="17174"/>
    <cellStyle name="Normal 2 6 2 3 3" xfId="17173"/>
    <cellStyle name="Normal 2 6 2 4" xfId="15059"/>
    <cellStyle name="Normal 2 6 2 4 2" xfId="15060"/>
    <cellStyle name="Normal 2 6 2 4 2 2" xfId="17176"/>
    <cellStyle name="Normal 2 6 2 4 3" xfId="17175"/>
    <cellStyle name="Normal 2 6 2 5" xfId="15061"/>
    <cellStyle name="Normal 2 6 2 5 2" xfId="17177"/>
    <cellStyle name="Normal 2 6 2 6" xfId="17166"/>
    <cellStyle name="Normal 2 6 3" xfId="15062"/>
    <cellStyle name="Normal 2 6 3 2" xfId="15063"/>
    <cellStyle name="Normal 2 6 3 2 2" xfId="15064"/>
    <cellStyle name="Normal 2 6 3 2 2 2" xfId="17180"/>
    <cellStyle name="Normal 2 6 3 2 3" xfId="17179"/>
    <cellStyle name="Normal 2 6 3 3" xfId="15065"/>
    <cellStyle name="Normal 2 6 3 3 2" xfId="15066"/>
    <cellStyle name="Normal 2 6 3 3 2 2" xfId="17182"/>
    <cellStyle name="Normal 2 6 3 3 3" xfId="17181"/>
    <cellStyle name="Normal 2 6 3 4" xfId="15067"/>
    <cellStyle name="Normal 2 6 3 4 2" xfId="17183"/>
    <cellStyle name="Normal 2 6 3 5" xfId="17178"/>
    <cellStyle name="Normal 2 6 4" xfId="15068"/>
    <cellStyle name="Normal 2 6 4 2" xfId="15069"/>
    <cellStyle name="Normal 2 6 4 2 2" xfId="17185"/>
    <cellStyle name="Normal 2 6 4 3" xfId="17184"/>
    <cellStyle name="Normal 2 6 5" xfId="15070"/>
    <cellStyle name="Normal 2 6 5 2" xfId="15071"/>
    <cellStyle name="Normal 2 6 5 2 2" xfId="17187"/>
    <cellStyle name="Normal 2 6 5 3" xfId="17186"/>
    <cellStyle name="Normal 2 6 6" xfId="15072"/>
    <cellStyle name="Normal 2 6 6 2" xfId="17188"/>
    <cellStyle name="Normal 2 6_15" xfId="16738"/>
    <cellStyle name="Normal 2 7" xfId="15073"/>
    <cellStyle name="Normal 2 7 2" xfId="15074"/>
    <cellStyle name="Normal 2 7 2 2" xfId="15075"/>
    <cellStyle name="Normal 2 7 2 2 2" xfId="15076"/>
    <cellStyle name="Normal 2 7 2 2 2 2" xfId="17192"/>
    <cellStyle name="Normal 2 7 2 2 3" xfId="17191"/>
    <cellStyle name="Normal 2 7 2 3" xfId="15077"/>
    <cellStyle name="Normal 2 7 2 3 2" xfId="15078"/>
    <cellStyle name="Normal 2 7 2 3 2 2" xfId="17194"/>
    <cellStyle name="Normal 2 7 2 3 3" xfId="17193"/>
    <cellStyle name="Normal 2 7 2 4" xfId="15079"/>
    <cellStyle name="Normal 2 7 2 4 2" xfId="17195"/>
    <cellStyle name="Normal 2 7 2 5" xfId="17190"/>
    <cellStyle name="Normal 2 7 3" xfId="15080"/>
    <cellStyle name="Normal 2 7 3 2" xfId="15081"/>
    <cellStyle name="Normal 2 7 3 2 2" xfId="17197"/>
    <cellStyle name="Normal 2 7 3 3" xfId="17196"/>
    <cellStyle name="Normal 2 7 4" xfId="15082"/>
    <cellStyle name="Normal 2 7 4 2" xfId="15083"/>
    <cellStyle name="Normal 2 7 4 2 2" xfId="17199"/>
    <cellStyle name="Normal 2 7 4 3" xfId="17198"/>
    <cellStyle name="Normal 2 7 5" xfId="15084"/>
    <cellStyle name="Normal 2 7 5 2" xfId="17200"/>
    <cellStyle name="Normal 2 7 6" xfId="17189"/>
    <cellStyle name="Normal 2 8" xfId="15085"/>
    <cellStyle name="Normal 2 8 2" xfId="15086"/>
    <cellStyle name="Normal 2 8 2 2" xfId="15087"/>
    <cellStyle name="Normal 2 8 2 2 2" xfId="17203"/>
    <cellStyle name="Normal 2 8 2 3" xfId="17202"/>
    <cellStyle name="Normal 2 8 3" xfId="15088"/>
    <cellStyle name="Normal 2 8 3 2" xfId="15089"/>
    <cellStyle name="Normal 2 8 3 2 2" xfId="17205"/>
    <cellStyle name="Normal 2 8 3 3" xfId="17204"/>
    <cellStyle name="Normal 2 8 4" xfId="15090"/>
    <cellStyle name="Normal 2 8 4 2" xfId="17206"/>
    <cellStyle name="Normal 2 8 5" xfId="17201"/>
    <cellStyle name="Normal 2 9" xfId="15091"/>
    <cellStyle name="Normal 2 9 2" xfId="15092"/>
    <cellStyle name="Normal 2 9 2 2" xfId="15093"/>
    <cellStyle name="Normal 2 9 2 2 2" xfId="17209"/>
    <cellStyle name="Normal 2 9 2 3" xfId="17208"/>
    <cellStyle name="Normal 2 9 3" xfId="15094"/>
    <cellStyle name="Normal 2 9 3 2" xfId="15095"/>
    <cellStyle name="Normal 2 9 3 2 2" xfId="17211"/>
    <cellStyle name="Normal 2 9 3 3" xfId="17210"/>
    <cellStyle name="Normal 2 9 4" xfId="15096"/>
    <cellStyle name="Normal 2 9 4 2" xfId="17212"/>
    <cellStyle name="Normal 2 9 5" xfId="17207"/>
    <cellStyle name="Normal 2_16" xfId="9191"/>
    <cellStyle name="Normal 20" xfId="9196"/>
    <cellStyle name="Normal 21" xfId="9197"/>
    <cellStyle name="Normal 22" xfId="9198"/>
    <cellStyle name="Normal 23" xfId="9199"/>
    <cellStyle name="Normal 24" xfId="9200"/>
    <cellStyle name="Normal 25" xfId="9201"/>
    <cellStyle name="Normal 26" xfId="9202"/>
    <cellStyle name="Normal 27" xfId="9203"/>
    <cellStyle name="Normal 28" xfId="9204"/>
    <cellStyle name="Normal 29" xfId="9205"/>
    <cellStyle name="Normal 3" xfId="6"/>
    <cellStyle name="Normal 3 10" xfId="15097"/>
    <cellStyle name="Normal 3 10 2" xfId="15098"/>
    <cellStyle name="Normal 3 10 2 2" xfId="17214"/>
    <cellStyle name="Normal 3 10 3" xfId="17213"/>
    <cellStyle name="Normal 3 11" xfId="15099"/>
    <cellStyle name="Normal 3 11 2" xfId="15100"/>
    <cellStyle name="Normal 3 11 2 2" xfId="17216"/>
    <cellStyle name="Normal 3 11 3" xfId="17215"/>
    <cellStyle name="Normal 3 12" xfId="15101"/>
    <cellStyle name="Normal 3 12 2" xfId="17217"/>
    <cellStyle name="Normal 3 13" xfId="16776"/>
    <cellStyle name="Normal 3 14" xfId="16778"/>
    <cellStyle name="Normal 3 2" xfId="23"/>
    <cellStyle name="Normal 3 2 10" xfId="15102"/>
    <cellStyle name="Normal 3 2 10 2" xfId="17218"/>
    <cellStyle name="Normal 3 2 11" xfId="9206"/>
    <cellStyle name="Normal 3 2 2" xfId="9207"/>
    <cellStyle name="Normal 3 2 2 2" xfId="15103"/>
    <cellStyle name="Normal 3 2 2 2 2" xfId="15104"/>
    <cellStyle name="Normal 3 2 2 2 2 2" xfId="15105"/>
    <cellStyle name="Normal 3 2 2 2 2 2 2" xfId="15106"/>
    <cellStyle name="Normal 3 2 2 2 2 2 2 2" xfId="15107"/>
    <cellStyle name="Normal 3 2 2 2 2 2 2 2 2" xfId="15108"/>
    <cellStyle name="Normal 3 2 2 2 2 2 2 2 2 2" xfId="17224"/>
    <cellStyle name="Normal 3 2 2 2 2 2 2 2 3" xfId="17223"/>
    <cellStyle name="Normal 3 2 2 2 2 2 2 3" xfId="15109"/>
    <cellStyle name="Normal 3 2 2 2 2 2 2 3 2" xfId="15110"/>
    <cellStyle name="Normal 3 2 2 2 2 2 2 3 2 2" xfId="17226"/>
    <cellStyle name="Normal 3 2 2 2 2 2 2 3 3" xfId="17225"/>
    <cellStyle name="Normal 3 2 2 2 2 2 2 4" xfId="15111"/>
    <cellStyle name="Normal 3 2 2 2 2 2 2 4 2" xfId="17227"/>
    <cellStyle name="Normal 3 2 2 2 2 2 2 5" xfId="17222"/>
    <cellStyle name="Normal 3 2 2 2 2 2 3" xfId="15112"/>
    <cellStyle name="Normal 3 2 2 2 2 2 3 2" xfId="15113"/>
    <cellStyle name="Normal 3 2 2 2 2 2 3 2 2" xfId="17229"/>
    <cellStyle name="Normal 3 2 2 2 2 2 3 3" xfId="17228"/>
    <cellStyle name="Normal 3 2 2 2 2 2 4" xfId="15114"/>
    <cellStyle name="Normal 3 2 2 2 2 2 4 2" xfId="15115"/>
    <cellStyle name="Normal 3 2 2 2 2 2 4 2 2" xfId="17231"/>
    <cellStyle name="Normal 3 2 2 2 2 2 4 3" xfId="17230"/>
    <cellStyle name="Normal 3 2 2 2 2 2 5" xfId="15116"/>
    <cellStyle name="Normal 3 2 2 2 2 2 5 2" xfId="17232"/>
    <cellStyle name="Normal 3 2 2 2 2 2 6" xfId="17221"/>
    <cellStyle name="Normal 3 2 2 2 2 3" xfId="15117"/>
    <cellStyle name="Normal 3 2 2 2 2 3 2" xfId="15118"/>
    <cellStyle name="Normal 3 2 2 2 2 3 2 2" xfId="15119"/>
    <cellStyle name="Normal 3 2 2 2 2 3 2 2 2" xfId="17235"/>
    <cellStyle name="Normal 3 2 2 2 2 3 2 3" xfId="17234"/>
    <cellStyle name="Normal 3 2 2 2 2 3 3" xfId="15120"/>
    <cellStyle name="Normal 3 2 2 2 2 3 3 2" xfId="15121"/>
    <cellStyle name="Normal 3 2 2 2 2 3 3 2 2" xfId="17237"/>
    <cellStyle name="Normal 3 2 2 2 2 3 3 3" xfId="17236"/>
    <cellStyle name="Normal 3 2 2 2 2 3 4" xfId="15122"/>
    <cellStyle name="Normal 3 2 2 2 2 3 4 2" xfId="17238"/>
    <cellStyle name="Normal 3 2 2 2 2 3 5" xfId="17233"/>
    <cellStyle name="Normal 3 2 2 2 2 4" xfId="15123"/>
    <cellStyle name="Normal 3 2 2 2 2 4 2" xfId="15124"/>
    <cellStyle name="Normal 3 2 2 2 2 4 2 2" xfId="17240"/>
    <cellStyle name="Normal 3 2 2 2 2 4 3" xfId="17239"/>
    <cellStyle name="Normal 3 2 2 2 2 5" xfId="15125"/>
    <cellStyle name="Normal 3 2 2 2 2 5 2" xfId="15126"/>
    <cellStyle name="Normal 3 2 2 2 2 5 2 2" xfId="17242"/>
    <cellStyle name="Normal 3 2 2 2 2 5 3" xfId="17241"/>
    <cellStyle name="Normal 3 2 2 2 2 6" xfId="15127"/>
    <cellStyle name="Normal 3 2 2 2 2 6 2" xfId="17243"/>
    <cellStyle name="Normal 3 2 2 2 2 7" xfId="17220"/>
    <cellStyle name="Normal 3 2 2 2 3" xfId="15128"/>
    <cellStyle name="Normal 3 2 2 2 3 2" xfId="15129"/>
    <cellStyle name="Normal 3 2 2 2 3 2 2" xfId="15130"/>
    <cellStyle name="Normal 3 2 2 2 3 2 2 2" xfId="15131"/>
    <cellStyle name="Normal 3 2 2 2 3 2 2 2 2" xfId="17247"/>
    <cellStyle name="Normal 3 2 2 2 3 2 2 3" xfId="17246"/>
    <cellStyle name="Normal 3 2 2 2 3 2 3" xfId="15132"/>
    <cellStyle name="Normal 3 2 2 2 3 2 3 2" xfId="15133"/>
    <cellStyle name="Normal 3 2 2 2 3 2 3 2 2" xfId="17249"/>
    <cellStyle name="Normal 3 2 2 2 3 2 3 3" xfId="17248"/>
    <cellStyle name="Normal 3 2 2 2 3 2 4" xfId="15134"/>
    <cellStyle name="Normal 3 2 2 2 3 2 4 2" xfId="17250"/>
    <cellStyle name="Normal 3 2 2 2 3 2 5" xfId="17245"/>
    <cellStyle name="Normal 3 2 2 2 3 3" xfId="15135"/>
    <cellStyle name="Normal 3 2 2 2 3 3 2" xfId="15136"/>
    <cellStyle name="Normal 3 2 2 2 3 3 2 2" xfId="17252"/>
    <cellStyle name="Normal 3 2 2 2 3 3 3" xfId="17251"/>
    <cellStyle name="Normal 3 2 2 2 3 4" xfId="15137"/>
    <cellStyle name="Normal 3 2 2 2 3 4 2" xfId="15138"/>
    <cellStyle name="Normal 3 2 2 2 3 4 2 2" xfId="17254"/>
    <cellStyle name="Normal 3 2 2 2 3 4 3" xfId="17253"/>
    <cellStyle name="Normal 3 2 2 2 3 5" xfId="15139"/>
    <cellStyle name="Normal 3 2 2 2 3 5 2" xfId="17255"/>
    <cellStyle name="Normal 3 2 2 2 3 6" xfId="17244"/>
    <cellStyle name="Normal 3 2 2 2 4" xfId="15140"/>
    <cellStyle name="Normal 3 2 2 2 4 2" xfId="15141"/>
    <cellStyle name="Normal 3 2 2 2 4 2 2" xfId="15142"/>
    <cellStyle name="Normal 3 2 2 2 4 2 2 2" xfId="17258"/>
    <cellStyle name="Normal 3 2 2 2 4 2 3" xfId="17257"/>
    <cellStyle name="Normal 3 2 2 2 4 3" xfId="15143"/>
    <cellStyle name="Normal 3 2 2 2 4 3 2" xfId="15144"/>
    <cellStyle name="Normal 3 2 2 2 4 3 2 2" xfId="17260"/>
    <cellStyle name="Normal 3 2 2 2 4 3 3" xfId="17259"/>
    <cellStyle name="Normal 3 2 2 2 4 4" xfId="15145"/>
    <cellStyle name="Normal 3 2 2 2 4 4 2" xfId="17261"/>
    <cellStyle name="Normal 3 2 2 2 4 5" xfId="17256"/>
    <cellStyle name="Normal 3 2 2 2 5" xfId="15146"/>
    <cellStyle name="Normal 3 2 2 2 5 2" xfId="15147"/>
    <cellStyle name="Normal 3 2 2 2 5 2 2" xfId="17263"/>
    <cellStyle name="Normal 3 2 2 2 5 3" xfId="17262"/>
    <cellStyle name="Normal 3 2 2 2 6" xfId="15148"/>
    <cellStyle name="Normal 3 2 2 2 6 2" xfId="15149"/>
    <cellStyle name="Normal 3 2 2 2 6 2 2" xfId="17265"/>
    <cellStyle name="Normal 3 2 2 2 6 3" xfId="17264"/>
    <cellStyle name="Normal 3 2 2 2 7" xfId="15150"/>
    <cellStyle name="Normal 3 2 2 2 7 2" xfId="17266"/>
    <cellStyle name="Normal 3 2 2 2 8" xfId="17219"/>
    <cellStyle name="Normal 3 2 2 3" xfId="15151"/>
    <cellStyle name="Normal 3 2 2 3 2" xfId="15152"/>
    <cellStyle name="Normal 3 2 2 3 2 2" xfId="15153"/>
    <cellStyle name="Normal 3 2 2 3 2 2 2" xfId="15154"/>
    <cellStyle name="Normal 3 2 2 3 2 2 2 2" xfId="15155"/>
    <cellStyle name="Normal 3 2 2 3 2 2 2 2 2" xfId="17271"/>
    <cellStyle name="Normal 3 2 2 3 2 2 2 3" xfId="17270"/>
    <cellStyle name="Normal 3 2 2 3 2 2 3" xfId="15156"/>
    <cellStyle name="Normal 3 2 2 3 2 2 3 2" xfId="15157"/>
    <cellStyle name="Normal 3 2 2 3 2 2 3 2 2" xfId="17273"/>
    <cellStyle name="Normal 3 2 2 3 2 2 3 3" xfId="17272"/>
    <cellStyle name="Normal 3 2 2 3 2 2 4" xfId="15158"/>
    <cellStyle name="Normal 3 2 2 3 2 2 4 2" xfId="17274"/>
    <cellStyle name="Normal 3 2 2 3 2 2 5" xfId="17269"/>
    <cellStyle name="Normal 3 2 2 3 2 3" xfId="15159"/>
    <cellStyle name="Normal 3 2 2 3 2 3 2" xfId="15160"/>
    <cellStyle name="Normal 3 2 2 3 2 3 2 2" xfId="17276"/>
    <cellStyle name="Normal 3 2 2 3 2 3 3" xfId="17275"/>
    <cellStyle name="Normal 3 2 2 3 2 4" xfId="15161"/>
    <cellStyle name="Normal 3 2 2 3 2 4 2" xfId="15162"/>
    <cellStyle name="Normal 3 2 2 3 2 4 2 2" xfId="17278"/>
    <cellStyle name="Normal 3 2 2 3 2 4 3" xfId="17277"/>
    <cellStyle name="Normal 3 2 2 3 2 5" xfId="15163"/>
    <cellStyle name="Normal 3 2 2 3 2 5 2" xfId="17279"/>
    <cellStyle name="Normal 3 2 2 3 2 6" xfId="17268"/>
    <cellStyle name="Normal 3 2 2 3 3" xfId="15164"/>
    <cellStyle name="Normal 3 2 2 3 3 2" xfId="15165"/>
    <cellStyle name="Normal 3 2 2 3 3 2 2" xfId="15166"/>
    <cellStyle name="Normal 3 2 2 3 3 2 2 2" xfId="17282"/>
    <cellStyle name="Normal 3 2 2 3 3 2 3" xfId="17281"/>
    <cellStyle name="Normal 3 2 2 3 3 3" xfId="15167"/>
    <cellStyle name="Normal 3 2 2 3 3 3 2" xfId="15168"/>
    <cellStyle name="Normal 3 2 2 3 3 3 2 2" xfId="17284"/>
    <cellStyle name="Normal 3 2 2 3 3 3 3" xfId="17283"/>
    <cellStyle name="Normal 3 2 2 3 3 4" xfId="15169"/>
    <cellStyle name="Normal 3 2 2 3 3 4 2" xfId="17285"/>
    <cellStyle name="Normal 3 2 2 3 3 5" xfId="17280"/>
    <cellStyle name="Normal 3 2 2 3 4" xfId="15170"/>
    <cellStyle name="Normal 3 2 2 3 4 2" xfId="15171"/>
    <cellStyle name="Normal 3 2 2 3 4 2 2" xfId="17287"/>
    <cellStyle name="Normal 3 2 2 3 4 3" xfId="17286"/>
    <cellStyle name="Normal 3 2 2 3 5" xfId="15172"/>
    <cellStyle name="Normal 3 2 2 3 5 2" xfId="15173"/>
    <cellStyle name="Normal 3 2 2 3 5 2 2" xfId="17289"/>
    <cellStyle name="Normal 3 2 2 3 5 3" xfId="17288"/>
    <cellStyle name="Normal 3 2 2 3 6" xfId="15174"/>
    <cellStyle name="Normal 3 2 2 3 6 2" xfId="17290"/>
    <cellStyle name="Normal 3 2 2 3 7" xfId="17267"/>
    <cellStyle name="Normal 3 2 2 4" xfId="15175"/>
    <cellStyle name="Normal 3 2 2 4 2" xfId="15176"/>
    <cellStyle name="Normal 3 2 2 4 2 2" xfId="15177"/>
    <cellStyle name="Normal 3 2 2 4 2 2 2" xfId="15178"/>
    <cellStyle name="Normal 3 2 2 4 2 2 2 2" xfId="17294"/>
    <cellStyle name="Normal 3 2 2 4 2 2 3" xfId="17293"/>
    <cellStyle name="Normal 3 2 2 4 2 3" xfId="15179"/>
    <cellStyle name="Normal 3 2 2 4 2 3 2" xfId="15180"/>
    <cellStyle name="Normal 3 2 2 4 2 3 2 2" xfId="17296"/>
    <cellStyle name="Normal 3 2 2 4 2 3 3" xfId="17295"/>
    <cellStyle name="Normal 3 2 2 4 2 4" xfId="15181"/>
    <cellStyle name="Normal 3 2 2 4 2 4 2" xfId="17297"/>
    <cellStyle name="Normal 3 2 2 4 2 5" xfId="17292"/>
    <cellStyle name="Normal 3 2 2 4 3" xfId="15182"/>
    <cellStyle name="Normal 3 2 2 4 3 2" xfId="15183"/>
    <cellStyle name="Normal 3 2 2 4 3 2 2" xfId="17299"/>
    <cellStyle name="Normal 3 2 2 4 3 3" xfId="17298"/>
    <cellStyle name="Normal 3 2 2 4 4" xfId="15184"/>
    <cellStyle name="Normal 3 2 2 4 4 2" xfId="15185"/>
    <cellStyle name="Normal 3 2 2 4 4 2 2" xfId="17301"/>
    <cellStyle name="Normal 3 2 2 4 4 3" xfId="17300"/>
    <cellStyle name="Normal 3 2 2 4 5" xfId="15186"/>
    <cellStyle name="Normal 3 2 2 4 5 2" xfId="17302"/>
    <cellStyle name="Normal 3 2 2 4 6" xfId="17291"/>
    <cellStyle name="Normal 3 2 2 5" xfId="15187"/>
    <cellStyle name="Normal 3 2 2 5 2" xfId="15188"/>
    <cellStyle name="Normal 3 2 2 5 2 2" xfId="15189"/>
    <cellStyle name="Normal 3 2 2 5 2 2 2" xfId="17305"/>
    <cellStyle name="Normal 3 2 2 5 2 3" xfId="17304"/>
    <cellStyle name="Normal 3 2 2 5 3" xfId="15190"/>
    <cellStyle name="Normal 3 2 2 5 3 2" xfId="15191"/>
    <cellStyle name="Normal 3 2 2 5 3 2 2" xfId="17307"/>
    <cellStyle name="Normal 3 2 2 5 3 3" xfId="17306"/>
    <cellStyle name="Normal 3 2 2 5 4" xfId="15192"/>
    <cellStyle name="Normal 3 2 2 5 4 2" xfId="17308"/>
    <cellStyle name="Normal 3 2 2 5 5" xfId="17303"/>
    <cellStyle name="Normal 3 2 2 6" xfId="15193"/>
    <cellStyle name="Normal 3 2 2 6 2" xfId="15194"/>
    <cellStyle name="Normal 3 2 2 6 2 2" xfId="17310"/>
    <cellStyle name="Normal 3 2 2 6 3" xfId="17309"/>
    <cellStyle name="Normal 3 2 2 7" xfId="15195"/>
    <cellStyle name="Normal 3 2 2 7 2" xfId="15196"/>
    <cellStyle name="Normal 3 2 2 7 2 2" xfId="17312"/>
    <cellStyle name="Normal 3 2 2 7 3" xfId="17311"/>
    <cellStyle name="Normal 3 2 2 8" xfId="15197"/>
    <cellStyle name="Normal 3 2 2 8 2" xfId="17313"/>
    <cellStyle name="Normal 3 2 2_15" xfId="16739"/>
    <cellStyle name="Normal 3 2 3" xfId="15198"/>
    <cellStyle name="Normal 3 2 3 2" xfId="15199"/>
    <cellStyle name="Normal 3 2 3 2 2" xfId="15200"/>
    <cellStyle name="Normal 3 2 3 2 2 2" xfId="15201"/>
    <cellStyle name="Normal 3 2 3 2 2 2 2" xfId="15202"/>
    <cellStyle name="Normal 3 2 3 2 2 2 2 2" xfId="15203"/>
    <cellStyle name="Normal 3 2 3 2 2 2 2 2 2" xfId="17319"/>
    <cellStyle name="Normal 3 2 3 2 2 2 2 3" xfId="17318"/>
    <cellStyle name="Normal 3 2 3 2 2 2 3" xfId="15204"/>
    <cellStyle name="Normal 3 2 3 2 2 2 3 2" xfId="15205"/>
    <cellStyle name="Normal 3 2 3 2 2 2 3 2 2" xfId="17321"/>
    <cellStyle name="Normal 3 2 3 2 2 2 3 3" xfId="17320"/>
    <cellStyle name="Normal 3 2 3 2 2 2 4" xfId="15206"/>
    <cellStyle name="Normal 3 2 3 2 2 2 4 2" xfId="17322"/>
    <cellStyle name="Normal 3 2 3 2 2 2 5" xfId="17317"/>
    <cellStyle name="Normal 3 2 3 2 2 3" xfId="15207"/>
    <cellStyle name="Normal 3 2 3 2 2 3 2" xfId="15208"/>
    <cellStyle name="Normal 3 2 3 2 2 3 2 2" xfId="17324"/>
    <cellStyle name="Normal 3 2 3 2 2 3 3" xfId="17323"/>
    <cellStyle name="Normal 3 2 3 2 2 4" xfId="15209"/>
    <cellStyle name="Normal 3 2 3 2 2 4 2" xfId="15210"/>
    <cellStyle name="Normal 3 2 3 2 2 4 2 2" xfId="17326"/>
    <cellStyle name="Normal 3 2 3 2 2 4 3" xfId="17325"/>
    <cellStyle name="Normal 3 2 3 2 2 5" xfId="15211"/>
    <cellStyle name="Normal 3 2 3 2 2 5 2" xfId="17327"/>
    <cellStyle name="Normal 3 2 3 2 2 6" xfId="17316"/>
    <cellStyle name="Normal 3 2 3 2 3" xfId="15212"/>
    <cellStyle name="Normal 3 2 3 2 3 2" xfId="15213"/>
    <cellStyle name="Normal 3 2 3 2 3 2 2" xfId="15214"/>
    <cellStyle name="Normal 3 2 3 2 3 2 2 2" xfId="17330"/>
    <cellStyle name="Normal 3 2 3 2 3 2 3" xfId="17329"/>
    <cellStyle name="Normal 3 2 3 2 3 3" xfId="15215"/>
    <cellStyle name="Normal 3 2 3 2 3 3 2" xfId="15216"/>
    <cellStyle name="Normal 3 2 3 2 3 3 2 2" xfId="17332"/>
    <cellStyle name="Normal 3 2 3 2 3 3 3" xfId="17331"/>
    <cellStyle name="Normal 3 2 3 2 3 4" xfId="15217"/>
    <cellStyle name="Normal 3 2 3 2 3 4 2" xfId="17333"/>
    <cellStyle name="Normal 3 2 3 2 3 5" xfId="17328"/>
    <cellStyle name="Normal 3 2 3 2 4" xfId="15218"/>
    <cellStyle name="Normal 3 2 3 2 4 2" xfId="15219"/>
    <cellStyle name="Normal 3 2 3 2 4 2 2" xfId="17335"/>
    <cellStyle name="Normal 3 2 3 2 4 3" xfId="17334"/>
    <cellStyle name="Normal 3 2 3 2 5" xfId="15220"/>
    <cellStyle name="Normal 3 2 3 2 5 2" xfId="15221"/>
    <cellStyle name="Normal 3 2 3 2 5 2 2" xfId="17337"/>
    <cellStyle name="Normal 3 2 3 2 5 3" xfId="17336"/>
    <cellStyle name="Normal 3 2 3 2 6" xfId="15222"/>
    <cellStyle name="Normal 3 2 3 2 6 2" xfId="17338"/>
    <cellStyle name="Normal 3 2 3 2 7" xfId="17315"/>
    <cellStyle name="Normal 3 2 3 3" xfId="15223"/>
    <cellStyle name="Normal 3 2 3 3 2" xfId="15224"/>
    <cellStyle name="Normal 3 2 3 3 2 2" xfId="15225"/>
    <cellStyle name="Normal 3 2 3 3 2 2 2" xfId="15226"/>
    <cellStyle name="Normal 3 2 3 3 2 2 2 2" xfId="17342"/>
    <cellStyle name="Normal 3 2 3 3 2 2 3" xfId="17341"/>
    <cellStyle name="Normal 3 2 3 3 2 3" xfId="15227"/>
    <cellStyle name="Normal 3 2 3 3 2 3 2" xfId="15228"/>
    <cellStyle name="Normal 3 2 3 3 2 3 2 2" xfId="17344"/>
    <cellStyle name="Normal 3 2 3 3 2 3 3" xfId="17343"/>
    <cellStyle name="Normal 3 2 3 3 2 4" xfId="15229"/>
    <cellStyle name="Normal 3 2 3 3 2 4 2" xfId="17345"/>
    <cellStyle name="Normal 3 2 3 3 2 5" xfId="17340"/>
    <cellStyle name="Normal 3 2 3 3 3" xfId="15230"/>
    <cellStyle name="Normal 3 2 3 3 3 2" xfId="15231"/>
    <cellStyle name="Normal 3 2 3 3 3 2 2" xfId="17347"/>
    <cellStyle name="Normal 3 2 3 3 3 3" xfId="17346"/>
    <cellStyle name="Normal 3 2 3 3 4" xfId="15232"/>
    <cellStyle name="Normal 3 2 3 3 4 2" xfId="15233"/>
    <cellStyle name="Normal 3 2 3 3 4 2 2" xfId="17349"/>
    <cellStyle name="Normal 3 2 3 3 4 3" xfId="17348"/>
    <cellStyle name="Normal 3 2 3 3 5" xfId="15234"/>
    <cellStyle name="Normal 3 2 3 3 5 2" xfId="17350"/>
    <cellStyle name="Normal 3 2 3 3 6" xfId="17339"/>
    <cellStyle name="Normal 3 2 3 4" xfId="15235"/>
    <cellStyle name="Normal 3 2 3 4 2" xfId="15236"/>
    <cellStyle name="Normal 3 2 3 4 2 2" xfId="15237"/>
    <cellStyle name="Normal 3 2 3 4 2 2 2" xfId="17353"/>
    <cellStyle name="Normal 3 2 3 4 2 3" xfId="17352"/>
    <cellStyle name="Normal 3 2 3 4 3" xfId="15238"/>
    <cellStyle name="Normal 3 2 3 4 3 2" xfId="15239"/>
    <cellStyle name="Normal 3 2 3 4 3 2 2" xfId="17355"/>
    <cellStyle name="Normal 3 2 3 4 3 3" xfId="17354"/>
    <cellStyle name="Normal 3 2 3 4 4" xfId="15240"/>
    <cellStyle name="Normal 3 2 3 4 4 2" xfId="17356"/>
    <cellStyle name="Normal 3 2 3 4 5" xfId="17351"/>
    <cellStyle name="Normal 3 2 3 5" xfId="15241"/>
    <cellStyle name="Normal 3 2 3 5 2" xfId="15242"/>
    <cellStyle name="Normal 3 2 3 5 2 2" xfId="17358"/>
    <cellStyle name="Normal 3 2 3 5 3" xfId="17357"/>
    <cellStyle name="Normal 3 2 3 6" xfId="15243"/>
    <cellStyle name="Normal 3 2 3 6 2" xfId="15244"/>
    <cellStyle name="Normal 3 2 3 6 2 2" xfId="17360"/>
    <cellStyle name="Normal 3 2 3 6 3" xfId="17359"/>
    <cellStyle name="Normal 3 2 3 7" xfId="15245"/>
    <cellStyle name="Normal 3 2 3 7 2" xfId="17361"/>
    <cellStyle name="Normal 3 2 3 8" xfId="17314"/>
    <cellStyle name="Normal 3 2 4" xfId="15246"/>
    <cellStyle name="Normal 3 2 4 2" xfId="15247"/>
    <cellStyle name="Normal 3 2 4 2 2" xfId="15248"/>
    <cellStyle name="Normal 3 2 4 2 2 2" xfId="15249"/>
    <cellStyle name="Normal 3 2 4 2 2 2 2" xfId="15250"/>
    <cellStyle name="Normal 3 2 4 2 2 2 2 2" xfId="17366"/>
    <cellStyle name="Normal 3 2 4 2 2 2 3" xfId="17365"/>
    <cellStyle name="Normal 3 2 4 2 2 3" xfId="15251"/>
    <cellStyle name="Normal 3 2 4 2 2 3 2" xfId="15252"/>
    <cellStyle name="Normal 3 2 4 2 2 3 2 2" xfId="17368"/>
    <cellStyle name="Normal 3 2 4 2 2 3 3" xfId="17367"/>
    <cellStyle name="Normal 3 2 4 2 2 4" xfId="15253"/>
    <cellStyle name="Normal 3 2 4 2 2 4 2" xfId="17369"/>
    <cellStyle name="Normal 3 2 4 2 2 5" xfId="17364"/>
    <cellStyle name="Normal 3 2 4 2 3" xfId="15254"/>
    <cellStyle name="Normal 3 2 4 2 3 2" xfId="15255"/>
    <cellStyle name="Normal 3 2 4 2 3 2 2" xfId="17371"/>
    <cellStyle name="Normal 3 2 4 2 3 3" xfId="17370"/>
    <cellStyle name="Normal 3 2 4 2 4" xfId="15256"/>
    <cellStyle name="Normal 3 2 4 2 4 2" xfId="15257"/>
    <cellStyle name="Normal 3 2 4 2 4 2 2" xfId="17373"/>
    <cellStyle name="Normal 3 2 4 2 4 3" xfId="17372"/>
    <cellStyle name="Normal 3 2 4 2 5" xfId="15258"/>
    <cellStyle name="Normal 3 2 4 2 5 2" xfId="17374"/>
    <cellStyle name="Normal 3 2 4 2 6" xfId="17363"/>
    <cellStyle name="Normal 3 2 4 3" xfId="15259"/>
    <cellStyle name="Normal 3 2 4 3 2" xfId="15260"/>
    <cellStyle name="Normal 3 2 4 3 2 2" xfId="15261"/>
    <cellStyle name="Normal 3 2 4 3 2 2 2" xfId="17377"/>
    <cellStyle name="Normal 3 2 4 3 2 3" xfId="17376"/>
    <cellStyle name="Normal 3 2 4 3 3" xfId="15262"/>
    <cellStyle name="Normal 3 2 4 3 3 2" xfId="15263"/>
    <cellStyle name="Normal 3 2 4 3 3 2 2" xfId="17379"/>
    <cellStyle name="Normal 3 2 4 3 3 3" xfId="17378"/>
    <cellStyle name="Normal 3 2 4 3 4" xfId="15264"/>
    <cellStyle name="Normal 3 2 4 3 4 2" xfId="17380"/>
    <cellStyle name="Normal 3 2 4 3 5" xfId="17375"/>
    <cellStyle name="Normal 3 2 4 4" xfId="15265"/>
    <cellStyle name="Normal 3 2 4 4 2" xfId="15266"/>
    <cellStyle name="Normal 3 2 4 4 2 2" xfId="17382"/>
    <cellStyle name="Normal 3 2 4 4 3" xfId="17381"/>
    <cellStyle name="Normal 3 2 4 5" xfId="15267"/>
    <cellStyle name="Normal 3 2 4 5 2" xfId="15268"/>
    <cellStyle name="Normal 3 2 4 5 2 2" xfId="17384"/>
    <cellStyle name="Normal 3 2 4 5 3" xfId="17383"/>
    <cellStyle name="Normal 3 2 4 6" xfId="15269"/>
    <cellStyle name="Normal 3 2 4 6 2" xfId="17385"/>
    <cellStyle name="Normal 3 2 4 7" xfId="17362"/>
    <cellStyle name="Normal 3 2 5" xfId="15270"/>
    <cellStyle name="Normal 3 2 5 2" xfId="15271"/>
    <cellStyle name="Normal 3 2 5 2 2" xfId="15272"/>
    <cellStyle name="Normal 3 2 5 2 2 2" xfId="15273"/>
    <cellStyle name="Normal 3 2 5 2 2 2 2" xfId="17389"/>
    <cellStyle name="Normal 3 2 5 2 2 3" xfId="17388"/>
    <cellStyle name="Normal 3 2 5 2 3" xfId="15274"/>
    <cellStyle name="Normal 3 2 5 2 3 2" xfId="15275"/>
    <cellStyle name="Normal 3 2 5 2 3 2 2" xfId="17391"/>
    <cellStyle name="Normal 3 2 5 2 3 3" xfId="17390"/>
    <cellStyle name="Normal 3 2 5 2 4" xfId="15276"/>
    <cellStyle name="Normal 3 2 5 2 4 2" xfId="17392"/>
    <cellStyle name="Normal 3 2 5 2 5" xfId="17387"/>
    <cellStyle name="Normal 3 2 5 3" xfId="15277"/>
    <cellStyle name="Normal 3 2 5 3 2" xfId="15278"/>
    <cellStyle name="Normal 3 2 5 3 2 2" xfId="17394"/>
    <cellStyle name="Normal 3 2 5 3 3" xfId="17393"/>
    <cellStyle name="Normal 3 2 5 4" xfId="15279"/>
    <cellStyle name="Normal 3 2 5 4 2" xfId="15280"/>
    <cellStyle name="Normal 3 2 5 4 2 2" xfId="17396"/>
    <cellStyle name="Normal 3 2 5 4 3" xfId="17395"/>
    <cellStyle name="Normal 3 2 5 5" xfId="15281"/>
    <cellStyle name="Normal 3 2 5 5 2" xfId="17397"/>
    <cellStyle name="Normal 3 2 5 6" xfId="17386"/>
    <cellStyle name="Normal 3 2 6" xfId="15282"/>
    <cellStyle name="Normal 3 2 6 2" xfId="15283"/>
    <cellStyle name="Normal 3 2 6 2 2" xfId="15284"/>
    <cellStyle name="Normal 3 2 6 2 2 2" xfId="17400"/>
    <cellStyle name="Normal 3 2 6 2 3" xfId="17399"/>
    <cellStyle name="Normal 3 2 6 3" xfId="15285"/>
    <cellStyle name="Normal 3 2 6 3 2" xfId="15286"/>
    <cellStyle name="Normal 3 2 6 3 2 2" xfId="17402"/>
    <cellStyle name="Normal 3 2 6 3 3" xfId="17401"/>
    <cellStyle name="Normal 3 2 6 4" xfId="15287"/>
    <cellStyle name="Normal 3 2 6 4 2" xfId="17403"/>
    <cellStyle name="Normal 3 2 6 5" xfId="17398"/>
    <cellStyle name="Normal 3 2 7" xfId="15288"/>
    <cellStyle name="Normal 3 2 7 2" xfId="15289"/>
    <cellStyle name="Normal 3 2 7 2 2" xfId="15290"/>
    <cellStyle name="Normal 3 2 7 2 2 2" xfId="17406"/>
    <cellStyle name="Normal 3 2 7 2 3" xfId="17405"/>
    <cellStyle name="Normal 3 2 7 3" xfId="15291"/>
    <cellStyle name="Normal 3 2 7 3 2" xfId="15292"/>
    <cellStyle name="Normal 3 2 7 3 2 2" xfId="17408"/>
    <cellStyle name="Normal 3 2 7 3 3" xfId="17407"/>
    <cellStyle name="Normal 3 2 7 4" xfId="15293"/>
    <cellStyle name="Normal 3 2 7 4 2" xfId="17409"/>
    <cellStyle name="Normal 3 2 7 5" xfId="17404"/>
    <cellStyle name="Normal 3 2 8" xfId="15294"/>
    <cellStyle name="Normal 3 2 8 2" xfId="15295"/>
    <cellStyle name="Normal 3 2 8 2 2" xfId="17411"/>
    <cellStyle name="Normal 3 2 8 3" xfId="17410"/>
    <cellStyle name="Normal 3 2 9" xfId="15296"/>
    <cellStyle name="Normal 3 2 9 2" xfId="15297"/>
    <cellStyle name="Normal 3 2 9 2 2" xfId="17413"/>
    <cellStyle name="Normal 3 2 9 3" xfId="17412"/>
    <cellStyle name="Normal 3 2_15" xfId="14571"/>
    <cellStyle name="Normal 3 3" xfId="9208"/>
    <cellStyle name="Normal 3 3 2" xfId="15298"/>
    <cellStyle name="Normal 3 3 2 2" xfId="15299"/>
    <cellStyle name="Normal 3 3 2 2 2" xfId="15300"/>
    <cellStyle name="Normal 3 3 2 2 2 2" xfId="15301"/>
    <cellStyle name="Normal 3 3 2 2 2 2 2" xfId="15302"/>
    <cellStyle name="Normal 3 3 2 2 2 2 2 2" xfId="15303"/>
    <cellStyle name="Normal 3 3 2 2 2 2 2 2 2" xfId="17419"/>
    <cellStyle name="Normal 3 3 2 2 2 2 2 3" xfId="17418"/>
    <cellStyle name="Normal 3 3 2 2 2 2 3" xfId="15304"/>
    <cellStyle name="Normal 3 3 2 2 2 2 3 2" xfId="15305"/>
    <cellStyle name="Normal 3 3 2 2 2 2 3 2 2" xfId="17421"/>
    <cellStyle name="Normal 3 3 2 2 2 2 3 3" xfId="17420"/>
    <cellStyle name="Normal 3 3 2 2 2 2 4" xfId="15306"/>
    <cellStyle name="Normal 3 3 2 2 2 2 4 2" xfId="17422"/>
    <cellStyle name="Normal 3 3 2 2 2 2 5" xfId="17417"/>
    <cellStyle name="Normal 3 3 2 2 2 3" xfId="15307"/>
    <cellStyle name="Normal 3 3 2 2 2 3 2" xfId="15308"/>
    <cellStyle name="Normal 3 3 2 2 2 3 2 2" xfId="17424"/>
    <cellStyle name="Normal 3 3 2 2 2 3 3" xfId="17423"/>
    <cellStyle name="Normal 3 3 2 2 2 4" xfId="15309"/>
    <cellStyle name="Normal 3 3 2 2 2 4 2" xfId="15310"/>
    <cellStyle name="Normal 3 3 2 2 2 4 2 2" xfId="17426"/>
    <cellStyle name="Normal 3 3 2 2 2 4 3" xfId="17425"/>
    <cellStyle name="Normal 3 3 2 2 2 5" xfId="15311"/>
    <cellStyle name="Normal 3 3 2 2 2 5 2" xfId="17427"/>
    <cellStyle name="Normal 3 3 2 2 2 6" xfId="17416"/>
    <cellStyle name="Normal 3 3 2 2 3" xfId="15312"/>
    <cellStyle name="Normal 3 3 2 2 3 2" xfId="15313"/>
    <cellStyle name="Normal 3 3 2 2 3 2 2" xfId="15314"/>
    <cellStyle name="Normal 3 3 2 2 3 2 2 2" xfId="17430"/>
    <cellStyle name="Normal 3 3 2 2 3 2 3" xfId="17429"/>
    <cellStyle name="Normal 3 3 2 2 3 3" xfId="15315"/>
    <cellStyle name="Normal 3 3 2 2 3 3 2" xfId="15316"/>
    <cellStyle name="Normal 3 3 2 2 3 3 2 2" xfId="17432"/>
    <cellStyle name="Normal 3 3 2 2 3 3 3" xfId="17431"/>
    <cellStyle name="Normal 3 3 2 2 3 4" xfId="15317"/>
    <cellStyle name="Normal 3 3 2 2 3 4 2" xfId="17433"/>
    <cellStyle name="Normal 3 3 2 2 3 5" xfId="17428"/>
    <cellStyle name="Normal 3 3 2 2 4" xfId="15318"/>
    <cellStyle name="Normal 3 3 2 2 4 2" xfId="15319"/>
    <cellStyle name="Normal 3 3 2 2 4 2 2" xfId="17435"/>
    <cellStyle name="Normal 3 3 2 2 4 3" xfId="17434"/>
    <cellStyle name="Normal 3 3 2 2 5" xfId="15320"/>
    <cellStyle name="Normal 3 3 2 2 5 2" xfId="15321"/>
    <cellStyle name="Normal 3 3 2 2 5 2 2" xfId="17437"/>
    <cellStyle name="Normal 3 3 2 2 5 3" xfId="17436"/>
    <cellStyle name="Normal 3 3 2 2 6" xfId="15322"/>
    <cellStyle name="Normal 3 3 2 2 6 2" xfId="17438"/>
    <cellStyle name="Normal 3 3 2 2 7" xfId="17415"/>
    <cellStyle name="Normal 3 3 2 3" xfId="15323"/>
    <cellStyle name="Normal 3 3 2 3 2" xfId="15324"/>
    <cellStyle name="Normal 3 3 2 3 2 2" xfId="15325"/>
    <cellStyle name="Normal 3 3 2 3 2 2 2" xfId="15326"/>
    <cellStyle name="Normal 3 3 2 3 2 2 2 2" xfId="17442"/>
    <cellStyle name="Normal 3 3 2 3 2 2 3" xfId="17441"/>
    <cellStyle name="Normal 3 3 2 3 2 3" xfId="15327"/>
    <cellStyle name="Normal 3 3 2 3 2 3 2" xfId="15328"/>
    <cellStyle name="Normal 3 3 2 3 2 3 2 2" xfId="17444"/>
    <cellStyle name="Normal 3 3 2 3 2 3 3" xfId="17443"/>
    <cellStyle name="Normal 3 3 2 3 2 4" xfId="15329"/>
    <cellStyle name="Normal 3 3 2 3 2 4 2" xfId="17445"/>
    <cellStyle name="Normal 3 3 2 3 2 5" xfId="17440"/>
    <cellStyle name="Normal 3 3 2 3 3" xfId="15330"/>
    <cellStyle name="Normal 3 3 2 3 3 2" xfId="15331"/>
    <cellStyle name="Normal 3 3 2 3 3 2 2" xfId="17447"/>
    <cellStyle name="Normal 3 3 2 3 3 3" xfId="17446"/>
    <cellStyle name="Normal 3 3 2 3 4" xfId="15332"/>
    <cellStyle name="Normal 3 3 2 3 4 2" xfId="15333"/>
    <cellStyle name="Normal 3 3 2 3 4 2 2" xfId="17449"/>
    <cellStyle name="Normal 3 3 2 3 4 3" xfId="17448"/>
    <cellStyle name="Normal 3 3 2 3 5" xfId="15334"/>
    <cellStyle name="Normal 3 3 2 3 5 2" xfId="17450"/>
    <cellStyle name="Normal 3 3 2 3 6" xfId="17439"/>
    <cellStyle name="Normal 3 3 2 4" xfId="15335"/>
    <cellStyle name="Normal 3 3 2 4 2" xfId="15336"/>
    <cellStyle name="Normal 3 3 2 4 2 2" xfId="15337"/>
    <cellStyle name="Normal 3 3 2 4 2 2 2" xfId="17453"/>
    <cellStyle name="Normal 3 3 2 4 2 3" xfId="17452"/>
    <cellStyle name="Normal 3 3 2 4 3" xfId="15338"/>
    <cellStyle name="Normal 3 3 2 4 3 2" xfId="15339"/>
    <cellStyle name="Normal 3 3 2 4 3 2 2" xfId="17455"/>
    <cellStyle name="Normal 3 3 2 4 3 3" xfId="17454"/>
    <cellStyle name="Normal 3 3 2 4 4" xfId="15340"/>
    <cellStyle name="Normal 3 3 2 4 4 2" xfId="17456"/>
    <cellStyle name="Normal 3 3 2 4 5" xfId="17451"/>
    <cellStyle name="Normal 3 3 2 5" xfId="15341"/>
    <cellStyle name="Normal 3 3 2 5 2" xfId="15342"/>
    <cellStyle name="Normal 3 3 2 5 2 2" xfId="17458"/>
    <cellStyle name="Normal 3 3 2 5 3" xfId="17457"/>
    <cellStyle name="Normal 3 3 2 6" xfId="15343"/>
    <cellStyle name="Normal 3 3 2 6 2" xfId="15344"/>
    <cellStyle name="Normal 3 3 2 6 2 2" xfId="17460"/>
    <cellStyle name="Normal 3 3 2 6 3" xfId="17459"/>
    <cellStyle name="Normal 3 3 2 7" xfId="15345"/>
    <cellStyle name="Normal 3 3 2 7 2" xfId="17461"/>
    <cellStyle name="Normal 3 3 2 8" xfId="17414"/>
    <cellStyle name="Normal 3 3 3" xfId="15346"/>
    <cellStyle name="Normal 3 3 3 2" xfId="15347"/>
    <cellStyle name="Normal 3 3 3 2 2" xfId="15348"/>
    <cellStyle name="Normal 3 3 3 2 2 2" xfId="15349"/>
    <cellStyle name="Normal 3 3 3 2 2 2 2" xfId="15350"/>
    <cellStyle name="Normal 3 3 3 2 2 2 2 2" xfId="17466"/>
    <cellStyle name="Normal 3 3 3 2 2 2 3" xfId="17465"/>
    <cellStyle name="Normal 3 3 3 2 2 3" xfId="15351"/>
    <cellStyle name="Normal 3 3 3 2 2 3 2" xfId="15352"/>
    <cellStyle name="Normal 3 3 3 2 2 3 2 2" xfId="17468"/>
    <cellStyle name="Normal 3 3 3 2 2 3 3" xfId="17467"/>
    <cellStyle name="Normal 3 3 3 2 2 4" xfId="15353"/>
    <cellStyle name="Normal 3 3 3 2 2 4 2" xfId="17469"/>
    <cellStyle name="Normal 3 3 3 2 2 5" xfId="17464"/>
    <cellStyle name="Normal 3 3 3 2 3" xfId="15354"/>
    <cellStyle name="Normal 3 3 3 2 3 2" xfId="15355"/>
    <cellStyle name="Normal 3 3 3 2 3 2 2" xfId="17471"/>
    <cellStyle name="Normal 3 3 3 2 3 3" xfId="17470"/>
    <cellStyle name="Normal 3 3 3 2 4" xfId="15356"/>
    <cellStyle name="Normal 3 3 3 2 4 2" xfId="15357"/>
    <cellStyle name="Normal 3 3 3 2 4 2 2" xfId="17473"/>
    <cellStyle name="Normal 3 3 3 2 4 3" xfId="17472"/>
    <cellStyle name="Normal 3 3 3 2 5" xfId="15358"/>
    <cellStyle name="Normal 3 3 3 2 5 2" xfId="17474"/>
    <cellStyle name="Normal 3 3 3 2 6" xfId="17463"/>
    <cellStyle name="Normal 3 3 3 3" xfId="15359"/>
    <cellStyle name="Normal 3 3 3 3 2" xfId="15360"/>
    <cellStyle name="Normal 3 3 3 3 2 2" xfId="15361"/>
    <cellStyle name="Normal 3 3 3 3 2 2 2" xfId="17477"/>
    <cellStyle name="Normal 3 3 3 3 2 3" xfId="17476"/>
    <cellStyle name="Normal 3 3 3 3 3" xfId="15362"/>
    <cellStyle name="Normal 3 3 3 3 3 2" xfId="15363"/>
    <cellStyle name="Normal 3 3 3 3 3 2 2" xfId="17479"/>
    <cellStyle name="Normal 3 3 3 3 3 3" xfId="17478"/>
    <cellStyle name="Normal 3 3 3 3 4" xfId="15364"/>
    <cellStyle name="Normal 3 3 3 3 4 2" xfId="17480"/>
    <cellStyle name="Normal 3 3 3 3 5" xfId="17475"/>
    <cellStyle name="Normal 3 3 3 4" xfId="15365"/>
    <cellStyle name="Normal 3 3 3 4 2" xfId="15366"/>
    <cellStyle name="Normal 3 3 3 4 2 2" xfId="17482"/>
    <cellStyle name="Normal 3 3 3 4 3" xfId="17481"/>
    <cellStyle name="Normal 3 3 3 5" xfId="15367"/>
    <cellStyle name="Normal 3 3 3 5 2" xfId="15368"/>
    <cellStyle name="Normal 3 3 3 5 2 2" xfId="17484"/>
    <cellStyle name="Normal 3 3 3 5 3" xfId="17483"/>
    <cellStyle name="Normal 3 3 3 6" xfId="15369"/>
    <cellStyle name="Normal 3 3 3 6 2" xfId="17485"/>
    <cellStyle name="Normal 3 3 3 7" xfId="17462"/>
    <cellStyle name="Normal 3 3 4" xfId="15370"/>
    <cellStyle name="Normal 3 3 4 2" xfId="15371"/>
    <cellStyle name="Normal 3 3 4 2 2" xfId="15372"/>
    <cellStyle name="Normal 3 3 4 2 2 2" xfId="15373"/>
    <cellStyle name="Normal 3 3 4 2 2 2 2" xfId="17489"/>
    <cellStyle name="Normal 3 3 4 2 2 3" xfId="17488"/>
    <cellStyle name="Normal 3 3 4 2 3" xfId="15374"/>
    <cellStyle name="Normal 3 3 4 2 3 2" xfId="15375"/>
    <cellStyle name="Normal 3 3 4 2 3 2 2" xfId="17491"/>
    <cellStyle name="Normal 3 3 4 2 3 3" xfId="17490"/>
    <cellStyle name="Normal 3 3 4 2 4" xfId="15376"/>
    <cellStyle name="Normal 3 3 4 2 4 2" xfId="17492"/>
    <cellStyle name="Normal 3 3 4 2 5" xfId="17487"/>
    <cellStyle name="Normal 3 3 4 3" xfId="15377"/>
    <cellStyle name="Normal 3 3 4 3 2" xfId="15378"/>
    <cellStyle name="Normal 3 3 4 3 2 2" xfId="17494"/>
    <cellStyle name="Normal 3 3 4 3 3" xfId="17493"/>
    <cellStyle name="Normal 3 3 4 4" xfId="15379"/>
    <cellStyle name="Normal 3 3 4 4 2" xfId="15380"/>
    <cellStyle name="Normal 3 3 4 4 2 2" xfId="17496"/>
    <cellStyle name="Normal 3 3 4 4 3" xfId="17495"/>
    <cellStyle name="Normal 3 3 4 5" xfId="15381"/>
    <cellStyle name="Normal 3 3 4 5 2" xfId="17497"/>
    <cellStyle name="Normal 3 3 4 6" xfId="17486"/>
    <cellStyle name="Normal 3 3 5" xfId="15382"/>
    <cellStyle name="Normal 3 3 5 2" xfId="15383"/>
    <cellStyle name="Normal 3 3 5 2 2" xfId="15384"/>
    <cellStyle name="Normal 3 3 5 2 2 2" xfId="17500"/>
    <cellStyle name="Normal 3 3 5 2 3" xfId="17499"/>
    <cellStyle name="Normal 3 3 5 3" xfId="15385"/>
    <cellStyle name="Normal 3 3 5 3 2" xfId="15386"/>
    <cellStyle name="Normal 3 3 5 3 2 2" xfId="17502"/>
    <cellStyle name="Normal 3 3 5 3 3" xfId="17501"/>
    <cellStyle name="Normal 3 3 5 4" xfId="15387"/>
    <cellStyle name="Normal 3 3 5 4 2" xfId="17503"/>
    <cellStyle name="Normal 3 3 5 5" xfId="17498"/>
    <cellStyle name="Normal 3 3 6" xfId="15388"/>
    <cellStyle name="Normal 3 3 6 2" xfId="15389"/>
    <cellStyle name="Normal 3 3 6 2 2" xfId="17505"/>
    <cellStyle name="Normal 3 3 6 3" xfId="17504"/>
    <cellStyle name="Normal 3 3 7" xfId="15390"/>
    <cellStyle name="Normal 3 3 7 2" xfId="15391"/>
    <cellStyle name="Normal 3 3 7 2 2" xfId="17507"/>
    <cellStyle name="Normal 3 3 7 3" xfId="17506"/>
    <cellStyle name="Normal 3 3 8" xfId="15392"/>
    <cellStyle name="Normal 3 3 8 2" xfId="17508"/>
    <cellStyle name="Normal 3 3_15" xfId="16740"/>
    <cellStyle name="Normal 3 4" xfId="15393"/>
    <cellStyle name="Normal 3 4 2" xfId="15394"/>
    <cellStyle name="Normal 3 4 2 2" xfId="15395"/>
    <cellStyle name="Normal 3 4 2 2 2" xfId="15396"/>
    <cellStyle name="Normal 3 4 2 2 2 2" xfId="15397"/>
    <cellStyle name="Normal 3 4 2 2 2 2 2" xfId="15398"/>
    <cellStyle name="Normal 3 4 2 2 2 2 2 2" xfId="17514"/>
    <cellStyle name="Normal 3 4 2 2 2 2 3" xfId="17513"/>
    <cellStyle name="Normal 3 4 2 2 2 3" xfId="15399"/>
    <cellStyle name="Normal 3 4 2 2 2 3 2" xfId="15400"/>
    <cellStyle name="Normal 3 4 2 2 2 3 2 2" xfId="17516"/>
    <cellStyle name="Normal 3 4 2 2 2 3 3" xfId="17515"/>
    <cellStyle name="Normal 3 4 2 2 2 4" xfId="15401"/>
    <cellStyle name="Normal 3 4 2 2 2 4 2" xfId="17517"/>
    <cellStyle name="Normal 3 4 2 2 2 5" xfId="17512"/>
    <cellStyle name="Normal 3 4 2 2 3" xfId="15402"/>
    <cellStyle name="Normal 3 4 2 2 3 2" xfId="15403"/>
    <cellStyle name="Normal 3 4 2 2 3 2 2" xfId="17519"/>
    <cellStyle name="Normal 3 4 2 2 3 3" xfId="17518"/>
    <cellStyle name="Normal 3 4 2 2 4" xfId="15404"/>
    <cellStyle name="Normal 3 4 2 2 4 2" xfId="15405"/>
    <cellStyle name="Normal 3 4 2 2 4 2 2" xfId="17521"/>
    <cellStyle name="Normal 3 4 2 2 4 3" xfId="17520"/>
    <cellStyle name="Normal 3 4 2 2 5" xfId="15406"/>
    <cellStyle name="Normal 3 4 2 2 5 2" xfId="17522"/>
    <cellStyle name="Normal 3 4 2 2 6" xfId="17511"/>
    <cellStyle name="Normal 3 4 2 3" xfId="15407"/>
    <cellStyle name="Normal 3 4 2 3 2" xfId="15408"/>
    <cellStyle name="Normal 3 4 2 3 2 2" xfId="15409"/>
    <cellStyle name="Normal 3 4 2 3 2 2 2" xfId="17525"/>
    <cellStyle name="Normal 3 4 2 3 2 3" xfId="17524"/>
    <cellStyle name="Normal 3 4 2 3 3" xfId="15410"/>
    <cellStyle name="Normal 3 4 2 3 3 2" xfId="15411"/>
    <cellStyle name="Normal 3 4 2 3 3 2 2" xfId="17527"/>
    <cellStyle name="Normal 3 4 2 3 3 3" xfId="17526"/>
    <cellStyle name="Normal 3 4 2 3 4" xfId="15412"/>
    <cellStyle name="Normal 3 4 2 3 4 2" xfId="17528"/>
    <cellStyle name="Normal 3 4 2 3 5" xfId="17523"/>
    <cellStyle name="Normal 3 4 2 4" xfId="15413"/>
    <cellStyle name="Normal 3 4 2 4 2" xfId="15414"/>
    <cellStyle name="Normal 3 4 2 4 2 2" xfId="17530"/>
    <cellStyle name="Normal 3 4 2 4 3" xfId="17529"/>
    <cellStyle name="Normal 3 4 2 5" xfId="15415"/>
    <cellStyle name="Normal 3 4 2 5 2" xfId="15416"/>
    <cellStyle name="Normal 3 4 2 5 2 2" xfId="17532"/>
    <cellStyle name="Normal 3 4 2 5 3" xfId="17531"/>
    <cellStyle name="Normal 3 4 2 6" xfId="15417"/>
    <cellStyle name="Normal 3 4 2 6 2" xfId="17533"/>
    <cellStyle name="Normal 3 4 2 7" xfId="17510"/>
    <cellStyle name="Normal 3 4 3" xfId="15418"/>
    <cellStyle name="Normal 3 4 3 2" xfId="15419"/>
    <cellStyle name="Normal 3 4 3 2 2" xfId="15420"/>
    <cellStyle name="Normal 3 4 3 2 2 2" xfId="15421"/>
    <cellStyle name="Normal 3 4 3 2 2 2 2" xfId="17537"/>
    <cellStyle name="Normal 3 4 3 2 2 3" xfId="17536"/>
    <cellStyle name="Normal 3 4 3 2 3" xfId="15422"/>
    <cellStyle name="Normal 3 4 3 2 3 2" xfId="15423"/>
    <cellStyle name="Normal 3 4 3 2 3 2 2" xfId="17539"/>
    <cellStyle name="Normal 3 4 3 2 3 3" xfId="17538"/>
    <cellStyle name="Normal 3 4 3 2 4" xfId="15424"/>
    <cellStyle name="Normal 3 4 3 2 4 2" xfId="17540"/>
    <cellStyle name="Normal 3 4 3 2 5" xfId="17535"/>
    <cellStyle name="Normal 3 4 3 3" xfId="15425"/>
    <cellStyle name="Normal 3 4 3 3 2" xfId="15426"/>
    <cellStyle name="Normal 3 4 3 3 2 2" xfId="17542"/>
    <cellStyle name="Normal 3 4 3 3 3" xfId="17541"/>
    <cellStyle name="Normal 3 4 3 4" xfId="15427"/>
    <cellStyle name="Normal 3 4 3 4 2" xfId="15428"/>
    <cellStyle name="Normal 3 4 3 4 2 2" xfId="17544"/>
    <cellStyle name="Normal 3 4 3 4 3" xfId="17543"/>
    <cellStyle name="Normal 3 4 3 5" xfId="15429"/>
    <cellStyle name="Normal 3 4 3 5 2" xfId="17545"/>
    <cellStyle name="Normal 3 4 3 6" xfId="17534"/>
    <cellStyle name="Normal 3 4 4" xfId="15430"/>
    <cellStyle name="Normal 3 4 4 2" xfId="15431"/>
    <cellStyle name="Normal 3 4 4 2 2" xfId="15432"/>
    <cellStyle name="Normal 3 4 4 2 2 2" xfId="17548"/>
    <cellStyle name="Normal 3 4 4 2 3" xfId="17547"/>
    <cellStyle name="Normal 3 4 4 3" xfId="15433"/>
    <cellStyle name="Normal 3 4 4 3 2" xfId="15434"/>
    <cellStyle name="Normal 3 4 4 3 2 2" xfId="17550"/>
    <cellStyle name="Normal 3 4 4 3 3" xfId="17549"/>
    <cellStyle name="Normal 3 4 4 4" xfId="15435"/>
    <cellStyle name="Normal 3 4 4 4 2" xfId="17551"/>
    <cellStyle name="Normal 3 4 4 5" xfId="17546"/>
    <cellStyle name="Normal 3 4 5" xfId="15436"/>
    <cellStyle name="Normal 3 4 5 2" xfId="15437"/>
    <cellStyle name="Normal 3 4 5 2 2" xfId="17553"/>
    <cellStyle name="Normal 3 4 5 3" xfId="17552"/>
    <cellStyle name="Normal 3 4 6" xfId="15438"/>
    <cellStyle name="Normal 3 4 6 2" xfId="15439"/>
    <cellStyle name="Normal 3 4 6 2 2" xfId="17555"/>
    <cellStyle name="Normal 3 4 6 3" xfId="17554"/>
    <cellStyle name="Normal 3 4 7" xfId="15440"/>
    <cellStyle name="Normal 3 4 7 2" xfId="17556"/>
    <cellStyle name="Normal 3 4 8" xfId="17509"/>
    <cellStyle name="Normal 3 5" xfId="15441"/>
    <cellStyle name="Normal 3 5 2" xfId="15442"/>
    <cellStyle name="Normal 3 5 2 2" xfId="15443"/>
    <cellStyle name="Normal 3 5 2 2 2" xfId="15444"/>
    <cellStyle name="Normal 3 5 2 2 2 2" xfId="15445"/>
    <cellStyle name="Normal 3 5 2 2 2 2 2" xfId="15446"/>
    <cellStyle name="Normal 3 5 2 2 2 2 2 2" xfId="17562"/>
    <cellStyle name="Normal 3 5 2 2 2 2 3" xfId="17561"/>
    <cellStyle name="Normal 3 5 2 2 2 3" xfId="15447"/>
    <cellStyle name="Normal 3 5 2 2 2 3 2" xfId="15448"/>
    <cellStyle name="Normal 3 5 2 2 2 3 2 2" xfId="17564"/>
    <cellStyle name="Normal 3 5 2 2 2 3 3" xfId="17563"/>
    <cellStyle name="Normal 3 5 2 2 2 4" xfId="15449"/>
    <cellStyle name="Normal 3 5 2 2 2 4 2" xfId="17565"/>
    <cellStyle name="Normal 3 5 2 2 2 5" xfId="17560"/>
    <cellStyle name="Normal 3 5 2 2 3" xfId="15450"/>
    <cellStyle name="Normal 3 5 2 2 3 2" xfId="15451"/>
    <cellStyle name="Normal 3 5 2 2 3 2 2" xfId="17567"/>
    <cellStyle name="Normal 3 5 2 2 3 3" xfId="17566"/>
    <cellStyle name="Normal 3 5 2 2 4" xfId="15452"/>
    <cellStyle name="Normal 3 5 2 2 4 2" xfId="15453"/>
    <cellStyle name="Normal 3 5 2 2 4 2 2" xfId="17569"/>
    <cellStyle name="Normal 3 5 2 2 4 3" xfId="17568"/>
    <cellStyle name="Normal 3 5 2 2 5" xfId="15454"/>
    <cellStyle name="Normal 3 5 2 2 5 2" xfId="17570"/>
    <cellStyle name="Normal 3 5 2 2 6" xfId="17559"/>
    <cellStyle name="Normal 3 5 2 3" xfId="15455"/>
    <cellStyle name="Normal 3 5 2 3 2" xfId="15456"/>
    <cellStyle name="Normal 3 5 2 3 2 2" xfId="15457"/>
    <cellStyle name="Normal 3 5 2 3 2 2 2" xfId="17573"/>
    <cellStyle name="Normal 3 5 2 3 2 3" xfId="17572"/>
    <cellStyle name="Normal 3 5 2 3 3" xfId="15458"/>
    <cellStyle name="Normal 3 5 2 3 3 2" xfId="15459"/>
    <cellStyle name="Normal 3 5 2 3 3 2 2" xfId="17575"/>
    <cellStyle name="Normal 3 5 2 3 3 3" xfId="17574"/>
    <cellStyle name="Normal 3 5 2 3 4" xfId="15460"/>
    <cellStyle name="Normal 3 5 2 3 4 2" xfId="17576"/>
    <cellStyle name="Normal 3 5 2 3 5" xfId="17571"/>
    <cellStyle name="Normal 3 5 2 4" xfId="15461"/>
    <cellStyle name="Normal 3 5 2 4 2" xfId="15462"/>
    <cellStyle name="Normal 3 5 2 4 2 2" xfId="17578"/>
    <cellStyle name="Normal 3 5 2 4 3" xfId="17577"/>
    <cellStyle name="Normal 3 5 2 5" xfId="15463"/>
    <cellStyle name="Normal 3 5 2 5 2" xfId="15464"/>
    <cellStyle name="Normal 3 5 2 5 2 2" xfId="17580"/>
    <cellStyle name="Normal 3 5 2 5 3" xfId="17579"/>
    <cellStyle name="Normal 3 5 2 6" xfId="15465"/>
    <cellStyle name="Normal 3 5 2 6 2" xfId="17581"/>
    <cellStyle name="Normal 3 5 2 7" xfId="17558"/>
    <cellStyle name="Normal 3 5 3" xfId="15466"/>
    <cellStyle name="Normal 3 5 3 2" xfId="15467"/>
    <cellStyle name="Normal 3 5 3 2 2" xfId="15468"/>
    <cellStyle name="Normal 3 5 3 2 2 2" xfId="15469"/>
    <cellStyle name="Normal 3 5 3 2 2 2 2" xfId="17585"/>
    <cellStyle name="Normal 3 5 3 2 2 3" xfId="17584"/>
    <cellStyle name="Normal 3 5 3 2 3" xfId="15470"/>
    <cellStyle name="Normal 3 5 3 2 3 2" xfId="15471"/>
    <cellStyle name="Normal 3 5 3 2 3 2 2" xfId="17587"/>
    <cellStyle name="Normal 3 5 3 2 3 3" xfId="17586"/>
    <cellStyle name="Normal 3 5 3 2 4" xfId="15472"/>
    <cellStyle name="Normal 3 5 3 2 4 2" xfId="17588"/>
    <cellStyle name="Normal 3 5 3 2 5" xfId="17583"/>
    <cellStyle name="Normal 3 5 3 3" xfId="15473"/>
    <cellStyle name="Normal 3 5 3 3 2" xfId="15474"/>
    <cellStyle name="Normal 3 5 3 3 2 2" xfId="17590"/>
    <cellStyle name="Normal 3 5 3 3 3" xfId="17589"/>
    <cellStyle name="Normal 3 5 3 4" xfId="15475"/>
    <cellStyle name="Normal 3 5 3 4 2" xfId="15476"/>
    <cellStyle name="Normal 3 5 3 4 2 2" xfId="17592"/>
    <cellStyle name="Normal 3 5 3 4 3" xfId="17591"/>
    <cellStyle name="Normal 3 5 3 5" xfId="15477"/>
    <cellStyle name="Normal 3 5 3 5 2" xfId="17593"/>
    <cellStyle name="Normal 3 5 3 6" xfId="17582"/>
    <cellStyle name="Normal 3 5 4" xfId="15478"/>
    <cellStyle name="Normal 3 5 4 2" xfId="15479"/>
    <cellStyle name="Normal 3 5 4 2 2" xfId="15480"/>
    <cellStyle name="Normal 3 5 4 2 2 2" xfId="17596"/>
    <cellStyle name="Normal 3 5 4 2 3" xfId="17595"/>
    <cellStyle name="Normal 3 5 4 3" xfId="15481"/>
    <cellStyle name="Normal 3 5 4 3 2" xfId="15482"/>
    <cellStyle name="Normal 3 5 4 3 2 2" xfId="17598"/>
    <cellStyle name="Normal 3 5 4 3 3" xfId="17597"/>
    <cellStyle name="Normal 3 5 4 4" xfId="15483"/>
    <cellStyle name="Normal 3 5 4 4 2" xfId="17599"/>
    <cellStyle name="Normal 3 5 4 5" xfId="17594"/>
    <cellStyle name="Normal 3 5 5" xfId="15484"/>
    <cellStyle name="Normal 3 5 5 2" xfId="15485"/>
    <cellStyle name="Normal 3 5 5 2 2" xfId="17601"/>
    <cellStyle name="Normal 3 5 5 3" xfId="17600"/>
    <cellStyle name="Normal 3 5 6" xfId="15486"/>
    <cellStyle name="Normal 3 5 6 2" xfId="15487"/>
    <cellStyle name="Normal 3 5 6 2 2" xfId="17603"/>
    <cellStyle name="Normal 3 5 6 3" xfId="17602"/>
    <cellStyle name="Normal 3 5 7" xfId="15488"/>
    <cellStyle name="Normal 3 5 7 2" xfId="17604"/>
    <cellStyle name="Normal 3 5 8" xfId="17557"/>
    <cellStyle name="Normal 3 6" xfId="15489"/>
    <cellStyle name="Normal 3 6 2" xfId="15490"/>
    <cellStyle name="Normal 3 6 2 2" xfId="15491"/>
    <cellStyle name="Normal 3 6 2 2 2" xfId="15492"/>
    <cellStyle name="Normal 3 6 2 2 2 2" xfId="15493"/>
    <cellStyle name="Normal 3 6 2 2 2 2 2" xfId="17609"/>
    <cellStyle name="Normal 3 6 2 2 2 3" xfId="17608"/>
    <cellStyle name="Normal 3 6 2 2 3" xfId="15494"/>
    <cellStyle name="Normal 3 6 2 2 3 2" xfId="15495"/>
    <cellStyle name="Normal 3 6 2 2 3 2 2" xfId="17611"/>
    <cellStyle name="Normal 3 6 2 2 3 3" xfId="17610"/>
    <cellStyle name="Normal 3 6 2 2 4" xfId="15496"/>
    <cellStyle name="Normal 3 6 2 2 4 2" xfId="17612"/>
    <cellStyle name="Normal 3 6 2 2 5" xfId="17607"/>
    <cellStyle name="Normal 3 6 2 3" xfId="15497"/>
    <cellStyle name="Normal 3 6 2 3 2" xfId="15498"/>
    <cellStyle name="Normal 3 6 2 3 2 2" xfId="17614"/>
    <cellStyle name="Normal 3 6 2 3 3" xfId="17613"/>
    <cellStyle name="Normal 3 6 2 4" xfId="15499"/>
    <cellStyle name="Normal 3 6 2 4 2" xfId="15500"/>
    <cellStyle name="Normal 3 6 2 4 2 2" xfId="17616"/>
    <cellStyle name="Normal 3 6 2 4 3" xfId="17615"/>
    <cellStyle name="Normal 3 6 2 5" xfId="15501"/>
    <cellStyle name="Normal 3 6 2 5 2" xfId="17617"/>
    <cellStyle name="Normal 3 6 2 6" xfId="17606"/>
    <cellStyle name="Normal 3 6 3" xfId="15502"/>
    <cellStyle name="Normal 3 6 3 2" xfId="15503"/>
    <cellStyle name="Normal 3 6 3 2 2" xfId="15504"/>
    <cellStyle name="Normal 3 6 3 2 2 2" xfId="17620"/>
    <cellStyle name="Normal 3 6 3 2 3" xfId="17619"/>
    <cellStyle name="Normal 3 6 3 3" xfId="15505"/>
    <cellStyle name="Normal 3 6 3 3 2" xfId="15506"/>
    <cellStyle name="Normal 3 6 3 3 2 2" xfId="17622"/>
    <cellStyle name="Normal 3 6 3 3 3" xfId="17621"/>
    <cellStyle name="Normal 3 6 3 4" xfId="15507"/>
    <cellStyle name="Normal 3 6 3 4 2" xfId="17623"/>
    <cellStyle name="Normal 3 6 3 5" xfId="17618"/>
    <cellStyle name="Normal 3 6 4" xfId="15508"/>
    <cellStyle name="Normal 3 6 4 2" xfId="15509"/>
    <cellStyle name="Normal 3 6 4 2 2" xfId="17625"/>
    <cellStyle name="Normal 3 6 4 3" xfId="17624"/>
    <cellStyle name="Normal 3 6 5" xfId="15510"/>
    <cellStyle name="Normal 3 6 5 2" xfId="15511"/>
    <cellStyle name="Normal 3 6 5 2 2" xfId="17627"/>
    <cellStyle name="Normal 3 6 5 3" xfId="17626"/>
    <cellStyle name="Normal 3 6 6" xfId="15512"/>
    <cellStyle name="Normal 3 6 6 2" xfId="17628"/>
    <cellStyle name="Normal 3 6 7" xfId="17605"/>
    <cellStyle name="Normal 3 7" xfId="15513"/>
    <cellStyle name="Normal 3 7 2" xfId="15514"/>
    <cellStyle name="Normal 3 7 2 2" xfId="15515"/>
    <cellStyle name="Normal 3 7 2 2 2" xfId="15516"/>
    <cellStyle name="Normal 3 7 2 2 2 2" xfId="17632"/>
    <cellStyle name="Normal 3 7 2 2 3" xfId="17631"/>
    <cellStyle name="Normal 3 7 2 3" xfId="15517"/>
    <cellStyle name="Normal 3 7 2 3 2" xfId="15518"/>
    <cellStyle name="Normal 3 7 2 3 2 2" xfId="17634"/>
    <cellStyle name="Normal 3 7 2 3 3" xfId="17633"/>
    <cellStyle name="Normal 3 7 2 4" xfId="15519"/>
    <cellStyle name="Normal 3 7 2 4 2" xfId="17635"/>
    <cellStyle name="Normal 3 7 2 5" xfId="17630"/>
    <cellStyle name="Normal 3 7 3" xfId="15520"/>
    <cellStyle name="Normal 3 7 3 2" xfId="15521"/>
    <cellStyle name="Normal 3 7 3 2 2" xfId="17637"/>
    <cellStyle name="Normal 3 7 3 3" xfId="17636"/>
    <cellStyle name="Normal 3 7 4" xfId="15522"/>
    <cellStyle name="Normal 3 7 4 2" xfId="15523"/>
    <cellStyle name="Normal 3 7 4 2 2" xfId="17639"/>
    <cellStyle name="Normal 3 7 4 3" xfId="17638"/>
    <cellStyle name="Normal 3 7 5" xfId="15524"/>
    <cellStyle name="Normal 3 7 5 2" xfId="17640"/>
    <cellStyle name="Normal 3 7 6" xfId="17629"/>
    <cellStyle name="Normal 3 8" xfId="15525"/>
    <cellStyle name="Normal 3 8 2" xfId="15526"/>
    <cellStyle name="Normal 3 8 2 2" xfId="15527"/>
    <cellStyle name="Normal 3 8 2 2 2" xfId="17643"/>
    <cellStyle name="Normal 3 8 2 3" xfId="17642"/>
    <cellStyle name="Normal 3 8 3" xfId="15528"/>
    <cellStyle name="Normal 3 8 3 2" xfId="15529"/>
    <cellStyle name="Normal 3 8 3 2 2" xfId="17645"/>
    <cellStyle name="Normal 3 8 3 3" xfId="17644"/>
    <cellStyle name="Normal 3 8 4" xfId="15530"/>
    <cellStyle name="Normal 3 8 4 2" xfId="17646"/>
    <cellStyle name="Normal 3 8 5" xfId="17641"/>
    <cellStyle name="Normal 3 9" xfId="15531"/>
    <cellStyle name="Normal 3 9 2" xfId="15532"/>
    <cellStyle name="Normal 3 9 2 2" xfId="15533"/>
    <cellStyle name="Normal 3 9 2 2 2" xfId="17649"/>
    <cellStyle name="Normal 3 9 2 3" xfId="17648"/>
    <cellStyle name="Normal 3 9 3" xfId="15534"/>
    <cellStyle name="Normal 3 9 3 2" xfId="15535"/>
    <cellStyle name="Normal 3 9 3 2 2" xfId="17651"/>
    <cellStyle name="Normal 3 9 3 3" xfId="17650"/>
    <cellStyle name="Normal 3 9 4" xfId="15536"/>
    <cellStyle name="Normal 3 9 4 2" xfId="17652"/>
    <cellStyle name="Normal 3 9 5" xfId="17647"/>
    <cellStyle name="Normal 3_15" xfId="14570"/>
    <cellStyle name="Normal 30" xfId="9209"/>
    <cellStyle name="Normal 31" xfId="9210"/>
    <cellStyle name="Normal 32" xfId="9211"/>
    <cellStyle name="Normal 33" xfId="9212"/>
    <cellStyle name="Normal 34" xfId="9213"/>
    <cellStyle name="Normal 35" xfId="9214"/>
    <cellStyle name="Normal 36" xfId="9215"/>
    <cellStyle name="Normal 37" xfId="9216"/>
    <cellStyle name="Normal 38" xfId="9217"/>
    <cellStyle name="Normal 39" xfId="9218"/>
    <cellStyle name="Normal 4" xfId="12"/>
    <cellStyle name="Normal 4 2" xfId="9219"/>
    <cellStyle name="Normal 4 2 2" xfId="9220"/>
    <cellStyle name="Normal 4 2_15" xfId="14573"/>
    <cellStyle name="Normal 4 3" xfId="30"/>
    <cellStyle name="Normal 4 4" xfId="16774"/>
    <cellStyle name="Normal 4_15" xfId="14572"/>
    <cellStyle name="Normal 40" xfId="9221"/>
    <cellStyle name="Normal 41" xfId="9222"/>
    <cellStyle name="Normal 42" xfId="9223"/>
    <cellStyle name="Normal 43" xfId="9224"/>
    <cellStyle name="Normal 44" xfId="9225"/>
    <cellStyle name="Normal 44 2" xfId="9226"/>
    <cellStyle name="Normal 44_15" xfId="14574"/>
    <cellStyle name="Normal 45" xfId="9227"/>
    <cellStyle name="Normal 46" xfId="9228"/>
    <cellStyle name="Normal 47" xfId="9229"/>
    <cellStyle name="Normal 48" xfId="9230"/>
    <cellStyle name="Normal 49" xfId="9231"/>
    <cellStyle name="Normal 5" xfId="15"/>
    <cellStyle name="Normal 5 10" xfId="15537"/>
    <cellStyle name="Normal 5 10 2" xfId="17653"/>
    <cellStyle name="Normal 5 11" xfId="9232"/>
    <cellStyle name="Normal 5 2" xfId="9233"/>
    <cellStyle name="Normal 5 2 2" xfId="15538"/>
    <cellStyle name="Normal 5 2 2 2" xfId="15539"/>
    <cellStyle name="Normal 5 2 2 2 2" xfId="15540"/>
    <cellStyle name="Normal 5 2 2 2 2 2" xfId="15541"/>
    <cellStyle name="Normal 5 2 2 2 2 2 2" xfId="15542"/>
    <cellStyle name="Normal 5 2 2 2 2 2 2 2" xfId="15543"/>
    <cellStyle name="Normal 5 2 2 2 2 2 2 2 2" xfId="17659"/>
    <cellStyle name="Normal 5 2 2 2 2 2 2 3" xfId="17658"/>
    <cellStyle name="Normal 5 2 2 2 2 2 3" xfId="15544"/>
    <cellStyle name="Normal 5 2 2 2 2 2 3 2" xfId="15545"/>
    <cellStyle name="Normal 5 2 2 2 2 2 3 2 2" xfId="17661"/>
    <cellStyle name="Normal 5 2 2 2 2 2 3 3" xfId="17660"/>
    <cellStyle name="Normal 5 2 2 2 2 2 4" xfId="15546"/>
    <cellStyle name="Normal 5 2 2 2 2 2 4 2" xfId="17662"/>
    <cellStyle name="Normal 5 2 2 2 2 2 5" xfId="17657"/>
    <cellStyle name="Normal 5 2 2 2 2 3" xfId="15547"/>
    <cellStyle name="Normal 5 2 2 2 2 3 2" xfId="15548"/>
    <cellStyle name="Normal 5 2 2 2 2 3 2 2" xfId="17664"/>
    <cellStyle name="Normal 5 2 2 2 2 3 3" xfId="17663"/>
    <cellStyle name="Normal 5 2 2 2 2 4" xfId="15549"/>
    <cellStyle name="Normal 5 2 2 2 2 4 2" xfId="15550"/>
    <cellStyle name="Normal 5 2 2 2 2 4 2 2" xfId="17666"/>
    <cellStyle name="Normal 5 2 2 2 2 4 3" xfId="17665"/>
    <cellStyle name="Normal 5 2 2 2 2 5" xfId="15551"/>
    <cellStyle name="Normal 5 2 2 2 2 5 2" xfId="17667"/>
    <cellStyle name="Normal 5 2 2 2 2 6" xfId="17656"/>
    <cellStyle name="Normal 5 2 2 2 3" xfId="15552"/>
    <cellStyle name="Normal 5 2 2 2 3 2" xfId="15553"/>
    <cellStyle name="Normal 5 2 2 2 3 2 2" xfId="15554"/>
    <cellStyle name="Normal 5 2 2 2 3 2 2 2" xfId="17670"/>
    <cellStyle name="Normal 5 2 2 2 3 2 3" xfId="17669"/>
    <cellStyle name="Normal 5 2 2 2 3 3" xfId="15555"/>
    <cellStyle name="Normal 5 2 2 2 3 3 2" xfId="15556"/>
    <cellStyle name="Normal 5 2 2 2 3 3 2 2" xfId="17672"/>
    <cellStyle name="Normal 5 2 2 2 3 3 3" xfId="17671"/>
    <cellStyle name="Normal 5 2 2 2 3 4" xfId="15557"/>
    <cellStyle name="Normal 5 2 2 2 3 4 2" xfId="17673"/>
    <cellStyle name="Normal 5 2 2 2 3 5" xfId="17668"/>
    <cellStyle name="Normal 5 2 2 2 4" xfId="15558"/>
    <cellStyle name="Normal 5 2 2 2 4 2" xfId="15559"/>
    <cellStyle name="Normal 5 2 2 2 4 2 2" xfId="17675"/>
    <cellStyle name="Normal 5 2 2 2 4 3" xfId="17674"/>
    <cellStyle name="Normal 5 2 2 2 5" xfId="15560"/>
    <cellStyle name="Normal 5 2 2 2 5 2" xfId="15561"/>
    <cellStyle name="Normal 5 2 2 2 5 2 2" xfId="17677"/>
    <cellStyle name="Normal 5 2 2 2 5 3" xfId="17676"/>
    <cellStyle name="Normal 5 2 2 2 6" xfId="15562"/>
    <cellStyle name="Normal 5 2 2 2 6 2" xfId="17678"/>
    <cellStyle name="Normal 5 2 2 2 7" xfId="17655"/>
    <cellStyle name="Normal 5 2 2 3" xfId="15563"/>
    <cellStyle name="Normal 5 2 2 3 2" xfId="15564"/>
    <cellStyle name="Normal 5 2 2 3 2 2" xfId="15565"/>
    <cellStyle name="Normal 5 2 2 3 2 2 2" xfId="15566"/>
    <cellStyle name="Normal 5 2 2 3 2 2 2 2" xfId="17682"/>
    <cellStyle name="Normal 5 2 2 3 2 2 3" xfId="17681"/>
    <cellStyle name="Normal 5 2 2 3 2 3" xfId="15567"/>
    <cellStyle name="Normal 5 2 2 3 2 3 2" xfId="15568"/>
    <cellStyle name="Normal 5 2 2 3 2 3 2 2" xfId="17684"/>
    <cellStyle name="Normal 5 2 2 3 2 3 3" xfId="17683"/>
    <cellStyle name="Normal 5 2 2 3 2 4" xfId="15569"/>
    <cellStyle name="Normal 5 2 2 3 2 4 2" xfId="17685"/>
    <cellStyle name="Normal 5 2 2 3 2 5" xfId="17680"/>
    <cellStyle name="Normal 5 2 2 3 3" xfId="15570"/>
    <cellStyle name="Normal 5 2 2 3 3 2" xfId="15571"/>
    <cellStyle name="Normal 5 2 2 3 3 2 2" xfId="17687"/>
    <cellStyle name="Normal 5 2 2 3 3 3" xfId="17686"/>
    <cellStyle name="Normal 5 2 2 3 4" xfId="15572"/>
    <cellStyle name="Normal 5 2 2 3 4 2" xfId="15573"/>
    <cellStyle name="Normal 5 2 2 3 4 2 2" xfId="17689"/>
    <cellStyle name="Normal 5 2 2 3 4 3" xfId="17688"/>
    <cellStyle name="Normal 5 2 2 3 5" xfId="15574"/>
    <cellStyle name="Normal 5 2 2 3 5 2" xfId="17690"/>
    <cellStyle name="Normal 5 2 2 3 6" xfId="17679"/>
    <cellStyle name="Normal 5 2 2 4" xfId="15575"/>
    <cellStyle name="Normal 5 2 2 4 2" xfId="15576"/>
    <cellStyle name="Normal 5 2 2 4 2 2" xfId="15577"/>
    <cellStyle name="Normal 5 2 2 4 2 2 2" xfId="17693"/>
    <cellStyle name="Normal 5 2 2 4 2 3" xfId="17692"/>
    <cellStyle name="Normal 5 2 2 4 3" xfId="15578"/>
    <cellStyle name="Normal 5 2 2 4 3 2" xfId="15579"/>
    <cellStyle name="Normal 5 2 2 4 3 2 2" xfId="17695"/>
    <cellStyle name="Normal 5 2 2 4 3 3" xfId="17694"/>
    <cellStyle name="Normal 5 2 2 4 4" xfId="15580"/>
    <cellStyle name="Normal 5 2 2 4 4 2" xfId="17696"/>
    <cellStyle name="Normal 5 2 2 4 5" xfId="17691"/>
    <cellStyle name="Normal 5 2 2 5" xfId="15581"/>
    <cellStyle name="Normal 5 2 2 5 2" xfId="15582"/>
    <cellStyle name="Normal 5 2 2 5 2 2" xfId="17698"/>
    <cellStyle name="Normal 5 2 2 5 3" xfId="17697"/>
    <cellStyle name="Normal 5 2 2 6" xfId="15583"/>
    <cellStyle name="Normal 5 2 2 6 2" xfId="15584"/>
    <cellStyle name="Normal 5 2 2 6 2 2" xfId="17700"/>
    <cellStyle name="Normal 5 2 2 6 3" xfId="17699"/>
    <cellStyle name="Normal 5 2 2 7" xfId="15585"/>
    <cellStyle name="Normal 5 2 2 7 2" xfId="17701"/>
    <cellStyle name="Normal 5 2 2 8" xfId="17654"/>
    <cellStyle name="Normal 5 2 3" xfId="15586"/>
    <cellStyle name="Normal 5 2 3 2" xfId="15587"/>
    <cellStyle name="Normal 5 2 3 2 2" xfId="15588"/>
    <cellStyle name="Normal 5 2 3 2 2 2" xfId="15589"/>
    <cellStyle name="Normal 5 2 3 2 2 2 2" xfId="15590"/>
    <cellStyle name="Normal 5 2 3 2 2 2 2 2" xfId="17706"/>
    <cellStyle name="Normal 5 2 3 2 2 2 3" xfId="17705"/>
    <cellStyle name="Normal 5 2 3 2 2 3" xfId="15591"/>
    <cellStyle name="Normal 5 2 3 2 2 3 2" xfId="15592"/>
    <cellStyle name="Normal 5 2 3 2 2 3 2 2" xfId="17708"/>
    <cellStyle name="Normal 5 2 3 2 2 3 3" xfId="17707"/>
    <cellStyle name="Normal 5 2 3 2 2 4" xfId="15593"/>
    <cellStyle name="Normal 5 2 3 2 2 4 2" xfId="17709"/>
    <cellStyle name="Normal 5 2 3 2 2 5" xfId="17704"/>
    <cellStyle name="Normal 5 2 3 2 3" xfId="15594"/>
    <cellStyle name="Normal 5 2 3 2 3 2" xfId="15595"/>
    <cellStyle name="Normal 5 2 3 2 3 2 2" xfId="17711"/>
    <cellStyle name="Normal 5 2 3 2 3 3" xfId="17710"/>
    <cellStyle name="Normal 5 2 3 2 4" xfId="15596"/>
    <cellStyle name="Normal 5 2 3 2 4 2" xfId="15597"/>
    <cellStyle name="Normal 5 2 3 2 4 2 2" xfId="17713"/>
    <cellStyle name="Normal 5 2 3 2 4 3" xfId="17712"/>
    <cellStyle name="Normal 5 2 3 2 5" xfId="15598"/>
    <cellStyle name="Normal 5 2 3 2 5 2" xfId="17714"/>
    <cellStyle name="Normal 5 2 3 2 6" xfId="17703"/>
    <cellStyle name="Normal 5 2 3 3" xfId="15599"/>
    <cellStyle name="Normal 5 2 3 3 2" xfId="15600"/>
    <cellStyle name="Normal 5 2 3 3 2 2" xfId="15601"/>
    <cellStyle name="Normal 5 2 3 3 2 2 2" xfId="17717"/>
    <cellStyle name="Normal 5 2 3 3 2 3" xfId="17716"/>
    <cellStyle name="Normal 5 2 3 3 3" xfId="15602"/>
    <cellStyle name="Normal 5 2 3 3 3 2" xfId="15603"/>
    <cellStyle name="Normal 5 2 3 3 3 2 2" xfId="17719"/>
    <cellStyle name="Normal 5 2 3 3 3 3" xfId="17718"/>
    <cellStyle name="Normal 5 2 3 3 4" xfId="15604"/>
    <cellStyle name="Normal 5 2 3 3 4 2" xfId="17720"/>
    <cellStyle name="Normal 5 2 3 3 5" xfId="17715"/>
    <cellStyle name="Normal 5 2 3 4" xfId="15605"/>
    <cellStyle name="Normal 5 2 3 4 2" xfId="15606"/>
    <cellStyle name="Normal 5 2 3 4 2 2" xfId="17722"/>
    <cellStyle name="Normal 5 2 3 4 3" xfId="17721"/>
    <cellStyle name="Normal 5 2 3 5" xfId="15607"/>
    <cellStyle name="Normal 5 2 3 5 2" xfId="15608"/>
    <cellStyle name="Normal 5 2 3 5 2 2" xfId="17724"/>
    <cellStyle name="Normal 5 2 3 5 3" xfId="17723"/>
    <cellStyle name="Normal 5 2 3 6" xfId="15609"/>
    <cellStyle name="Normal 5 2 3 6 2" xfId="17725"/>
    <cellStyle name="Normal 5 2 3 7" xfId="17702"/>
    <cellStyle name="Normal 5 2 4" xfId="15610"/>
    <cellStyle name="Normal 5 2 4 2" xfId="15611"/>
    <cellStyle name="Normal 5 2 4 2 2" xfId="15612"/>
    <cellStyle name="Normal 5 2 4 2 2 2" xfId="15613"/>
    <cellStyle name="Normal 5 2 4 2 2 2 2" xfId="17729"/>
    <cellStyle name="Normal 5 2 4 2 2 3" xfId="17728"/>
    <cellStyle name="Normal 5 2 4 2 3" xfId="15614"/>
    <cellStyle name="Normal 5 2 4 2 3 2" xfId="15615"/>
    <cellStyle name="Normal 5 2 4 2 3 2 2" xfId="17731"/>
    <cellStyle name="Normal 5 2 4 2 3 3" xfId="17730"/>
    <cellStyle name="Normal 5 2 4 2 4" xfId="15616"/>
    <cellStyle name="Normal 5 2 4 2 4 2" xfId="17732"/>
    <cellStyle name="Normal 5 2 4 2 5" xfId="17727"/>
    <cellStyle name="Normal 5 2 4 3" xfId="15617"/>
    <cellStyle name="Normal 5 2 4 3 2" xfId="15618"/>
    <cellStyle name="Normal 5 2 4 3 2 2" xfId="17734"/>
    <cellStyle name="Normal 5 2 4 3 3" xfId="17733"/>
    <cellStyle name="Normal 5 2 4 4" xfId="15619"/>
    <cellStyle name="Normal 5 2 4 4 2" xfId="15620"/>
    <cellStyle name="Normal 5 2 4 4 2 2" xfId="17736"/>
    <cellStyle name="Normal 5 2 4 4 3" xfId="17735"/>
    <cellStyle name="Normal 5 2 4 5" xfId="15621"/>
    <cellStyle name="Normal 5 2 4 5 2" xfId="17737"/>
    <cellStyle name="Normal 5 2 4 6" xfId="17726"/>
    <cellStyle name="Normal 5 2 5" xfId="15622"/>
    <cellStyle name="Normal 5 2 5 2" xfId="15623"/>
    <cellStyle name="Normal 5 2 5 2 2" xfId="15624"/>
    <cellStyle name="Normal 5 2 5 2 2 2" xfId="17740"/>
    <cellStyle name="Normal 5 2 5 2 3" xfId="17739"/>
    <cellStyle name="Normal 5 2 5 3" xfId="15625"/>
    <cellStyle name="Normal 5 2 5 3 2" xfId="15626"/>
    <cellStyle name="Normal 5 2 5 3 2 2" xfId="17742"/>
    <cellStyle name="Normal 5 2 5 3 3" xfId="17741"/>
    <cellStyle name="Normal 5 2 5 4" xfId="15627"/>
    <cellStyle name="Normal 5 2 5 4 2" xfId="17743"/>
    <cellStyle name="Normal 5 2 5 5" xfId="17738"/>
    <cellStyle name="Normal 5 2 6" xfId="15628"/>
    <cellStyle name="Normal 5 2 6 2" xfId="15629"/>
    <cellStyle name="Normal 5 2 6 2 2" xfId="17745"/>
    <cellStyle name="Normal 5 2 6 3" xfId="17744"/>
    <cellStyle name="Normal 5 2 7" xfId="15630"/>
    <cellStyle name="Normal 5 2 7 2" xfId="15631"/>
    <cellStyle name="Normal 5 2 7 2 2" xfId="17747"/>
    <cellStyle name="Normal 5 2 7 3" xfId="17746"/>
    <cellStyle name="Normal 5 2 8" xfId="15632"/>
    <cellStyle name="Normal 5 2 8 2" xfId="17748"/>
    <cellStyle name="Normal 5 2_15" xfId="16741"/>
    <cellStyle name="Normal 5 3" xfId="9234"/>
    <cellStyle name="Normal 5 3 2" xfId="15633"/>
    <cellStyle name="Normal 5 3 2 2" xfId="15634"/>
    <cellStyle name="Normal 5 3 2 2 2" xfId="15635"/>
    <cellStyle name="Normal 5 3 2 2 2 2" xfId="15636"/>
    <cellStyle name="Normal 5 3 2 2 2 2 2" xfId="15637"/>
    <cellStyle name="Normal 5 3 2 2 2 2 2 2" xfId="17753"/>
    <cellStyle name="Normal 5 3 2 2 2 2 3" xfId="17752"/>
    <cellStyle name="Normal 5 3 2 2 2 3" xfId="15638"/>
    <cellStyle name="Normal 5 3 2 2 2 3 2" xfId="15639"/>
    <cellStyle name="Normal 5 3 2 2 2 3 2 2" xfId="17755"/>
    <cellStyle name="Normal 5 3 2 2 2 3 3" xfId="17754"/>
    <cellStyle name="Normal 5 3 2 2 2 4" xfId="15640"/>
    <cellStyle name="Normal 5 3 2 2 2 4 2" xfId="17756"/>
    <cellStyle name="Normal 5 3 2 2 2 5" xfId="17751"/>
    <cellStyle name="Normal 5 3 2 2 3" xfId="15641"/>
    <cellStyle name="Normal 5 3 2 2 3 2" xfId="15642"/>
    <cellStyle name="Normal 5 3 2 2 3 2 2" xfId="17758"/>
    <cellStyle name="Normal 5 3 2 2 3 3" xfId="17757"/>
    <cellStyle name="Normal 5 3 2 2 4" xfId="15643"/>
    <cellStyle name="Normal 5 3 2 2 4 2" xfId="15644"/>
    <cellStyle name="Normal 5 3 2 2 4 2 2" xfId="17760"/>
    <cellStyle name="Normal 5 3 2 2 4 3" xfId="17759"/>
    <cellStyle name="Normal 5 3 2 2 5" xfId="15645"/>
    <cellStyle name="Normal 5 3 2 2 5 2" xfId="17761"/>
    <cellStyle name="Normal 5 3 2 2 6" xfId="17750"/>
    <cellStyle name="Normal 5 3 2 3" xfId="15646"/>
    <cellStyle name="Normal 5 3 2 3 2" xfId="15647"/>
    <cellStyle name="Normal 5 3 2 3 2 2" xfId="15648"/>
    <cellStyle name="Normal 5 3 2 3 2 2 2" xfId="17764"/>
    <cellStyle name="Normal 5 3 2 3 2 3" xfId="17763"/>
    <cellStyle name="Normal 5 3 2 3 3" xfId="15649"/>
    <cellStyle name="Normal 5 3 2 3 3 2" xfId="15650"/>
    <cellStyle name="Normal 5 3 2 3 3 2 2" xfId="17766"/>
    <cellStyle name="Normal 5 3 2 3 3 3" xfId="17765"/>
    <cellStyle name="Normal 5 3 2 3 4" xfId="15651"/>
    <cellStyle name="Normal 5 3 2 3 4 2" xfId="17767"/>
    <cellStyle name="Normal 5 3 2 3 5" xfId="17762"/>
    <cellStyle name="Normal 5 3 2 4" xfId="15652"/>
    <cellStyle name="Normal 5 3 2 4 2" xfId="15653"/>
    <cellStyle name="Normal 5 3 2 4 2 2" xfId="17769"/>
    <cellStyle name="Normal 5 3 2 4 3" xfId="17768"/>
    <cellStyle name="Normal 5 3 2 5" xfId="15654"/>
    <cellStyle name="Normal 5 3 2 5 2" xfId="15655"/>
    <cellStyle name="Normal 5 3 2 5 2 2" xfId="17771"/>
    <cellStyle name="Normal 5 3 2 5 3" xfId="17770"/>
    <cellStyle name="Normal 5 3 2 6" xfId="15656"/>
    <cellStyle name="Normal 5 3 2 6 2" xfId="17772"/>
    <cellStyle name="Normal 5 3 2 7" xfId="17749"/>
    <cellStyle name="Normal 5 3 3" xfId="15657"/>
    <cellStyle name="Normal 5 3 3 2" xfId="15658"/>
    <cellStyle name="Normal 5 3 3 2 2" xfId="15659"/>
    <cellStyle name="Normal 5 3 3 2 2 2" xfId="15660"/>
    <cellStyle name="Normal 5 3 3 2 2 2 2" xfId="17776"/>
    <cellStyle name="Normal 5 3 3 2 2 3" xfId="17775"/>
    <cellStyle name="Normal 5 3 3 2 3" xfId="15661"/>
    <cellStyle name="Normal 5 3 3 2 3 2" xfId="15662"/>
    <cellStyle name="Normal 5 3 3 2 3 2 2" xfId="17778"/>
    <cellStyle name="Normal 5 3 3 2 3 3" xfId="17777"/>
    <cellStyle name="Normal 5 3 3 2 4" xfId="15663"/>
    <cellStyle name="Normal 5 3 3 2 4 2" xfId="17779"/>
    <cellStyle name="Normal 5 3 3 2 5" xfId="17774"/>
    <cellStyle name="Normal 5 3 3 3" xfId="15664"/>
    <cellStyle name="Normal 5 3 3 3 2" xfId="15665"/>
    <cellStyle name="Normal 5 3 3 3 2 2" xfId="17781"/>
    <cellStyle name="Normal 5 3 3 3 3" xfId="17780"/>
    <cellStyle name="Normal 5 3 3 4" xfId="15666"/>
    <cellStyle name="Normal 5 3 3 4 2" xfId="15667"/>
    <cellStyle name="Normal 5 3 3 4 2 2" xfId="17783"/>
    <cellStyle name="Normal 5 3 3 4 3" xfId="17782"/>
    <cellStyle name="Normal 5 3 3 5" xfId="15668"/>
    <cellStyle name="Normal 5 3 3 5 2" xfId="17784"/>
    <cellStyle name="Normal 5 3 3 6" xfId="17773"/>
    <cellStyle name="Normal 5 3 4" xfId="15669"/>
    <cellStyle name="Normal 5 3 4 2" xfId="15670"/>
    <cellStyle name="Normal 5 3 4 2 2" xfId="15671"/>
    <cellStyle name="Normal 5 3 4 2 2 2" xfId="17787"/>
    <cellStyle name="Normal 5 3 4 2 3" xfId="17786"/>
    <cellStyle name="Normal 5 3 4 3" xfId="15672"/>
    <cellStyle name="Normal 5 3 4 3 2" xfId="15673"/>
    <cellStyle name="Normal 5 3 4 3 2 2" xfId="17789"/>
    <cellStyle name="Normal 5 3 4 3 3" xfId="17788"/>
    <cellStyle name="Normal 5 3 4 4" xfId="15674"/>
    <cellStyle name="Normal 5 3 4 4 2" xfId="17790"/>
    <cellStyle name="Normal 5 3 4 5" xfId="17785"/>
    <cellStyle name="Normal 5 3 5" xfId="15675"/>
    <cellStyle name="Normal 5 3 5 2" xfId="15676"/>
    <cellStyle name="Normal 5 3 5 2 2" xfId="17792"/>
    <cellStyle name="Normal 5 3 5 3" xfId="17791"/>
    <cellStyle name="Normal 5 3 6" xfId="15677"/>
    <cellStyle name="Normal 5 3 6 2" xfId="15678"/>
    <cellStyle name="Normal 5 3 6 2 2" xfId="17794"/>
    <cellStyle name="Normal 5 3 6 3" xfId="17793"/>
    <cellStyle name="Normal 5 3 7" xfId="15679"/>
    <cellStyle name="Normal 5 3 7 2" xfId="17795"/>
    <cellStyle name="Normal 5 3_15" xfId="16742"/>
    <cellStyle name="Normal 5 4" xfId="15680"/>
    <cellStyle name="Normal 5 4 2" xfId="15681"/>
    <cellStyle name="Normal 5 4 2 2" xfId="15682"/>
    <cellStyle name="Normal 5 4 2 2 2" xfId="15683"/>
    <cellStyle name="Normal 5 4 2 2 2 2" xfId="15684"/>
    <cellStyle name="Normal 5 4 2 2 2 2 2" xfId="17800"/>
    <cellStyle name="Normal 5 4 2 2 2 3" xfId="17799"/>
    <cellStyle name="Normal 5 4 2 2 3" xfId="15685"/>
    <cellStyle name="Normal 5 4 2 2 3 2" xfId="15686"/>
    <cellStyle name="Normal 5 4 2 2 3 2 2" xfId="17802"/>
    <cellStyle name="Normal 5 4 2 2 3 3" xfId="17801"/>
    <cellStyle name="Normal 5 4 2 2 4" xfId="15687"/>
    <cellStyle name="Normal 5 4 2 2 4 2" xfId="17803"/>
    <cellStyle name="Normal 5 4 2 2 5" xfId="17798"/>
    <cellStyle name="Normal 5 4 2 3" xfId="15688"/>
    <cellStyle name="Normal 5 4 2 3 2" xfId="15689"/>
    <cellStyle name="Normal 5 4 2 3 2 2" xfId="17805"/>
    <cellStyle name="Normal 5 4 2 3 3" xfId="17804"/>
    <cellStyle name="Normal 5 4 2 4" xfId="15690"/>
    <cellStyle name="Normal 5 4 2 4 2" xfId="15691"/>
    <cellStyle name="Normal 5 4 2 4 2 2" xfId="17807"/>
    <cellStyle name="Normal 5 4 2 4 3" xfId="17806"/>
    <cellStyle name="Normal 5 4 2 5" xfId="15692"/>
    <cellStyle name="Normal 5 4 2 5 2" xfId="17808"/>
    <cellStyle name="Normal 5 4 2 6" xfId="17797"/>
    <cellStyle name="Normal 5 4 3" xfId="15693"/>
    <cellStyle name="Normal 5 4 3 2" xfId="15694"/>
    <cellStyle name="Normal 5 4 3 2 2" xfId="15695"/>
    <cellStyle name="Normal 5 4 3 2 2 2" xfId="17811"/>
    <cellStyle name="Normal 5 4 3 2 3" xfId="17810"/>
    <cellStyle name="Normal 5 4 3 3" xfId="15696"/>
    <cellStyle name="Normal 5 4 3 3 2" xfId="15697"/>
    <cellStyle name="Normal 5 4 3 3 2 2" xfId="17813"/>
    <cellStyle name="Normal 5 4 3 3 3" xfId="17812"/>
    <cellStyle name="Normal 5 4 3 4" xfId="15698"/>
    <cellStyle name="Normal 5 4 3 4 2" xfId="17814"/>
    <cellStyle name="Normal 5 4 3 5" xfId="17809"/>
    <cellStyle name="Normal 5 4 4" xfId="15699"/>
    <cellStyle name="Normal 5 4 4 2" xfId="15700"/>
    <cellStyle name="Normal 5 4 4 2 2" xfId="17816"/>
    <cellStyle name="Normal 5 4 4 3" xfId="17815"/>
    <cellStyle name="Normal 5 4 5" xfId="15701"/>
    <cellStyle name="Normal 5 4 5 2" xfId="15702"/>
    <cellStyle name="Normal 5 4 5 2 2" xfId="17818"/>
    <cellStyle name="Normal 5 4 5 3" xfId="17817"/>
    <cellStyle name="Normal 5 4 6" xfId="15703"/>
    <cellStyle name="Normal 5 4 6 2" xfId="17819"/>
    <cellStyle name="Normal 5 4 7" xfId="17796"/>
    <cellStyle name="Normal 5 5" xfId="15704"/>
    <cellStyle name="Normal 5 5 2" xfId="15705"/>
    <cellStyle name="Normal 5 5 2 2" xfId="15706"/>
    <cellStyle name="Normal 5 5 2 2 2" xfId="15707"/>
    <cellStyle name="Normal 5 5 2 2 2 2" xfId="17823"/>
    <cellStyle name="Normal 5 5 2 2 3" xfId="17822"/>
    <cellStyle name="Normal 5 5 2 3" xfId="15708"/>
    <cellStyle name="Normal 5 5 2 3 2" xfId="15709"/>
    <cellStyle name="Normal 5 5 2 3 2 2" xfId="17825"/>
    <cellStyle name="Normal 5 5 2 3 3" xfId="17824"/>
    <cellStyle name="Normal 5 5 2 4" xfId="15710"/>
    <cellStyle name="Normal 5 5 2 4 2" xfId="17826"/>
    <cellStyle name="Normal 5 5 2 5" xfId="17821"/>
    <cellStyle name="Normal 5 5 3" xfId="15711"/>
    <cellStyle name="Normal 5 5 3 2" xfId="15712"/>
    <cellStyle name="Normal 5 5 3 2 2" xfId="17828"/>
    <cellStyle name="Normal 5 5 3 3" xfId="17827"/>
    <cellStyle name="Normal 5 5 4" xfId="15713"/>
    <cellStyle name="Normal 5 5 4 2" xfId="15714"/>
    <cellStyle name="Normal 5 5 4 2 2" xfId="17830"/>
    <cellStyle name="Normal 5 5 4 3" xfId="17829"/>
    <cellStyle name="Normal 5 5 5" xfId="15715"/>
    <cellStyle name="Normal 5 5 5 2" xfId="17831"/>
    <cellStyle name="Normal 5 5 6" xfId="17820"/>
    <cellStyle name="Normal 5 6" xfId="15716"/>
    <cellStyle name="Normal 5 6 2" xfId="15717"/>
    <cellStyle name="Normal 5 6 2 2" xfId="15718"/>
    <cellStyle name="Normal 5 6 2 2 2" xfId="17834"/>
    <cellStyle name="Normal 5 6 2 3" xfId="17833"/>
    <cellStyle name="Normal 5 6 3" xfId="15719"/>
    <cellStyle name="Normal 5 6 3 2" xfId="15720"/>
    <cellStyle name="Normal 5 6 3 2 2" xfId="17836"/>
    <cellStyle name="Normal 5 6 3 3" xfId="17835"/>
    <cellStyle name="Normal 5 6 4" xfId="15721"/>
    <cellStyle name="Normal 5 6 4 2" xfId="17837"/>
    <cellStyle name="Normal 5 6 5" xfId="17832"/>
    <cellStyle name="Normal 5 7" xfId="15722"/>
    <cellStyle name="Normal 5 7 2" xfId="15723"/>
    <cellStyle name="Normal 5 7 2 2" xfId="15724"/>
    <cellStyle name="Normal 5 7 2 2 2" xfId="17840"/>
    <cellStyle name="Normal 5 7 2 3" xfId="17839"/>
    <cellStyle name="Normal 5 7 3" xfId="15725"/>
    <cellStyle name="Normal 5 7 3 2" xfId="15726"/>
    <cellStyle name="Normal 5 7 3 2 2" xfId="17842"/>
    <cellStyle name="Normal 5 7 3 3" xfId="17841"/>
    <cellStyle name="Normal 5 7 4" xfId="15727"/>
    <cellStyle name="Normal 5 7 4 2" xfId="17843"/>
    <cellStyle name="Normal 5 7 5" xfId="17838"/>
    <cellStyle name="Normal 5 8" xfId="15728"/>
    <cellStyle name="Normal 5 8 2" xfId="15729"/>
    <cellStyle name="Normal 5 8 2 2" xfId="17845"/>
    <cellStyle name="Normal 5 8 3" xfId="17844"/>
    <cellStyle name="Normal 5 9" xfId="15730"/>
    <cellStyle name="Normal 5 9 2" xfId="15731"/>
    <cellStyle name="Normal 5 9 2 2" xfId="17847"/>
    <cellStyle name="Normal 5 9 3" xfId="17846"/>
    <cellStyle name="Normal 5_15" xfId="14575"/>
    <cellStyle name="Normal 50" xfId="9235"/>
    <cellStyle name="Normal 51" xfId="9236"/>
    <cellStyle name="Normal 52" xfId="16753"/>
    <cellStyle name="Normal 53" xfId="16758"/>
    <cellStyle name="Normal 54" xfId="16772"/>
    <cellStyle name="Normal 6" xfId="9237"/>
    <cellStyle name="Normal 6 2" xfId="9238"/>
    <cellStyle name="Normal 6 2 2" xfId="9239"/>
    <cellStyle name="Normal 6 2 3" xfId="9240"/>
    <cellStyle name="Normal 6 2_15" xfId="14577"/>
    <cellStyle name="Normal 6 3" xfId="9241"/>
    <cellStyle name="Normal 6_15" xfId="14576"/>
    <cellStyle name="Normal 7" xfId="9242"/>
    <cellStyle name="Normal 7 2" xfId="9243"/>
    <cellStyle name="Normal 7 2 2" xfId="9537"/>
    <cellStyle name="Normal 7 2 2 2" xfId="15732"/>
    <cellStyle name="Normal 7 2 2 2 2" xfId="15733"/>
    <cellStyle name="Normal 7 2 2 2 2 2" xfId="14646"/>
    <cellStyle name="Normal 7 2 2 2 2 2 2" xfId="15734"/>
    <cellStyle name="Normal 7 2 2 2 2 2 2 2" xfId="17850"/>
    <cellStyle name="Normal 7 2 2 2 2 2 3" xfId="16782"/>
    <cellStyle name="Normal 7 2 2 2 2 3" xfId="15735"/>
    <cellStyle name="Normal 7 2 2 2 2 3 2" xfId="15736"/>
    <cellStyle name="Normal 7 2 2 2 2 3 2 2" xfId="17852"/>
    <cellStyle name="Normal 7 2 2 2 2 3 3" xfId="17851"/>
    <cellStyle name="Normal 7 2 2 2 2 4" xfId="15737"/>
    <cellStyle name="Normal 7 2 2 2 2 4 2" xfId="17853"/>
    <cellStyle name="Normal 7 2 2 2 2 5" xfId="17849"/>
    <cellStyle name="Normal 7 2 2 2 3" xfId="15738"/>
    <cellStyle name="Normal 7 2 2 2 3 2" xfId="15739"/>
    <cellStyle name="Normal 7 2 2 2 3 2 2" xfId="17855"/>
    <cellStyle name="Normal 7 2 2 2 3 3" xfId="17854"/>
    <cellStyle name="Normal 7 2 2 2 4" xfId="15740"/>
    <cellStyle name="Normal 7 2 2 2 4 2" xfId="15741"/>
    <cellStyle name="Normal 7 2 2 2 4 2 2" xfId="17857"/>
    <cellStyle name="Normal 7 2 2 2 4 3" xfId="17856"/>
    <cellStyle name="Normal 7 2 2 2 5" xfId="15742"/>
    <cellStyle name="Normal 7 2 2 2 5 2" xfId="17858"/>
    <cellStyle name="Normal 7 2 2 2 6" xfId="17848"/>
    <cellStyle name="Normal 7 2 2 3" xfId="15743"/>
    <cellStyle name="Normal 7 2 2 3 2" xfId="15744"/>
    <cellStyle name="Normal 7 2 2 3 2 2" xfId="15745"/>
    <cellStyle name="Normal 7 2 2 3 2 2 2" xfId="17861"/>
    <cellStyle name="Normal 7 2 2 3 2 3" xfId="17860"/>
    <cellStyle name="Normal 7 2 2 3 3" xfId="15746"/>
    <cellStyle name="Normal 7 2 2 3 3 2" xfId="15747"/>
    <cellStyle name="Normal 7 2 2 3 3 2 2" xfId="17863"/>
    <cellStyle name="Normal 7 2 2 3 3 3" xfId="17862"/>
    <cellStyle name="Normal 7 2 2 3 4" xfId="15748"/>
    <cellStyle name="Normal 7 2 2 3 4 2" xfId="17864"/>
    <cellStyle name="Normal 7 2 2 3 5" xfId="17859"/>
    <cellStyle name="Normal 7 2 2 4" xfId="15749"/>
    <cellStyle name="Normal 7 2 2 4 2" xfId="15750"/>
    <cellStyle name="Normal 7 2 2 4 2 2" xfId="17866"/>
    <cellStyle name="Normal 7 2 2 4 3" xfId="17865"/>
    <cellStyle name="Normal 7 2 2 5" xfId="15751"/>
    <cellStyle name="Normal 7 2 2 5 2" xfId="15752"/>
    <cellStyle name="Normal 7 2 2 5 2 2" xfId="17868"/>
    <cellStyle name="Normal 7 2 2 5 3" xfId="17867"/>
    <cellStyle name="Normal 7 2 2 6" xfId="15753"/>
    <cellStyle name="Normal 7 2 2 6 2" xfId="17869"/>
    <cellStyle name="Normal 7 2 2 7" xfId="16781"/>
    <cellStyle name="Normal 7 2 3" xfId="15754"/>
    <cellStyle name="Normal 7 2 3 2" xfId="15755"/>
    <cellStyle name="Normal 7 2 3 2 2" xfId="15756"/>
    <cellStyle name="Normal 7 2 3 2 2 2" xfId="15757"/>
    <cellStyle name="Normal 7 2 3 2 2 2 2" xfId="17873"/>
    <cellStyle name="Normal 7 2 3 2 2 3" xfId="17872"/>
    <cellStyle name="Normal 7 2 3 2 3" xfId="15758"/>
    <cellStyle name="Normal 7 2 3 2 3 2" xfId="15759"/>
    <cellStyle name="Normal 7 2 3 2 3 2 2" xfId="17875"/>
    <cellStyle name="Normal 7 2 3 2 3 3" xfId="17874"/>
    <cellStyle name="Normal 7 2 3 2 4" xfId="15760"/>
    <cellStyle name="Normal 7 2 3 2 4 2" xfId="17876"/>
    <cellStyle name="Normal 7 2 3 2 5" xfId="17871"/>
    <cellStyle name="Normal 7 2 3 3" xfId="15761"/>
    <cellStyle name="Normal 7 2 3 3 2" xfId="15762"/>
    <cellStyle name="Normal 7 2 3 3 2 2" xfId="17878"/>
    <cellStyle name="Normal 7 2 3 3 3" xfId="17877"/>
    <cellStyle name="Normal 7 2 3 4" xfId="15763"/>
    <cellStyle name="Normal 7 2 3 4 2" xfId="15764"/>
    <cellStyle name="Normal 7 2 3 4 2 2" xfId="17880"/>
    <cellStyle name="Normal 7 2 3 4 3" xfId="17879"/>
    <cellStyle name="Normal 7 2 3 5" xfId="15765"/>
    <cellStyle name="Normal 7 2 3 5 2" xfId="17881"/>
    <cellStyle name="Normal 7 2 3 6" xfId="17870"/>
    <cellStyle name="Normal 7 2 4" xfId="15766"/>
    <cellStyle name="Normal 7 2 4 2" xfId="15767"/>
    <cellStyle name="Normal 7 2 4 2 2" xfId="15768"/>
    <cellStyle name="Normal 7 2 4 2 2 2" xfId="17884"/>
    <cellStyle name="Normal 7 2 4 2 3" xfId="17883"/>
    <cellStyle name="Normal 7 2 4 3" xfId="15769"/>
    <cellStyle name="Normal 7 2 4 3 2" xfId="15770"/>
    <cellStyle name="Normal 7 2 4 3 2 2" xfId="17886"/>
    <cellStyle name="Normal 7 2 4 3 3" xfId="17885"/>
    <cellStyle name="Normal 7 2 4 4" xfId="15771"/>
    <cellStyle name="Normal 7 2 4 4 2" xfId="17887"/>
    <cellStyle name="Normal 7 2 4 5" xfId="17882"/>
    <cellStyle name="Normal 7 2 5" xfId="15772"/>
    <cellStyle name="Normal 7 2 5 2" xfId="15773"/>
    <cellStyle name="Normal 7 2 5 2 2" xfId="17889"/>
    <cellStyle name="Normal 7 2 5 3" xfId="17888"/>
    <cellStyle name="Normal 7 2 6" xfId="15774"/>
    <cellStyle name="Normal 7 2 6 2" xfId="15775"/>
    <cellStyle name="Normal 7 2 6 2 2" xfId="17891"/>
    <cellStyle name="Normal 7 2 6 3" xfId="17890"/>
    <cellStyle name="Normal 7 2 7" xfId="15776"/>
    <cellStyle name="Normal 7 2 7 2" xfId="17892"/>
    <cellStyle name="Normal 7 2_15" xfId="14579"/>
    <cellStyle name="Normal 7 3" xfId="9244"/>
    <cellStyle name="Normal 7 3 2" xfId="15777"/>
    <cellStyle name="Normal 7 3 2 2" xfId="15778"/>
    <cellStyle name="Normal 7 3 2 2 2" xfId="15779"/>
    <cellStyle name="Normal 7 3 2 2 2 2" xfId="15780"/>
    <cellStyle name="Normal 7 3 2 2 2 2 2" xfId="17896"/>
    <cellStyle name="Normal 7 3 2 2 2 3" xfId="17895"/>
    <cellStyle name="Normal 7 3 2 2 3" xfId="15781"/>
    <cellStyle name="Normal 7 3 2 2 3 2" xfId="15782"/>
    <cellStyle name="Normal 7 3 2 2 3 2 2" xfId="17898"/>
    <cellStyle name="Normal 7 3 2 2 3 3" xfId="17897"/>
    <cellStyle name="Normal 7 3 2 2 4" xfId="15783"/>
    <cellStyle name="Normal 7 3 2 2 4 2" xfId="17899"/>
    <cellStyle name="Normal 7 3 2 2 5" xfId="17894"/>
    <cellStyle name="Normal 7 3 2 3" xfId="15784"/>
    <cellStyle name="Normal 7 3 2 3 2" xfId="15785"/>
    <cellStyle name="Normal 7 3 2 3 2 2" xfId="17901"/>
    <cellStyle name="Normal 7 3 2 3 3" xfId="17900"/>
    <cellStyle name="Normal 7 3 2 4" xfId="15786"/>
    <cellStyle name="Normal 7 3 2 4 2" xfId="15787"/>
    <cellStyle name="Normal 7 3 2 4 2 2" xfId="17903"/>
    <cellStyle name="Normal 7 3 2 4 3" xfId="17902"/>
    <cellStyle name="Normal 7 3 2 5" xfId="15788"/>
    <cellStyle name="Normal 7 3 2 5 2" xfId="17904"/>
    <cellStyle name="Normal 7 3 2 6" xfId="17893"/>
    <cellStyle name="Normal 7 3 3" xfId="15789"/>
    <cellStyle name="Normal 7 3 3 2" xfId="15790"/>
    <cellStyle name="Normal 7 3 3 2 2" xfId="15791"/>
    <cellStyle name="Normal 7 3 3 2 2 2" xfId="17907"/>
    <cellStyle name="Normal 7 3 3 2 3" xfId="17906"/>
    <cellStyle name="Normal 7 3 3 3" xfId="15792"/>
    <cellStyle name="Normal 7 3 3 3 2" xfId="15793"/>
    <cellStyle name="Normal 7 3 3 3 2 2" xfId="17909"/>
    <cellStyle name="Normal 7 3 3 3 3" xfId="17908"/>
    <cellStyle name="Normal 7 3 3 4" xfId="15794"/>
    <cellStyle name="Normal 7 3 3 4 2" xfId="17910"/>
    <cellStyle name="Normal 7 3 3 5" xfId="17905"/>
    <cellStyle name="Normal 7 3 4" xfId="15795"/>
    <cellStyle name="Normal 7 3 4 2" xfId="15796"/>
    <cellStyle name="Normal 7 3 4 2 2" xfId="17912"/>
    <cellStyle name="Normal 7 3 4 3" xfId="17911"/>
    <cellStyle name="Normal 7 3 5" xfId="15797"/>
    <cellStyle name="Normal 7 3 5 2" xfId="15798"/>
    <cellStyle name="Normal 7 3 5 2 2" xfId="17914"/>
    <cellStyle name="Normal 7 3 5 3" xfId="17913"/>
    <cellStyle name="Normal 7 3 6" xfId="15799"/>
    <cellStyle name="Normal 7 3 6 2" xfId="17915"/>
    <cellStyle name="Normal 7 3_15" xfId="16743"/>
    <cellStyle name="Normal 7 4" xfId="15800"/>
    <cellStyle name="Normal 7 4 2" xfId="15801"/>
    <cellStyle name="Normal 7 4 2 2" xfId="15802"/>
    <cellStyle name="Normal 7 4 2 2 2" xfId="15803"/>
    <cellStyle name="Normal 7 4 2 2 2 2" xfId="17919"/>
    <cellStyle name="Normal 7 4 2 2 3" xfId="17918"/>
    <cellStyle name="Normal 7 4 2 3" xfId="15804"/>
    <cellStyle name="Normal 7 4 2 3 2" xfId="15805"/>
    <cellStyle name="Normal 7 4 2 3 2 2" xfId="17921"/>
    <cellStyle name="Normal 7 4 2 3 3" xfId="17920"/>
    <cellStyle name="Normal 7 4 2 4" xfId="15806"/>
    <cellStyle name="Normal 7 4 2 4 2" xfId="17922"/>
    <cellStyle name="Normal 7 4 2 5" xfId="17917"/>
    <cellStyle name="Normal 7 4 3" xfId="15807"/>
    <cellStyle name="Normal 7 4 3 2" xfId="15808"/>
    <cellStyle name="Normal 7 4 3 2 2" xfId="17924"/>
    <cellStyle name="Normal 7 4 3 3" xfId="17923"/>
    <cellStyle name="Normal 7 4 4" xfId="15809"/>
    <cellStyle name="Normal 7 4 4 2" xfId="15810"/>
    <cellStyle name="Normal 7 4 4 2 2" xfId="17926"/>
    <cellStyle name="Normal 7 4 4 3" xfId="17925"/>
    <cellStyle name="Normal 7 4 5" xfId="15811"/>
    <cellStyle name="Normal 7 4 5 2" xfId="17927"/>
    <cellStyle name="Normal 7 4 6" xfId="17916"/>
    <cellStyle name="Normal 7 5" xfId="15812"/>
    <cellStyle name="Normal 7 5 2" xfId="15813"/>
    <cellStyle name="Normal 7 5 2 2" xfId="15814"/>
    <cellStyle name="Normal 7 5 2 2 2" xfId="17930"/>
    <cellStyle name="Normal 7 5 2 3" xfId="17929"/>
    <cellStyle name="Normal 7 5 3" xfId="15815"/>
    <cellStyle name="Normal 7 5 3 2" xfId="15816"/>
    <cellStyle name="Normal 7 5 3 2 2" xfId="17932"/>
    <cellStyle name="Normal 7 5 3 3" xfId="17931"/>
    <cellStyle name="Normal 7 5 4" xfId="15817"/>
    <cellStyle name="Normal 7 5 4 2" xfId="17933"/>
    <cellStyle name="Normal 7 5 5" xfId="17928"/>
    <cellStyle name="Normal 7 6" xfId="15818"/>
    <cellStyle name="Normal 7 6 2" xfId="15819"/>
    <cellStyle name="Normal 7 6 2 2" xfId="17935"/>
    <cellStyle name="Normal 7 6 3" xfId="17934"/>
    <cellStyle name="Normal 7 7" xfId="15820"/>
    <cellStyle name="Normal 7 7 2" xfId="15821"/>
    <cellStyle name="Normal 7 7 2 2" xfId="17937"/>
    <cellStyle name="Normal 7 7 3" xfId="17936"/>
    <cellStyle name="Normal 7 8" xfId="15822"/>
    <cellStyle name="Normal 7 8 2" xfId="17938"/>
    <cellStyle name="Normal 7_15" xfId="14578"/>
    <cellStyle name="Normal 8" xfId="9245"/>
    <cellStyle name="Normal 8 2" xfId="9246"/>
    <cellStyle name="Normal 8 2 2" xfId="15823"/>
    <cellStyle name="Normal 8 2 2 2" xfId="15824"/>
    <cellStyle name="Normal 8 2 2 2 2" xfId="15825"/>
    <cellStyle name="Normal 8 2 2 2 2 2" xfId="15826"/>
    <cellStyle name="Normal 8 2 2 2 2 2 2" xfId="17942"/>
    <cellStyle name="Normal 8 2 2 2 2 3" xfId="17941"/>
    <cellStyle name="Normal 8 2 2 2 3" xfId="15827"/>
    <cellStyle name="Normal 8 2 2 2 3 2" xfId="15828"/>
    <cellStyle name="Normal 8 2 2 2 3 2 2" xfId="17944"/>
    <cellStyle name="Normal 8 2 2 2 3 3" xfId="17943"/>
    <cellStyle name="Normal 8 2 2 2 4" xfId="15829"/>
    <cellStyle name="Normal 8 2 2 2 4 2" xfId="17945"/>
    <cellStyle name="Normal 8 2 2 2 5" xfId="17940"/>
    <cellStyle name="Normal 8 2 2 3" xfId="15830"/>
    <cellStyle name="Normal 8 2 2 3 2" xfId="15831"/>
    <cellStyle name="Normal 8 2 2 3 2 2" xfId="17947"/>
    <cellStyle name="Normal 8 2 2 3 3" xfId="17946"/>
    <cellStyle name="Normal 8 2 2 4" xfId="15832"/>
    <cellStyle name="Normal 8 2 2 4 2" xfId="15833"/>
    <cellStyle name="Normal 8 2 2 4 2 2" xfId="17949"/>
    <cellStyle name="Normal 8 2 2 4 3" xfId="17948"/>
    <cellStyle name="Normal 8 2 2 5" xfId="15834"/>
    <cellStyle name="Normal 8 2 2 5 2" xfId="17950"/>
    <cellStyle name="Normal 8 2 2 6" xfId="17939"/>
    <cellStyle name="Normal 8 2 3" xfId="15835"/>
    <cellStyle name="Normal 8 2 3 2" xfId="15836"/>
    <cellStyle name="Normal 8 2 3 2 2" xfId="15837"/>
    <cellStyle name="Normal 8 2 3 2 2 2" xfId="17953"/>
    <cellStyle name="Normal 8 2 3 2 3" xfId="17952"/>
    <cellStyle name="Normal 8 2 3 3" xfId="15838"/>
    <cellStyle name="Normal 8 2 3 3 2" xfId="15839"/>
    <cellStyle name="Normal 8 2 3 3 2 2" xfId="17955"/>
    <cellStyle name="Normal 8 2 3 3 3" xfId="17954"/>
    <cellStyle name="Normal 8 2 3 4" xfId="15840"/>
    <cellStyle name="Normal 8 2 3 4 2" xfId="17956"/>
    <cellStyle name="Normal 8 2 3 5" xfId="17951"/>
    <cellStyle name="Normal 8 2 4" xfId="15841"/>
    <cellStyle name="Normal 8 2 4 2" xfId="15842"/>
    <cellStyle name="Normal 8 2 4 2 2" xfId="17958"/>
    <cellStyle name="Normal 8 2 4 3" xfId="17957"/>
    <cellStyle name="Normal 8 2 5" xfId="15843"/>
    <cellStyle name="Normal 8 2 5 2" xfId="15844"/>
    <cellStyle name="Normal 8 2 5 2 2" xfId="17960"/>
    <cellStyle name="Normal 8 2 5 3" xfId="17959"/>
    <cellStyle name="Normal 8 2 6" xfId="15845"/>
    <cellStyle name="Normal 8 2 6 2" xfId="17961"/>
    <cellStyle name="Normal 8 2_15" xfId="16744"/>
    <cellStyle name="Normal 8 3" xfId="9247"/>
    <cellStyle name="Normal 8 3 2" xfId="15846"/>
    <cellStyle name="Normal 8 3 2 2" xfId="15847"/>
    <cellStyle name="Normal 8 3 2 2 2" xfId="15848"/>
    <cellStyle name="Normal 8 3 2 2 2 2" xfId="17964"/>
    <cellStyle name="Normal 8 3 2 2 3" xfId="17963"/>
    <cellStyle name="Normal 8 3 2 3" xfId="15849"/>
    <cellStyle name="Normal 8 3 2 3 2" xfId="15850"/>
    <cellStyle name="Normal 8 3 2 3 2 2" xfId="17966"/>
    <cellStyle name="Normal 8 3 2 3 3" xfId="17965"/>
    <cellStyle name="Normal 8 3 2 4" xfId="15851"/>
    <cellStyle name="Normal 8 3 2 4 2" xfId="17967"/>
    <cellStyle name="Normal 8 3 2 5" xfId="17962"/>
    <cellStyle name="Normal 8 3 3" xfId="15852"/>
    <cellStyle name="Normal 8 3 3 2" xfId="15853"/>
    <cellStyle name="Normal 8 3 3 2 2" xfId="17969"/>
    <cellStyle name="Normal 8 3 3 3" xfId="17968"/>
    <cellStyle name="Normal 8 3 4" xfId="15854"/>
    <cellStyle name="Normal 8 3 4 2" xfId="15855"/>
    <cellStyle name="Normal 8 3 4 2 2" xfId="17971"/>
    <cellStyle name="Normal 8 3 4 3" xfId="17970"/>
    <cellStyle name="Normal 8 3 5" xfId="15856"/>
    <cellStyle name="Normal 8 3 5 2" xfId="17972"/>
    <cellStyle name="Normal 8 3_15" xfId="16745"/>
    <cellStyle name="Normal 8 4" xfId="15857"/>
    <cellStyle name="Normal 8 4 2" xfId="15858"/>
    <cellStyle name="Normal 8 4 2 2" xfId="15859"/>
    <cellStyle name="Normal 8 4 2 2 2" xfId="17975"/>
    <cellStyle name="Normal 8 4 2 3" xfId="17974"/>
    <cellStyle name="Normal 8 4 3" xfId="15860"/>
    <cellStyle name="Normal 8 4 3 2" xfId="15861"/>
    <cellStyle name="Normal 8 4 3 2 2" xfId="17977"/>
    <cellStyle name="Normal 8 4 3 3" xfId="17976"/>
    <cellStyle name="Normal 8 4 4" xfId="15862"/>
    <cellStyle name="Normal 8 4 4 2" xfId="17978"/>
    <cellStyle name="Normal 8 4 5" xfId="17973"/>
    <cellStyle name="Normal 8 5" xfId="15863"/>
    <cellStyle name="Normal 8 5 2" xfId="15864"/>
    <cellStyle name="Normal 8 5 2 2" xfId="17980"/>
    <cellStyle name="Normal 8 5 3" xfId="17979"/>
    <cellStyle name="Normal 8 6" xfId="15865"/>
    <cellStyle name="Normal 8 6 2" xfId="15866"/>
    <cellStyle name="Normal 8 6 2 2" xfId="17982"/>
    <cellStyle name="Normal 8 6 3" xfId="17981"/>
    <cellStyle name="Normal 8 7" xfId="15867"/>
    <cellStyle name="Normal 8 7 2" xfId="17983"/>
    <cellStyle name="Normal 8_15" xfId="14580"/>
    <cellStyle name="Normal 9" xfId="9248"/>
    <cellStyle name="Normal 9 2" xfId="9249"/>
    <cellStyle name="Normal 9 3" xfId="9250"/>
    <cellStyle name="Normal 9_15" xfId="14581"/>
    <cellStyle name="Normal_2007-16618" xfId="7"/>
    <cellStyle name="Note" xfId="9251"/>
    <cellStyle name="Note 2" xfId="9252"/>
    <cellStyle name="Note_10" xfId="16767"/>
    <cellStyle name="Output" xfId="9253"/>
    <cellStyle name="Output 2" xfId="9254"/>
    <cellStyle name="Output_10" xfId="16768"/>
    <cellStyle name="Percent" xfId="14" builtinId="5"/>
    <cellStyle name="Percent 2" xfId="8"/>
    <cellStyle name="Percent 2 10" xfId="15868"/>
    <cellStyle name="Percent 2 10 2" xfId="15869"/>
    <cellStyle name="Percent 2 10 2 2" xfId="17985"/>
    <cellStyle name="Percent 2 10 3" xfId="17984"/>
    <cellStyle name="Percent 2 11" xfId="15870"/>
    <cellStyle name="Percent 2 11 2" xfId="17986"/>
    <cellStyle name="Percent 2 12" xfId="20"/>
    <cellStyle name="Percent 2 13" xfId="16777"/>
    <cellStyle name="Percent 2 2" xfId="24"/>
    <cellStyle name="Percent 2 2 10" xfId="15871"/>
    <cellStyle name="Percent 2 2 10 2" xfId="17988"/>
    <cellStyle name="Percent 2 2 11" xfId="17987"/>
    <cellStyle name="Percent 2 2 2" xfId="15872"/>
    <cellStyle name="Percent 2 2 2 2" xfId="15873"/>
    <cellStyle name="Percent 2 2 2 2 2" xfId="15874"/>
    <cellStyle name="Percent 2 2 2 2 2 2" xfId="15875"/>
    <cellStyle name="Percent 2 2 2 2 2 2 2" xfId="15876"/>
    <cellStyle name="Percent 2 2 2 2 2 2 2 2" xfId="15877"/>
    <cellStyle name="Percent 2 2 2 2 2 2 2 2 2" xfId="15878"/>
    <cellStyle name="Percent 2 2 2 2 2 2 2 2 2 2" xfId="17995"/>
    <cellStyle name="Percent 2 2 2 2 2 2 2 2 3" xfId="17994"/>
    <cellStyle name="Percent 2 2 2 2 2 2 2 3" xfId="15879"/>
    <cellStyle name="Percent 2 2 2 2 2 2 2 3 2" xfId="15880"/>
    <cellStyle name="Percent 2 2 2 2 2 2 2 3 2 2" xfId="17997"/>
    <cellStyle name="Percent 2 2 2 2 2 2 2 3 3" xfId="17996"/>
    <cellStyle name="Percent 2 2 2 2 2 2 2 4" xfId="15881"/>
    <cellStyle name="Percent 2 2 2 2 2 2 2 4 2" xfId="17998"/>
    <cellStyle name="Percent 2 2 2 2 2 2 2 5" xfId="17993"/>
    <cellStyle name="Percent 2 2 2 2 2 2 3" xfId="15882"/>
    <cellStyle name="Percent 2 2 2 2 2 2 3 2" xfId="15883"/>
    <cellStyle name="Percent 2 2 2 2 2 2 3 2 2" xfId="18000"/>
    <cellStyle name="Percent 2 2 2 2 2 2 3 3" xfId="17999"/>
    <cellStyle name="Percent 2 2 2 2 2 2 4" xfId="15884"/>
    <cellStyle name="Percent 2 2 2 2 2 2 4 2" xfId="15885"/>
    <cellStyle name="Percent 2 2 2 2 2 2 4 2 2" xfId="18002"/>
    <cellStyle name="Percent 2 2 2 2 2 2 4 3" xfId="18001"/>
    <cellStyle name="Percent 2 2 2 2 2 2 5" xfId="15886"/>
    <cellStyle name="Percent 2 2 2 2 2 2 5 2" xfId="18003"/>
    <cellStyle name="Percent 2 2 2 2 2 2 6" xfId="17992"/>
    <cellStyle name="Percent 2 2 2 2 2 3" xfId="15887"/>
    <cellStyle name="Percent 2 2 2 2 2 3 2" xfId="15888"/>
    <cellStyle name="Percent 2 2 2 2 2 3 2 2" xfId="15889"/>
    <cellStyle name="Percent 2 2 2 2 2 3 2 2 2" xfId="18006"/>
    <cellStyle name="Percent 2 2 2 2 2 3 2 3" xfId="18005"/>
    <cellStyle name="Percent 2 2 2 2 2 3 3" xfId="15890"/>
    <cellStyle name="Percent 2 2 2 2 2 3 3 2" xfId="15891"/>
    <cellStyle name="Percent 2 2 2 2 2 3 3 2 2" xfId="18008"/>
    <cellStyle name="Percent 2 2 2 2 2 3 3 3" xfId="18007"/>
    <cellStyle name="Percent 2 2 2 2 2 3 4" xfId="15892"/>
    <cellStyle name="Percent 2 2 2 2 2 3 4 2" xfId="18009"/>
    <cellStyle name="Percent 2 2 2 2 2 3 5" xfId="18004"/>
    <cellStyle name="Percent 2 2 2 2 2 4" xfId="15893"/>
    <cellStyle name="Percent 2 2 2 2 2 4 2" xfId="15894"/>
    <cellStyle name="Percent 2 2 2 2 2 4 2 2" xfId="18011"/>
    <cellStyle name="Percent 2 2 2 2 2 4 3" xfId="18010"/>
    <cellStyle name="Percent 2 2 2 2 2 5" xfId="15895"/>
    <cellStyle name="Percent 2 2 2 2 2 5 2" xfId="15896"/>
    <cellStyle name="Percent 2 2 2 2 2 5 2 2" xfId="18013"/>
    <cellStyle name="Percent 2 2 2 2 2 5 3" xfId="18012"/>
    <cellStyle name="Percent 2 2 2 2 2 6" xfId="15897"/>
    <cellStyle name="Percent 2 2 2 2 2 6 2" xfId="18014"/>
    <cellStyle name="Percent 2 2 2 2 2 7" xfId="17991"/>
    <cellStyle name="Percent 2 2 2 2 3" xfId="15898"/>
    <cellStyle name="Percent 2 2 2 2 3 2" xfId="15899"/>
    <cellStyle name="Percent 2 2 2 2 3 2 2" xfId="15900"/>
    <cellStyle name="Percent 2 2 2 2 3 2 2 2" xfId="15901"/>
    <cellStyle name="Percent 2 2 2 2 3 2 2 2 2" xfId="18018"/>
    <cellStyle name="Percent 2 2 2 2 3 2 2 3" xfId="18017"/>
    <cellStyle name="Percent 2 2 2 2 3 2 3" xfId="15902"/>
    <cellStyle name="Percent 2 2 2 2 3 2 3 2" xfId="15903"/>
    <cellStyle name="Percent 2 2 2 2 3 2 3 2 2" xfId="18020"/>
    <cellStyle name="Percent 2 2 2 2 3 2 3 3" xfId="18019"/>
    <cellStyle name="Percent 2 2 2 2 3 2 4" xfId="15904"/>
    <cellStyle name="Percent 2 2 2 2 3 2 4 2" xfId="18021"/>
    <cellStyle name="Percent 2 2 2 2 3 2 5" xfId="18016"/>
    <cellStyle name="Percent 2 2 2 2 3 3" xfId="15905"/>
    <cellStyle name="Percent 2 2 2 2 3 3 2" xfId="15906"/>
    <cellStyle name="Percent 2 2 2 2 3 3 2 2" xfId="18023"/>
    <cellStyle name="Percent 2 2 2 2 3 3 3" xfId="18022"/>
    <cellStyle name="Percent 2 2 2 2 3 4" xfId="15907"/>
    <cellStyle name="Percent 2 2 2 2 3 4 2" xfId="15908"/>
    <cellStyle name="Percent 2 2 2 2 3 4 2 2" xfId="18025"/>
    <cellStyle name="Percent 2 2 2 2 3 4 3" xfId="18024"/>
    <cellStyle name="Percent 2 2 2 2 3 5" xfId="15909"/>
    <cellStyle name="Percent 2 2 2 2 3 5 2" xfId="18026"/>
    <cellStyle name="Percent 2 2 2 2 3 6" xfId="18015"/>
    <cellStyle name="Percent 2 2 2 2 4" xfId="15910"/>
    <cellStyle name="Percent 2 2 2 2 4 2" xfId="15911"/>
    <cellStyle name="Percent 2 2 2 2 4 2 2" xfId="15912"/>
    <cellStyle name="Percent 2 2 2 2 4 2 2 2" xfId="18029"/>
    <cellStyle name="Percent 2 2 2 2 4 2 3" xfId="18028"/>
    <cellStyle name="Percent 2 2 2 2 4 3" xfId="15913"/>
    <cellStyle name="Percent 2 2 2 2 4 3 2" xfId="15914"/>
    <cellStyle name="Percent 2 2 2 2 4 3 2 2" xfId="18031"/>
    <cellStyle name="Percent 2 2 2 2 4 3 3" xfId="18030"/>
    <cellStyle name="Percent 2 2 2 2 4 4" xfId="15915"/>
    <cellStyle name="Percent 2 2 2 2 4 4 2" xfId="18032"/>
    <cellStyle name="Percent 2 2 2 2 4 5" xfId="18027"/>
    <cellStyle name="Percent 2 2 2 2 5" xfId="15916"/>
    <cellStyle name="Percent 2 2 2 2 5 2" xfId="15917"/>
    <cellStyle name="Percent 2 2 2 2 5 2 2" xfId="18034"/>
    <cellStyle name="Percent 2 2 2 2 5 3" xfId="18033"/>
    <cellStyle name="Percent 2 2 2 2 6" xfId="15918"/>
    <cellStyle name="Percent 2 2 2 2 6 2" xfId="15919"/>
    <cellStyle name="Percent 2 2 2 2 6 2 2" xfId="18036"/>
    <cellStyle name="Percent 2 2 2 2 6 3" xfId="18035"/>
    <cellStyle name="Percent 2 2 2 2 7" xfId="15920"/>
    <cellStyle name="Percent 2 2 2 2 7 2" xfId="18037"/>
    <cellStyle name="Percent 2 2 2 2 8" xfId="17990"/>
    <cellStyle name="Percent 2 2 2 3" xfId="15921"/>
    <cellStyle name="Percent 2 2 2 3 2" xfId="15922"/>
    <cellStyle name="Percent 2 2 2 3 2 2" xfId="15923"/>
    <cellStyle name="Percent 2 2 2 3 2 2 2" xfId="15924"/>
    <cellStyle name="Percent 2 2 2 3 2 2 2 2" xfId="15925"/>
    <cellStyle name="Percent 2 2 2 3 2 2 2 2 2" xfId="18042"/>
    <cellStyle name="Percent 2 2 2 3 2 2 2 3" xfId="18041"/>
    <cellStyle name="Percent 2 2 2 3 2 2 3" xfId="15926"/>
    <cellStyle name="Percent 2 2 2 3 2 2 3 2" xfId="15927"/>
    <cellStyle name="Percent 2 2 2 3 2 2 3 2 2" xfId="18044"/>
    <cellStyle name="Percent 2 2 2 3 2 2 3 3" xfId="18043"/>
    <cellStyle name="Percent 2 2 2 3 2 2 4" xfId="15928"/>
    <cellStyle name="Percent 2 2 2 3 2 2 4 2" xfId="18045"/>
    <cellStyle name="Percent 2 2 2 3 2 2 5" xfId="18040"/>
    <cellStyle name="Percent 2 2 2 3 2 3" xfId="15929"/>
    <cellStyle name="Percent 2 2 2 3 2 3 2" xfId="15930"/>
    <cellStyle name="Percent 2 2 2 3 2 3 2 2" xfId="18047"/>
    <cellStyle name="Percent 2 2 2 3 2 3 3" xfId="18046"/>
    <cellStyle name="Percent 2 2 2 3 2 4" xfId="15931"/>
    <cellStyle name="Percent 2 2 2 3 2 4 2" xfId="15932"/>
    <cellStyle name="Percent 2 2 2 3 2 4 2 2" xfId="18049"/>
    <cellStyle name="Percent 2 2 2 3 2 4 3" xfId="18048"/>
    <cellStyle name="Percent 2 2 2 3 2 5" xfId="15933"/>
    <cellStyle name="Percent 2 2 2 3 2 5 2" xfId="18050"/>
    <cellStyle name="Percent 2 2 2 3 2 6" xfId="18039"/>
    <cellStyle name="Percent 2 2 2 3 3" xfId="15934"/>
    <cellStyle name="Percent 2 2 2 3 3 2" xfId="15935"/>
    <cellStyle name="Percent 2 2 2 3 3 2 2" xfId="15936"/>
    <cellStyle name="Percent 2 2 2 3 3 2 2 2" xfId="18053"/>
    <cellStyle name="Percent 2 2 2 3 3 2 3" xfId="18052"/>
    <cellStyle name="Percent 2 2 2 3 3 3" xfId="15937"/>
    <cellStyle name="Percent 2 2 2 3 3 3 2" xfId="15938"/>
    <cellStyle name="Percent 2 2 2 3 3 3 2 2" xfId="18055"/>
    <cellStyle name="Percent 2 2 2 3 3 3 3" xfId="18054"/>
    <cellStyle name="Percent 2 2 2 3 3 4" xfId="15939"/>
    <cellStyle name="Percent 2 2 2 3 3 4 2" xfId="18056"/>
    <cellStyle name="Percent 2 2 2 3 3 5" xfId="18051"/>
    <cellStyle name="Percent 2 2 2 3 4" xfId="15940"/>
    <cellStyle name="Percent 2 2 2 3 4 2" xfId="15941"/>
    <cellStyle name="Percent 2 2 2 3 4 2 2" xfId="18058"/>
    <cellStyle name="Percent 2 2 2 3 4 3" xfId="18057"/>
    <cellStyle name="Percent 2 2 2 3 5" xfId="15942"/>
    <cellStyle name="Percent 2 2 2 3 5 2" xfId="15943"/>
    <cellStyle name="Percent 2 2 2 3 5 2 2" xfId="18060"/>
    <cellStyle name="Percent 2 2 2 3 5 3" xfId="18059"/>
    <cellStyle name="Percent 2 2 2 3 6" xfId="15944"/>
    <cellStyle name="Percent 2 2 2 3 6 2" xfId="18061"/>
    <cellStyle name="Percent 2 2 2 3 7" xfId="18038"/>
    <cellStyle name="Percent 2 2 2 4" xfId="15945"/>
    <cellStyle name="Percent 2 2 2 4 2" xfId="15946"/>
    <cellStyle name="Percent 2 2 2 4 2 2" xfId="15947"/>
    <cellStyle name="Percent 2 2 2 4 2 2 2" xfId="15948"/>
    <cellStyle name="Percent 2 2 2 4 2 2 2 2" xfId="18065"/>
    <cellStyle name="Percent 2 2 2 4 2 2 3" xfId="18064"/>
    <cellStyle name="Percent 2 2 2 4 2 3" xfId="15949"/>
    <cellStyle name="Percent 2 2 2 4 2 3 2" xfId="15950"/>
    <cellStyle name="Percent 2 2 2 4 2 3 2 2" xfId="18067"/>
    <cellStyle name="Percent 2 2 2 4 2 3 3" xfId="18066"/>
    <cellStyle name="Percent 2 2 2 4 2 4" xfId="15951"/>
    <cellStyle name="Percent 2 2 2 4 2 4 2" xfId="18068"/>
    <cellStyle name="Percent 2 2 2 4 2 5" xfId="18063"/>
    <cellStyle name="Percent 2 2 2 4 3" xfId="15952"/>
    <cellStyle name="Percent 2 2 2 4 3 2" xfId="15953"/>
    <cellStyle name="Percent 2 2 2 4 3 2 2" xfId="18070"/>
    <cellStyle name="Percent 2 2 2 4 3 3" xfId="18069"/>
    <cellStyle name="Percent 2 2 2 4 4" xfId="15954"/>
    <cellStyle name="Percent 2 2 2 4 4 2" xfId="15955"/>
    <cellStyle name="Percent 2 2 2 4 4 2 2" xfId="18072"/>
    <cellStyle name="Percent 2 2 2 4 4 3" xfId="18071"/>
    <cellStyle name="Percent 2 2 2 4 5" xfId="15956"/>
    <cellStyle name="Percent 2 2 2 4 5 2" xfId="18073"/>
    <cellStyle name="Percent 2 2 2 4 6" xfId="18062"/>
    <cellStyle name="Percent 2 2 2 5" xfId="15957"/>
    <cellStyle name="Percent 2 2 2 5 2" xfId="15958"/>
    <cellStyle name="Percent 2 2 2 5 2 2" xfId="15959"/>
    <cellStyle name="Percent 2 2 2 5 2 2 2" xfId="18076"/>
    <cellStyle name="Percent 2 2 2 5 2 3" xfId="18075"/>
    <cellStyle name="Percent 2 2 2 5 3" xfId="15960"/>
    <cellStyle name="Percent 2 2 2 5 3 2" xfId="15961"/>
    <cellStyle name="Percent 2 2 2 5 3 2 2" xfId="18078"/>
    <cellStyle name="Percent 2 2 2 5 3 3" xfId="18077"/>
    <cellStyle name="Percent 2 2 2 5 4" xfId="15962"/>
    <cellStyle name="Percent 2 2 2 5 4 2" xfId="18079"/>
    <cellStyle name="Percent 2 2 2 5 5" xfId="18074"/>
    <cellStyle name="Percent 2 2 2 6" xfId="15963"/>
    <cellStyle name="Percent 2 2 2 6 2" xfId="15964"/>
    <cellStyle name="Percent 2 2 2 6 2 2" xfId="18081"/>
    <cellStyle name="Percent 2 2 2 6 3" xfId="18080"/>
    <cellStyle name="Percent 2 2 2 7" xfId="15965"/>
    <cellStyle name="Percent 2 2 2 7 2" xfId="15966"/>
    <cellStyle name="Percent 2 2 2 7 2 2" xfId="18083"/>
    <cellStyle name="Percent 2 2 2 7 3" xfId="18082"/>
    <cellStyle name="Percent 2 2 2 8" xfId="15967"/>
    <cellStyle name="Percent 2 2 2 8 2" xfId="18084"/>
    <cellStyle name="Percent 2 2 2 9" xfId="17989"/>
    <cellStyle name="Percent 2 2 3" xfId="15968"/>
    <cellStyle name="Percent 2 2 3 2" xfId="15969"/>
    <cellStyle name="Percent 2 2 3 2 2" xfId="15970"/>
    <cellStyle name="Percent 2 2 3 2 2 2" xfId="15971"/>
    <cellStyle name="Percent 2 2 3 2 2 2 2" xfId="15972"/>
    <cellStyle name="Percent 2 2 3 2 2 2 2 2" xfId="15973"/>
    <cellStyle name="Percent 2 2 3 2 2 2 2 2 2" xfId="18090"/>
    <cellStyle name="Percent 2 2 3 2 2 2 2 3" xfId="18089"/>
    <cellStyle name="Percent 2 2 3 2 2 2 3" xfId="15974"/>
    <cellStyle name="Percent 2 2 3 2 2 2 3 2" xfId="15975"/>
    <cellStyle name="Percent 2 2 3 2 2 2 3 2 2" xfId="18092"/>
    <cellStyle name="Percent 2 2 3 2 2 2 3 3" xfId="18091"/>
    <cellStyle name="Percent 2 2 3 2 2 2 4" xfId="15976"/>
    <cellStyle name="Percent 2 2 3 2 2 2 4 2" xfId="18093"/>
    <cellStyle name="Percent 2 2 3 2 2 2 5" xfId="18088"/>
    <cellStyle name="Percent 2 2 3 2 2 3" xfId="15977"/>
    <cellStyle name="Percent 2 2 3 2 2 3 2" xfId="15978"/>
    <cellStyle name="Percent 2 2 3 2 2 3 2 2" xfId="18095"/>
    <cellStyle name="Percent 2 2 3 2 2 3 3" xfId="18094"/>
    <cellStyle name="Percent 2 2 3 2 2 4" xfId="15979"/>
    <cellStyle name="Percent 2 2 3 2 2 4 2" xfId="15980"/>
    <cellStyle name="Percent 2 2 3 2 2 4 2 2" xfId="18097"/>
    <cellStyle name="Percent 2 2 3 2 2 4 3" xfId="18096"/>
    <cellStyle name="Percent 2 2 3 2 2 5" xfId="15981"/>
    <cellStyle name="Percent 2 2 3 2 2 5 2" xfId="18098"/>
    <cellStyle name="Percent 2 2 3 2 2 6" xfId="18087"/>
    <cellStyle name="Percent 2 2 3 2 3" xfId="15982"/>
    <cellStyle name="Percent 2 2 3 2 3 2" xfId="15983"/>
    <cellStyle name="Percent 2 2 3 2 3 2 2" xfId="15984"/>
    <cellStyle name="Percent 2 2 3 2 3 2 2 2" xfId="18101"/>
    <cellStyle name="Percent 2 2 3 2 3 2 3" xfId="18100"/>
    <cellStyle name="Percent 2 2 3 2 3 3" xfId="15985"/>
    <cellStyle name="Percent 2 2 3 2 3 3 2" xfId="15986"/>
    <cellStyle name="Percent 2 2 3 2 3 3 2 2" xfId="18103"/>
    <cellStyle name="Percent 2 2 3 2 3 3 3" xfId="18102"/>
    <cellStyle name="Percent 2 2 3 2 3 4" xfId="15987"/>
    <cellStyle name="Percent 2 2 3 2 3 4 2" xfId="18104"/>
    <cellStyle name="Percent 2 2 3 2 3 5" xfId="18099"/>
    <cellStyle name="Percent 2 2 3 2 4" xfId="15988"/>
    <cellStyle name="Percent 2 2 3 2 4 2" xfId="15989"/>
    <cellStyle name="Percent 2 2 3 2 4 2 2" xfId="18106"/>
    <cellStyle name="Percent 2 2 3 2 4 3" xfId="18105"/>
    <cellStyle name="Percent 2 2 3 2 5" xfId="15990"/>
    <cellStyle name="Percent 2 2 3 2 5 2" xfId="15991"/>
    <cellStyle name="Percent 2 2 3 2 5 2 2" xfId="18108"/>
    <cellStyle name="Percent 2 2 3 2 5 3" xfId="18107"/>
    <cellStyle name="Percent 2 2 3 2 6" xfId="15992"/>
    <cellStyle name="Percent 2 2 3 2 6 2" xfId="18109"/>
    <cellStyle name="Percent 2 2 3 2 7" xfId="18086"/>
    <cellStyle name="Percent 2 2 3 3" xfId="15993"/>
    <cellStyle name="Percent 2 2 3 3 2" xfId="15994"/>
    <cellStyle name="Percent 2 2 3 3 2 2" xfId="15995"/>
    <cellStyle name="Percent 2 2 3 3 2 2 2" xfId="15996"/>
    <cellStyle name="Percent 2 2 3 3 2 2 2 2" xfId="18113"/>
    <cellStyle name="Percent 2 2 3 3 2 2 3" xfId="18112"/>
    <cellStyle name="Percent 2 2 3 3 2 3" xfId="15997"/>
    <cellStyle name="Percent 2 2 3 3 2 3 2" xfId="15998"/>
    <cellStyle name="Percent 2 2 3 3 2 3 2 2" xfId="18115"/>
    <cellStyle name="Percent 2 2 3 3 2 3 3" xfId="18114"/>
    <cellStyle name="Percent 2 2 3 3 2 4" xfId="15999"/>
    <cellStyle name="Percent 2 2 3 3 2 4 2" xfId="18116"/>
    <cellStyle name="Percent 2 2 3 3 2 5" xfId="18111"/>
    <cellStyle name="Percent 2 2 3 3 3" xfId="16000"/>
    <cellStyle name="Percent 2 2 3 3 3 2" xfId="16001"/>
    <cellStyle name="Percent 2 2 3 3 3 2 2" xfId="18118"/>
    <cellStyle name="Percent 2 2 3 3 3 3" xfId="18117"/>
    <cellStyle name="Percent 2 2 3 3 4" xfId="16002"/>
    <cellStyle name="Percent 2 2 3 3 4 2" xfId="16003"/>
    <cellStyle name="Percent 2 2 3 3 4 2 2" xfId="18120"/>
    <cellStyle name="Percent 2 2 3 3 4 3" xfId="18119"/>
    <cellStyle name="Percent 2 2 3 3 5" xfId="16004"/>
    <cellStyle name="Percent 2 2 3 3 5 2" xfId="18121"/>
    <cellStyle name="Percent 2 2 3 3 6" xfId="18110"/>
    <cellStyle name="Percent 2 2 3 4" xfId="16005"/>
    <cellStyle name="Percent 2 2 3 4 2" xfId="16006"/>
    <cellStyle name="Percent 2 2 3 4 2 2" xfId="16007"/>
    <cellStyle name="Percent 2 2 3 4 2 2 2" xfId="18124"/>
    <cellStyle name="Percent 2 2 3 4 2 3" xfId="18123"/>
    <cellStyle name="Percent 2 2 3 4 3" xfId="16008"/>
    <cellStyle name="Percent 2 2 3 4 3 2" xfId="16009"/>
    <cellStyle name="Percent 2 2 3 4 3 2 2" xfId="18126"/>
    <cellStyle name="Percent 2 2 3 4 3 3" xfId="18125"/>
    <cellStyle name="Percent 2 2 3 4 4" xfId="16010"/>
    <cellStyle name="Percent 2 2 3 4 4 2" xfId="18127"/>
    <cellStyle name="Percent 2 2 3 4 5" xfId="18122"/>
    <cellStyle name="Percent 2 2 3 5" xfId="16011"/>
    <cellStyle name="Percent 2 2 3 5 2" xfId="16012"/>
    <cellStyle name="Percent 2 2 3 5 2 2" xfId="18129"/>
    <cellStyle name="Percent 2 2 3 5 3" xfId="18128"/>
    <cellStyle name="Percent 2 2 3 6" xfId="16013"/>
    <cellStyle name="Percent 2 2 3 6 2" xfId="16014"/>
    <cellStyle name="Percent 2 2 3 6 2 2" xfId="18131"/>
    <cellStyle name="Percent 2 2 3 6 3" xfId="18130"/>
    <cellStyle name="Percent 2 2 3 7" xfId="16015"/>
    <cellStyle name="Percent 2 2 3 7 2" xfId="18132"/>
    <cellStyle name="Percent 2 2 3 8" xfId="18085"/>
    <cellStyle name="Percent 2 2 4" xfId="16016"/>
    <cellStyle name="Percent 2 2 4 2" xfId="16017"/>
    <cellStyle name="Percent 2 2 4 2 2" xfId="16018"/>
    <cellStyle name="Percent 2 2 4 2 2 2" xfId="16019"/>
    <cellStyle name="Percent 2 2 4 2 2 2 2" xfId="16020"/>
    <cellStyle name="Percent 2 2 4 2 2 2 2 2" xfId="18137"/>
    <cellStyle name="Percent 2 2 4 2 2 2 3" xfId="18136"/>
    <cellStyle name="Percent 2 2 4 2 2 3" xfId="16021"/>
    <cellStyle name="Percent 2 2 4 2 2 3 2" xfId="16022"/>
    <cellStyle name="Percent 2 2 4 2 2 3 2 2" xfId="18139"/>
    <cellStyle name="Percent 2 2 4 2 2 3 3" xfId="18138"/>
    <cellStyle name="Percent 2 2 4 2 2 4" xfId="16023"/>
    <cellStyle name="Percent 2 2 4 2 2 4 2" xfId="18140"/>
    <cellStyle name="Percent 2 2 4 2 2 5" xfId="18135"/>
    <cellStyle name="Percent 2 2 4 2 3" xfId="16024"/>
    <cellStyle name="Percent 2 2 4 2 3 2" xfId="16025"/>
    <cellStyle name="Percent 2 2 4 2 3 2 2" xfId="18142"/>
    <cellStyle name="Percent 2 2 4 2 3 3" xfId="18141"/>
    <cellStyle name="Percent 2 2 4 2 4" xfId="16026"/>
    <cellStyle name="Percent 2 2 4 2 4 2" xfId="16027"/>
    <cellStyle name="Percent 2 2 4 2 4 2 2" xfId="18144"/>
    <cellStyle name="Percent 2 2 4 2 4 3" xfId="18143"/>
    <cellStyle name="Percent 2 2 4 2 5" xfId="16028"/>
    <cellStyle name="Percent 2 2 4 2 5 2" xfId="18145"/>
    <cellStyle name="Percent 2 2 4 2 6" xfId="18134"/>
    <cellStyle name="Percent 2 2 4 3" xfId="16029"/>
    <cellStyle name="Percent 2 2 4 3 2" xfId="16030"/>
    <cellStyle name="Percent 2 2 4 3 2 2" xfId="16031"/>
    <cellStyle name="Percent 2 2 4 3 2 2 2" xfId="18148"/>
    <cellStyle name="Percent 2 2 4 3 2 3" xfId="18147"/>
    <cellStyle name="Percent 2 2 4 3 3" xfId="16032"/>
    <cellStyle name="Percent 2 2 4 3 3 2" xfId="16033"/>
    <cellStyle name="Percent 2 2 4 3 3 2 2" xfId="18150"/>
    <cellStyle name="Percent 2 2 4 3 3 3" xfId="18149"/>
    <cellStyle name="Percent 2 2 4 3 4" xfId="16034"/>
    <cellStyle name="Percent 2 2 4 3 4 2" xfId="18151"/>
    <cellStyle name="Percent 2 2 4 3 5" xfId="18146"/>
    <cellStyle name="Percent 2 2 4 4" xfId="16035"/>
    <cellStyle name="Percent 2 2 4 4 2" xfId="16036"/>
    <cellStyle name="Percent 2 2 4 4 2 2" xfId="18153"/>
    <cellStyle name="Percent 2 2 4 4 3" xfId="18152"/>
    <cellStyle name="Percent 2 2 4 5" xfId="16037"/>
    <cellStyle name="Percent 2 2 4 5 2" xfId="16038"/>
    <cellStyle name="Percent 2 2 4 5 2 2" xfId="18155"/>
    <cellStyle name="Percent 2 2 4 5 3" xfId="18154"/>
    <cellStyle name="Percent 2 2 4 6" xfId="16039"/>
    <cellStyle name="Percent 2 2 4 6 2" xfId="18156"/>
    <cellStyle name="Percent 2 2 4 7" xfId="18133"/>
    <cellStyle name="Percent 2 2 5" xfId="16040"/>
    <cellStyle name="Percent 2 2 5 2" xfId="16041"/>
    <cellStyle name="Percent 2 2 5 2 2" xfId="16042"/>
    <cellStyle name="Percent 2 2 5 2 2 2" xfId="16043"/>
    <cellStyle name="Percent 2 2 5 2 2 2 2" xfId="18160"/>
    <cellStyle name="Percent 2 2 5 2 2 3" xfId="18159"/>
    <cellStyle name="Percent 2 2 5 2 3" xfId="16044"/>
    <cellStyle name="Percent 2 2 5 2 3 2" xfId="16045"/>
    <cellStyle name="Percent 2 2 5 2 3 2 2" xfId="18162"/>
    <cellStyle name="Percent 2 2 5 2 3 3" xfId="18161"/>
    <cellStyle name="Percent 2 2 5 2 4" xfId="16046"/>
    <cellStyle name="Percent 2 2 5 2 4 2" xfId="18163"/>
    <cellStyle name="Percent 2 2 5 2 5" xfId="18158"/>
    <cellStyle name="Percent 2 2 5 3" xfId="16047"/>
    <cellStyle name="Percent 2 2 5 3 2" xfId="16048"/>
    <cellStyle name="Percent 2 2 5 3 2 2" xfId="18165"/>
    <cellStyle name="Percent 2 2 5 3 3" xfId="18164"/>
    <cellStyle name="Percent 2 2 5 4" xfId="16049"/>
    <cellStyle name="Percent 2 2 5 4 2" xfId="16050"/>
    <cellStyle name="Percent 2 2 5 4 2 2" xfId="18167"/>
    <cellStyle name="Percent 2 2 5 4 3" xfId="18166"/>
    <cellStyle name="Percent 2 2 5 5" xfId="16051"/>
    <cellStyle name="Percent 2 2 5 5 2" xfId="18168"/>
    <cellStyle name="Percent 2 2 5 6" xfId="18157"/>
    <cellStyle name="Percent 2 2 6" xfId="16052"/>
    <cellStyle name="Percent 2 2 6 2" xfId="16053"/>
    <cellStyle name="Percent 2 2 6 2 2" xfId="16054"/>
    <cellStyle name="Percent 2 2 6 2 2 2" xfId="18171"/>
    <cellStyle name="Percent 2 2 6 2 3" xfId="18170"/>
    <cellStyle name="Percent 2 2 6 3" xfId="16055"/>
    <cellStyle name="Percent 2 2 6 3 2" xfId="16056"/>
    <cellStyle name="Percent 2 2 6 3 2 2" xfId="18173"/>
    <cellStyle name="Percent 2 2 6 3 3" xfId="18172"/>
    <cellStyle name="Percent 2 2 6 4" xfId="16057"/>
    <cellStyle name="Percent 2 2 6 4 2" xfId="18174"/>
    <cellStyle name="Percent 2 2 6 5" xfId="18169"/>
    <cellStyle name="Percent 2 2 7" xfId="16058"/>
    <cellStyle name="Percent 2 2 7 2" xfId="16059"/>
    <cellStyle name="Percent 2 2 7 2 2" xfId="16060"/>
    <cellStyle name="Percent 2 2 7 2 2 2" xfId="18177"/>
    <cellStyle name="Percent 2 2 7 2 3" xfId="18176"/>
    <cellStyle name="Percent 2 2 7 3" xfId="16061"/>
    <cellStyle name="Percent 2 2 7 3 2" xfId="16062"/>
    <cellStyle name="Percent 2 2 7 3 2 2" xfId="18179"/>
    <cellStyle name="Percent 2 2 7 3 3" xfId="18178"/>
    <cellStyle name="Percent 2 2 7 4" xfId="16063"/>
    <cellStyle name="Percent 2 2 7 4 2" xfId="18180"/>
    <cellStyle name="Percent 2 2 7 5" xfId="18175"/>
    <cellStyle name="Percent 2 2 8" xfId="16064"/>
    <cellStyle name="Percent 2 2 8 2" xfId="16065"/>
    <cellStyle name="Percent 2 2 8 2 2" xfId="18182"/>
    <cellStyle name="Percent 2 2 8 3" xfId="18181"/>
    <cellStyle name="Percent 2 2 9" xfId="16066"/>
    <cellStyle name="Percent 2 2 9 2" xfId="16067"/>
    <cellStyle name="Percent 2 2 9 2 2" xfId="18184"/>
    <cellStyle name="Percent 2 2 9 3" xfId="18183"/>
    <cellStyle name="Percent 2 3" xfId="16068"/>
    <cellStyle name="Percent 2 3 2" xfId="16069"/>
    <cellStyle name="Percent 2 3 2 2" xfId="16070"/>
    <cellStyle name="Percent 2 3 2 2 2" xfId="16071"/>
    <cellStyle name="Percent 2 3 2 2 2 2" xfId="16072"/>
    <cellStyle name="Percent 2 3 2 2 2 2 2" xfId="16073"/>
    <cellStyle name="Percent 2 3 2 2 2 2 2 2" xfId="16074"/>
    <cellStyle name="Percent 2 3 2 2 2 2 2 2 2" xfId="18191"/>
    <cellStyle name="Percent 2 3 2 2 2 2 2 3" xfId="18190"/>
    <cellStyle name="Percent 2 3 2 2 2 2 3" xfId="16075"/>
    <cellStyle name="Percent 2 3 2 2 2 2 3 2" xfId="16076"/>
    <cellStyle name="Percent 2 3 2 2 2 2 3 2 2" xfId="18193"/>
    <cellStyle name="Percent 2 3 2 2 2 2 3 3" xfId="18192"/>
    <cellStyle name="Percent 2 3 2 2 2 2 4" xfId="16077"/>
    <cellStyle name="Percent 2 3 2 2 2 2 4 2" xfId="18194"/>
    <cellStyle name="Percent 2 3 2 2 2 2 5" xfId="18189"/>
    <cellStyle name="Percent 2 3 2 2 2 3" xfId="16078"/>
    <cellStyle name="Percent 2 3 2 2 2 3 2" xfId="16079"/>
    <cellStyle name="Percent 2 3 2 2 2 3 2 2" xfId="18196"/>
    <cellStyle name="Percent 2 3 2 2 2 3 3" xfId="18195"/>
    <cellStyle name="Percent 2 3 2 2 2 4" xfId="16080"/>
    <cellStyle name="Percent 2 3 2 2 2 4 2" xfId="16081"/>
    <cellStyle name="Percent 2 3 2 2 2 4 2 2" xfId="18198"/>
    <cellStyle name="Percent 2 3 2 2 2 4 3" xfId="18197"/>
    <cellStyle name="Percent 2 3 2 2 2 5" xfId="16082"/>
    <cellStyle name="Percent 2 3 2 2 2 5 2" xfId="18199"/>
    <cellStyle name="Percent 2 3 2 2 2 6" xfId="18188"/>
    <cellStyle name="Percent 2 3 2 2 3" xfId="16083"/>
    <cellStyle name="Percent 2 3 2 2 3 2" xfId="16084"/>
    <cellStyle name="Percent 2 3 2 2 3 2 2" xfId="16085"/>
    <cellStyle name="Percent 2 3 2 2 3 2 2 2" xfId="18202"/>
    <cellStyle name="Percent 2 3 2 2 3 2 3" xfId="18201"/>
    <cellStyle name="Percent 2 3 2 2 3 3" xfId="16086"/>
    <cellStyle name="Percent 2 3 2 2 3 3 2" xfId="16087"/>
    <cellStyle name="Percent 2 3 2 2 3 3 2 2" xfId="18204"/>
    <cellStyle name="Percent 2 3 2 2 3 3 3" xfId="18203"/>
    <cellStyle name="Percent 2 3 2 2 3 4" xfId="16088"/>
    <cellStyle name="Percent 2 3 2 2 3 4 2" xfId="18205"/>
    <cellStyle name="Percent 2 3 2 2 3 5" xfId="18200"/>
    <cellStyle name="Percent 2 3 2 2 4" xfId="16089"/>
    <cellStyle name="Percent 2 3 2 2 4 2" xfId="16090"/>
    <cellStyle name="Percent 2 3 2 2 4 2 2" xfId="18207"/>
    <cellStyle name="Percent 2 3 2 2 4 3" xfId="18206"/>
    <cellStyle name="Percent 2 3 2 2 5" xfId="16091"/>
    <cellStyle name="Percent 2 3 2 2 5 2" xfId="16092"/>
    <cellStyle name="Percent 2 3 2 2 5 2 2" xfId="18209"/>
    <cellStyle name="Percent 2 3 2 2 5 3" xfId="18208"/>
    <cellStyle name="Percent 2 3 2 2 6" xfId="16093"/>
    <cellStyle name="Percent 2 3 2 2 6 2" xfId="18210"/>
    <cellStyle name="Percent 2 3 2 2 7" xfId="18187"/>
    <cellStyle name="Percent 2 3 2 3" xfId="16094"/>
    <cellStyle name="Percent 2 3 2 3 2" xfId="16095"/>
    <cellStyle name="Percent 2 3 2 3 2 2" xfId="16096"/>
    <cellStyle name="Percent 2 3 2 3 2 2 2" xfId="16097"/>
    <cellStyle name="Percent 2 3 2 3 2 2 2 2" xfId="18214"/>
    <cellStyle name="Percent 2 3 2 3 2 2 3" xfId="18213"/>
    <cellStyle name="Percent 2 3 2 3 2 3" xfId="16098"/>
    <cellStyle name="Percent 2 3 2 3 2 3 2" xfId="16099"/>
    <cellStyle name="Percent 2 3 2 3 2 3 2 2" xfId="18216"/>
    <cellStyle name="Percent 2 3 2 3 2 3 3" xfId="18215"/>
    <cellStyle name="Percent 2 3 2 3 2 4" xfId="16100"/>
    <cellStyle name="Percent 2 3 2 3 2 4 2" xfId="18217"/>
    <cellStyle name="Percent 2 3 2 3 2 5" xfId="18212"/>
    <cellStyle name="Percent 2 3 2 3 3" xfId="16101"/>
    <cellStyle name="Percent 2 3 2 3 3 2" xfId="16102"/>
    <cellStyle name="Percent 2 3 2 3 3 2 2" xfId="18219"/>
    <cellStyle name="Percent 2 3 2 3 3 3" xfId="18218"/>
    <cellStyle name="Percent 2 3 2 3 4" xfId="16103"/>
    <cellStyle name="Percent 2 3 2 3 4 2" xfId="16104"/>
    <cellStyle name="Percent 2 3 2 3 4 2 2" xfId="18221"/>
    <cellStyle name="Percent 2 3 2 3 4 3" xfId="18220"/>
    <cellStyle name="Percent 2 3 2 3 5" xfId="16105"/>
    <cellStyle name="Percent 2 3 2 3 5 2" xfId="18222"/>
    <cellStyle name="Percent 2 3 2 3 6" xfId="18211"/>
    <cellStyle name="Percent 2 3 2 4" xfId="16106"/>
    <cellStyle name="Percent 2 3 2 4 2" xfId="16107"/>
    <cellStyle name="Percent 2 3 2 4 2 2" xfId="16108"/>
    <cellStyle name="Percent 2 3 2 4 2 2 2" xfId="18225"/>
    <cellStyle name="Percent 2 3 2 4 2 3" xfId="18224"/>
    <cellStyle name="Percent 2 3 2 4 3" xfId="16109"/>
    <cellStyle name="Percent 2 3 2 4 3 2" xfId="16110"/>
    <cellStyle name="Percent 2 3 2 4 3 2 2" xfId="18227"/>
    <cellStyle name="Percent 2 3 2 4 3 3" xfId="18226"/>
    <cellStyle name="Percent 2 3 2 4 4" xfId="16111"/>
    <cellStyle name="Percent 2 3 2 4 4 2" xfId="18228"/>
    <cellStyle name="Percent 2 3 2 4 5" xfId="18223"/>
    <cellStyle name="Percent 2 3 2 5" xfId="16112"/>
    <cellStyle name="Percent 2 3 2 5 2" xfId="16113"/>
    <cellStyle name="Percent 2 3 2 5 2 2" xfId="18230"/>
    <cellStyle name="Percent 2 3 2 5 3" xfId="18229"/>
    <cellStyle name="Percent 2 3 2 6" xfId="16114"/>
    <cellStyle name="Percent 2 3 2 6 2" xfId="16115"/>
    <cellStyle name="Percent 2 3 2 6 2 2" xfId="18232"/>
    <cellStyle name="Percent 2 3 2 6 3" xfId="18231"/>
    <cellStyle name="Percent 2 3 2 7" xfId="16116"/>
    <cellStyle name="Percent 2 3 2 7 2" xfId="18233"/>
    <cellStyle name="Percent 2 3 2 8" xfId="18186"/>
    <cellStyle name="Percent 2 3 3" xfId="16117"/>
    <cellStyle name="Percent 2 3 3 2" xfId="16118"/>
    <cellStyle name="Percent 2 3 3 2 2" xfId="16119"/>
    <cellStyle name="Percent 2 3 3 2 2 2" xfId="16120"/>
    <cellStyle name="Percent 2 3 3 2 2 2 2" xfId="16121"/>
    <cellStyle name="Percent 2 3 3 2 2 2 2 2" xfId="18238"/>
    <cellStyle name="Percent 2 3 3 2 2 2 3" xfId="18237"/>
    <cellStyle name="Percent 2 3 3 2 2 3" xfId="16122"/>
    <cellStyle name="Percent 2 3 3 2 2 3 2" xfId="16123"/>
    <cellStyle name="Percent 2 3 3 2 2 3 2 2" xfId="18240"/>
    <cellStyle name="Percent 2 3 3 2 2 3 3" xfId="18239"/>
    <cellStyle name="Percent 2 3 3 2 2 4" xfId="16124"/>
    <cellStyle name="Percent 2 3 3 2 2 4 2" xfId="18241"/>
    <cellStyle name="Percent 2 3 3 2 2 5" xfId="18236"/>
    <cellStyle name="Percent 2 3 3 2 3" xfId="16125"/>
    <cellStyle name="Percent 2 3 3 2 3 2" xfId="16126"/>
    <cellStyle name="Percent 2 3 3 2 3 2 2" xfId="18243"/>
    <cellStyle name="Percent 2 3 3 2 3 3" xfId="18242"/>
    <cellStyle name="Percent 2 3 3 2 4" xfId="16127"/>
    <cellStyle name="Percent 2 3 3 2 4 2" xfId="16128"/>
    <cellStyle name="Percent 2 3 3 2 4 2 2" xfId="18245"/>
    <cellStyle name="Percent 2 3 3 2 4 3" xfId="18244"/>
    <cellStyle name="Percent 2 3 3 2 5" xfId="16129"/>
    <cellStyle name="Percent 2 3 3 2 5 2" xfId="18246"/>
    <cellStyle name="Percent 2 3 3 2 6" xfId="18235"/>
    <cellStyle name="Percent 2 3 3 3" xfId="16130"/>
    <cellStyle name="Percent 2 3 3 3 2" xfId="16131"/>
    <cellStyle name="Percent 2 3 3 3 2 2" xfId="16132"/>
    <cellStyle name="Percent 2 3 3 3 2 2 2" xfId="18249"/>
    <cellStyle name="Percent 2 3 3 3 2 3" xfId="18248"/>
    <cellStyle name="Percent 2 3 3 3 3" xfId="16133"/>
    <cellStyle name="Percent 2 3 3 3 3 2" xfId="16134"/>
    <cellStyle name="Percent 2 3 3 3 3 2 2" xfId="18251"/>
    <cellStyle name="Percent 2 3 3 3 3 3" xfId="18250"/>
    <cellStyle name="Percent 2 3 3 3 4" xfId="16135"/>
    <cellStyle name="Percent 2 3 3 3 4 2" xfId="18252"/>
    <cellStyle name="Percent 2 3 3 3 5" xfId="18247"/>
    <cellStyle name="Percent 2 3 3 4" xfId="16136"/>
    <cellStyle name="Percent 2 3 3 4 2" xfId="16137"/>
    <cellStyle name="Percent 2 3 3 4 2 2" xfId="18254"/>
    <cellStyle name="Percent 2 3 3 4 3" xfId="18253"/>
    <cellStyle name="Percent 2 3 3 5" xfId="16138"/>
    <cellStyle name="Percent 2 3 3 5 2" xfId="16139"/>
    <cellStyle name="Percent 2 3 3 5 2 2" xfId="18256"/>
    <cellStyle name="Percent 2 3 3 5 3" xfId="18255"/>
    <cellStyle name="Percent 2 3 3 6" xfId="16140"/>
    <cellStyle name="Percent 2 3 3 6 2" xfId="18257"/>
    <cellStyle name="Percent 2 3 3 7" xfId="18234"/>
    <cellStyle name="Percent 2 3 4" xfId="16141"/>
    <cellStyle name="Percent 2 3 4 2" xfId="16142"/>
    <cellStyle name="Percent 2 3 4 2 2" xfId="16143"/>
    <cellStyle name="Percent 2 3 4 2 2 2" xfId="16144"/>
    <cellStyle name="Percent 2 3 4 2 2 2 2" xfId="18261"/>
    <cellStyle name="Percent 2 3 4 2 2 3" xfId="18260"/>
    <cellStyle name="Percent 2 3 4 2 3" xfId="16145"/>
    <cellStyle name="Percent 2 3 4 2 3 2" xfId="16146"/>
    <cellStyle name="Percent 2 3 4 2 3 2 2" xfId="18263"/>
    <cellStyle name="Percent 2 3 4 2 3 3" xfId="18262"/>
    <cellStyle name="Percent 2 3 4 2 4" xfId="16147"/>
    <cellStyle name="Percent 2 3 4 2 4 2" xfId="18264"/>
    <cellStyle name="Percent 2 3 4 2 5" xfId="18259"/>
    <cellStyle name="Percent 2 3 4 3" xfId="16148"/>
    <cellStyle name="Percent 2 3 4 3 2" xfId="16149"/>
    <cellStyle name="Percent 2 3 4 3 2 2" xfId="18266"/>
    <cellStyle name="Percent 2 3 4 3 3" xfId="18265"/>
    <cellStyle name="Percent 2 3 4 4" xfId="16150"/>
    <cellStyle name="Percent 2 3 4 4 2" xfId="16151"/>
    <cellStyle name="Percent 2 3 4 4 2 2" xfId="18268"/>
    <cellStyle name="Percent 2 3 4 4 3" xfId="18267"/>
    <cellStyle name="Percent 2 3 4 5" xfId="16152"/>
    <cellStyle name="Percent 2 3 4 5 2" xfId="18269"/>
    <cellStyle name="Percent 2 3 4 6" xfId="18258"/>
    <cellStyle name="Percent 2 3 5" xfId="16153"/>
    <cellStyle name="Percent 2 3 5 2" xfId="16154"/>
    <cellStyle name="Percent 2 3 5 2 2" xfId="16155"/>
    <cellStyle name="Percent 2 3 5 2 2 2" xfId="18272"/>
    <cellStyle name="Percent 2 3 5 2 3" xfId="18271"/>
    <cellStyle name="Percent 2 3 5 3" xfId="16156"/>
    <cellStyle name="Percent 2 3 5 3 2" xfId="16157"/>
    <cellStyle name="Percent 2 3 5 3 2 2" xfId="18274"/>
    <cellStyle name="Percent 2 3 5 3 3" xfId="18273"/>
    <cellStyle name="Percent 2 3 5 4" xfId="16158"/>
    <cellStyle name="Percent 2 3 5 4 2" xfId="18275"/>
    <cellStyle name="Percent 2 3 5 5" xfId="18270"/>
    <cellStyle name="Percent 2 3 6" xfId="16159"/>
    <cellStyle name="Percent 2 3 6 2" xfId="16160"/>
    <cellStyle name="Percent 2 3 6 2 2" xfId="18277"/>
    <cellStyle name="Percent 2 3 6 3" xfId="18276"/>
    <cellStyle name="Percent 2 3 7" xfId="16161"/>
    <cellStyle name="Percent 2 3 7 2" xfId="16162"/>
    <cellStyle name="Percent 2 3 7 2 2" xfId="18279"/>
    <cellStyle name="Percent 2 3 7 3" xfId="18278"/>
    <cellStyle name="Percent 2 3 8" xfId="16163"/>
    <cellStyle name="Percent 2 3 8 2" xfId="18280"/>
    <cellStyle name="Percent 2 3 9" xfId="18185"/>
    <cellStyle name="Percent 2 4" xfId="16164"/>
    <cellStyle name="Percent 2 4 2" xfId="16165"/>
    <cellStyle name="Percent 2 4 2 2" xfId="16166"/>
    <cellStyle name="Percent 2 4 2 2 2" xfId="16167"/>
    <cellStyle name="Percent 2 4 2 2 2 2" xfId="16168"/>
    <cellStyle name="Percent 2 4 2 2 2 2 2" xfId="16169"/>
    <cellStyle name="Percent 2 4 2 2 2 2 2 2" xfId="18286"/>
    <cellStyle name="Percent 2 4 2 2 2 2 3" xfId="18285"/>
    <cellStyle name="Percent 2 4 2 2 2 3" xfId="16170"/>
    <cellStyle name="Percent 2 4 2 2 2 3 2" xfId="16171"/>
    <cellStyle name="Percent 2 4 2 2 2 3 2 2" xfId="18288"/>
    <cellStyle name="Percent 2 4 2 2 2 3 3" xfId="18287"/>
    <cellStyle name="Percent 2 4 2 2 2 4" xfId="16172"/>
    <cellStyle name="Percent 2 4 2 2 2 4 2" xfId="18289"/>
    <cellStyle name="Percent 2 4 2 2 2 5" xfId="18284"/>
    <cellStyle name="Percent 2 4 2 2 3" xfId="16173"/>
    <cellStyle name="Percent 2 4 2 2 3 2" xfId="16174"/>
    <cellStyle name="Percent 2 4 2 2 3 2 2" xfId="18291"/>
    <cellStyle name="Percent 2 4 2 2 3 3" xfId="18290"/>
    <cellStyle name="Percent 2 4 2 2 4" xfId="16175"/>
    <cellStyle name="Percent 2 4 2 2 4 2" xfId="16176"/>
    <cellStyle name="Percent 2 4 2 2 4 2 2" xfId="18293"/>
    <cellStyle name="Percent 2 4 2 2 4 3" xfId="18292"/>
    <cellStyle name="Percent 2 4 2 2 5" xfId="16177"/>
    <cellStyle name="Percent 2 4 2 2 5 2" xfId="18294"/>
    <cellStyle name="Percent 2 4 2 2 6" xfId="18283"/>
    <cellStyle name="Percent 2 4 2 3" xfId="16178"/>
    <cellStyle name="Percent 2 4 2 3 2" xfId="16179"/>
    <cellStyle name="Percent 2 4 2 3 2 2" xfId="16180"/>
    <cellStyle name="Percent 2 4 2 3 2 2 2" xfId="18297"/>
    <cellStyle name="Percent 2 4 2 3 2 3" xfId="18296"/>
    <cellStyle name="Percent 2 4 2 3 3" xfId="16181"/>
    <cellStyle name="Percent 2 4 2 3 3 2" xfId="16182"/>
    <cellStyle name="Percent 2 4 2 3 3 2 2" xfId="18299"/>
    <cellStyle name="Percent 2 4 2 3 3 3" xfId="18298"/>
    <cellStyle name="Percent 2 4 2 3 4" xfId="16183"/>
    <cellStyle name="Percent 2 4 2 3 4 2" xfId="18300"/>
    <cellStyle name="Percent 2 4 2 3 5" xfId="18295"/>
    <cellStyle name="Percent 2 4 2 4" xfId="16184"/>
    <cellStyle name="Percent 2 4 2 4 2" xfId="16185"/>
    <cellStyle name="Percent 2 4 2 4 2 2" xfId="18302"/>
    <cellStyle name="Percent 2 4 2 4 3" xfId="18301"/>
    <cellStyle name="Percent 2 4 2 5" xfId="16186"/>
    <cellStyle name="Percent 2 4 2 5 2" xfId="16187"/>
    <cellStyle name="Percent 2 4 2 5 2 2" xfId="18304"/>
    <cellStyle name="Percent 2 4 2 5 3" xfId="18303"/>
    <cellStyle name="Percent 2 4 2 6" xfId="16188"/>
    <cellStyle name="Percent 2 4 2 6 2" xfId="18305"/>
    <cellStyle name="Percent 2 4 2 7" xfId="18282"/>
    <cellStyle name="Percent 2 4 3" xfId="16189"/>
    <cellStyle name="Percent 2 4 3 2" xfId="16190"/>
    <cellStyle name="Percent 2 4 3 2 2" xfId="16191"/>
    <cellStyle name="Percent 2 4 3 2 2 2" xfId="16192"/>
    <cellStyle name="Percent 2 4 3 2 2 2 2" xfId="18309"/>
    <cellStyle name="Percent 2 4 3 2 2 3" xfId="18308"/>
    <cellStyle name="Percent 2 4 3 2 3" xfId="16193"/>
    <cellStyle name="Percent 2 4 3 2 3 2" xfId="16194"/>
    <cellStyle name="Percent 2 4 3 2 3 2 2" xfId="18311"/>
    <cellStyle name="Percent 2 4 3 2 3 3" xfId="18310"/>
    <cellStyle name="Percent 2 4 3 2 4" xfId="16195"/>
    <cellStyle name="Percent 2 4 3 2 4 2" xfId="18312"/>
    <cellStyle name="Percent 2 4 3 2 5" xfId="18307"/>
    <cellStyle name="Percent 2 4 3 3" xfId="16196"/>
    <cellStyle name="Percent 2 4 3 3 2" xfId="16197"/>
    <cellStyle name="Percent 2 4 3 3 2 2" xfId="18314"/>
    <cellStyle name="Percent 2 4 3 3 3" xfId="18313"/>
    <cellStyle name="Percent 2 4 3 4" xfId="16198"/>
    <cellStyle name="Percent 2 4 3 4 2" xfId="16199"/>
    <cellStyle name="Percent 2 4 3 4 2 2" xfId="18316"/>
    <cellStyle name="Percent 2 4 3 4 3" xfId="18315"/>
    <cellStyle name="Percent 2 4 3 5" xfId="16200"/>
    <cellStyle name="Percent 2 4 3 5 2" xfId="18317"/>
    <cellStyle name="Percent 2 4 3 6" xfId="18306"/>
    <cellStyle name="Percent 2 4 4" xfId="16201"/>
    <cellStyle name="Percent 2 4 4 2" xfId="16202"/>
    <cellStyle name="Percent 2 4 4 2 2" xfId="16203"/>
    <cellStyle name="Percent 2 4 4 2 2 2" xfId="18320"/>
    <cellStyle name="Percent 2 4 4 2 3" xfId="18319"/>
    <cellStyle name="Percent 2 4 4 3" xfId="16204"/>
    <cellStyle name="Percent 2 4 4 3 2" xfId="16205"/>
    <cellStyle name="Percent 2 4 4 3 2 2" xfId="18322"/>
    <cellStyle name="Percent 2 4 4 3 3" xfId="18321"/>
    <cellStyle name="Percent 2 4 4 4" xfId="16206"/>
    <cellStyle name="Percent 2 4 4 4 2" xfId="18323"/>
    <cellStyle name="Percent 2 4 4 5" xfId="18318"/>
    <cellStyle name="Percent 2 4 5" xfId="16207"/>
    <cellStyle name="Percent 2 4 5 2" xfId="16208"/>
    <cellStyle name="Percent 2 4 5 2 2" xfId="18325"/>
    <cellStyle name="Percent 2 4 5 3" xfId="18324"/>
    <cellStyle name="Percent 2 4 6" xfId="16209"/>
    <cellStyle name="Percent 2 4 6 2" xfId="16210"/>
    <cellStyle name="Percent 2 4 6 2 2" xfId="18327"/>
    <cellStyle name="Percent 2 4 6 3" xfId="18326"/>
    <cellStyle name="Percent 2 4 7" xfId="16211"/>
    <cellStyle name="Percent 2 4 7 2" xfId="18328"/>
    <cellStyle name="Percent 2 4 8" xfId="18281"/>
    <cellStyle name="Percent 2 5" xfId="16212"/>
    <cellStyle name="Percent 2 5 2" xfId="16213"/>
    <cellStyle name="Percent 2 5 2 2" xfId="16214"/>
    <cellStyle name="Percent 2 5 2 2 2" xfId="16215"/>
    <cellStyle name="Percent 2 5 2 2 2 2" xfId="16216"/>
    <cellStyle name="Percent 2 5 2 2 2 2 2" xfId="18333"/>
    <cellStyle name="Percent 2 5 2 2 2 3" xfId="18332"/>
    <cellStyle name="Percent 2 5 2 2 3" xfId="16217"/>
    <cellStyle name="Percent 2 5 2 2 3 2" xfId="16218"/>
    <cellStyle name="Percent 2 5 2 2 3 2 2" xfId="18335"/>
    <cellStyle name="Percent 2 5 2 2 3 3" xfId="18334"/>
    <cellStyle name="Percent 2 5 2 2 4" xfId="16219"/>
    <cellStyle name="Percent 2 5 2 2 4 2" xfId="18336"/>
    <cellStyle name="Percent 2 5 2 2 5" xfId="18331"/>
    <cellStyle name="Percent 2 5 2 3" xfId="16220"/>
    <cellStyle name="Percent 2 5 2 3 2" xfId="16221"/>
    <cellStyle name="Percent 2 5 2 3 2 2" xfId="18338"/>
    <cellStyle name="Percent 2 5 2 3 3" xfId="18337"/>
    <cellStyle name="Percent 2 5 2 4" xfId="16222"/>
    <cellStyle name="Percent 2 5 2 4 2" xfId="16223"/>
    <cellStyle name="Percent 2 5 2 4 2 2" xfId="18340"/>
    <cellStyle name="Percent 2 5 2 4 3" xfId="18339"/>
    <cellStyle name="Percent 2 5 2 5" xfId="16224"/>
    <cellStyle name="Percent 2 5 2 5 2" xfId="18341"/>
    <cellStyle name="Percent 2 5 2 6" xfId="18330"/>
    <cellStyle name="Percent 2 5 3" xfId="16225"/>
    <cellStyle name="Percent 2 5 3 2" xfId="16226"/>
    <cellStyle name="Percent 2 5 3 2 2" xfId="16227"/>
    <cellStyle name="Percent 2 5 3 2 2 2" xfId="18344"/>
    <cellStyle name="Percent 2 5 3 2 3" xfId="18343"/>
    <cellStyle name="Percent 2 5 3 3" xfId="16228"/>
    <cellStyle name="Percent 2 5 3 3 2" xfId="16229"/>
    <cellStyle name="Percent 2 5 3 3 2 2" xfId="18346"/>
    <cellStyle name="Percent 2 5 3 3 3" xfId="18345"/>
    <cellStyle name="Percent 2 5 3 4" xfId="16230"/>
    <cellStyle name="Percent 2 5 3 4 2" xfId="18347"/>
    <cellStyle name="Percent 2 5 3 5" xfId="18342"/>
    <cellStyle name="Percent 2 5 4" xfId="16231"/>
    <cellStyle name="Percent 2 5 4 2" xfId="16232"/>
    <cellStyle name="Percent 2 5 4 2 2" xfId="18349"/>
    <cellStyle name="Percent 2 5 4 3" xfId="18348"/>
    <cellStyle name="Percent 2 5 5" xfId="16233"/>
    <cellStyle name="Percent 2 5 5 2" xfId="16234"/>
    <cellStyle name="Percent 2 5 5 2 2" xfId="18351"/>
    <cellStyle name="Percent 2 5 5 3" xfId="18350"/>
    <cellStyle name="Percent 2 5 6" xfId="16235"/>
    <cellStyle name="Percent 2 5 6 2" xfId="18352"/>
    <cellStyle name="Percent 2 5 7" xfId="18329"/>
    <cellStyle name="Percent 2 6" xfId="16236"/>
    <cellStyle name="Percent 2 6 2" xfId="16237"/>
    <cellStyle name="Percent 2 6 2 2" xfId="16238"/>
    <cellStyle name="Percent 2 6 2 2 2" xfId="16239"/>
    <cellStyle name="Percent 2 6 2 2 2 2" xfId="18356"/>
    <cellStyle name="Percent 2 6 2 2 3" xfId="18355"/>
    <cellStyle name="Percent 2 6 2 3" xfId="16240"/>
    <cellStyle name="Percent 2 6 2 3 2" xfId="16241"/>
    <cellStyle name="Percent 2 6 2 3 2 2" xfId="18358"/>
    <cellStyle name="Percent 2 6 2 3 3" xfId="18357"/>
    <cellStyle name="Percent 2 6 2 4" xfId="16242"/>
    <cellStyle name="Percent 2 6 2 4 2" xfId="18359"/>
    <cellStyle name="Percent 2 6 2 5" xfId="18354"/>
    <cellStyle name="Percent 2 6 3" xfId="16243"/>
    <cellStyle name="Percent 2 6 3 2" xfId="16244"/>
    <cellStyle name="Percent 2 6 3 2 2" xfId="18361"/>
    <cellStyle name="Percent 2 6 3 3" xfId="18360"/>
    <cellStyle name="Percent 2 6 4" xfId="16245"/>
    <cellStyle name="Percent 2 6 4 2" xfId="16246"/>
    <cellStyle name="Percent 2 6 4 2 2" xfId="18363"/>
    <cellStyle name="Percent 2 6 4 3" xfId="18362"/>
    <cellStyle name="Percent 2 6 5" xfId="16247"/>
    <cellStyle name="Percent 2 6 5 2" xfId="18364"/>
    <cellStyle name="Percent 2 6 6" xfId="18353"/>
    <cellStyle name="Percent 2 7" xfId="16248"/>
    <cellStyle name="Percent 2 7 2" xfId="16249"/>
    <cellStyle name="Percent 2 7 2 2" xfId="16250"/>
    <cellStyle name="Percent 2 7 2 2 2" xfId="18367"/>
    <cellStyle name="Percent 2 7 2 3" xfId="18366"/>
    <cellStyle name="Percent 2 7 3" xfId="16251"/>
    <cellStyle name="Percent 2 7 3 2" xfId="16252"/>
    <cellStyle name="Percent 2 7 3 2 2" xfId="18369"/>
    <cellStyle name="Percent 2 7 3 3" xfId="18368"/>
    <cellStyle name="Percent 2 7 4" xfId="16253"/>
    <cellStyle name="Percent 2 7 4 2" xfId="18370"/>
    <cellStyle name="Percent 2 7 5" xfId="18365"/>
    <cellStyle name="Percent 2 8" xfId="16254"/>
    <cellStyle name="Percent 2 8 2" xfId="16255"/>
    <cellStyle name="Percent 2 8 2 2" xfId="16256"/>
    <cellStyle name="Percent 2 8 2 2 2" xfId="18373"/>
    <cellStyle name="Percent 2 8 2 3" xfId="18372"/>
    <cellStyle name="Percent 2 8 3" xfId="16257"/>
    <cellStyle name="Percent 2 8 3 2" xfId="16258"/>
    <cellStyle name="Percent 2 8 3 2 2" xfId="18375"/>
    <cellStyle name="Percent 2 8 3 3" xfId="18374"/>
    <cellStyle name="Percent 2 8 4" xfId="16259"/>
    <cellStyle name="Percent 2 8 4 2" xfId="18376"/>
    <cellStyle name="Percent 2 8 5" xfId="18371"/>
    <cellStyle name="Percent 2 9" xfId="16260"/>
    <cellStyle name="Percent 2 9 2" xfId="16261"/>
    <cellStyle name="Percent 2 9 2 2" xfId="18378"/>
    <cellStyle name="Percent 2 9 3" xfId="18377"/>
    <cellStyle name="Percent 3" xfId="28"/>
    <cellStyle name="Percent 4" xfId="16262"/>
    <cellStyle name="Percent 5" xfId="16263"/>
    <cellStyle name="Percent 6" xfId="16264"/>
    <cellStyle name="Percent 7" xfId="16265"/>
    <cellStyle name="Percent 8" xfId="16266"/>
    <cellStyle name="SAPBEXaggData" xfId="9255"/>
    <cellStyle name="SAPBEXaggData 2" xfId="9256"/>
    <cellStyle name="SAPBEXaggData_15" xfId="14582"/>
    <cellStyle name="SAPBEXaggDataEmph" xfId="9257"/>
    <cellStyle name="SAPBEXaggDataEmph 2" xfId="9258"/>
    <cellStyle name="SAPBEXaggDataEmph_15" xfId="14583"/>
    <cellStyle name="SAPBEXaggItem" xfId="9259"/>
    <cellStyle name="SAPBEXaggItem 2" xfId="9260"/>
    <cellStyle name="SAPBEXaggItem_15" xfId="14584"/>
    <cellStyle name="SAPBEXaggItemX" xfId="9261"/>
    <cellStyle name="SAPBEXaggItemX 2" xfId="9262"/>
    <cellStyle name="SAPBEXaggItemX_15" xfId="14585"/>
    <cellStyle name="SAPBEXchaText" xfId="9263"/>
    <cellStyle name="SAPBEXexcBad7" xfId="9264"/>
    <cellStyle name="SAPBEXexcBad7 2" xfId="9265"/>
    <cellStyle name="SAPBEXexcBad7_15" xfId="14586"/>
    <cellStyle name="SAPBEXexcBad8" xfId="9266"/>
    <cellStyle name="SAPBEXexcBad8 2" xfId="9267"/>
    <cellStyle name="SAPBEXexcBad8_15" xfId="14587"/>
    <cellStyle name="SAPBEXexcBad9" xfId="9268"/>
    <cellStyle name="SAPBEXexcBad9 2" xfId="9269"/>
    <cellStyle name="SAPBEXexcBad9_15" xfId="14588"/>
    <cellStyle name="SAPBEXexcCritical4" xfId="9270"/>
    <cellStyle name="SAPBEXexcCritical4 2" xfId="9271"/>
    <cellStyle name="SAPBEXexcCritical4_15" xfId="14589"/>
    <cellStyle name="SAPBEXexcCritical5" xfId="9272"/>
    <cellStyle name="SAPBEXexcCritical5 2" xfId="9273"/>
    <cellStyle name="SAPBEXexcCritical5_15" xfId="14590"/>
    <cellStyle name="SAPBEXexcCritical6" xfId="9274"/>
    <cellStyle name="SAPBEXexcCritical6 2" xfId="9275"/>
    <cellStyle name="SAPBEXexcCritical6_15" xfId="14591"/>
    <cellStyle name="SAPBEXexcGood1" xfId="9276"/>
    <cellStyle name="SAPBEXexcGood1 2" xfId="9277"/>
    <cellStyle name="SAPBEXexcGood1_15" xfId="14592"/>
    <cellStyle name="SAPBEXexcGood2" xfId="9278"/>
    <cellStyle name="SAPBEXexcGood2 2" xfId="9279"/>
    <cellStyle name="SAPBEXexcGood2_15" xfId="14593"/>
    <cellStyle name="SAPBEXexcGood3" xfId="9280"/>
    <cellStyle name="SAPBEXexcGood3 2" xfId="9281"/>
    <cellStyle name="SAPBEXexcGood3_15" xfId="14594"/>
    <cellStyle name="SAPBEXfilterDrill" xfId="9282"/>
    <cellStyle name="SAPBEXfilterItem" xfId="9283"/>
    <cellStyle name="SAPBEXfilterText" xfId="9284"/>
    <cellStyle name="SAPBEXformats" xfId="9285"/>
    <cellStyle name="SAPBEXformats 2" xfId="9286"/>
    <cellStyle name="SAPBEXformats_15" xfId="14595"/>
    <cellStyle name="SAPBEXheaderItem" xfId="9287"/>
    <cellStyle name="SAPBEXheaderItem 2" xfId="9288"/>
    <cellStyle name="SAPBEXheaderItem_15" xfId="14596"/>
    <cellStyle name="SAPBEXheaderText" xfId="9289"/>
    <cellStyle name="SAPBEXheaderText 2" xfId="9290"/>
    <cellStyle name="SAPBEXheaderText_15" xfId="14597"/>
    <cellStyle name="SAPBEXHLevel0" xfId="9291"/>
    <cellStyle name="SAPBEXHLevel0 2" xfId="9292"/>
    <cellStyle name="SAPBEXHLevel0_15" xfId="14598"/>
    <cellStyle name="SAPBEXHLevel0X" xfId="9293"/>
    <cellStyle name="SAPBEXHLevel0X 2" xfId="9294"/>
    <cellStyle name="SAPBEXHLevel0X_15" xfId="14599"/>
    <cellStyle name="SAPBEXHLevel1" xfId="9295"/>
    <cellStyle name="SAPBEXHLevel1 2" xfId="9296"/>
    <cellStyle name="SAPBEXHLevel1_15" xfId="14600"/>
    <cellStyle name="SAPBEXHLevel1X" xfId="9297"/>
    <cellStyle name="SAPBEXHLevel1X 2" xfId="9298"/>
    <cellStyle name="SAPBEXHLevel1X_15" xfId="14601"/>
    <cellStyle name="SAPBEXHLevel2" xfId="9299"/>
    <cellStyle name="SAPBEXHLevel2 2" xfId="9300"/>
    <cellStyle name="SAPBEXHLevel2_15" xfId="14602"/>
    <cellStyle name="SAPBEXHLevel2X" xfId="9301"/>
    <cellStyle name="SAPBEXHLevel2X 2" xfId="9302"/>
    <cellStyle name="SAPBEXHLevel2X_15" xfId="14603"/>
    <cellStyle name="SAPBEXHLevel3" xfId="9303"/>
    <cellStyle name="SAPBEXHLevel3 2" xfId="9304"/>
    <cellStyle name="SAPBEXHLevel3_15" xfId="14604"/>
    <cellStyle name="SAPBEXHLevel3X" xfId="9305"/>
    <cellStyle name="SAPBEXHLevel3X 2" xfId="9306"/>
    <cellStyle name="SAPBEXHLevel3X_15" xfId="14605"/>
    <cellStyle name="SAPBEXinputData" xfId="9307"/>
    <cellStyle name="SAPBEXinputData 2" xfId="9308"/>
    <cellStyle name="SAPBEXinputData_15" xfId="14606"/>
    <cellStyle name="SAPBEXresData" xfId="9309"/>
    <cellStyle name="SAPBEXresData 2" xfId="9310"/>
    <cellStyle name="SAPBEXresData_15" xfId="14607"/>
    <cellStyle name="SAPBEXresDataEmph" xfId="9311"/>
    <cellStyle name="SAPBEXresDataEmph 2" xfId="9312"/>
    <cellStyle name="SAPBEXresDataEmph_15" xfId="14608"/>
    <cellStyle name="SAPBEXresItem" xfId="9313"/>
    <cellStyle name="SAPBEXresItem 2" xfId="9314"/>
    <cellStyle name="SAPBEXresItem_15" xfId="14609"/>
    <cellStyle name="SAPBEXresItemX" xfId="9315"/>
    <cellStyle name="SAPBEXresItemX 2" xfId="9316"/>
    <cellStyle name="SAPBEXresItemX_15" xfId="14610"/>
    <cellStyle name="SAPBEXstdData" xfId="9317"/>
    <cellStyle name="SAPBEXstdData 2" xfId="9318"/>
    <cellStyle name="SAPBEXstdData_15" xfId="14611"/>
    <cellStyle name="SAPBEXstdDataEmph" xfId="9319"/>
    <cellStyle name="SAPBEXstdDataEmph 2" xfId="9320"/>
    <cellStyle name="SAPBEXstdDataEmph_15" xfId="14612"/>
    <cellStyle name="SAPBEXstdItem" xfId="9321"/>
    <cellStyle name="SAPBEXstdItem 2" xfId="9322"/>
    <cellStyle name="SAPBEXstdItem_15" xfId="14613"/>
    <cellStyle name="SAPBEXstdItemX" xfId="9323"/>
    <cellStyle name="SAPBEXstdItemX 2" xfId="9324"/>
    <cellStyle name="SAPBEXstdItemX_15" xfId="14614"/>
    <cellStyle name="SAPBEXtitle" xfId="9325"/>
    <cellStyle name="SAPBEXundefined" xfId="9326"/>
    <cellStyle name="SAPBEXundefined 2" xfId="9327"/>
    <cellStyle name="SAPBEXundefined_15" xfId="14615"/>
    <cellStyle name="Sheet Title" xfId="9328"/>
    <cellStyle name="Text" xfId="9"/>
    <cellStyle name="Title" xfId="9329"/>
    <cellStyle name="Total" xfId="10"/>
    <cellStyle name="Total 2" xfId="9331"/>
    <cellStyle name="Total 3" xfId="16756"/>
    <cellStyle name="Total 4" xfId="9330"/>
    <cellStyle name="Total_10" xfId="16769"/>
    <cellStyle name="Warning Text" xfId="9332"/>
    <cellStyle name="הדגשה1 2" xfId="9333"/>
    <cellStyle name="הדגשה1 2 2" xfId="9334"/>
    <cellStyle name="הדגשה1 2 3" xfId="9335"/>
    <cellStyle name="הדגשה1 2_15" xfId="14616"/>
    <cellStyle name="הדגשה1 3" xfId="9336"/>
    <cellStyle name="הדגשה1 4" xfId="9337"/>
    <cellStyle name="הדגשה1 5" xfId="9338"/>
    <cellStyle name="הדגשה1 6" xfId="9339"/>
    <cellStyle name="הדגשה1 7" xfId="9340"/>
    <cellStyle name="הדגשה2 2" xfId="9341"/>
    <cellStyle name="הדגשה2 2 2" xfId="9342"/>
    <cellStyle name="הדגשה2 2 3" xfId="9343"/>
    <cellStyle name="הדגשה2 2_15" xfId="14617"/>
    <cellStyle name="הדגשה2 3" xfId="9344"/>
    <cellStyle name="הדגשה2 4" xfId="9345"/>
    <cellStyle name="הדגשה2 5" xfId="9346"/>
    <cellStyle name="הדגשה2 6" xfId="9347"/>
    <cellStyle name="הדגשה2 7" xfId="9348"/>
    <cellStyle name="הדגשה3 2" xfId="9349"/>
    <cellStyle name="הדגשה3 2 2" xfId="9350"/>
    <cellStyle name="הדגשה3 2 3" xfId="9351"/>
    <cellStyle name="הדגשה3 2_15" xfId="14618"/>
    <cellStyle name="הדגשה3 3" xfId="9352"/>
    <cellStyle name="הדגשה3 4" xfId="9353"/>
    <cellStyle name="הדגשה3 5" xfId="9354"/>
    <cellStyle name="הדגשה3 6" xfId="9355"/>
    <cellStyle name="הדגשה3 7" xfId="9356"/>
    <cellStyle name="הדגשה4 2" xfId="9357"/>
    <cellStyle name="הדגשה4 2 2" xfId="9358"/>
    <cellStyle name="הדגשה4 2 3" xfId="9359"/>
    <cellStyle name="הדגשה4 2_15" xfId="14619"/>
    <cellStyle name="הדגשה4 3" xfId="9360"/>
    <cellStyle name="הדגשה4 4" xfId="9361"/>
    <cellStyle name="הדגשה4 5" xfId="9362"/>
    <cellStyle name="הדגשה4 6" xfId="9363"/>
    <cellStyle name="הדגשה4 7" xfId="9364"/>
    <cellStyle name="הדגשה5 2" xfId="9365"/>
    <cellStyle name="הדגשה5 2 2" xfId="9366"/>
    <cellStyle name="הדגשה5 2 3" xfId="9367"/>
    <cellStyle name="הדגשה5 2_15" xfId="14620"/>
    <cellStyle name="הדגשה5 3" xfId="9368"/>
    <cellStyle name="הדגשה5 4" xfId="9369"/>
    <cellStyle name="הדגשה5 5" xfId="9370"/>
    <cellStyle name="הדגשה5 6" xfId="9371"/>
    <cellStyle name="הדגשה5 7" xfId="9372"/>
    <cellStyle name="הדגשה6 2" xfId="9373"/>
    <cellStyle name="הדגשה6 2 2" xfId="9374"/>
    <cellStyle name="הדגשה6 2 3" xfId="9375"/>
    <cellStyle name="הדגשה6 2_15" xfId="14621"/>
    <cellStyle name="הדגשה6 3" xfId="9376"/>
    <cellStyle name="הדגשה6 4" xfId="9377"/>
    <cellStyle name="הדגשה6 5" xfId="9378"/>
    <cellStyle name="הדגשה6 6" xfId="9379"/>
    <cellStyle name="הדגשה6 7" xfId="9380"/>
    <cellStyle name="היפר-קישור" xfId="11" builtinId="8"/>
    <cellStyle name="היפר-קישור 2" xfId="25"/>
    <cellStyle name="היפר-קישור 3" xfId="29"/>
    <cellStyle name="היפר-קישור 4" xfId="16757"/>
    <cellStyle name="היפר-קישור 5" xfId="26"/>
    <cellStyle name="הערה 2" xfId="9381"/>
    <cellStyle name="הערה 2 10" xfId="16267"/>
    <cellStyle name="הערה 2 10 2" xfId="16268"/>
    <cellStyle name="הערה 2 10 2 2" xfId="18380"/>
    <cellStyle name="הערה 2 10 3" xfId="18379"/>
    <cellStyle name="הערה 2 11" xfId="16269"/>
    <cellStyle name="הערה 2 11 2" xfId="18381"/>
    <cellStyle name="הערה 2 2" xfId="9382"/>
    <cellStyle name="הערה 2 2 10" xfId="16270"/>
    <cellStyle name="הערה 2 2 10 2" xfId="18382"/>
    <cellStyle name="הערה 2 2 2" xfId="9383"/>
    <cellStyle name="הערה 2 2 2 2" xfId="9384"/>
    <cellStyle name="הערה 2 2 2 2 2" xfId="16271"/>
    <cellStyle name="הערה 2 2 2 2 2 2" xfId="16272"/>
    <cellStyle name="הערה 2 2 2 2 2 2 2" xfId="16273"/>
    <cellStyle name="הערה 2 2 2 2 2 2 2 2" xfId="16274"/>
    <cellStyle name="הערה 2 2 2 2 2 2 2 2 2" xfId="16275"/>
    <cellStyle name="הערה 2 2 2 2 2 2 2 2 2 2" xfId="18387"/>
    <cellStyle name="הערה 2 2 2 2 2 2 2 2 3" xfId="18386"/>
    <cellStyle name="הערה 2 2 2 2 2 2 2 3" xfId="16276"/>
    <cellStyle name="הערה 2 2 2 2 2 2 2 3 2" xfId="16277"/>
    <cellStyle name="הערה 2 2 2 2 2 2 2 3 2 2" xfId="18389"/>
    <cellStyle name="הערה 2 2 2 2 2 2 2 3 3" xfId="18388"/>
    <cellStyle name="הערה 2 2 2 2 2 2 2 4" xfId="16278"/>
    <cellStyle name="הערה 2 2 2 2 2 2 2 4 2" xfId="18390"/>
    <cellStyle name="הערה 2 2 2 2 2 2 2 5" xfId="18385"/>
    <cellStyle name="הערה 2 2 2 2 2 2 3" xfId="16279"/>
    <cellStyle name="הערה 2 2 2 2 2 2 3 2" xfId="16280"/>
    <cellStyle name="הערה 2 2 2 2 2 2 3 2 2" xfId="18392"/>
    <cellStyle name="הערה 2 2 2 2 2 2 3 3" xfId="18391"/>
    <cellStyle name="הערה 2 2 2 2 2 2 4" xfId="16281"/>
    <cellStyle name="הערה 2 2 2 2 2 2 4 2" xfId="16282"/>
    <cellStyle name="הערה 2 2 2 2 2 2 4 2 2" xfId="18394"/>
    <cellStyle name="הערה 2 2 2 2 2 2 4 3" xfId="18393"/>
    <cellStyle name="הערה 2 2 2 2 2 2 5" xfId="16283"/>
    <cellStyle name="הערה 2 2 2 2 2 2 5 2" xfId="18395"/>
    <cellStyle name="הערה 2 2 2 2 2 2 6" xfId="18384"/>
    <cellStyle name="הערה 2 2 2 2 2 3" xfId="16284"/>
    <cellStyle name="הערה 2 2 2 2 2 3 2" xfId="16285"/>
    <cellStyle name="הערה 2 2 2 2 2 3 2 2" xfId="16286"/>
    <cellStyle name="הערה 2 2 2 2 2 3 2 2 2" xfId="18398"/>
    <cellStyle name="הערה 2 2 2 2 2 3 2 3" xfId="18397"/>
    <cellStyle name="הערה 2 2 2 2 2 3 3" xfId="16287"/>
    <cellStyle name="הערה 2 2 2 2 2 3 3 2" xfId="16288"/>
    <cellStyle name="הערה 2 2 2 2 2 3 3 2 2" xfId="18400"/>
    <cellStyle name="הערה 2 2 2 2 2 3 3 3" xfId="18399"/>
    <cellStyle name="הערה 2 2 2 2 2 3 4" xfId="16289"/>
    <cellStyle name="הערה 2 2 2 2 2 3 4 2" xfId="18401"/>
    <cellStyle name="הערה 2 2 2 2 2 3 5" xfId="18396"/>
    <cellStyle name="הערה 2 2 2 2 2 4" xfId="16290"/>
    <cellStyle name="הערה 2 2 2 2 2 4 2" xfId="16291"/>
    <cellStyle name="הערה 2 2 2 2 2 4 2 2" xfId="18403"/>
    <cellStyle name="הערה 2 2 2 2 2 4 3" xfId="18402"/>
    <cellStyle name="הערה 2 2 2 2 2 5" xfId="16292"/>
    <cellStyle name="הערה 2 2 2 2 2 5 2" xfId="16293"/>
    <cellStyle name="הערה 2 2 2 2 2 5 2 2" xfId="18405"/>
    <cellStyle name="הערה 2 2 2 2 2 5 3" xfId="18404"/>
    <cellStyle name="הערה 2 2 2 2 2 6" xfId="16294"/>
    <cellStyle name="הערה 2 2 2 2 2 6 2" xfId="18406"/>
    <cellStyle name="הערה 2 2 2 2 2 7" xfId="18383"/>
    <cellStyle name="הערה 2 2 2 2 3" xfId="16295"/>
    <cellStyle name="הערה 2 2 2 2 3 2" xfId="16296"/>
    <cellStyle name="הערה 2 2 2 2 3 2 2" xfId="16297"/>
    <cellStyle name="הערה 2 2 2 2 3 2 2 2" xfId="16298"/>
    <cellStyle name="הערה 2 2 2 2 3 2 2 2 2" xfId="18410"/>
    <cellStyle name="הערה 2 2 2 2 3 2 2 3" xfId="18409"/>
    <cellStyle name="הערה 2 2 2 2 3 2 3" xfId="16299"/>
    <cellStyle name="הערה 2 2 2 2 3 2 3 2" xfId="16300"/>
    <cellStyle name="הערה 2 2 2 2 3 2 3 2 2" xfId="18412"/>
    <cellStyle name="הערה 2 2 2 2 3 2 3 3" xfId="18411"/>
    <cellStyle name="הערה 2 2 2 2 3 2 4" xfId="16301"/>
    <cellStyle name="הערה 2 2 2 2 3 2 4 2" xfId="18413"/>
    <cellStyle name="הערה 2 2 2 2 3 2 5" xfId="18408"/>
    <cellStyle name="הערה 2 2 2 2 3 3" xfId="16302"/>
    <cellStyle name="הערה 2 2 2 2 3 3 2" xfId="16303"/>
    <cellStyle name="הערה 2 2 2 2 3 3 2 2" xfId="18415"/>
    <cellStyle name="הערה 2 2 2 2 3 3 3" xfId="18414"/>
    <cellStyle name="הערה 2 2 2 2 3 4" xfId="16304"/>
    <cellStyle name="הערה 2 2 2 2 3 4 2" xfId="16305"/>
    <cellStyle name="הערה 2 2 2 2 3 4 2 2" xfId="18417"/>
    <cellStyle name="הערה 2 2 2 2 3 4 3" xfId="18416"/>
    <cellStyle name="הערה 2 2 2 2 3 5" xfId="16306"/>
    <cellStyle name="הערה 2 2 2 2 3 5 2" xfId="18418"/>
    <cellStyle name="הערה 2 2 2 2 3 6" xfId="18407"/>
    <cellStyle name="הערה 2 2 2 2 4" xfId="16307"/>
    <cellStyle name="הערה 2 2 2 2 4 2" xfId="16308"/>
    <cellStyle name="הערה 2 2 2 2 4 2 2" xfId="16309"/>
    <cellStyle name="הערה 2 2 2 2 4 2 2 2" xfId="18421"/>
    <cellStyle name="הערה 2 2 2 2 4 2 3" xfId="18420"/>
    <cellStyle name="הערה 2 2 2 2 4 3" xfId="16310"/>
    <cellStyle name="הערה 2 2 2 2 4 3 2" xfId="16311"/>
    <cellStyle name="הערה 2 2 2 2 4 3 2 2" xfId="18423"/>
    <cellStyle name="הערה 2 2 2 2 4 3 3" xfId="18422"/>
    <cellStyle name="הערה 2 2 2 2 4 4" xfId="16312"/>
    <cellStyle name="הערה 2 2 2 2 4 4 2" xfId="18424"/>
    <cellStyle name="הערה 2 2 2 2 4 5" xfId="18419"/>
    <cellStyle name="הערה 2 2 2 2 5" xfId="16313"/>
    <cellStyle name="הערה 2 2 2 2 5 2" xfId="16314"/>
    <cellStyle name="הערה 2 2 2 2 5 2 2" xfId="18426"/>
    <cellStyle name="הערה 2 2 2 2 5 3" xfId="18425"/>
    <cellStyle name="הערה 2 2 2 2 6" xfId="16315"/>
    <cellStyle name="הערה 2 2 2 2 6 2" xfId="16316"/>
    <cellStyle name="הערה 2 2 2 2 6 2 2" xfId="18428"/>
    <cellStyle name="הערה 2 2 2 2 6 3" xfId="18427"/>
    <cellStyle name="הערה 2 2 2 2 7" xfId="16317"/>
    <cellStyle name="הערה 2 2 2 2 7 2" xfId="18429"/>
    <cellStyle name="הערה 2 2 2 2_15" xfId="16746"/>
    <cellStyle name="הערה 2 2 2 3" xfId="16318"/>
    <cellStyle name="הערה 2 2 2 3 2" xfId="16319"/>
    <cellStyle name="הערה 2 2 2 3 2 2" xfId="16320"/>
    <cellStyle name="הערה 2 2 2 3 2 2 2" xfId="16321"/>
    <cellStyle name="הערה 2 2 2 3 2 2 2 2" xfId="16322"/>
    <cellStyle name="הערה 2 2 2 3 2 2 2 2 2" xfId="18434"/>
    <cellStyle name="הערה 2 2 2 3 2 2 2 3" xfId="18433"/>
    <cellStyle name="הערה 2 2 2 3 2 2 3" xfId="16323"/>
    <cellStyle name="הערה 2 2 2 3 2 2 3 2" xfId="16324"/>
    <cellStyle name="הערה 2 2 2 3 2 2 3 2 2" xfId="18436"/>
    <cellStyle name="הערה 2 2 2 3 2 2 3 3" xfId="18435"/>
    <cellStyle name="הערה 2 2 2 3 2 2 4" xfId="16325"/>
    <cellStyle name="הערה 2 2 2 3 2 2 4 2" xfId="18437"/>
    <cellStyle name="הערה 2 2 2 3 2 2 5" xfId="18432"/>
    <cellStyle name="הערה 2 2 2 3 2 3" xfId="16326"/>
    <cellStyle name="הערה 2 2 2 3 2 3 2" xfId="16327"/>
    <cellStyle name="הערה 2 2 2 3 2 3 2 2" xfId="18439"/>
    <cellStyle name="הערה 2 2 2 3 2 3 3" xfId="18438"/>
    <cellStyle name="הערה 2 2 2 3 2 4" xfId="16328"/>
    <cellStyle name="הערה 2 2 2 3 2 4 2" xfId="16329"/>
    <cellStyle name="הערה 2 2 2 3 2 4 2 2" xfId="18441"/>
    <cellStyle name="הערה 2 2 2 3 2 4 3" xfId="18440"/>
    <cellStyle name="הערה 2 2 2 3 2 5" xfId="16330"/>
    <cellStyle name="הערה 2 2 2 3 2 5 2" xfId="18442"/>
    <cellStyle name="הערה 2 2 2 3 2 6" xfId="18431"/>
    <cellStyle name="הערה 2 2 2 3 3" xfId="16331"/>
    <cellStyle name="הערה 2 2 2 3 3 2" xfId="16332"/>
    <cellStyle name="הערה 2 2 2 3 3 2 2" xfId="16333"/>
    <cellStyle name="הערה 2 2 2 3 3 2 2 2" xfId="18445"/>
    <cellStyle name="הערה 2 2 2 3 3 2 3" xfId="18444"/>
    <cellStyle name="הערה 2 2 2 3 3 3" xfId="16334"/>
    <cellStyle name="הערה 2 2 2 3 3 3 2" xfId="16335"/>
    <cellStyle name="הערה 2 2 2 3 3 3 2 2" xfId="18447"/>
    <cellStyle name="הערה 2 2 2 3 3 3 3" xfId="18446"/>
    <cellStyle name="הערה 2 2 2 3 3 4" xfId="16336"/>
    <cellStyle name="הערה 2 2 2 3 3 4 2" xfId="18448"/>
    <cellStyle name="הערה 2 2 2 3 3 5" xfId="18443"/>
    <cellStyle name="הערה 2 2 2 3 4" xfId="16337"/>
    <cellStyle name="הערה 2 2 2 3 4 2" xfId="16338"/>
    <cellStyle name="הערה 2 2 2 3 4 2 2" xfId="18450"/>
    <cellStyle name="הערה 2 2 2 3 4 3" xfId="18449"/>
    <cellStyle name="הערה 2 2 2 3 5" xfId="16339"/>
    <cellStyle name="הערה 2 2 2 3 5 2" xfId="16340"/>
    <cellStyle name="הערה 2 2 2 3 5 2 2" xfId="18452"/>
    <cellStyle name="הערה 2 2 2 3 5 3" xfId="18451"/>
    <cellStyle name="הערה 2 2 2 3 6" xfId="16341"/>
    <cellStyle name="הערה 2 2 2 3 6 2" xfId="18453"/>
    <cellStyle name="הערה 2 2 2 3 7" xfId="18430"/>
    <cellStyle name="הערה 2 2 2 4" xfId="16342"/>
    <cellStyle name="הערה 2 2 2 4 2" xfId="16343"/>
    <cellStyle name="הערה 2 2 2 4 2 2" xfId="16344"/>
    <cellStyle name="הערה 2 2 2 4 2 2 2" xfId="16345"/>
    <cellStyle name="הערה 2 2 2 4 2 2 2 2" xfId="18457"/>
    <cellStyle name="הערה 2 2 2 4 2 2 3" xfId="18456"/>
    <cellStyle name="הערה 2 2 2 4 2 3" xfId="16346"/>
    <cellStyle name="הערה 2 2 2 4 2 3 2" xfId="16347"/>
    <cellStyle name="הערה 2 2 2 4 2 3 2 2" xfId="18459"/>
    <cellStyle name="הערה 2 2 2 4 2 3 3" xfId="18458"/>
    <cellStyle name="הערה 2 2 2 4 2 4" xfId="16348"/>
    <cellStyle name="הערה 2 2 2 4 2 4 2" xfId="18460"/>
    <cellStyle name="הערה 2 2 2 4 2 5" xfId="18455"/>
    <cellStyle name="הערה 2 2 2 4 3" xfId="16349"/>
    <cellStyle name="הערה 2 2 2 4 3 2" xfId="16350"/>
    <cellStyle name="הערה 2 2 2 4 3 2 2" xfId="18462"/>
    <cellStyle name="הערה 2 2 2 4 3 3" xfId="18461"/>
    <cellStyle name="הערה 2 2 2 4 4" xfId="16351"/>
    <cellStyle name="הערה 2 2 2 4 4 2" xfId="16352"/>
    <cellStyle name="הערה 2 2 2 4 4 2 2" xfId="18464"/>
    <cellStyle name="הערה 2 2 2 4 4 3" xfId="18463"/>
    <cellStyle name="הערה 2 2 2 4 5" xfId="16353"/>
    <cellStyle name="הערה 2 2 2 4 5 2" xfId="18465"/>
    <cellStyle name="הערה 2 2 2 4 6" xfId="18454"/>
    <cellStyle name="הערה 2 2 2 5" xfId="16354"/>
    <cellStyle name="הערה 2 2 2 5 2" xfId="16355"/>
    <cellStyle name="הערה 2 2 2 5 2 2" xfId="16356"/>
    <cellStyle name="הערה 2 2 2 5 2 2 2" xfId="18468"/>
    <cellStyle name="הערה 2 2 2 5 2 3" xfId="18467"/>
    <cellStyle name="הערה 2 2 2 5 3" xfId="16357"/>
    <cellStyle name="הערה 2 2 2 5 3 2" xfId="16358"/>
    <cellStyle name="הערה 2 2 2 5 3 2 2" xfId="18470"/>
    <cellStyle name="הערה 2 2 2 5 3 3" xfId="18469"/>
    <cellStyle name="הערה 2 2 2 5 4" xfId="16359"/>
    <cellStyle name="הערה 2 2 2 5 4 2" xfId="18471"/>
    <cellStyle name="הערה 2 2 2 5 5" xfId="18466"/>
    <cellStyle name="הערה 2 2 2 6" xfId="16360"/>
    <cellStyle name="הערה 2 2 2 6 2" xfId="16361"/>
    <cellStyle name="הערה 2 2 2 6 2 2" xfId="18473"/>
    <cellStyle name="הערה 2 2 2 6 3" xfId="18472"/>
    <cellStyle name="הערה 2 2 2 7" xfId="16362"/>
    <cellStyle name="הערה 2 2 2 7 2" xfId="16363"/>
    <cellStyle name="הערה 2 2 2 7 2 2" xfId="18475"/>
    <cellStyle name="הערה 2 2 2 7 3" xfId="18474"/>
    <cellStyle name="הערה 2 2 2 8" xfId="16364"/>
    <cellStyle name="הערה 2 2 2 8 2" xfId="18476"/>
    <cellStyle name="הערה 2 2 2_15" xfId="14624"/>
    <cellStyle name="הערה 2 2 3" xfId="9385"/>
    <cellStyle name="הערה 2 2 3 2" xfId="16365"/>
    <cellStyle name="הערה 2 2 3 2 2" xfId="16366"/>
    <cellStyle name="הערה 2 2 3 2 2 2" xfId="16367"/>
    <cellStyle name="הערה 2 2 3 2 2 2 2" xfId="16368"/>
    <cellStyle name="הערה 2 2 3 2 2 2 2 2" xfId="16369"/>
    <cellStyle name="הערה 2 2 3 2 2 2 2 2 2" xfId="18481"/>
    <cellStyle name="הערה 2 2 3 2 2 2 2 3" xfId="18480"/>
    <cellStyle name="הערה 2 2 3 2 2 2 3" xfId="16370"/>
    <cellStyle name="הערה 2 2 3 2 2 2 3 2" xfId="16371"/>
    <cellStyle name="הערה 2 2 3 2 2 2 3 2 2" xfId="18483"/>
    <cellStyle name="הערה 2 2 3 2 2 2 3 3" xfId="18482"/>
    <cellStyle name="הערה 2 2 3 2 2 2 4" xfId="16372"/>
    <cellStyle name="הערה 2 2 3 2 2 2 4 2" xfId="18484"/>
    <cellStyle name="הערה 2 2 3 2 2 2 5" xfId="18479"/>
    <cellStyle name="הערה 2 2 3 2 2 3" xfId="16373"/>
    <cellStyle name="הערה 2 2 3 2 2 3 2" xfId="16374"/>
    <cellStyle name="הערה 2 2 3 2 2 3 2 2" xfId="18486"/>
    <cellStyle name="הערה 2 2 3 2 2 3 3" xfId="18485"/>
    <cellStyle name="הערה 2 2 3 2 2 4" xfId="16375"/>
    <cellStyle name="הערה 2 2 3 2 2 4 2" xfId="16376"/>
    <cellStyle name="הערה 2 2 3 2 2 4 2 2" xfId="18488"/>
    <cellStyle name="הערה 2 2 3 2 2 4 3" xfId="18487"/>
    <cellStyle name="הערה 2 2 3 2 2 5" xfId="16377"/>
    <cellStyle name="הערה 2 2 3 2 2 5 2" xfId="18489"/>
    <cellStyle name="הערה 2 2 3 2 2 6" xfId="18478"/>
    <cellStyle name="הערה 2 2 3 2 3" xfId="16378"/>
    <cellStyle name="הערה 2 2 3 2 3 2" xfId="16379"/>
    <cellStyle name="הערה 2 2 3 2 3 2 2" xfId="16380"/>
    <cellStyle name="הערה 2 2 3 2 3 2 2 2" xfId="18492"/>
    <cellStyle name="הערה 2 2 3 2 3 2 3" xfId="18491"/>
    <cellStyle name="הערה 2 2 3 2 3 3" xfId="16381"/>
    <cellStyle name="הערה 2 2 3 2 3 3 2" xfId="16382"/>
    <cellStyle name="הערה 2 2 3 2 3 3 2 2" xfId="18494"/>
    <cellStyle name="הערה 2 2 3 2 3 3 3" xfId="18493"/>
    <cellStyle name="הערה 2 2 3 2 3 4" xfId="16383"/>
    <cellStyle name="הערה 2 2 3 2 3 4 2" xfId="18495"/>
    <cellStyle name="הערה 2 2 3 2 3 5" xfId="18490"/>
    <cellStyle name="הערה 2 2 3 2 4" xfId="16384"/>
    <cellStyle name="הערה 2 2 3 2 4 2" xfId="16385"/>
    <cellStyle name="הערה 2 2 3 2 4 2 2" xfId="18497"/>
    <cellStyle name="הערה 2 2 3 2 4 3" xfId="18496"/>
    <cellStyle name="הערה 2 2 3 2 5" xfId="16386"/>
    <cellStyle name="הערה 2 2 3 2 5 2" xfId="16387"/>
    <cellStyle name="הערה 2 2 3 2 5 2 2" xfId="18499"/>
    <cellStyle name="הערה 2 2 3 2 5 3" xfId="18498"/>
    <cellStyle name="הערה 2 2 3 2 6" xfId="16388"/>
    <cellStyle name="הערה 2 2 3 2 6 2" xfId="18500"/>
    <cellStyle name="הערה 2 2 3 2 7" xfId="18477"/>
    <cellStyle name="הערה 2 2 3 3" xfId="16389"/>
    <cellStyle name="הערה 2 2 3 3 2" xfId="16390"/>
    <cellStyle name="הערה 2 2 3 3 2 2" xfId="16391"/>
    <cellStyle name="הערה 2 2 3 3 2 2 2" xfId="16392"/>
    <cellStyle name="הערה 2 2 3 3 2 2 2 2" xfId="18504"/>
    <cellStyle name="הערה 2 2 3 3 2 2 3" xfId="18503"/>
    <cellStyle name="הערה 2 2 3 3 2 3" xfId="16393"/>
    <cellStyle name="הערה 2 2 3 3 2 3 2" xfId="16394"/>
    <cellStyle name="הערה 2 2 3 3 2 3 2 2" xfId="18506"/>
    <cellStyle name="הערה 2 2 3 3 2 3 3" xfId="18505"/>
    <cellStyle name="הערה 2 2 3 3 2 4" xfId="16395"/>
    <cellStyle name="הערה 2 2 3 3 2 4 2" xfId="18507"/>
    <cellStyle name="הערה 2 2 3 3 2 5" xfId="18502"/>
    <cellStyle name="הערה 2 2 3 3 3" xfId="16396"/>
    <cellStyle name="הערה 2 2 3 3 3 2" xfId="16397"/>
    <cellStyle name="הערה 2 2 3 3 3 2 2" xfId="18509"/>
    <cellStyle name="הערה 2 2 3 3 3 3" xfId="18508"/>
    <cellStyle name="הערה 2 2 3 3 4" xfId="16398"/>
    <cellStyle name="הערה 2 2 3 3 4 2" xfId="16399"/>
    <cellStyle name="הערה 2 2 3 3 4 2 2" xfId="18511"/>
    <cellStyle name="הערה 2 2 3 3 4 3" xfId="18510"/>
    <cellStyle name="הערה 2 2 3 3 5" xfId="16400"/>
    <cellStyle name="הערה 2 2 3 3 5 2" xfId="18512"/>
    <cellStyle name="הערה 2 2 3 3 6" xfId="18501"/>
    <cellStyle name="הערה 2 2 3 4" xfId="16401"/>
    <cellStyle name="הערה 2 2 3 4 2" xfId="16402"/>
    <cellStyle name="הערה 2 2 3 4 2 2" xfId="16403"/>
    <cellStyle name="הערה 2 2 3 4 2 2 2" xfId="18515"/>
    <cellStyle name="הערה 2 2 3 4 2 3" xfId="18514"/>
    <cellStyle name="הערה 2 2 3 4 3" xfId="16404"/>
    <cellStyle name="הערה 2 2 3 4 3 2" xfId="16405"/>
    <cellStyle name="הערה 2 2 3 4 3 2 2" xfId="18517"/>
    <cellStyle name="הערה 2 2 3 4 3 3" xfId="18516"/>
    <cellStyle name="הערה 2 2 3 4 4" xfId="16406"/>
    <cellStyle name="הערה 2 2 3 4 4 2" xfId="18518"/>
    <cellStyle name="הערה 2 2 3 4 5" xfId="18513"/>
    <cellStyle name="הערה 2 2 3 5" xfId="16407"/>
    <cellStyle name="הערה 2 2 3 5 2" xfId="16408"/>
    <cellStyle name="הערה 2 2 3 5 2 2" xfId="18520"/>
    <cellStyle name="הערה 2 2 3 5 3" xfId="18519"/>
    <cellStyle name="הערה 2 2 3 6" xfId="16409"/>
    <cellStyle name="הערה 2 2 3 6 2" xfId="16410"/>
    <cellStyle name="הערה 2 2 3 6 2 2" xfId="18522"/>
    <cellStyle name="הערה 2 2 3 6 3" xfId="18521"/>
    <cellStyle name="הערה 2 2 3 7" xfId="16411"/>
    <cellStyle name="הערה 2 2 3 7 2" xfId="18523"/>
    <cellStyle name="הערה 2 2 3_15" xfId="16747"/>
    <cellStyle name="הערה 2 2 4" xfId="16412"/>
    <cellStyle name="הערה 2 2 4 2" xfId="16413"/>
    <cellStyle name="הערה 2 2 4 2 2" xfId="16414"/>
    <cellStyle name="הערה 2 2 4 2 2 2" xfId="16415"/>
    <cellStyle name="הערה 2 2 4 2 2 2 2" xfId="16416"/>
    <cellStyle name="הערה 2 2 4 2 2 2 2 2" xfId="18528"/>
    <cellStyle name="הערה 2 2 4 2 2 2 3" xfId="18527"/>
    <cellStyle name="הערה 2 2 4 2 2 3" xfId="16417"/>
    <cellStyle name="הערה 2 2 4 2 2 3 2" xfId="16418"/>
    <cellStyle name="הערה 2 2 4 2 2 3 2 2" xfId="18530"/>
    <cellStyle name="הערה 2 2 4 2 2 3 3" xfId="18529"/>
    <cellStyle name="הערה 2 2 4 2 2 4" xfId="16419"/>
    <cellStyle name="הערה 2 2 4 2 2 4 2" xfId="18531"/>
    <cellStyle name="הערה 2 2 4 2 2 5" xfId="18526"/>
    <cellStyle name="הערה 2 2 4 2 3" xfId="16420"/>
    <cellStyle name="הערה 2 2 4 2 3 2" xfId="16421"/>
    <cellStyle name="הערה 2 2 4 2 3 2 2" xfId="18533"/>
    <cellStyle name="הערה 2 2 4 2 3 3" xfId="18532"/>
    <cellStyle name="הערה 2 2 4 2 4" xfId="16422"/>
    <cellStyle name="הערה 2 2 4 2 4 2" xfId="16423"/>
    <cellStyle name="הערה 2 2 4 2 4 2 2" xfId="18535"/>
    <cellStyle name="הערה 2 2 4 2 4 3" xfId="18534"/>
    <cellStyle name="הערה 2 2 4 2 5" xfId="16424"/>
    <cellStyle name="הערה 2 2 4 2 5 2" xfId="18536"/>
    <cellStyle name="הערה 2 2 4 2 6" xfId="18525"/>
    <cellStyle name="הערה 2 2 4 3" xfId="16425"/>
    <cellStyle name="הערה 2 2 4 3 2" xfId="16426"/>
    <cellStyle name="הערה 2 2 4 3 2 2" xfId="16427"/>
    <cellStyle name="הערה 2 2 4 3 2 2 2" xfId="18539"/>
    <cellStyle name="הערה 2 2 4 3 2 3" xfId="18538"/>
    <cellStyle name="הערה 2 2 4 3 3" xfId="16428"/>
    <cellStyle name="הערה 2 2 4 3 3 2" xfId="16429"/>
    <cellStyle name="הערה 2 2 4 3 3 2 2" xfId="18541"/>
    <cellStyle name="הערה 2 2 4 3 3 3" xfId="18540"/>
    <cellStyle name="הערה 2 2 4 3 4" xfId="16430"/>
    <cellStyle name="הערה 2 2 4 3 4 2" xfId="18542"/>
    <cellStyle name="הערה 2 2 4 3 5" xfId="18537"/>
    <cellStyle name="הערה 2 2 4 4" xfId="16431"/>
    <cellStyle name="הערה 2 2 4 4 2" xfId="16432"/>
    <cellStyle name="הערה 2 2 4 4 2 2" xfId="18544"/>
    <cellStyle name="הערה 2 2 4 4 3" xfId="18543"/>
    <cellStyle name="הערה 2 2 4 5" xfId="16433"/>
    <cellStyle name="הערה 2 2 4 5 2" xfId="16434"/>
    <cellStyle name="הערה 2 2 4 5 2 2" xfId="18546"/>
    <cellStyle name="הערה 2 2 4 5 3" xfId="18545"/>
    <cellStyle name="הערה 2 2 4 6" xfId="16435"/>
    <cellStyle name="הערה 2 2 4 6 2" xfId="18547"/>
    <cellStyle name="הערה 2 2 4 7" xfId="18524"/>
    <cellStyle name="הערה 2 2 5" xfId="16436"/>
    <cellStyle name="הערה 2 2 5 2" xfId="16437"/>
    <cellStyle name="הערה 2 2 5 2 2" xfId="16438"/>
    <cellStyle name="הערה 2 2 5 2 2 2" xfId="16439"/>
    <cellStyle name="הערה 2 2 5 2 2 2 2" xfId="18551"/>
    <cellStyle name="הערה 2 2 5 2 2 3" xfId="18550"/>
    <cellStyle name="הערה 2 2 5 2 3" xfId="16440"/>
    <cellStyle name="הערה 2 2 5 2 3 2" xfId="16441"/>
    <cellStyle name="הערה 2 2 5 2 3 2 2" xfId="18553"/>
    <cellStyle name="הערה 2 2 5 2 3 3" xfId="18552"/>
    <cellStyle name="הערה 2 2 5 2 4" xfId="16442"/>
    <cellStyle name="הערה 2 2 5 2 4 2" xfId="18554"/>
    <cellStyle name="הערה 2 2 5 2 5" xfId="18549"/>
    <cellStyle name="הערה 2 2 5 3" xfId="16443"/>
    <cellStyle name="הערה 2 2 5 3 2" xfId="16444"/>
    <cellStyle name="הערה 2 2 5 3 2 2" xfId="18556"/>
    <cellStyle name="הערה 2 2 5 3 3" xfId="18555"/>
    <cellStyle name="הערה 2 2 5 4" xfId="16445"/>
    <cellStyle name="הערה 2 2 5 4 2" xfId="16446"/>
    <cellStyle name="הערה 2 2 5 4 2 2" xfId="18558"/>
    <cellStyle name="הערה 2 2 5 4 3" xfId="18557"/>
    <cellStyle name="הערה 2 2 5 5" xfId="16447"/>
    <cellStyle name="הערה 2 2 5 5 2" xfId="18559"/>
    <cellStyle name="הערה 2 2 5 6" xfId="18548"/>
    <cellStyle name="הערה 2 2 6" xfId="16448"/>
    <cellStyle name="הערה 2 2 6 2" xfId="16449"/>
    <cellStyle name="הערה 2 2 6 2 2" xfId="16450"/>
    <cellStyle name="הערה 2 2 6 2 2 2" xfId="18562"/>
    <cellStyle name="הערה 2 2 6 2 3" xfId="18561"/>
    <cellStyle name="הערה 2 2 6 3" xfId="16451"/>
    <cellStyle name="הערה 2 2 6 3 2" xfId="16452"/>
    <cellStyle name="הערה 2 2 6 3 2 2" xfId="18564"/>
    <cellStyle name="הערה 2 2 6 3 3" xfId="18563"/>
    <cellStyle name="הערה 2 2 6 4" xfId="16453"/>
    <cellStyle name="הערה 2 2 6 4 2" xfId="18565"/>
    <cellStyle name="הערה 2 2 6 5" xfId="18560"/>
    <cellStyle name="הערה 2 2 7" xfId="16454"/>
    <cellStyle name="הערה 2 2 7 2" xfId="16455"/>
    <cellStyle name="הערה 2 2 7 2 2" xfId="16456"/>
    <cellStyle name="הערה 2 2 7 2 2 2" xfId="18568"/>
    <cellStyle name="הערה 2 2 7 2 3" xfId="18567"/>
    <cellStyle name="הערה 2 2 7 3" xfId="16457"/>
    <cellStyle name="הערה 2 2 7 3 2" xfId="16458"/>
    <cellStyle name="הערה 2 2 7 3 2 2" xfId="18570"/>
    <cellStyle name="הערה 2 2 7 3 3" xfId="18569"/>
    <cellStyle name="הערה 2 2 7 4" xfId="16459"/>
    <cellStyle name="הערה 2 2 7 4 2" xfId="18571"/>
    <cellStyle name="הערה 2 2 7 5" xfId="18566"/>
    <cellStyle name="הערה 2 2 8" xfId="16460"/>
    <cellStyle name="הערה 2 2 8 2" xfId="16461"/>
    <cellStyle name="הערה 2 2 8 2 2" xfId="18573"/>
    <cellStyle name="הערה 2 2 8 3" xfId="18572"/>
    <cellStyle name="הערה 2 2 9" xfId="16462"/>
    <cellStyle name="הערה 2 2 9 2" xfId="16463"/>
    <cellStyle name="הערה 2 2 9 2 2" xfId="18575"/>
    <cellStyle name="הערה 2 2 9 3" xfId="18574"/>
    <cellStyle name="הערה 2 2_15" xfId="14623"/>
    <cellStyle name="הערה 2 3" xfId="9386"/>
    <cellStyle name="הערה 2 3 2" xfId="16464"/>
    <cellStyle name="הערה 2 3 2 2" xfId="16465"/>
    <cellStyle name="הערה 2 3 2 2 2" xfId="16466"/>
    <cellStyle name="הערה 2 3 2 2 2 2" xfId="16467"/>
    <cellStyle name="הערה 2 3 2 2 2 2 2" xfId="16468"/>
    <cellStyle name="הערה 2 3 2 2 2 2 2 2" xfId="16469"/>
    <cellStyle name="הערה 2 3 2 2 2 2 2 2 2" xfId="18581"/>
    <cellStyle name="הערה 2 3 2 2 2 2 2 3" xfId="18580"/>
    <cellStyle name="הערה 2 3 2 2 2 2 3" xfId="16470"/>
    <cellStyle name="הערה 2 3 2 2 2 2 3 2" xfId="16471"/>
    <cellStyle name="הערה 2 3 2 2 2 2 3 2 2" xfId="18583"/>
    <cellStyle name="הערה 2 3 2 2 2 2 3 3" xfId="18582"/>
    <cellStyle name="הערה 2 3 2 2 2 2 4" xfId="16472"/>
    <cellStyle name="הערה 2 3 2 2 2 2 4 2" xfId="18584"/>
    <cellStyle name="הערה 2 3 2 2 2 2 5" xfId="18579"/>
    <cellStyle name="הערה 2 3 2 2 2 3" xfId="16473"/>
    <cellStyle name="הערה 2 3 2 2 2 3 2" xfId="16474"/>
    <cellStyle name="הערה 2 3 2 2 2 3 2 2" xfId="18586"/>
    <cellStyle name="הערה 2 3 2 2 2 3 3" xfId="18585"/>
    <cellStyle name="הערה 2 3 2 2 2 4" xfId="16475"/>
    <cellStyle name="הערה 2 3 2 2 2 4 2" xfId="16476"/>
    <cellStyle name="הערה 2 3 2 2 2 4 2 2" xfId="18588"/>
    <cellStyle name="הערה 2 3 2 2 2 4 3" xfId="18587"/>
    <cellStyle name="הערה 2 3 2 2 2 5" xfId="16477"/>
    <cellStyle name="הערה 2 3 2 2 2 5 2" xfId="18589"/>
    <cellStyle name="הערה 2 3 2 2 2 6" xfId="18578"/>
    <cellStyle name="הערה 2 3 2 2 3" xfId="16478"/>
    <cellStyle name="הערה 2 3 2 2 3 2" xfId="16479"/>
    <cellStyle name="הערה 2 3 2 2 3 2 2" xfId="16480"/>
    <cellStyle name="הערה 2 3 2 2 3 2 2 2" xfId="18592"/>
    <cellStyle name="הערה 2 3 2 2 3 2 3" xfId="18591"/>
    <cellStyle name="הערה 2 3 2 2 3 3" xfId="16481"/>
    <cellStyle name="הערה 2 3 2 2 3 3 2" xfId="16482"/>
    <cellStyle name="הערה 2 3 2 2 3 3 2 2" xfId="18594"/>
    <cellStyle name="הערה 2 3 2 2 3 3 3" xfId="18593"/>
    <cellStyle name="הערה 2 3 2 2 3 4" xfId="16483"/>
    <cellStyle name="הערה 2 3 2 2 3 4 2" xfId="18595"/>
    <cellStyle name="הערה 2 3 2 2 3 5" xfId="18590"/>
    <cellStyle name="הערה 2 3 2 2 4" xfId="16484"/>
    <cellStyle name="הערה 2 3 2 2 4 2" xfId="16485"/>
    <cellStyle name="הערה 2 3 2 2 4 2 2" xfId="18597"/>
    <cellStyle name="הערה 2 3 2 2 4 3" xfId="18596"/>
    <cellStyle name="הערה 2 3 2 2 5" xfId="16486"/>
    <cellStyle name="הערה 2 3 2 2 5 2" xfId="16487"/>
    <cellStyle name="הערה 2 3 2 2 5 2 2" xfId="18599"/>
    <cellStyle name="הערה 2 3 2 2 5 3" xfId="18598"/>
    <cellStyle name="הערה 2 3 2 2 6" xfId="16488"/>
    <cellStyle name="הערה 2 3 2 2 6 2" xfId="18600"/>
    <cellStyle name="הערה 2 3 2 2 7" xfId="18577"/>
    <cellStyle name="הערה 2 3 2 3" xfId="16489"/>
    <cellStyle name="הערה 2 3 2 3 2" xfId="16490"/>
    <cellStyle name="הערה 2 3 2 3 2 2" xfId="16491"/>
    <cellStyle name="הערה 2 3 2 3 2 2 2" xfId="16492"/>
    <cellStyle name="הערה 2 3 2 3 2 2 2 2" xfId="18604"/>
    <cellStyle name="הערה 2 3 2 3 2 2 3" xfId="18603"/>
    <cellStyle name="הערה 2 3 2 3 2 3" xfId="16493"/>
    <cellStyle name="הערה 2 3 2 3 2 3 2" xfId="16494"/>
    <cellStyle name="הערה 2 3 2 3 2 3 2 2" xfId="18606"/>
    <cellStyle name="הערה 2 3 2 3 2 3 3" xfId="18605"/>
    <cellStyle name="הערה 2 3 2 3 2 4" xfId="16495"/>
    <cellStyle name="הערה 2 3 2 3 2 4 2" xfId="18607"/>
    <cellStyle name="הערה 2 3 2 3 2 5" xfId="18602"/>
    <cellStyle name="הערה 2 3 2 3 3" xfId="16496"/>
    <cellStyle name="הערה 2 3 2 3 3 2" xfId="16497"/>
    <cellStyle name="הערה 2 3 2 3 3 2 2" xfId="18609"/>
    <cellStyle name="הערה 2 3 2 3 3 3" xfId="18608"/>
    <cellStyle name="הערה 2 3 2 3 4" xfId="16498"/>
    <cellStyle name="הערה 2 3 2 3 4 2" xfId="16499"/>
    <cellStyle name="הערה 2 3 2 3 4 2 2" xfId="18611"/>
    <cellStyle name="הערה 2 3 2 3 4 3" xfId="18610"/>
    <cellStyle name="הערה 2 3 2 3 5" xfId="16500"/>
    <cellStyle name="הערה 2 3 2 3 5 2" xfId="18612"/>
    <cellStyle name="הערה 2 3 2 3 6" xfId="18601"/>
    <cellStyle name="הערה 2 3 2 4" xfId="16501"/>
    <cellStyle name="הערה 2 3 2 4 2" xfId="16502"/>
    <cellStyle name="הערה 2 3 2 4 2 2" xfId="16503"/>
    <cellStyle name="הערה 2 3 2 4 2 2 2" xfId="18615"/>
    <cellStyle name="הערה 2 3 2 4 2 3" xfId="18614"/>
    <cellStyle name="הערה 2 3 2 4 3" xfId="16504"/>
    <cellStyle name="הערה 2 3 2 4 3 2" xfId="16505"/>
    <cellStyle name="הערה 2 3 2 4 3 2 2" xfId="18617"/>
    <cellStyle name="הערה 2 3 2 4 3 3" xfId="18616"/>
    <cellStyle name="הערה 2 3 2 4 4" xfId="16506"/>
    <cellStyle name="הערה 2 3 2 4 4 2" xfId="18618"/>
    <cellStyle name="הערה 2 3 2 4 5" xfId="18613"/>
    <cellStyle name="הערה 2 3 2 5" xfId="16507"/>
    <cellStyle name="הערה 2 3 2 5 2" xfId="16508"/>
    <cellStyle name="הערה 2 3 2 5 2 2" xfId="18620"/>
    <cellStyle name="הערה 2 3 2 5 3" xfId="18619"/>
    <cellStyle name="הערה 2 3 2 6" xfId="16509"/>
    <cellStyle name="הערה 2 3 2 6 2" xfId="16510"/>
    <cellStyle name="הערה 2 3 2 6 2 2" xfId="18622"/>
    <cellStyle name="הערה 2 3 2 6 3" xfId="18621"/>
    <cellStyle name="הערה 2 3 2 7" xfId="16511"/>
    <cellStyle name="הערה 2 3 2 7 2" xfId="18623"/>
    <cellStyle name="הערה 2 3 2 8" xfId="18576"/>
    <cellStyle name="הערה 2 3 3" xfId="16512"/>
    <cellStyle name="הערה 2 3 3 2" xfId="16513"/>
    <cellStyle name="הערה 2 3 3 2 2" xfId="16514"/>
    <cellStyle name="הערה 2 3 3 2 2 2" xfId="16515"/>
    <cellStyle name="הערה 2 3 3 2 2 2 2" xfId="16516"/>
    <cellStyle name="הערה 2 3 3 2 2 2 2 2" xfId="18628"/>
    <cellStyle name="הערה 2 3 3 2 2 2 3" xfId="18627"/>
    <cellStyle name="הערה 2 3 3 2 2 3" xfId="16517"/>
    <cellStyle name="הערה 2 3 3 2 2 3 2" xfId="16518"/>
    <cellStyle name="הערה 2 3 3 2 2 3 2 2" xfId="18630"/>
    <cellStyle name="הערה 2 3 3 2 2 3 3" xfId="18629"/>
    <cellStyle name="הערה 2 3 3 2 2 4" xfId="16519"/>
    <cellStyle name="הערה 2 3 3 2 2 4 2" xfId="18631"/>
    <cellStyle name="הערה 2 3 3 2 2 5" xfId="18626"/>
    <cellStyle name="הערה 2 3 3 2 3" xfId="16520"/>
    <cellStyle name="הערה 2 3 3 2 3 2" xfId="16521"/>
    <cellStyle name="הערה 2 3 3 2 3 2 2" xfId="18633"/>
    <cellStyle name="הערה 2 3 3 2 3 3" xfId="18632"/>
    <cellStyle name="הערה 2 3 3 2 4" xfId="16522"/>
    <cellStyle name="הערה 2 3 3 2 4 2" xfId="16523"/>
    <cellStyle name="הערה 2 3 3 2 4 2 2" xfId="18635"/>
    <cellStyle name="הערה 2 3 3 2 4 3" xfId="18634"/>
    <cellStyle name="הערה 2 3 3 2 5" xfId="16524"/>
    <cellStyle name="הערה 2 3 3 2 5 2" xfId="18636"/>
    <cellStyle name="הערה 2 3 3 2 6" xfId="18625"/>
    <cellStyle name="הערה 2 3 3 3" xfId="16525"/>
    <cellStyle name="הערה 2 3 3 3 2" xfId="16526"/>
    <cellStyle name="הערה 2 3 3 3 2 2" xfId="16527"/>
    <cellStyle name="הערה 2 3 3 3 2 2 2" xfId="18639"/>
    <cellStyle name="הערה 2 3 3 3 2 3" xfId="18638"/>
    <cellStyle name="הערה 2 3 3 3 3" xfId="16528"/>
    <cellStyle name="הערה 2 3 3 3 3 2" xfId="16529"/>
    <cellStyle name="הערה 2 3 3 3 3 2 2" xfId="18641"/>
    <cellStyle name="הערה 2 3 3 3 3 3" xfId="18640"/>
    <cellStyle name="הערה 2 3 3 3 4" xfId="16530"/>
    <cellStyle name="הערה 2 3 3 3 4 2" xfId="18642"/>
    <cellStyle name="הערה 2 3 3 3 5" xfId="18637"/>
    <cellStyle name="הערה 2 3 3 4" xfId="16531"/>
    <cellStyle name="הערה 2 3 3 4 2" xfId="16532"/>
    <cellStyle name="הערה 2 3 3 4 2 2" xfId="18644"/>
    <cellStyle name="הערה 2 3 3 4 3" xfId="18643"/>
    <cellStyle name="הערה 2 3 3 5" xfId="16533"/>
    <cellStyle name="הערה 2 3 3 5 2" xfId="16534"/>
    <cellStyle name="הערה 2 3 3 5 2 2" xfId="18646"/>
    <cellStyle name="הערה 2 3 3 5 3" xfId="18645"/>
    <cellStyle name="הערה 2 3 3 6" xfId="16535"/>
    <cellStyle name="הערה 2 3 3 6 2" xfId="18647"/>
    <cellStyle name="הערה 2 3 3 7" xfId="18624"/>
    <cellStyle name="הערה 2 3 4" xfId="16536"/>
    <cellStyle name="הערה 2 3 4 2" xfId="16537"/>
    <cellStyle name="הערה 2 3 4 2 2" xfId="16538"/>
    <cellStyle name="הערה 2 3 4 2 2 2" xfId="16539"/>
    <cellStyle name="הערה 2 3 4 2 2 2 2" xfId="18651"/>
    <cellStyle name="הערה 2 3 4 2 2 3" xfId="18650"/>
    <cellStyle name="הערה 2 3 4 2 3" xfId="16540"/>
    <cellStyle name="הערה 2 3 4 2 3 2" xfId="16541"/>
    <cellStyle name="הערה 2 3 4 2 3 2 2" xfId="18653"/>
    <cellStyle name="הערה 2 3 4 2 3 3" xfId="18652"/>
    <cellStyle name="הערה 2 3 4 2 4" xfId="16542"/>
    <cellStyle name="הערה 2 3 4 2 4 2" xfId="18654"/>
    <cellStyle name="הערה 2 3 4 2 5" xfId="18649"/>
    <cellStyle name="הערה 2 3 4 3" xfId="16543"/>
    <cellStyle name="הערה 2 3 4 3 2" xfId="16544"/>
    <cellStyle name="הערה 2 3 4 3 2 2" xfId="18656"/>
    <cellStyle name="הערה 2 3 4 3 3" xfId="18655"/>
    <cellStyle name="הערה 2 3 4 4" xfId="16545"/>
    <cellStyle name="הערה 2 3 4 4 2" xfId="16546"/>
    <cellStyle name="הערה 2 3 4 4 2 2" xfId="18658"/>
    <cellStyle name="הערה 2 3 4 4 3" xfId="18657"/>
    <cellStyle name="הערה 2 3 4 5" xfId="16547"/>
    <cellStyle name="הערה 2 3 4 5 2" xfId="18659"/>
    <cellStyle name="הערה 2 3 4 6" xfId="18648"/>
    <cellStyle name="הערה 2 3 5" xfId="16548"/>
    <cellStyle name="הערה 2 3 5 2" xfId="16549"/>
    <cellStyle name="הערה 2 3 5 2 2" xfId="16550"/>
    <cellStyle name="הערה 2 3 5 2 2 2" xfId="18662"/>
    <cellStyle name="הערה 2 3 5 2 3" xfId="18661"/>
    <cellStyle name="הערה 2 3 5 3" xfId="16551"/>
    <cellStyle name="הערה 2 3 5 3 2" xfId="16552"/>
    <cellStyle name="הערה 2 3 5 3 2 2" xfId="18664"/>
    <cellStyle name="הערה 2 3 5 3 3" xfId="18663"/>
    <cellStyle name="הערה 2 3 5 4" xfId="16553"/>
    <cellStyle name="הערה 2 3 5 4 2" xfId="18665"/>
    <cellStyle name="הערה 2 3 5 5" xfId="18660"/>
    <cellStyle name="הערה 2 3 6" xfId="16554"/>
    <cellStyle name="הערה 2 3 6 2" xfId="16555"/>
    <cellStyle name="הערה 2 3 6 2 2" xfId="18667"/>
    <cellStyle name="הערה 2 3 6 3" xfId="18666"/>
    <cellStyle name="הערה 2 3 7" xfId="16556"/>
    <cellStyle name="הערה 2 3 7 2" xfId="16557"/>
    <cellStyle name="הערה 2 3 7 2 2" xfId="18669"/>
    <cellStyle name="הערה 2 3 7 3" xfId="18668"/>
    <cellStyle name="הערה 2 3 8" xfId="16558"/>
    <cellStyle name="הערה 2 3 8 2" xfId="18670"/>
    <cellStyle name="הערה 2 3_15" xfId="16748"/>
    <cellStyle name="הערה 2 4" xfId="9387"/>
    <cellStyle name="הערה 2 4 2" xfId="9388"/>
    <cellStyle name="הערה 2 4 2 2" xfId="16559"/>
    <cellStyle name="הערה 2 4 2 2 2" xfId="16560"/>
    <cellStyle name="הערה 2 4 2 2 2 2" xfId="16561"/>
    <cellStyle name="הערה 2 4 2 2 2 2 2" xfId="16562"/>
    <cellStyle name="הערה 2 4 2 2 2 2 2 2" xfId="18674"/>
    <cellStyle name="הערה 2 4 2 2 2 2 3" xfId="18673"/>
    <cellStyle name="הערה 2 4 2 2 2 3" xfId="16563"/>
    <cellStyle name="הערה 2 4 2 2 2 3 2" xfId="16564"/>
    <cellStyle name="הערה 2 4 2 2 2 3 2 2" xfId="18676"/>
    <cellStyle name="הערה 2 4 2 2 2 3 3" xfId="18675"/>
    <cellStyle name="הערה 2 4 2 2 2 4" xfId="16565"/>
    <cellStyle name="הערה 2 4 2 2 2 4 2" xfId="18677"/>
    <cellStyle name="הערה 2 4 2 2 2 5" xfId="18672"/>
    <cellStyle name="הערה 2 4 2 2 3" xfId="16566"/>
    <cellStyle name="הערה 2 4 2 2 3 2" xfId="16567"/>
    <cellStyle name="הערה 2 4 2 2 3 2 2" xfId="18679"/>
    <cellStyle name="הערה 2 4 2 2 3 3" xfId="18678"/>
    <cellStyle name="הערה 2 4 2 2 4" xfId="16568"/>
    <cellStyle name="הערה 2 4 2 2 4 2" xfId="16569"/>
    <cellStyle name="הערה 2 4 2 2 4 2 2" xfId="18681"/>
    <cellStyle name="הערה 2 4 2 2 4 3" xfId="18680"/>
    <cellStyle name="הערה 2 4 2 2 5" xfId="16570"/>
    <cellStyle name="הערה 2 4 2 2 5 2" xfId="18682"/>
    <cellStyle name="הערה 2 4 2 2 6" xfId="18671"/>
    <cellStyle name="הערה 2 4 2 3" xfId="16571"/>
    <cellStyle name="הערה 2 4 2 3 2" xfId="16572"/>
    <cellStyle name="הערה 2 4 2 3 2 2" xfId="16573"/>
    <cellStyle name="הערה 2 4 2 3 2 2 2" xfId="18685"/>
    <cellStyle name="הערה 2 4 2 3 2 3" xfId="18684"/>
    <cellStyle name="הערה 2 4 2 3 3" xfId="16574"/>
    <cellStyle name="הערה 2 4 2 3 3 2" xfId="16575"/>
    <cellStyle name="הערה 2 4 2 3 3 2 2" xfId="18687"/>
    <cellStyle name="הערה 2 4 2 3 3 3" xfId="18686"/>
    <cellStyle name="הערה 2 4 2 3 4" xfId="16576"/>
    <cellStyle name="הערה 2 4 2 3 4 2" xfId="18688"/>
    <cellStyle name="הערה 2 4 2 3 5" xfId="18683"/>
    <cellStyle name="הערה 2 4 2 4" xfId="16577"/>
    <cellStyle name="הערה 2 4 2 4 2" xfId="16578"/>
    <cellStyle name="הערה 2 4 2 4 2 2" xfId="18690"/>
    <cellStyle name="הערה 2 4 2 4 3" xfId="18689"/>
    <cellStyle name="הערה 2 4 2 5" xfId="16579"/>
    <cellStyle name="הערה 2 4 2 5 2" xfId="16580"/>
    <cellStyle name="הערה 2 4 2 5 2 2" xfId="18692"/>
    <cellStyle name="הערה 2 4 2 5 3" xfId="18691"/>
    <cellStyle name="הערה 2 4 2 6" xfId="16581"/>
    <cellStyle name="הערה 2 4 2 6 2" xfId="18693"/>
    <cellStyle name="הערה 2 4 2_15" xfId="16749"/>
    <cellStyle name="הערה 2 4 3" xfId="16582"/>
    <cellStyle name="הערה 2 4 3 2" xfId="16583"/>
    <cellStyle name="הערה 2 4 3 2 2" xfId="16584"/>
    <cellStyle name="הערה 2 4 3 2 2 2" xfId="16585"/>
    <cellStyle name="הערה 2 4 3 2 2 2 2" xfId="18697"/>
    <cellStyle name="הערה 2 4 3 2 2 3" xfId="18696"/>
    <cellStyle name="הערה 2 4 3 2 3" xfId="16586"/>
    <cellStyle name="הערה 2 4 3 2 3 2" xfId="16587"/>
    <cellStyle name="הערה 2 4 3 2 3 2 2" xfId="18699"/>
    <cellStyle name="הערה 2 4 3 2 3 3" xfId="18698"/>
    <cellStyle name="הערה 2 4 3 2 4" xfId="16588"/>
    <cellStyle name="הערה 2 4 3 2 4 2" xfId="18700"/>
    <cellStyle name="הערה 2 4 3 2 5" xfId="18695"/>
    <cellStyle name="הערה 2 4 3 3" xfId="16589"/>
    <cellStyle name="הערה 2 4 3 3 2" xfId="16590"/>
    <cellStyle name="הערה 2 4 3 3 2 2" xfId="18702"/>
    <cellStyle name="הערה 2 4 3 3 3" xfId="18701"/>
    <cellStyle name="הערה 2 4 3 4" xfId="16591"/>
    <cellStyle name="הערה 2 4 3 4 2" xfId="16592"/>
    <cellStyle name="הערה 2 4 3 4 2 2" xfId="18704"/>
    <cellStyle name="הערה 2 4 3 4 3" xfId="18703"/>
    <cellStyle name="הערה 2 4 3 5" xfId="16593"/>
    <cellStyle name="הערה 2 4 3 5 2" xfId="18705"/>
    <cellStyle name="הערה 2 4 3 6" xfId="18694"/>
    <cellStyle name="הערה 2 4 4" xfId="16594"/>
    <cellStyle name="הערה 2 4 4 2" xfId="16595"/>
    <cellStyle name="הערה 2 4 4 2 2" xfId="16596"/>
    <cellStyle name="הערה 2 4 4 2 2 2" xfId="18708"/>
    <cellStyle name="הערה 2 4 4 2 3" xfId="18707"/>
    <cellStyle name="הערה 2 4 4 3" xfId="16597"/>
    <cellStyle name="הערה 2 4 4 3 2" xfId="16598"/>
    <cellStyle name="הערה 2 4 4 3 2 2" xfId="18710"/>
    <cellStyle name="הערה 2 4 4 3 3" xfId="18709"/>
    <cellStyle name="הערה 2 4 4 4" xfId="16599"/>
    <cellStyle name="הערה 2 4 4 4 2" xfId="18711"/>
    <cellStyle name="הערה 2 4 4 5" xfId="18706"/>
    <cellStyle name="הערה 2 4 5" xfId="16600"/>
    <cellStyle name="הערה 2 4 5 2" xfId="16601"/>
    <cellStyle name="הערה 2 4 5 2 2" xfId="18713"/>
    <cellStyle name="הערה 2 4 5 3" xfId="18712"/>
    <cellStyle name="הערה 2 4 6" xfId="16602"/>
    <cellStyle name="הערה 2 4 6 2" xfId="16603"/>
    <cellStyle name="הערה 2 4 6 2 2" xfId="18715"/>
    <cellStyle name="הערה 2 4 6 3" xfId="18714"/>
    <cellStyle name="הערה 2 4 7" xfId="16604"/>
    <cellStyle name="הערה 2 4 7 2" xfId="18716"/>
    <cellStyle name="הערה 2 4_15" xfId="14625"/>
    <cellStyle name="הערה 2 5" xfId="9389"/>
    <cellStyle name="הערה 2 5 2" xfId="16605"/>
    <cellStyle name="הערה 2 5 2 2" xfId="16606"/>
    <cellStyle name="הערה 2 5 2 2 2" xfId="16607"/>
    <cellStyle name="הערה 2 5 2 2 2 2" xfId="16608"/>
    <cellStyle name="הערה 2 5 2 2 2 2 2" xfId="18720"/>
    <cellStyle name="הערה 2 5 2 2 2 3" xfId="18719"/>
    <cellStyle name="הערה 2 5 2 2 3" xfId="16609"/>
    <cellStyle name="הערה 2 5 2 2 3 2" xfId="16610"/>
    <cellStyle name="הערה 2 5 2 2 3 2 2" xfId="18722"/>
    <cellStyle name="הערה 2 5 2 2 3 3" xfId="18721"/>
    <cellStyle name="הערה 2 5 2 2 4" xfId="16611"/>
    <cellStyle name="הערה 2 5 2 2 4 2" xfId="18723"/>
    <cellStyle name="הערה 2 5 2 2 5" xfId="18718"/>
    <cellStyle name="הערה 2 5 2 3" xfId="16612"/>
    <cellStyle name="הערה 2 5 2 3 2" xfId="16613"/>
    <cellStyle name="הערה 2 5 2 3 2 2" xfId="18725"/>
    <cellStyle name="הערה 2 5 2 3 3" xfId="18724"/>
    <cellStyle name="הערה 2 5 2 4" xfId="16614"/>
    <cellStyle name="הערה 2 5 2 4 2" xfId="16615"/>
    <cellStyle name="הערה 2 5 2 4 2 2" xfId="18727"/>
    <cellStyle name="הערה 2 5 2 4 3" xfId="18726"/>
    <cellStyle name="הערה 2 5 2 5" xfId="16616"/>
    <cellStyle name="הערה 2 5 2 5 2" xfId="18728"/>
    <cellStyle name="הערה 2 5 2 6" xfId="18717"/>
    <cellStyle name="הערה 2 5 3" xfId="16617"/>
    <cellStyle name="הערה 2 5 3 2" xfId="16618"/>
    <cellStyle name="הערה 2 5 3 2 2" xfId="16619"/>
    <cellStyle name="הערה 2 5 3 2 2 2" xfId="18731"/>
    <cellStyle name="הערה 2 5 3 2 3" xfId="18730"/>
    <cellStyle name="הערה 2 5 3 3" xfId="16620"/>
    <cellStyle name="הערה 2 5 3 3 2" xfId="16621"/>
    <cellStyle name="הערה 2 5 3 3 2 2" xfId="18733"/>
    <cellStyle name="הערה 2 5 3 3 3" xfId="18732"/>
    <cellStyle name="הערה 2 5 3 4" xfId="16622"/>
    <cellStyle name="הערה 2 5 3 4 2" xfId="18734"/>
    <cellStyle name="הערה 2 5 3 5" xfId="18729"/>
    <cellStyle name="הערה 2 5 4" xfId="16623"/>
    <cellStyle name="הערה 2 5 4 2" xfId="16624"/>
    <cellStyle name="הערה 2 5 4 2 2" xfId="18736"/>
    <cellStyle name="הערה 2 5 4 3" xfId="18735"/>
    <cellStyle name="הערה 2 5 5" xfId="16625"/>
    <cellStyle name="הערה 2 5 5 2" xfId="16626"/>
    <cellStyle name="הערה 2 5 5 2 2" xfId="18738"/>
    <cellStyle name="הערה 2 5 5 3" xfId="18737"/>
    <cellStyle name="הערה 2 5 6" xfId="16627"/>
    <cellStyle name="הערה 2 5 6 2" xfId="18739"/>
    <cellStyle name="הערה 2 5_15" xfId="16750"/>
    <cellStyle name="הערה 2 6" xfId="9390"/>
    <cellStyle name="הערה 2 6 2" xfId="16628"/>
    <cellStyle name="הערה 2 6 2 2" xfId="16629"/>
    <cellStyle name="הערה 2 6 2 2 2" xfId="16630"/>
    <cellStyle name="הערה 2 6 2 2 2 2" xfId="18742"/>
    <cellStyle name="הערה 2 6 2 2 3" xfId="18741"/>
    <cellStyle name="הערה 2 6 2 3" xfId="16631"/>
    <cellStyle name="הערה 2 6 2 3 2" xfId="16632"/>
    <cellStyle name="הערה 2 6 2 3 2 2" xfId="18744"/>
    <cellStyle name="הערה 2 6 2 3 3" xfId="18743"/>
    <cellStyle name="הערה 2 6 2 4" xfId="16633"/>
    <cellStyle name="הערה 2 6 2 4 2" xfId="18745"/>
    <cellStyle name="הערה 2 6 2 5" xfId="18740"/>
    <cellStyle name="הערה 2 6 3" xfId="16634"/>
    <cellStyle name="הערה 2 6 3 2" xfId="16635"/>
    <cellStyle name="הערה 2 6 3 2 2" xfId="18747"/>
    <cellStyle name="הערה 2 6 3 3" xfId="18746"/>
    <cellStyle name="הערה 2 6 4" xfId="16636"/>
    <cellStyle name="הערה 2 6 4 2" xfId="16637"/>
    <cellStyle name="הערה 2 6 4 2 2" xfId="18749"/>
    <cellStyle name="הערה 2 6 4 3" xfId="18748"/>
    <cellStyle name="הערה 2 6 5" xfId="16638"/>
    <cellStyle name="הערה 2 6 5 2" xfId="18750"/>
    <cellStyle name="הערה 2 6_15" xfId="16751"/>
    <cellStyle name="הערה 2 7" xfId="16639"/>
    <cellStyle name="הערה 2 7 2" xfId="16640"/>
    <cellStyle name="הערה 2 7 2 2" xfId="16641"/>
    <cellStyle name="הערה 2 7 2 2 2" xfId="18753"/>
    <cellStyle name="הערה 2 7 2 3" xfId="18752"/>
    <cellStyle name="הערה 2 7 3" xfId="16642"/>
    <cellStyle name="הערה 2 7 3 2" xfId="16643"/>
    <cellStyle name="הערה 2 7 3 2 2" xfId="18755"/>
    <cellStyle name="הערה 2 7 3 3" xfId="18754"/>
    <cellStyle name="הערה 2 7 4" xfId="16644"/>
    <cellStyle name="הערה 2 7 4 2" xfId="18756"/>
    <cellStyle name="הערה 2 7 5" xfId="18751"/>
    <cellStyle name="הערה 2 8" xfId="16645"/>
    <cellStyle name="הערה 2 8 2" xfId="16646"/>
    <cellStyle name="הערה 2 8 2 2" xfId="16647"/>
    <cellStyle name="הערה 2 8 2 2 2" xfId="18759"/>
    <cellStyle name="הערה 2 8 2 3" xfId="18758"/>
    <cellStyle name="הערה 2 8 3" xfId="16648"/>
    <cellStyle name="הערה 2 8 3 2" xfId="16649"/>
    <cellStyle name="הערה 2 8 3 2 2" xfId="18761"/>
    <cellStyle name="הערה 2 8 3 3" xfId="18760"/>
    <cellStyle name="הערה 2 8 4" xfId="16650"/>
    <cellStyle name="הערה 2 8 4 2" xfId="18762"/>
    <cellStyle name="הערה 2 8 5" xfId="18757"/>
    <cellStyle name="הערה 2 9" xfId="16651"/>
    <cellStyle name="הערה 2 9 2" xfId="16652"/>
    <cellStyle name="הערה 2 9 2 2" xfId="18764"/>
    <cellStyle name="הערה 2 9 3" xfId="18763"/>
    <cellStyle name="הערה 2_15" xfId="14622"/>
    <cellStyle name="הערה 3" xfId="9391"/>
    <cellStyle name="הערה 3 2" xfId="16653"/>
    <cellStyle name="הערה 3 2 2" xfId="16654"/>
    <cellStyle name="הערה 3 2 2 2" xfId="16655"/>
    <cellStyle name="הערה 3 2 2 2 2" xfId="18767"/>
    <cellStyle name="הערה 3 2 2 3" xfId="18766"/>
    <cellStyle name="הערה 3 2 3" xfId="16656"/>
    <cellStyle name="הערה 3 2 3 2" xfId="16657"/>
    <cellStyle name="הערה 3 2 3 2 2" xfId="18769"/>
    <cellStyle name="הערה 3 2 3 3" xfId="18768"/>
    <cellStyle name="הערה 3 2 4" xfId="16658"/>
    <cellStyle name="הערה 3 2 4 2" xfId="18770"/>
    <cellStyle name="הערה 3 2 5" xfId="18765"/>
    <cellStyle name="הערה 3 3" xfId="16659"/>
    <cellStyle name="הערה 3 3 2" xfId="16660"/>
    <cellStyle name="הערה 3 3 2 2" xfId="18772"/>
    <cellStyle name="הערה 3 3 3" xfId="18771"/>
    <cellStyle name="הערה 3 4" xfId="16661"/>
    <cellStyle name="הערה 3 4 2" xfId="16662"/>
    <cellStyle name="הערה 3 4 2 2" xfId="18774"/>
    <cellStyle name="הערה 3 4 3" xfId="18773"/>
    <cellStyle name="הערה 3 5" xfId="16663"/>
    <cellStyle name="הערה 3 5 2" xfId="18775"/>
    <cellStyle name="הערה 3_15" xfId="16752"/>
    <cellStyle name="הערה 4" xfId="9392"/>
    <cellStyle name="הערה 5" xfId="9393"/>
    <cellStyle name="הערה 6" xfId="9394"/>
    <cellStyle name="הערה 7" xfId="9395"/>
    <cellStyle name="חישוב 2" xfId="9396"/>
    <cellStyle name="חישוב 2 2" xfId="9397"/>
    <cellStyle name="חישוב 2 2 2" xfId="9398"/>
    <cellStyle name="חישוב 2 2_15" xfId="14627"/>
    <cellStyle name="חישוב 2 3" xfId="9399"/>
    <cellStyle name="חישוב 2 4" xfId="9400"/>
    <cellStyle name="חישוב 2 5" xfId="9401"/>
    <cellStyle name="חישוב 2_15" xfId="14626"/>
    <cellStyle name="חישוב 3" xfId="9402"/>
    <cellStyle name="חישוב 4" xfId="9403"/>
    <cellStyle name="חישוב 5" xfId="9404"/>
    <cellStyle name="חישוב 6" xfId="9405"/>
    <cellStyle name="חישוב 7" xfId="9406"/>
    <cellStyle name="טוב 2" xfId="9407"/>
    <cellStyle name="טוב 2 2" xfId="9408"/>
    <cellStyle name="טוב 2 3" xfId="9409"/>
    <cellStyle name="טוב 2_15" xfId="14628"/>
    <cellStyle name="טוב 3" xfId="9410"/>
    <cellStyle name="טוב 4" xfId="9411"/>
    <cellStyle name="טוב 5" xfId="9412"/>
    <cellStyle name="טוב 6" xfId="9413"/>
    <cellStyle name="טוב 7" xfId="9414"/>
    <cellStyle name="טקסט אזהרה 2" xfId="9415"/>
    <cellStyle name="טקסט אזהרה 2 2" xfId="9416"/>
    <cellStyle name="טקסט אזהרה 2 3" xfId="9417"/>
    <cellStyle name="טקסט אזהרה 2_15" xfId="14629"/>
    <cellStyle name="טקסט אזהרה 3" xfId="9418"/>
    <cellStyle name="טקסט אזהרה 4" xfId="9419"/>
    <cellStyle name="טקסט אזהרה 5" xfId="9420"/>
    <cellStyle name="טקסט אזהרה 6" xfId="9421"/>
    <cellStyle name="טקסט אזהרה 7" xfId="9422"/>
    <cellStyle name="טקסט הסברי 2" xfId="9423"/>
    <cellStyle name="טקסט הסברי 2 2" xfId="9424"/>
    <cellStyle name="טקסט הסברי 2 3" xfId="9425"/>
    <cellStyle name="טקסט הסברי 2_15" xfId="14630"/>
    <cellStyle name="טקסט הסברי 3" xfId="9426"/>
    <cellStyle name="טקסט הסברי 4" xfId="9427"/>
    <cellStyle name="טקסט הסברי 5" xfId="9428"/>
    <cellStyle name="טקסט הסברי 6" xfId="9429"/>
    <cellStyle name="טקסט הסברי 7" xfId="9430"/>
    <cellStyle name="כותרת 1 2" xfId="9431"/>
    <cellStyle name="כותרת 1 2 2" xfId="9432"/>
    <cellStyle name="כותרת 1 2 3" xfId="9433"/>
    <cellStyle name="כותרת 1 2_15" xfId="14631"/>
    <cellStyle name="כותרת 1 3" xfId="9434"/>
    <cellStyle name="כותרת 1 4" xfId="9435"/>
    <cellStyle name="כותרת 1 5" xfId="9436"/>
    <cellStyle name="כותרת 1 6" xfId="9437"/>
    <cellStyle name="כותרת 1 7" xfId="9438"/>
    <cellStyle name="כותרת 10" xfId="9439"/>
    <cellStyle name="כותרת 2 2" xfId="9440"/>
    <cellStyle name="כותרת 2 2 2" xfId="9441"/>
    <cellStyle name="כותרת 2 2 3" xfId="9442"/>
    <cellStyle name="כותרת 2 2_15" xfId="14632"/>
    <cellStyle name="כותרת 2 3" xfId="9443"/>
    <cellStyle name="כותרת 2 4" xfId="9444"/>
    <cellStyle name="כותרת 2 5" xfId="9445"/>
    <cellStyle name="כותרת 2 6" xfId="9446"/>
    <cellStyle name="כותרת 2 7" xfId="9447"/>
    <cellStyle name="כותרת 3 2" xfId="9448"/>
    <cellStyle name="כותרת 3 2 2" xfId="9449"/>
    <cellStyle name="כותרת 3 2 3" xfId="9450"/>
    <cellStyle name="כותרת 3 2_15" xfId="14633"/>
    <cellStyle name="כותרת 3 3" xfId="9451"/>
    <cellStyle name="כותרת 3 4" xfId="9452"/>
    <cellStyle name="כותרת 3 5" xfId="9453"/>
    <cellStyle name="כותרת 3 6" xfId="9454"/>
    <cellStyle name="כותרת 3 7" xfId="9455"/>
    <cellStyle name="כותרת 4 2" xfId="9456"/>
    <cellStyle name="כותרת 4 2 2" xfId="9457"/>
    <cellStyle name="כותרת 4 2 3" xfId="9458"/>
    <cellStyle name="כותרת 4 2_15" xfId="14634"/>
    <cellStyle name="כותרת 4 3" xfId="9459"/>
    <cellStyle name="כותרת 4 4" xfId="9460"/>
    <cellStyle name="כותרת 4 5" xfId="9461"/>
    <cellStyle name="כותרת 4 6" xfId="9462"/>
    <cellStyle name="כותרת 4 7" xfId="9463"/>
    <cellStyle name="כותרת 5" xfId="9464"/>
    <cellStyle name="כותרת 5 2" xfId="9465"/>
    <cellStyle name="כותרת 5 3" xfId="9466"/>
    <cellStyle name="כותרת 5_15" xfId="14635"/>
    <cellStyle name="כותרת 6" xfId="9467"/>
    <cellStyle name="כותרת 7" xfId="9468"/>
    <cellStyle name="כותרת 8" xfId="9469"/>
    <cellStyle name="כותרת 9" xfId="9470"/>
    <cellStyle name="ניטראלי 2" xfId="9471"/>
    <cellStyle name="ניטראלי 2 2" xfId="9472"/>
    <cellStyle name="ניטראלי 2 3" xfId="9473"/>
    <cellStyle name="ניטראלי 2_15" xfId="14636"/>
    <cellStyle name="ניטראלי 3" xfId="9474"/>
    <cellStyle name="ניטראלי 4" xfId="9475"/>
    <cellStyle name="ניטראלי 5" xfId="9476"/>
    <cellStyle name="ניטראלי 6" xfId="9477"/>
    <cellStyle name="ניטראלי 7" xfId="9478"/>
    <cellStyle name="סגנון 1" xfId="9479"/>
    <cellStyle name="סה&quot;כ 2" xfId="9480"/>
    <cellStyle name="סה&quot;כ 2 2" xfId="9481"/>
    <cellStyle name="סה&quot;כ 2 2 2" xfId="9482"/>
    <cellStyle name="סה&quot;כ 2 2_15" xfId="14638"/>
    <cellStyle name="סה&quot;כ 2 3" xfId="9483"/>
    <cellStyle name="סה&quot;כ 2 4" xfId="9484"/>
    <cellStyle name="סה&quot;כ 2 5" xfId="9485"/>
    <cellStyle name="סה&quot;כ 2_15" xfId="14637"/>
    <cellStyle name="סה&quot;כ 3" xfId="9486"/>
    <cellStyle name="סה&quot;כ 4" xfId="9487"/>
    <cellStyle name="סה&quot;כ 5" xfId="9488"/>
    <cellStyle name="סה&quot;כ 6" xfId="9489"/>
    <cellStyle name="סה&quot;כ 7" xfId="9490"/>
    <cellStyle name="פלט 2" xfId="9491"/>
    <cellStyle name="פלט 2 2" xfId="9492"/>
    <cellStyle name="פלט 2 2 2" xfId="9493"/>
    <cellStyle name="פלט 2 2_15" xfId="14640"/>
    <cellStyle name="פלט 2 3" xfId="9494"/>
    <cellStyle name="פלט 2 4" xfId="9495"/>
    <cellStyle name="פלט 2 5" xfId="9496"/>
    <cellStyle name="פלט 2_15" xfId="14639"/>
    <cellStyle name="פלט 3" xfId="9497"/>
    <cellStyle name="פלט 4" xfId="9498"/>
    <cellStyle name="פלט 5" xfId="9499"/>
    <cellStyle name="פלט 6" xfId="9500"/>
    <cellStyle name="פלט 7" xfId="9501"/>
    <cellStyle name="קלט 2" xfId="9502"/>
    <cellStyle name="קלט 2 2" xfId="9503"/>
    <cellStyle name="קלט 2 2 2" xfId="9504"/>
    <cellStyle name="קלט 2 2_15" xfId="14642"/>
    <cellStyle name="קלט 2 3" xfId="9505"/>
    <cellStyle name="קלט 2 4" xfId="9506"/>
    <cellStyle name="קלט 2 5" xfId="9507"/>
    <cellStyle name="קלט 2_15" xfId="14641"/>
    <cellStyle name="קלט 3" xfId="9508"/>
    <cellStyle name="קלט 4" xfId="9509"/>
    <cellStyle name="קלט 5" xfId="9510"/>
    <cellStyle name="קלט 6" xfId="9511"/>
    <cellStyle name="קלט 7" xfId="9512"/>
    <cellStyle name="רע 2" xfId="9513"/>
    <cellStyle name="רע 2 2" xfId="9514"/>
    <cellStyle name="רע 2 3" xfId="9515"/>
    <cellStyle name="רע 2_15" xfId="14643"/>
    <cellStyle name="רע 3" xfId="9516"/>
    <cellStyle name="רע 4" xfId="9517"/>
    <cellStyle name="רע 5" xfId="9518"/>
    <cellStyle name="רע 6" xfId="9519"/>
    <cellStyle name="רע 7" xfId="9520"/>
    <cellStyle name="תא מסומן 2" xfId="9521"/>
    <cellStyle name="תא מסומן 2 2" xfId="9522"/>
    <cellStyle name="תא מסומן 2 3" xfId="9523"/>
    <cellStyle name="תא מסומן 2_15" xfId="14644"/>
    <cellStyle name="תא מסומן 3" xfId="9524"/>
    <cellStyle name="תא מסומן 4" xfId="9525"/>
    <cellStyle name="תא מסומן 5" xfId="9526"/>
    <cellStyle name="תא מסומן 6" xfId="9527"/>
    <cellStyle name="תא מסומן 7" xfId="9528"/>
    <cellStyle name="תא מקושר 2" xfId="9529"/>
    <cellStyle name="תא מקושר 2 2" xfId="9530"/>
    <cellStyle name="תא מקושר 2 3" xfId="9531"/>
    <cellStyle name="תא מקושר 2_15" xfId="14645"/>
    <cellStyle name="תא מקושר 3" xfId="9532"/>
    <cellStyle name="תא מקושר 4" xfId="9533"/>
    <cellStyle name="תא מקושר 5" xfId="9534"/>
    <cellStyle name="תא מקושר 6" xfId="9535"/>
    <cellStyle name="תא מקושר 7" xfId="9536"/>
  </cellStyles>
  <dxfs count="22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ont>
        <b val="0"/>
        <i val="0"/>
      </font>
    </dxf>
    <dxf>
      <font>
        <b/>
        <color theme="1"/>
      </font>
    </dxf>
    <dxf>
      <font>
        <b/>
        <color theme="1"/>
      </font>
      <border>
        <bottom style="thin">
          <color theme="0" tint="-0.34998626667073579"/>
        </bottom>
      </border>
    </dxf>
    <dxf>
      <font>
        <b/>
        <i val="0"/>
      </font>
    </dxf>
    <dxf>
      <font>
        <b/>
        <color theme="1"/>
      </font>
    </dxf>
    <dxf>
      <font>
        <b/>
        <color theme="1"/>
      </font>
      <border>
        <top style="thin">
          <color theme="1" tint="0.499984740745262"/>
        </top>
        <bottom style="thin">
          <color theme="1" tint="0.499984740745262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</dxfs>
  <tableStyles count="1" defaultTableStyle="TableStyleMedium2" defaultPivotStyle="PivotStyleLight16">
    <tableStyle name="Neches_Boded_Style" table="0" count="13">
      <tableStyleElement type="headerRow" dxfId="21"/>
      <tableStyleElement type="totalRow" dxfId="20"/>
      <tableStyleElement type="firstRowStripe" dxfId="19"/>
      <tableStyleElement type="firstColumnStripe" dxfId="18"/>
      <tableStyleElement type="firstSubtotalColumn" dxfId="17"/>
      <tableStyleElement type="firstSubtotalRow" dxfId="16"/>
      <tableStyleElement type="secondSubtotalRow" dxfId="15"/>
      <tableStyleElement type="thirdSubtotalRow" dxfId="14"/>
      <tableStyleElement type="firstRowSubheading" dxfId="13"/>
      <tableStyleElement type="secondRowSubheading" dxfId="12"/>
      <tableStyleElement type="thir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indexed="52"/>
    <pageSetUpPr fitToPage="1"/>
  </sheetPr>
  <dimension ref="A1:I67"/>
  <sheetViews>
    <sheetView rightToLeft="1" tabSelected="1" zoomScale="70" zoomScaleNormal="70" workbookViewId="0">
      <selection activeCell="L21" sqref="L21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7" width="9.140625" style="8"/>
    <col min="8" max="8" width="19.7109375" style="8" bestFit="1" customWidth="1"/>
    <col min="9" max="9" width="14" style="8" bestFit="1" customWidth="1"/>
    <col min="10" max="16384" width="9.140625" style="8"/>
  </cols>
  <sheetData>
    <row r="1" spans="1:9">
      <c r="B1" s="46" t="s">
        <v>152</v>
      </c>
      <c r="C1" s="67" t="s" vm="1">
        <v>238</v>
      </c>
    </row>
    <row r="2" spans="1:9">
      <c r="B2" s="46" t="s">
        <v>151</v>
      </c>
      <c r="C2" s="67" t="s">
        <v>239</v>
      </c>
    </row>
    <row r="3" spans="1:9">
      <c r="B3" s="46" t="s">
        <v>153</v>
      </c>
      <c r="C3" s="67" t="s">
        <v>240</v>
      </c>
    </row>
    <row r="4" spans="1:9">
      <c r="B4" s="46" t="s">
        <v>154</v>
      </c>
      <c r="C4" s="67" t="s">
        <v>241</v>
      </c>
    </row>
    <row r="6" spans="1:9" ht="26.25" customHeight="1">
      <c r="B6" s="148" t="s">
        <v>166</v>
      </c>
      <c r="C6" s="149"/>
      <c r="D6" s="150"/>
    </row>
    <row r="7" spans="1:9" s="9" customFormat="1">
      <c r="B7" s="21"/>
      <c r="C7" s="22" t="s">
        <v>117</v>
      </c>
      <c r="D7" s="23" t="s">
        <v>115</v>
      </c>
    </row>
    <row r="8" spans="1:9" s="9" customFormat="1">
      <c r="B8" s="21"/>
      <c r="C8" s="24" t="s">
        <v>217</v>
      </c>
      <c r="D8" s="25" t="s">
        <v>19</v>
      </c>
    </row>
    <row r="9" spans="1:9" s="10" customFormat="1" ht="18" customHeight="1">
      <c r="B9" s="35"/>
      <c r="C9" s="18" t="s">
        <v>0</v>
      </c>
      <c r="D9" s="26" t="s">
        <v>1</v>
      </c>
    </row>
    <row r="10" spans="1:9" s="10" customFormat="1" ht="18" customHeight="1">
      <c r="B10" s="54" t="s">
        <v>165</v>
      </c>
      <c r="C10" s="114">
        <f>C11+C12+C23+C33+C34+C35+C37</f>
        <v>99234186.388025954</v>
      </c>
      <c r="D10" s="115">
        <f>C10/$C$42</f>
        <v>0.9998870711506137</v>
      </c>
      <c r="I10" s="146"/>
    </row>
    <row r="11" spans="1:9" ht="20.25">
      <c r="A11" s="42" t="s">
        <v>132</v>
      </c>
      <c r="B11" s="27" t="s">
        <v>167</v>
      </c>
      <c r="C11" s="114">
        <f>מזומנים!J10</f>
        <v>12660012.590935506</v>
      </c>
      <c r="D11" s="115">
        <f t="shared" ref="D11:D13" si="0">C11/$C$42</f>
        <v>0.12756272179007694</v>
      </c>
      <c r="I11" s="146"/>
    </row>
    <row r="12" spans="1:9" ht="20.25">
      <c r="B12" s="27" t="s">
        <v>168</v>
      </c>
      <c r="C12" s="114">
        <f>SUM(C13:C21)</f>
        <v>36041855.12286146</v>
      </c>
      <c r="D12" s="115">
        <f t="shared" si="0"/>
        <v>0.36315897040479156</v>
      </c>
      <c r="I12" s="146"/>
    </row>
    <row r="13" spans="1:9" ht="20.25">
      <c r="A13" s="44" t="s">
        <v>132</v>
      </c>
      <c r="B13" s="28" t="s">
        <v>75</v>
      </c>
      <c r="C13" s="114" vm="2">
        <v>2866598.234458393</v>
      </c>
      <c r="D13" s="115">
        <f t="shared" si="0"/>
        <v>2.8883942289912104E-2</v>
      </c>
      <c r="I13" s="146"/>
    </row>
    <row r="14" spans="1:9" ht="20.25">
      <c r="A14" s="44" t="s">
        <v>132</v>
      </c>
      <c r="B14" s="28" t="s">
        <v>76</v>
      </c>
      <c r="C14" s="114" t="s" vm="3">
        <v>4494</v>
      </c>
      <c r="D14" s="115" t="s" vm="4">
        <v>4494</v>
      </c>
      <c r="I14" s="146"/>
    </row>
    <row r="15" spans="1:9" ht="20.25">
      <c r="A15" s="44" t="s">
        <v>132</v>
      </c>
      <c r="B15" s="28" t="s">
        <v>77</v>
      </c>
      <c r="C15" s="114">
        <f>'אג"ח קונצרני'!R11</f>
        <v>4428995.5390984472</v>
      </c>
      <c r="D15" s="115">
        <f t="shared" ref="D15:D21" si="1">C15/$C$42</f>
        <v>4.4626711206276815E-2</v>
      </c>
      <c r="I15" s="146"/>
    </row>
    <row r="16" spans="1:9" ht="20.25">
      <c r="A16" s="44" t="s">
        <v>132</v>
      </c>
      <c r="B16" s="28" t="s">
        <v>78</v>
      </c>
      <c r="C16" s="114">
        <f>מניות!L11</f>
        <v>15597315.216818128</v>
      </c>
      <c r="D16" s="115">
        <f t="shared" si="1"/>
        <v>0.15715908395696795</v>
      </c>
      <c r="I16" s="146"/>
    </row>
    <row r="17" spans="1:9" ht="20.25">
      <c r="A17" s="44" t="s">
        <v>132</v>
      </c>
      <c r="B17" s="28" t="s">
        <v>230</v>
      </c>
      <c r="C17" s="114" vm="5">
        <v>13113599.006203903</v>
      </c>
      <c r="D17" s="115">
        <f t="shared" si="1"/>
        <v>0.1321330740928913</v>
      </c>
      <c r="I17" s="146"/>
    </row>
    <row r="18" spans="1:9" ht="20.25">
      <c r="A18" s="44" t="s">
        <v>132</v>
      </c>
      <c r="B18" s="28" t="s">
        <v>79</v>
      </c>
      <c r="C18" s="114" vm="6">
        <v>1000937.7647904619</v>
      </c>
      <c r="D18" s="115">
        <f t="shared" si="1"/>
        <v>1.0085483304382095E-2</v>
      </c>
      <c r="I18" s="146"/>
    </row>
    <row r="19" spans="1:9" ht="20.25">
      <c r="A19" s="44" t="s">
        <v>132</v>
      </c>
      <c r="B19" s="28" t="s">
        <v>80</v>
      </c>
      <c r="C19" s="114" vm="7">
        <v>3335.020919927586</v>
      </c>
      <c r="D19" s="115">
        <f t="shared" si="1"/>
        <v>3.3603785360956942E-5</v>
      </c>
      <c r="I19" s="146"/>
    </row>
    <row r="20" spans="1:9" ht="20.25">
      <c r="A20" s="44" t="s">
        <v>132</v>
      </c>
      <c r="B20" s="28" t="s">
        <v>81</v>
      </c>
      <c r="C20" s="114" vm="8">
        <v>11531.382955587418</v>
      </c>
      <c r="D20" s="115">
        <f t="shared" si="1"/>
        <v>1.1619061081121217E-4</v>
      </c>
      <c r="I20" s="146"/>
    </row>
    <row r="21" spans="1:9" ht="20.25">
      <c r="A21" s="44" t="s">
        <v>132</v>
      </c>
      <c r="B21" s="28" t="s">
        <v>82</v>
      </c>
      <c r="C21" s="114" vm="9">
        <v>-980457.04238338885</v>
      </c>
      <c r="D21" s="115">
        <f t="shared" si="1"/>
        <v>-9.8791188418108789E-3</v>
      </c>
      <c r="I21" s="146"/>
    </row>
    <row r="22" spans="1:9" ht="20.25">
      <c r="A22" s="44" t="s">
        <v>132</v>
      </c>
      <c r="B22" s="28" t="s">
        <v>83</v>
      </c>
      <c r="C22" s="114" t="s" vm="10">
        <v>4494</v>
      </c>
      <c r="D22" s="115" t="s" vm="11">
        <v>4494</v>
      </c>
      <c r="I22" s="146"/>
    </row>
    <row r="23" spans="1:9" ht="20.25">
      <c r="B23" s="27" t="s">
        <v>169</v>
      </c>
      <c r="C23" s="114">
        <f>SUM(C24:C31)</f>
        <v>43847779.220313959</v>
      </c>
      <c r="D23" s="115">
        <f t="shared" ref="D23:D24" si="2">C23/$C$42</f>
        <v>0.44181172977651118</v>
      </c>
      <c r="I23" s="146"/>
    </row>
    <row r="24" spans="1:9" ht="20.25">
      <c r="A24" s="44" t="s">
        <v>132</v>
      </c>
      <c r="B24" s="28" t="s">
        <v>84</v>
      </c>
      <c r="C24" s="114" vm="12">
        <v>30913548.081027146</v>
      </c>
      <c r="D24" s="115">
        <f t="shared" si="2"/>
        <v>0.31148597247270476</v>
      </c>
      <c r="I24" s="146"/>
    </row>
    <row r="25" spans="1:9" ht="20.25">
      <c r="A25" s="44" t="s">
        <v>132</v>
      </c>
      <c r="B25" s="28" t="s">
        <v>85</v>
      </c>
      <c r="C25" s="114" t="s" vm="13">
        <v>4494</v>
      </c>
      <c r="D25" s="115" t="s" vm="14">
        <v>4494</v>
      </c>
      <c r="I25" s="146"/>
    </row>
    <row r="26" spans="1:9" ht="20.25">
      <c r="A26" s="44" t="s">
        <v>132</v>
      </c>
      <c r="B26" s="28" t="s">
        <v>77</v>
      </c>
      <c r="C26" s="114" vm="15">
        <v>439687.05193897721</v>
      </c>
      <c r="D26" s="115">
        <f t="shared" ref="D26:D29" si="3">C26/$C$42</f>
        <v>4.4303018404064868E-3</v>
      </c>
      <c r="I26" s="146"/>
    </row>
    <row r="27" spans="1:9" ht="20.25">
      <c r="A27" s="44" t="s">
        <v>132</v>
      </c>
      <c r="B27" s="28" t="s">
        <v>86</v>
      </c>
      <c r="C27" s="114">
        <f>'לא סחיר - מניות'!J11</f>
        <v>2292673.8370943456</v>
      </c>
      <c r="D27" s="115">
        <f t="shared" si="3"/>
        <v>2.3101060345394414E-2</v>
      </c>
      <c r="I27" s="146"/>
    </row>
    <row r="28" spans="1:9" ht="20.25">
      <c r="A28" s="44" t="s">
        <v>132</v>
      </c>
      <c r="B28" s="28" t="s">
        <v>87</v>
      </c>
      <c r="C28" s="114" vm="16">
        <v>11508254.681260249</v>
      </c>
      <c r="D28" s="115">
        <f t="shared" si="3"/>
        <v>0.11595756952453969</v>
      </c>
      <c r="I28" s="146"/>
    </row>
    <row r="29" spans="1:9" ht="20.25">
      <c r="A29" s="44" t="s">
        <v>132</v>
      </c>
      <c r="B29" s="28" t="s">
        <v>88</v>
      </c>
      <c r="C29" s="114" vm="17">
        <v>14561.043866891307</v>
      </c>
      <c r="D29" s="115">
        <f t="shared" si="3"/>
        <v>1.4671757823489707E-4</v>
      </c>
      <c r="I29" s="146"/>
    </row>
    <row r="30" spans="1:9" ht="20.25">
      <c r="A30" s="44" t="s">
        <v>132</v>
      </c>
      <c r="B30" s="28" t="s">
        <v>192</v>
      </c>
      <c r="C30" s="114" t="s" vm="18">
        <v>4494</v>
      </c>
      <c r="D30" s="115" t="s" vm="19">
        <v>4494</v>
      </c>
      <c r="I30" s="146"/>
    </row>
    <row r="31" spans="1:9" ht="20.25">
      <c r="A31" s="44" t="s">
        <v>132</v>
      </c>
      <c r="B31" s="28" t="s">
        <v>112</v>
      </c>
      <c r="C31" s="114" vm="20">
        <v>-1320945.4748736504</v>
      </c>
      <c r="D31" s="115">
        <f>C31/$C$42</f>
        <v>-1.3309891984769113E-2</v>
      </c>
      <c r="I31" s="146"/>
    </row>
    <row r="32" spans="1:9" ht="20.25">
      <c r="A32" s="44" t="s">
        <v>132</v>
      </c>
      <c r="B32" s="28" t="s">
        <v>89</v>
      </c>
      <c r="C32" s="114" t="s" vm="21">
        <v>4494</v>
      </c>
      <c r="D32" s="115" t="s" vm="22">
        <v>4494</v>
      </c>
      <c r="I32" s="146"/>
    </row>
    <row r="33" spans="1:9" ht="20.25">
      <c r="A33" s="44" t="s">
        <v>132</v>
      </c>
      <c r="B33" s="27" t="s">
        <v>170</v>
      </c>
      <c r="C33" s="114">
        <f>הלוואות!P10</f>
        <v>4155654.7564594047</v>
      </c>
      <c r="D33" s="115">
        <f t="shared" ref="D33:D37" si="4">C33/$C$42</f>
        <v>4.1872520090019044E-2</v>
      </c>
      <c r="I33" s="146"/>
    </row>
    <row r="34" spans="1:9" ht="20.25">
      <c r="A34" s="44" t="s">
        <v>132</v>
      </c>
      <c r="B34" s="27" t="s">
        <v>171</v>
      </c>
      <c r="C34" s="114" vm="23">
        <v>141697.04611690441</v>
      </c>
      <c r="D34" s="115">
        <f t="shared" si="4"/>
        <v>1.4277443045537064E-3</v>
      </c>
      <c r="I34" s="146"/>
    </row>
    <row r="35" spans="1:9" ht="20.25">
      <c r="A35" s="44" t="s">
        <v>132</v>
      </c>
      <c r="B35" s="27" t="s">
        <v>172</v>
      </c>
      <c r="C35" s="114" vm="24">
        <v>2396410.7242183285</v>
      </c>
      <c r="D35" s="115">
        <f t="shared" si="4"/>
        <v>2.4146316783846929E-2</v>
      </c>
      <c r="I35" s="146"/>
    </row>
    <row r="36" spans="1:9" ht="20.25">
      <c r="A36" s="44" t="s">
        <v>132</v>
      </c>
      <c r="B36" s="45" t="s">
        <v>173</v>
      </c>
      <c r="C36" s="114"/>
      <c r="D36" s="115" t="s" vm="25">
        <v>4494</v>
      </c>
      <c r="I36" s="146"/>
    </row>
    <row r="37" spans="1:9" ht="20.25">
      <c r="A37" s="44" t="s">
        <v>132</v>
      </c>
      <c r="B37" s="27" t="s">
        <v>174</v>
      </c>
      <c r="C37" s="114">
        <f>'השקעות אחרות '!I10</f>
        <v>-9223.0728796046551</v>
      </c>
      <c r="D37" s="115">
        <f t="shared" si="4"/>
        <v>-9.2931999185608556E-5</v>
      </c>
      <c r="I37" s="146"/>
    </row>
    <row r="38" spans="1:9" ht="20.25">
      <c r="A38" s="44"/>
      <c r="B38" s="55" t="s">
        <v>176</v>
      </c>
      <c r="C38" s="114" vm="26">
        <v>11207.66815765695</v>
      </c>
      <c r="D38" s="115">
        <f t="shared" ref="D38" si="5">C38/$C$42</f>
        <v>1.1292884938632216E-4</v>
      </c>
      <c r="I38" s="146"/>
    </row>
    <row r="39" spans="1:9" ht="20.25">
      <c r="A39" s="44" t="s">
        <v>132</v>
      </c>
      <c r="B39" s="56" t="s">
        <v>177</v>
      </c>
      <c r="C39" s="114" t="s" vm="27">
        <v>4494</v>
      </c>
      <c r="D39" s="115" t="s" vm="28">
        <v>4494</v>
      </c>
      <c r="I39" s="146"/>
    </row>
    <row r="40" spans="1:9" ht="20.25">
      <c r="A40" s="44" t="s">
        <v>132</v>
      </c>
      <c r="B40" s="56" t="s">
        <v>215</v>
      </c>
      <c r="C40" s="114" t="s" vm="29">
        <v>4494</v>
      </c>
      <c r="D40" s="115" t="s" vm="30">
        <v>4494</v>
      </c>
      <c r="I40" s="146"/>
    </row>
    <row r="41" spans="1:9" ht="20.25">
      <c r="A41" s="44" t="s">
        <v>132</v>
      </c>
      <c r="B41" s="56" t="s">
        <v>178</v>
      </c>
      <c r="C41" s="114" vm="31">
        <v>11207.66815765695</v>
      </c>
      <c r="D41" s="115">
        <f t="shared" ref="D41:D42" si="6">C41/$C$42</f>
        <v>1.1292884938632216E-4</v>
      </c>
      <c r="I41" s="146"/>
    </row>
    <row r="42" spans="1:9" ht="20.25">
      <c r="B42" s="56" t="s">
        <v>90</v>
      </c>
      <c r="C42" s="114">
        <f>C10+C41</f>
        <v>99245394.056183606</v>
      </c>
      <c r="D42" s="115">
        <f t="shared" si="6"/>
        <v>1</v>
      </c>
      <c r="I42" s="146"/>
    </row>
    <row r="43" spans="1:9" ht="20.25">
      <c r="A43" s="44" t="s">
        <v>132</v>
      </c>
      <c r="B43" s="56" t="s">
        <v>175</v>
      </c>
      <c r="C43" s="114">
        <f>'יתרת התחייבות להשקעה'!C10</f>
        <v>6111563.6822329937</v>
      </c>
      <c r="D43" s="115"/>
      <c r="I43" s="146"/>
    </row>
    <row r="44" spans="1:9">
      <c r="B44" s="5" t="s">
        <v>116</v>
      </c>
    </row>
    <row r="45" spans="1:9">
      <c r="C45" s="62" t="s">
        <v>159</v>
      </c>
      <c r="D45" s="34" t="s">
        <v>111</v>
      </c>
    </row>
    <row r="46" spans="1:9">
      <c r="C46" s="63" t="s">
        <v>0</v>
      </c>
      <c r="D46" s="23" t="s">
        <v>1</v>
      </c>
    </row>
    <row r="47" spans="1:9">
      <c r="C47" s="116" t="s">
        <v>142</v>
      </c>
      <c r="D47" s="117" vm="32">
        <v>2.3088000000000002</v>
      </c>
    </row>
    <row r="48" spans="1:9">
      <c r="C48" s="116" t="s">
        <v>149</v>
      </c>
      <c r="D48" s="117">
        <v>0.65742596303718559</v>
      </c>
    </row>
    <row r="49" spans="2:4">
      <c r="C49" s="116" t="s">
        <v>146</v>
      </c>
      <c r="D49" s="117" vm="33">
        <v>2.5922000000000001</v>
      </c>
    </row>
    <row r="50" spans="2:4">
      <c r="B50" s="11"/>
      <c r="C50" s="116" t="s">
        <v>4495</v>
      </c>
      <c r="D50" s="117" vm="34">
        <v>3.6288</v>
      </c>
    </row>
    <row r="51" spans="2:4">
      <c r="C51" s="116" t="s">
        <v>140</v>
      </c>
      <c r="D51" s="117" vm="35">
        <v>3.4857999999999998</v>
      </c>
    </row>
    <row r="52" spans="2:4">
      <c r="C52" s="116" t="s">
        <v>141</v>
      </c>
      <c r="D52" s="117" vm="36">
        <v>3.9619</v>
      </c>
    </row>
    <row r="53" spans="2:4">
      <c r="C53" s="116" t="s">
        <v>143</v>
      </c>
      <c r="D53" s="117">
        <v>0.45134332921438491</v>
      </c>
    </row>
    <row r="54" spans="2:4">
      <c r="C54" s="116" t="s">
        <v>147</v>
      </c>
      <c r="D54" s="117">
        <v>2.4548999999999998E-2</v>
      </c>
    </row>
    <row r="55" spans="2:4">
      <c r="C55" s="116" t="s">
        <v>148</v>
      </c>
      <c r="D55" s="117">
        <v>0.17589935558181333</v>
      </c>
    </row>
    <row r="56" spans="2:4">
      <c r="C56" s="116" t="s">
        <v>145</v>
      </c>
      <c r="D56" s="117" vm="37">
        <v>0.46870000000000001</v>
      </c>
    </row>
    <row r="57" spans="2:4">
      <c r="C57" s="116" t="s">
        <v>4496</v>
      </c>
      <c r="D57" s="117">
        <v>1.9826627999999999</v>
      </c>
    </row>
    <row r="58" spans="2:4">
      <c r="C58" s="116" t="s">
        <v>144</v>
      </c>
      <c r="D58" s="117" vm="38">
        <v>0.31900000000000001</v>
      </c>
    </row>
    <row r="59" spans="2:4">
      <c r="C59" s="116" t="s">
        <v>138</v>
      </c>
      <c r="D59" s="117" vm="39">
        <v>3.5430000000000001</v>
      </c>
    </row>
    <row r="60" spans="2:4">
      <c r="C60" s="116" t="s">
        <v>150</v>
      </c>
      <c r="D60" s="117" vm="40">
        <v>0.1978</v>
      </c>
    </row>
    <row r="61" spans="2:4">
      <c r="C61" s="116" t="s">
        <v>4497</v>
      </c>
      <c r="D61" s="117" vm="41">
        <v>0.33229999999999998</v>
      </c>
    </row>
    <row r="62" spans="2:4">
      <c r="C62" s="116" t="s">
        <v>4498</v>
      </c>
      <c r="D62" s="117">
        <v>5.8948019925528838E-2</v>
      </c>
    </row>
    <row r="63" spans="2:4">
      <c r="C63" s="116" t="s">
        <v>4499</v>
      </c>
      <c r="D63" s="117">
        <v>0.49789907109430998</v>
      </c>
    </row>
    <row r="64" spans="2:4">
      <c r="C64" s="116" t="s">
        <v>139</v>
      </c>
      <c r="D64" s="117">
        <v>1</v>
      </c>
    </row>
    <row r="65" spans="3:4">
      <c r="C65" s="118"/>
      <c r="D65" s="118"/>
    </row>
    <row r="66" spans="3:4">
      <c r="C66" s="118"/>
      <c r="D66" s="118"/>
    </row>
    <row r="67" spans="3:4">
      <c r="C67" s="106"/>
      <c r="D67" s="106"/>
    </row>
  </sheetData>
  <sheetProtection sheet="1" objects="1" scenarios="1"/>
  <mergeCells count="1">
    <mergeCell ref="B6:D6"/>
  </mergeCells>
  <phoneticPr fontId="6" type="noConversion"/>
  <dataValidations count="1">
    <dataValidation allowBlank="1" showInputMessage="1" showErrorMessage="1" sqref="C45:D46"/>
  </dataValidations>
  <hyperlinks>
    <hyperlink ref="A11" location="מזומנים!A1" display="◄"/>
    <hyperlink ref="A13" location="'תעודות התחייבות ממשלתיות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- תעודות התחייבות ממשלתי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קרנ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 מסחריות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'זכויות מקרקעין'!A1" display="◄"/>
    <hyperlink ref="A37" location="'השקעות אחרות '!A1" display="◄"/>
    <hyperlink ref="A43" location="'יתרת התחייבות להשקעה'!A1" display="◄"/>
    <hyperlink ref="A36" location="'השקעה בחברות מוחזקות'!A1" display="◄"/>
    <hyperlink ref="A39" location="'עלות מתואמת אג&quot;ח קונצרני סחיר'!A1" display="◄"/>
    <hyperlink ref="A40" location="'עלות מתואמת אג&quot;ח קונצרני ל.סחיר'!A1" display="◄"/>
    <hyperlink ref="A41" location="'עלות מתואמת מסגרות אשראי ללווים'!A1" display="◄"/>
  </hyperlinks>
  <pageMargins left="0" right="0" top="0.5" bottom="0.5" header="0" footer="0.25"/>
  <pageSetup paperSize="9" scale="46" pageOrder="overThenDown" orientation="landscape" r:id="rId1"/>
  <headerFooter alignWithMargins="0">
    <oddFooter>&amp;L&amp;Z&amp;F&amp;C&amp;A&amp;R&amp;D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indexed="44"/>
    <pageSetUpPr fitToPage="1"/>
  </sheetPr>
  <dimension ref="B1:M590"/>
  <sheetViews>
    <sheetView rightToLeft="1" workbookViewId="0"/>
  </sheetViews>
  <sheetFormatPr defaultColWidth="9.140625" defaultRowHeight="18"/>
  <cols>
    <col min="1" max="1" width="6.28515625" style="1" customWidth="1"/>
    <col min="2" max="2" width="26.140625" style="2" bestFit="1" customWidth="1"/>
    <col min="3" max="3" width="41.7109375" style="2" bestFit="1" customWidth="1"/>
    <col min="4" max="4" width="6.42578125" style="2" bestFit="1" customWidth="1"/>
    <col min="5" max="5" width="5.28515625" style="2" bestFit="1" customWidth="1"/>
    <col min="6" max="6" width="9" style="1" bestFit="1" customWidth="1"/>
    <col min="7" max="7" width="9.7109375" style="1" bestFit="1" customWidth="1"/>
    <col min="8" max="8" width="11.85546875" style="1" bestFit="1" customWidth="1"/>
    <col min="9" max="9" width="10.85546875" style="1" bestFit="1" customWidth="1"/>
    <col min="10" max="10" width="6.28515625" style="1" bestFit="1" customWidth="1"/>
    <col min="11" max="11" width="9.85546875" style="1" bestFit="1" customWidth="1"/>
    <col min="12" max="12" width="9" style="1" bestFit="1" customWidth="1"/>
    <col min="13" max="16384" width="9.140625" style="1"/>
  </cols>
  <sheetData>
    <row r="1" spans="2:13">
      <c r="B1" s="46" t="s">
        <v>152</v>
      </c>
      <c r="C1" s="67" t="s" vm="1">
        <v>238</v>
      </c>
    </row>
    <row r="2" spans="2:13">
      <c r="B2" s="46" t="s">
        <v>151</v>
      </c>
      <c r="C2" s="67" t="s">
        <v>239</v>
      </c>
    </row>
    <row r="3" spans="2:13">
      <c r="B3" s="46" t="s">
        <v>153</v>
      </c>
      <c r="C3" s="67" t="s">
        <v>240</v>
      </c>
    </row>
    <row r="4" spans="2:13">
      <c r="B4" s="46" t="s">
        <v>154</v>
      </c>
      <c r="C4" s="67" t="s">
        <v>241</v>
      </c>
    </row>
    <row r="6" spans="2:13" ht="26.25" customHeight="1">
      <c r="B6" s="151" t="s">
        <v>180</v>
      </c>
      <c r="C6" s="152"/>
      <c r="D6" s="152"/>
      <c r="E6" s="152"/>
      <c r="F6" s="152"/>
      <c r="G6" s="152"/>
      <c r="H6" s="152"/>
      <c r="I6" s="152"/>
      <c r="J6" s="152"/>
      <c r="K6" s="152"/>
      <c r="L6" s="153"/>
    </row>
    <row r="7" spans="2:13" ht="26.25" customHeight="1">
      <c r="B7" s="151" t="s">
        <v>101</v>
      </c>
      <c r="C7" s="152"/>
      <c r="D7" s="152"/>
      <c r="E7" s="152"/>
      <c r="F7" s="152"/>
      <c r="G7" s="152"/>
      <c r="H7" s="152"/>
      <c r="I7" s="152"/>
      <c r="J7" s="152"/>
      <c r="K7" s="152"/>
      <c r="L7" s="153"/>
      <c r="M7" s="3"/>
    </row>
    <row r="8" spans="2:13" s="3" customFormat="1" ht="78.75">
      <c r="B8" s="21" t="s">
        <v>122</v>
      </c>
      <c r="C8" s="29" t="s">
        <v>49</v>
      </c>
      <c r="D8" s="29" t="s">
        <v>125</v>
      </c>
      <c r="E8" s="29" t="s">
        <v>71</v>
      </c>
      <c r="F8" s="29" t="s">
        <v>109</v>
      </c>
      <c r="G8" s="29" t="s">
        <v>214</v>
      </c>
      <c r="H8" s="29" t="s">
        <v>213</v>
      </c>
      <c r="I8" s="29" t="s">
        <v>66</v>
      </c>
      <c r="J8" s="29" t="s">
        <v>63</v>
      </c>
      <c r="K8" s="29" t="s">
        <v>155</v>
      </c>
      <c r="L8" s="30" t="s">
        <v>157</v>
      </c>
    </row>
    <row r="9" spans="2:13" s="3" customFormat="1">
      <c r="B9" s="14"/>
      <c r="C9" s="29"/>
      <c r="D9" s="29"/>
      <c r="E9" s="29"/>
      <c r="F9" s="29"/>
      <c r="G9" s="15" t="s">
        <v>221</v>
      </c>
      <c r="H9" s="15"/>
      <c r="I9" s="15" t="s">
        <v>217</v>
      </c>
      <c r="J9" s="15" t="s">
        <v>19</v>
      </c>
      <c r="K9" s="31" t="s">
        <v>19</v>
      </c>
      <c r="L9" s="16" t="s">
        <v>19</v>
      </c>
    </row>
    <row r="10" spans="2:13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3" s="4" customFormat="1" ht="18" customHeight="1">
      <c r="B11" s="94" t="s">
        <v>54</v>
      </c>
      <c r="C11" s="71"/>
      <c r="D11" s="71"/>
      <c r="E11" s="71"/>
      <c r="F11" s="71"/>
      <c r="G11" s="80"/>
      <c r="H11" s="82"/>
      <c r="I11" s="80">
        <v>11531.382955587418</v>
      </c>
      <c r="J11" s="71"/>
      <c r="K11" s="81">
        <f>IFERROR(I11/$I$11,0)</f>
        <v>1</v>
      </c>
      <c r="L11" s="81">
        <f>I11/'סכום נכסי הקרן'!$C$42</f>
        <v>1.1619061081121217E-4</v>
      </c>
    </row>
    <row r="12" spans="2:13">
      <c r="B12" s="93" t="s">
        <v>207</v>
      </c>
      <c r="C12" s="73"/>
      <c r="D12" s="73"/>
      <c r="E12" s="73"/>
      <c r="F12" s="73"/>
      <c r="G12" s="83"/>
      <c r="H12" s="85"/>
      <c r="I12" s="83">
        <v>11531.382955587414</v>
      </c>
      <c r="J12" s="73"/>
      <c r="K12" s="84">
        <f t="shared" ref="K12:K17" si="0">IFERROR(I12/$I$11,0)</f>
        <v>0.99999999999999967</v>
      </c>
      <c r="L12" s="84">
        <f>I12/'סכום נכסי הקרן'!$C$42</f>
        <v>1.1619061081121213E-4</v>
      </c>
    </row>
    <row r="13" spans="2:13">
      <c r="B13" s="90" t="s">
        <v>199</v>
      </c>
      <c r="C13" s="71"/>
      <c r="D13" s="71"/>
      <c r="E13" s="71"/>
      <c r="F13" s="71"/>
      <c r="G13" s="80"/>
      <c r="H13" s="82"/>
      <c r="I13" s="80">
        <v>11531.382955587414</v>
      </c>
      <c r="J13" s="71"/>
      <c r="K13" s="81">
        <f t="shared" si="0"/>
        <v>0.99999999999999967</v>
      </c>
      <c r="L13" s="81">
        <f>I13/'סכום נכסי הקרן'!$C$42</f>
        <v>1.1619061081121213E-4</v>
      </c>
    </row>
    <row r="14" spans="2:13">
      <c r="B14" s="76" t="s">
        <v>1991</v>
      </c>
      <c r="C14" s="73" t="s">
        <v>1992</v>
      </c>
      <c r="D14" s="86" t="s">
        <v>126</v>
      </c>
      <c r="E14" s="86" t="s">
        <v>672</v>
      </c>
      <c r="F14" s="86" t="s">
        <v>139</v>
      </c>
      <c r="G14" s="83">
        <v>910.19909519818509</v>
      </c>
      <c r="H14" s="85">
        <v>657100</v>
      </c>
      <c r="I14" s="83">
        <v>5980.9182563872755</v>
      </c>
      <c r="J14" s="73"/>
      <c r="K14" s="84">
        <f t="shared" si="0"/>
        <v>0.51866443768475146</v>
      </c>
      <c r="L14" s="84">
        <f>I14/'סכום נכסי הקרן'!$C$42</f>
        <v>6.0263937820645159E-5</v>
      </c>
    </row>
    <row r="15" spans="2:13">
      <c r="B15" s="76" t="s">
        <v>1993</v>
      </c>
      <c r="C15" s="73" t="s">
        <v>1994</v>
      </c>
      <c r="D15" s="86" t="s">
        <v>126</v>
      </c>
      <c r="E15" s="86" t="s">
        <v>672</v>
      </c>
      <c r="F15" s="86" t="s">
        <v>139</v>
      </c>
      <c r="G15" s="83">
        <v>-910.19909519818509</v>
      </c>
      <c r="H15" s="85">
        <v>2288900</v>
      </c>
      <c r="I15" s="83">
        <v>-20833.547096398266</v>
      </c>
      <c r="J15" s="73"/>
      <c r="K15" s="84">
        <f t="shared" si="0"/>
        <v>-1.8066824401407617</v>
      </c>
      <c r="L15" s="84">
        <f>I15/'סכום נכסי הקרן'!$C$42</f>
        <v>-2.0991953626184635E-4</v>
      </c>
    </row>
    <row r="16" spans="2:13">
      <c r="B16" s="76" t="s">
        <v>1995</v>
      </c>
      <c r="C16" s="73" t="s">
        <v>1996</v>
      </c>
      <c r="D16" s="86" t="s">
        <v>126</v>
      </c>
      <c r="E16" s="86" t="s">
        <v>672</v>
      </c>
      <c r="F16" s="86" t="s">
        <v>139</v>
      </c>
      <c r="G16" s="83">
        <v>3574.1007600971857</v>
      </c>
      <c r="H16" s="85">
        <v>738200</v>
      </c>
      <c r="I16" s="83">
        <v>26384.011799520409</v>
      </c>
      <c r="J16" s="73"/>
      <c r="K16" s="84">
        <f t="shared" si="0"/>
        <v>2.2880180027961257</v>
      </c>
      <c r="L16" s="84">
        <f>I16/'סכום נכסי הקרן'!$C$42</f>
        <v>2.6584620929193158E-4</v>
      </c>
    </row>
    <row r="17" spans="2:12">
      <c r="B17" s="76" t="s">
        <v>1997</v>
      </c>
      <c r="C17" s="73" t="s">
        <v>1998</v>
      </c>
      <c r="D17" s="86" t="s">
        <v>126</v>
      </c>
      <c r="E17" s="86" t="s">
        <v>672</v>
      </c>
      <c r="F17" s="86" t="s">
        <v>139</v>
      </c>
      <c r="G17" s="83">
        <v>-3574.1007600971857</v>
      </c>
      <c r="H17" s="85">
        <v>0.01</v>
      </c>
      <c r="I17" s="83">
        <v>-3.9220039220000004E-6</v>
      </c>
      <c r="J17" s="73"/>
      <c r="K17" s="84">
        <f t="shared" si="0"/>
        <v>-3.4011565976998724E-10</v>
      </c>
      <c r="L17" s="84">
        <f>I17/'סכום נכסי הקרן'!$C$42</f>
        <v>-3.9518246255133241E-14</v>
      </c>
    </row>
    <row r="18" spans="2:12">
      <c r="B18" s="72"/>
      <c r="C18" s="73"/>
      <c r="D18" s="73"/>
      <c r="E18" s="73"/>
      <c r="F18" s="73"/>
      <c r="G18" s="83"/>
      <c r="H18" s="85"/>
      <c r="I18" s="73"/>
      <c r="J18" s="73"/>
      <c r="K18" s="84"/>
      <c r="L18" s="73"/>
    </row>
    <row r="19" spans="2:12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</row>
    <row r="20" spans="2:12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</row>
    <row r="21" spans="2:12">
      <c r="B21" s="121" t="s">
        <v>229</v>
      </c>
      <c r="C21" s="89"/>
      <c r="D21" s="89"/>
      <c r="E21" s="89"/>
      <c r="F21" s="89"/>
      <c r="G21" s="89"/>
      <c r="H21" s="89"/>
      <c r="I21" s="89"/>
      <c r="J21" s="89"/>
      <c r="K21" s="89"/>
      <c r="L21" s="89"/>
    </row>
    <row r="22" spans="2:12">
      <c r="B22" s="121" t="s">
        <v>118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</row>
    <row r="23" spans="2:12">
      <c r="B23" s="121" t="s">
        <v>212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</row>
    <row r="24" spans="2:12">
      <c r="B24" s="121" t="s">
        <v>220</v>
      </c>
      <c r="C24" s="89"/>
      <c r="D24" s="89"/>
      <c r="E24" s="89"/>
      <c r="F24" s="89"/>
      <c r="G24" s="89"/>
      <c r="H24" s="89"/>
      <c r="I24" s="89"/>
      <c r="J24" s="89"/>
      <c r="K24" s="89"/>
      <c r="L24" s="89"/>
    </row>
    <row r="25" spans="2:12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</row>
    <row r="26" spans="2:12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</row>
    <row r="27" spans="2:1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</row>
    <row r="28" spans="2:12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</row>
    <row r="29" spans="2:12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</row>
    <row r="30" spans="2:12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</row>
    <row r="31" spans="2:12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</row>
    <row r="32" spans="2:12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</row>
    <row r="33" spans="2:12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</row>
    <row r="34" spans="2:12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</row>
    <row r="35" spans="2:12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</row>
    <row r="36" spans="2:12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</row>
    <row r="37" spans="2:12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</row>
    <row r="38" spans="2:12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</row>
    <row r="39" spans="2:12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</row>
    <row r="40" spans="2:12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2:12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2:12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2:12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</row>
    <row r="44" spans="2:12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</row>
    <row r="45" spans="2:12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2:12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</row>
    <row r="47" spans="2:12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</row>
    <row r="48" spans="2:12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</row>
    <row r="49" spans="2:12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</row>
    <row r="50" spans="2:12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</row>
    <row r="51" spans="2:12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</row>
    <row r="52" spans="2:12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</row>
    <row r="53" spans="2:12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</row>
    <row r="54" spans="2:12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</row>
    <row r="55" spans="2:12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</row>
    <row r="56" spans="2:12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</row>
    <row r="57" spans="2:12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</row>
    <row r="58" spans="2:12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</row>
    <row r="59" spans="2:12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</row>
    <row r="60" spans="2:12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</row>
    <row r="61" spans="2:12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</row>
    <row r="62" spans="2:12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</row>
    <row r="63" spans="2:12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</row>
    <row r="64" spans="2:12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</row>
    <row r="65" spans="2:12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</row>
    <row r="66" spans="2:12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</row>
    <row r="67" spans="2:12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</row>
    <row r="68" spans="2:12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</row>
    <row r="69" spans="2:12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</row>
    <row r="70" spans="2:12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</row>
    <row r="71" spans="2:12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</row>
    <row r="72" spans="2:12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</row>
    <row r="73" spans="2:12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</row>
    <row r="74" spans="2:12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</row>
    <row r="75" spans="2:12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</row>
    <row r="76" spans="2:12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</row>
    <row r="77" spans="2:12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</row>
    <row r="78" spans="2:12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</row>
    <row r="79" spans="2:12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</row>
    <row r="80" spans="2:12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</row>
    <row r="81" spans="2:12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</row>
    <row r="82" spans="2:12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</row>
    <row r="83" spans="2:12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</row>
    <row r="84" spans="2:12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</row>
    <row r="85" spans="2:12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</row>
    <row r="86" spans="2:12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</row>
    <row r="87" spans="2:12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</row>
    <row r="88" spans="2:12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</row>
    <row r="89" spans="2:12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</row>
    <row r="90" spans="2:12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</row>
    <row r="91" spans="2:12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</row>
    <row r="92" spans="2:12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</row>
    <row r="93" spans="2:12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</row>
    <row r="94" spans="2:12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</row>
    <row r="95" spans="2:12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</row>
    <row r="96" spans="2:12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</row>
    <row r="97" spans="2:12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</row>
    <row r="98" spans="2:12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</row>
    <row r="99" spans="2:12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</row>
    <row r="100" spans="2:12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</row>
    <row r="101" spans="2:12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</row>
    <row r="102" spans="2:12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</row>
    <row r="103" spans="2:12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</row>
    <row r="104" spans="2:12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</row>
    <row r="105" spans="2:12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</row>
    <row r="106" spans="2:12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</row>
    <row r="107" spans="2:12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</row>
    <row r="108" spans="2:12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</row>
    <row r="109" spans="2:12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</row>
    <row r="110" spans="2:12"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</row>
    <row r="111" spans="2:12"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</row>
    <row r="112" spans="2:12"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</row>
    <row r="113" spans="2:12"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</row>
    <row r="114" spans="2:12"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</row>
    <row r="115" spans="2:12"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</row>
    <row r="116" spans="2:12"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</row>
    <row r="117" spans="2:12"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</row>
    <row r="118" spans="2:12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</row>
    <row r="119" spans="2:12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</row>
    <row r="120" spans="2:12">
      <c r="B120" s="119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</row>
    <row r="121" spans="2:12">
      <c r="B121" s="119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</row>
    <row r="122" spans="2:12">
      <c r="B122" s="119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</row>
    <row r="123" spans="2:12">
      <c r="B123" s="119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</row>
    <row r="124" spans="2:12">
      <c r="B124" s="119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</row>
    <row r="125" spans="2:12">
      <c r="B125" s="119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</row>
    <row r="126" spans="2:12">
      <c r="B126" s="119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</row>
    <row r="127" spans="2:12">
      <c r="B127" s="119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</row>
    <row r="128" spans="2:12">
      <c r="B128" s="119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</row>
    <row r="129" spans="2:12">
      <c r="B129" s="119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</row>
    <row r="130" spans="2:12">
      <c r="B130" s="119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</row>
    <row r="131" spans="2:12">
      <c r="B131" s="119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</row>
    <row r="132" spans="2:12">
      <c r="B132" s="119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</row>
    <row r="133" spans="2:12">
      <c r="B133" s="119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</row>
    <row r="134" spans="2:12">
      <c r="B134" s="119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</row>
    <row r="135" spans="2:12">
      <c r="B135" s="119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</row>
    <row r="136" spans="2:12">
      <c r="B136" s="119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</row>
    <row r="137" spans="2:12">
      <c r="B137" s="119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</row>
    <row r="138" spans="2:12">
      <c r="B138" s="119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</row>
    <row r="139" spans="2:12">
      <c r="B139" s="119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</row>
    <row r="140" spans="2:12">
      <c r="B140" s="119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</row>
    <row r="141" spans="2:12">
      <c r="B141" s="119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</row>
    <row r="142" spans="2:12">
      <c r="B142" s="119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</row>
    <row r="143" spans="2:12">
      <c r="B143" s="119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</row>
    <row r="144" spans="2:12">
      <c r="B144" s="119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</row>
    <row r="145" spans="2:12">
      <c r="B145" s="119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</row>
    <row r="146" spans="2:12">
      <c r="B146" s="119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</row>
    <row r="147" spans="2:12">
      <c r="B147" s="119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</row>
    <row r="148" spans="2:12">
      <c r="B148" s="119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</row>
    <row r="149" spans="2:12">
      <c r="B149" s="119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</row>
    <row r="150" spans="2:12">
      <c r="B150" s="119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</row>
    <row r="151" spans="2:12">
      <c r="B151" s="119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</row>
    <row r="152" spans="2:12">
      <c r="B152" s="119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</row>
    <row r="153" spans="2:12">
      <c r="B153" s="119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</row>
    <row r="154" spans="2:12">
      <c r="B154" s="119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</row>
    <row r="155" spans="2:12">
      <c r="B155" s="119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</row>
    <row r="156" spans="2:12">
      <c r="B156" s="119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</row>
    <row r="157" spans="2:12">
      <c r="B157" s="119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</row>
    <row r="158" spans="2:12">
      <c r="B158" s="119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</row>
    <row r="159" spans="2:12">
      <c r="B159" s="119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</row>
    <row r="160" spans="2:12">
      <c r="B160" s="119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</row>
    <row r="161" spans="2:12">
      <c r="B161" s="119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</row>
    <row r="162" spans="2:12">
      <c r="B162" s="119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</row>
    <row r="163" spans="2:12">
      <c r="B163" s="119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</row>
    <row r="164" spans="2:12">
      <c r="B164" s="119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</row>
    <row r="165" spans="2:12">
      <c r="B165" s="119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</row>
    <row r="166" spans="2:12">
      <c r="B166" s="119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</row>
    <row r="167" spans="2:12">
      <c r="B167" s="119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</row>
    <row r="168" spans="2:12">
      <c r="B168" s="119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</row>
    <row r="169" spans="2:12">
      <c r="B169" s="119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</row>
    <row r="170" spans="2:12">
      <c r="B170" s="119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</row>
    <row r="171" spans="2:12">
      <c r="B171" s="119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</row>
    <row r="172" spans="2:12">
      <c r="B172" s="119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</row>
    <row r="173" spans="2:12">
      <c r="B173" s="119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</row>
    <row r="174" spans="2:12">
      <c r="B174" s="119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</row>
    <row r="175" spans="2:12">
      <c r="B175" s="119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</row>
    <row r="176" spans="2:12">
      <c r="B176" s="119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</row>
    <row r="177" spans="2:12">
      <c r="B177" s="119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</row>
    <row r="178" spans="2:12">
      <c r="B178" s="119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</row>
    <row r="179" spans="2:12">
      <c r="B179" s="119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</row>
    <row r="180" spans="2:12">
      <c r="B180" s="119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</row>
    <row r="181" spans="2:12">
      <c r="B181" s="119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</row>
    <row r="182" spans="2:12">
      <c r="B182" s="119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</row>
    <row r="183" spans="2:12">
      <c r="B183" s="119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</row>
    <row r="184" spans="2:12">
      <c r="B184" s="119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</row>
    <row r="185" spans="2:12">
      <c r="B185" s="119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</row>
    <row r="186" spans="2:12">
      <c r="B186" s="119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</row>
    <row r="187" spans="2:12">
      <c r="B187" s="119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</row>
    <row r="188" spans="2:12">
      <c r="B188" s="119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</row>
    <row r="189" spans="2:12">
      <c r="B189" s="119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</row>
    <row r="190" spans="2:12">
      <c r="B190" s="119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</row>
    <row r="191" spans="2:12">
      <c r="B191" s="119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</row>
    <row r="192" spans="2:12">
      <c r="B192" s="119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</row>
    <row r="193" spans="2:12">
      <c r="B193" s="119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</row>
    <row r="194" spans="2:12">
      <c r="B194" s="119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</row>
    <row r="195" spans="2:12">
      <c r="B195" s="119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</row>
    <row r="196" spans="2:12">
      <c r="B196" s="119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</row>
    <row r="197" spans="2:12">
      <c r="B197" s="119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</row>
    <row r="198" spans="2:12">
      <c r="B198" s="119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</row>
    <row r="199" spans="2:12">
      <c r="B199" s="119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</row>
    <row r="200" spans="2:12">
      <c r="B200" s="119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</row>
    <row r="201" spans="2:12">
      <c r="B201" s="119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</row>
    <row r="202" spans="2:12">
      <c r="B202" s="119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</row>
    <row r="203" spans="2:12">
      <c r="B203" s="119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</row>
    <row r="204" spans="2:12">
      <c r="B204" s="119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</row>
    <row r="205" spans="2:12">
      <c r="B205" s="119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</row>
    <row r="206" spans="2:12">
      <c r="B206" s="119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</row>
    <row r="207" spans="2:12">
      <c r="B207" s="119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</row>
    <row r="208" spans="2:12">
      <c r="B208" s="119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</row>
    <row r="209" spans="2:12">
      <c r="B209" s="119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</row>
    <row r="210" spans="2:12">
      <c r="B210" s="119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</row>
    <row r="211" spans="2:12">
      <c r="B211" s="119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</row>
    <row r="212" spans="2:12">
      <c r="B212" s="119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</row>
    <row r="213" spans="2:12">
      <c r="B213" s="119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</row>
    <row r="214" spans="2:12">
      <c r="B214" s="119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</row>
    <row r="215" spans="2:12">
      <c r="B215" s="119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</row>
    <row r="216" spans="2:12">
      <c r="B216" s="119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</row>
    <row r="217" spans="2:12">
      <c r="B217" s="119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</row>
    <row r="218" spans="2:12">
      <c r="B218" s="119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</row>
    <row r="219" spans="2:12">
      <c r="B219" s="119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</row>
    <row r="220" spans="2:12">
      <c r="B220" s="119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</row>
    <row r="221" spans="2:12">
      <c r="B221" s="119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</row>
    <row r="222" spans="2:12">
      <c r="B222" s="119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</row>
    <row r="223" spans="2:12">
      <c r="B223" s="119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</row>
    <row r="224" spans="2:12">
      <c r="B224" s="119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</row>
    <row r="225" spans="2:12">
      <c r="B225" s="119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</row>
    <row r="226" spans="2:12">
      <c r="B226" s="119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</row>
    <row r="227" spans="2:12">
      <c r="B227" s="119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</row>
    <row r="228" spans="2:12">
      <c r="B228" s="119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</row>
    <row r="229" spans="2:12">
      <c r="B229" s="119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</row>
    <row r="230" spans="2:12">
      <c r="B230" s="119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</row>
    <row r="231" spans="2:12">
      <c r="B231" s="119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</row>
    <row r="232" spans="2:12">
      <c r="B232" s="119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</row>
    <row r="233" spans="2:12">
      <c r="B233" s="119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</row>
    <row r="234" spans="2:12">
      <c r="B234" s="119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</row>
    <row r="235" spans="2:12">
      <c r="B235" s="119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</row>
    <row r="236" spans="2:12">
      <c r="B236" s="119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</row>
    <row r="237" spans="2:12">
      <c r="B237" s="119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</row>
    <row r="238" spans="2:12">
      <c r="B238" s="119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</row>
    <row r="239" spans="2:12">
      <c r="B239" s="119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</row>
    <row r="240" spans="2:12">
      <c r="B240" s="119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</row>
    <row r="241" spans="2:12">
      <c r="B241" s="119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</row>
    <row r="242" spans="2:12">
      <c r="B242" s="119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</row>
    <row r="243" spans="2:12">
      <c r="B243" s="119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</row>
    <row r="244" spans="2:12">
      <c r="B244" s="119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</row>
    <row r="245" spans="2:12">
      <c r="B245" s="119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</row>
    <row r="246" spans="2:12">
      <c r="B246" s="119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</row>
    <row r="247" spans="2:12">
      <c r="B247" s="119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</row>
    <row r="248" spans="2:12">
      <c r="B248" s="119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</row>
    <row r="249" spans="2:12">
      <c r="B249" s="119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</row>
    <row r="250" spans="2:12">
      <c r="B250" s="119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</row>
    <row r="251" spans="2:12">
      <c r="B251" s="119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</row>
    <row r="252" spans="2:12">
      <c r="B252" s="119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</row>
    <row r="253" spans="2:12">
      <c r="B253" s="119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</row>
    <row r="254" spans="2:12">
      <c r="B254" s="119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</row>
    <row r="255" spans="2:12">
      <c r="B255" s="119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</row>
    <row r="256" spans="2:12">
      <c r="B256" s="119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</row>
    <row r="257" spans="2:12">
      <c r="B257" s="119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</row>
    <row r="258" spans="2:12">
      <c r="B258" s="119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</row>
    <row r="259" spans="2:12">
      <c r="B259" s="119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</row>
    <row r="260" spans="2:12">
      <c r="B260" s="119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</row>
    <row r="261" spans="2:12">
      <c r="B261" s="119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</row>
    <row r="262" spans="2:12">
      <c r="B262" s="119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</row>
    <row r="263" spans="2:12">
      <c r="B263" s="119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</row>
    <row r="264" spans="2:12">
      <c r="B264" s="119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</row>
    <row r="265" spans="2:12">
      <c r="B265" s="119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</row>
    <row r="266" spans="2:12">
      <c r="B266" s="119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</row>
    <row r="267" spans="2:12">
      <c r="B267" s="119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</row>
    <row r="268" spans="2:12">
      <c r="B268" s="119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</row>
    <row r="269" spans="2:12">
      <c r="B269" s="119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</row>
    <row r="270" spans="2:12">
      <c r="B270" s="119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</row>
    <row r="271" spans="2:12">
      <c r="B271" s="119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</row>
    <row r="272" spans="2:12">
      <c r="B272" s="119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</row>
    <row r="273" spans="2:12">
      <c r="B273" s="119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</row>
    <row r="274" spans="2:12">
      <c r="B274" s="119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</row>
    <row r="275" spans="2:12">
      <c r="B275" s="119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</row>
    <row r="276" spans="2:12">
      <c r="B276" s="119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</row>
    <row r="277" spans="2:12">
      <c r="B277" s="119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</row>
    <row r="278" spans="2:12">
      <c r="B278" s="119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</row>
    <row r="279" spans="2:12">
      <c r="B279" s="119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</row>
    <row r="280" spans="2:12">
      <c r="B280" s="119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</row>
    <row r="281" spans="2:12">
      <c r="B281" s="119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</row>
    <row r="282" spans="2:12">
      <c r="B282" s="119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</row>
    <row r="283" spans="2:12">
      <c r="B283" s="119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</row>
    <row r="284" spans="2:12">
      <c r="B284" s="119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</row>
    <row r="285" spans="2:12">
      <c r="B285" s="119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</row>
    <row r="286" spans="2:12">
      <c r="B286" s="119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</row>
    <row r="287" spans="2:12">
      <c r="B287" s="119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</row>
    <row r="288" spans="2:12">
      <c r="B288" s="119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</row>
    <row r="289" spans="2:12">
      <c r="B289" s="119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</row>
    <row r="290" spans="2:12">
      <c r="B290" s="119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</row>
    <row r="291" spans="2:12">
      <c r="B291" s="119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</row>
    <row r="292" spans="2:12">
      <c r="B292" s="119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</row>
    <row r="293" spans="2:12">
      <c r="B293" s="119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</row>
    <row r="294" spans="2:12">
      <c r="B294" s="119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</row>
    <row r="295" spans="2:12">
      <c r="B295" s="119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</row>
    <row r="296" spans="2:12">
      <c r="B296" s="119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</row>
    <row r="297" spans="2:12">
      <c r="B297" s="119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</row>
    <row r="298" spans="2:12">
      <c r="B298" s="119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</row>
    <row r="299" spans="2:12">
      <c r="B299" s="119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</row>
    <row r="300" spans="2:12">
      <c r="B300" s="119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</row>
    <row r="301" spans="2:12">
      <c r="B301" s="119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</row>
    <row r="302" spans="2:12">
      <c r="B302" s="119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</row>
    <row r="303" spans="2:12">
      <c r="B303" s="119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</row>
    <row r="304" spans="2:12">
      <c r="B304" s="119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</row>
    <row r="305" spans="2:12">
      <c r="B305" s="119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</row>
    <row r="306" spans="2:12">
      <c r="B306" s="119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</row>
    <row r="307" spans="2:12">
      <c r="B307" s="119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</row>
    <row r="308" spans="2:12">
      <c r="B308" s="119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</row>
    <row r="309" spans="2:12">
      <c r="B309" s="119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</row>
    <row r="310" spans="2:12">
      <c r="B310" s="119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</row>
    <row r="311" spans="2:12">
      <c r="B311" s="119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</row>
    <row r="312" spans="2:12">
      <c r="B312" s="119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</row>
    <row r="313" spans="2:12">
      <c r="B313" s="119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</row>
    <row r="314" spans="2:12">
      <c r="B314" s="119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</row>
    <row r="315" spans="2:12">
      <c r="B315" s="119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</row>
    <row r="316" spans="2:12">
      <c r="B316" s="119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</row>
    <row r="317" spans="2:12">
      <c r="B317" s="119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</row>
    <row r="318" spans="2:12">
      <c r="B318" s="119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</row>
    <row r="319" spans="2:12">
      <c r="B319" s="119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</row>
    <row r="320" spans="2:12">
      <c r="B320" s="119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</row>
    <row r="321" spans="2:12">
      <c r="B321" s="119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</row>
    <row r="322" spans="2:12">
      <c r="B322" s="119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</row>
    <row r="323" spans="2:12">
      <c r="B323" s="119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</row>
    <row r="324" spans="2:12">
      <c r="B324" s="119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</row>
    <row r="325" spans="2:12">
      <c r="B325" s="119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</row>
    <row r="326" spans="2:12">
      <c r="B326" s="119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</row>
    <row r="327" spans="2:12">
      <c r="B327" s="119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</row>
    <row r="328" spans="2:12">
      <c r="B328" s="119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</row>
    <row r="329" spans="2:12">
      <c r="B329" s="119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</row>
    <row r="330" spans="2:12">
      <c r="B330" s="119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</row>
    <row r="331" spans="2:12">
      <c r="B331" s="119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</row>
    <row r="332" spans="2:12">
      <c r="B332" s="119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</row>
    <row r="333" spans="2:12">
      <c r="B333" s="119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</row>
    <row r="334" spans="2:12">
      <c r="B334" s="119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</row>
    <row r="335" spans="2:12">
      <c r="B335" s="119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</row>
    <row r="336" spans="2:12">
      <c r="B336" s="119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</row>
    <row r="337" spans="2:12">
      <c r="B337" s="119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</row>
    <row r="338" spans="2:12">
      <c r="B338" s="119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</row>
    <row r="339" spans="2:12">
      <c r="B339" s="119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</row>
    <row r="340" spans="2:12">
      <c r="B340" s="119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</row>
    <row r="341" spans="2:12">
      <c r="B341" s="119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</row>
    <row r="342" spans="2:12">
      <c r="B342" s="119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</row>
    <row r="343" spans="2:12">
      <c r="B343" s="119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</row>
    <row r="344" spans="2:12">
      <c r="B344" s="119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</row>
    <row r="345" spans="2:12">
      <c r="B345" s="119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</row>
    <row r="346" spans="2:12">
      <c r="B346" s="119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</row>
    <row r="347" spans="2:12">
      <c r="B347" s="119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</row>
    <row r="348" spans="2:12">
      <c r="B348" s="119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</row>
    <row r="349" spans="2:12">
      <c r="B349" s="119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</row>
    <row r="350" spans="2:12">
      <c r="B350" s="119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</row>
    <row r="351" spans="2:12">
      <c r="B351" s="119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</row>
    <row r="352" spans="2:12">
      <c r="B352" s="119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</row>
    <row r="353" spans="2:12">
      <c r="B353" s="119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</row>
    <row r="354" spans="2:12">
      <c r="B354" s="119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</row>
    <row r="355" spans="2:12">
      <c r="B355" s="119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</row>
    <row r="356" spans="2:12">
      <c r="B356" s="119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</row>
    <row r="357" spans="2:12">
      <c r="B357" s="119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</row>
    <row r="358" spans="2:12">
      <c r="B358" s="119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</row>
    <row r="359" spans="2:12">
      <c r="B359" s="119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</row>
    <row r="360" spans="2:12">
      <c r="B360" s="119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</row>
    <row r="361" spans="2:12">
      <c r="B361" s="119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</row>
    <row r="362" spans="2:12">
      <c r="B362" s="119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</row>
    <row r="363" spans="2:12">
      <c r="B363" s="119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</row>
    <row r="364" spans="2:12">
      <c r="B364" s="119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</row>
    <row r="365" spans="2:12">
      <c r="B365" s="119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</row>
    <row r="366" spans="2:12">
      <c r="B366" s="119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</row>
    <row r="367" spans="2:12">
      <c r="B367" s="119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</row>
    <row r="368" spans="2:12">
      <c r="B368" s="119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</row>
    <row r="369" spans="2:12">
      <c r="B369" s="119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</row>
    <row r="370" spans="2:12">
      <c r="B370" s="119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</row>
    <row r="371" spans="2:12">
      <c r="B371" s="119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</row>
    <row r="372" spans="2:12">
      <c r="B372" s="119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</row>
    <row r="373" spans="2:12">
      <c r="B373" s="119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</row>
    <row r="374" spans="2:12">
      <c r="B374" s="119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</row>
    <row r="375" spans="2:12">
      <c r="B375" s="119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</row>
    <row r="376" spans="2:12">
      <c r="B376" s="119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</row>
    <row r="377" spans="2:12">
      <c r="B377" s="119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</row>
    <row r="378" spans="2:12">
      <c r="B378" s="119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</row>
    <row r="379" spans="2:12">
      <c r="B379" s="119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</row>
    <row r="380" spans="2:12">
      <c r="B380" s="119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</row>
    <row r="381" spans="2:12">
      <c r="B381" s="119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</row>
    <row r="382" spans="2:12">
      <c r="B382" s="119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</row>
    <row r="383" spans="2:12">
      <c r="B383" s="119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</row>
    <row r="384" spans="2:12">
      <c r="B384" s="119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</row>
    <row r="385" spans="2:12">
      <c r="B385" s="119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</row>
    <row r="386" spans="2:12">
      <c r="B386" s="119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</row>
    <row r="387" spans="2:12">
      <c r="B387" s="119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</row>
    <row r="388" spans="2:12">
      <c r="B388" s="119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</row>
    <row r="389" spans="2:12">
      <c r="B389" s="119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</row>
    <row r="390" spans="2:12">
      <c r="B390" s="119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</row>
    <row r="391" spans="2:12">
      <c r="B391" s="119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</row>
    <row r="392" spans="2:12">
      <c r="B392" s="119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</row>
    <row r="393" spans="2:12">
      <c r="B393" s="119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</row>
    <row r="394" spans="2:12">
      <c r="B394" s="119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</row>
    <row r="395" spans="2:12">
      <c r="B395" s="119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</row>
    <row r="396" spans="2:12">
      <c r="B396" s="119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</row>
    <row r="397" spans="2:12">
      <c r="B397" s="119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</row>
    <row r="398" spans="2:12">
      <c r="B398" s="119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</row>
    <row r="399" spans="2:12">
      <c r="B399" s="119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</row>
    <row r="400" spans="2:12">
      <c r="B400" s="119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</row>
    <row r="401" spans="2:12">
      <c r="B401" s="119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</row>
    <row r="402" spans="2:12">
      <c r="B402" s="119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</row>
    <row r="403" spans="2:12">
      <c r="B403" s="119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</row>
    <row r="404" spans="2:12">
      <c r="B404" s="119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</row>
    <row r="405" spans="2:12">
      <c r="B405" s="119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</row>
    <row r="406" spans="2:12">
      <c r="B406" s="119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</row>
    <row r="407" spans="2:12">
      <c r="B407" s="119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</row>
    <row r="408" spans="2:12">
      <c r="B408" s="119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</row>
    <row r="409" spans="2:12">
      <c r="B409" s="119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</row>
    <row r="410" spans="2:12">
      <c r="B410" s="119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</row>
    <row r="411" spans="2:12">
      <c r="B411" s="119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</row>
    <row r="412" spans="2:12">
      <c r="B412" s="119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</row>
    <row r="413" spans="2:12">
      <c r="B413" s="119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</row>
    <row r="414" spans="2:12">
      <c r="B414" s="119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</row>
    <row r="415" spans="2:12">
      <c r="B415" s="119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</row>
    <row r="416" spans="2:12">
      <c r="B416" s="119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</row>
    <row r="417" spans="2:12">
      <c r="B417" s="119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</row>
    <row r="418" spans="2:12">
      <c r="B418" s="119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</row>
    <row r="419" spans="2:12">
      <c r="B419" s="119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</row>
    <row r="420" spans="2:12">
      <c r="B420" s="119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</row>
    <row r="421" spans="2:12">
      <c r="B421" s="119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</row>
    <row r="422" spans="2:12">
      <c r="B422" s="119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</row>
    <row r="423" spans="2:12">
      <c r="B423" s="119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</row>
    <row r="424" spans="2:12">
      <c r="B424" s="119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</row>
    <row r="425" spans="2:12">
      <c r="B425" s="119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</row>
    <row r="426" spans="2:12">
      <c r="B426" s="119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</row>
    <row r="427" spans="2:12">
      <c r="B427" s="119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</row>
    <row r="428" spans="2:12">
      <c r="B428" s="119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</row>
    <row r="429" spans="2:12">
      <c r="B429" s="119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</row>
    <row r="430" spans="2:12">
      <c r="B430" s="119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</row>
    <row r="431" spans="2:12">
      <c r="B431" s="119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</row>
    <row r="432" spans="2:12">
      <c r="B432" s="119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</row>
    <row r="433" spans="2:12">
      <c r="B433" s="119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</row>
    <row r="434" spans="2:12">
      <c r="B434" s="119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</row>
    <row r="435" spans="2:12">
      <c r="B435" s="119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</row>
    <row r="436" spans="2:12">
      <c r="B436" s="119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</row>
    <row r="437" spans="2:12">
      <c r="B437" s="119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</row>
    <row r="438" spans="2:12">
      <c r="B438" s="119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</row>
    <row r="439" spans="2:12">
      <c r="B439" s="119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</row>
    <row r="440" spans="2:12">
      <c r="B440" s="119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</row>
    <row r="441" spans="2:12">
      <c r="B441" s="119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</row>
    <row r="442" spans="2:12">
      <c r="B442" s="119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</row>
    <row r="443" spans="2:12">
      <c r="B443" s="119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</row>
    <row r="444" spans="2:12">
      <c r="B444" s="119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</row>
    <row r="445" spans="2:12">
      <c r="B445" s="119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</row>
    <row r="446" spans="2:12">
      <c r="B446" s="119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</row>
    <row r="447" spans="2:12">
      <c r="B447" s="119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</row>
    <row r="448" spans="2:12">
      <c r="B448" s="119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</row>
    <row r="449" spans="2:12">
      <c r="B449" s="119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</row>
    <row r="450" spans="2:12">
      <c r="B450" s="119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</row>
    <row r="451" spans="2:12">
      <c r="B451" s="119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</row>
    <row r="452" spans="2:12">
      <c r="B452" s="119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</row>
    <row r="453" spans="2:12">
      <c r="B453" s="119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</row>
    <row r="454" spans="2:12">
      <c r="B454" s="119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</row>
    <row r="455" spans="2:12">
      <c r="B455" s="119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</row>
    <row r="456" spans="2:12">
      <c r="B456" s="119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</row>
    <row r="457" spans="2:12">
      <c r="B457" s="119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</row>
    <row r="458" spans="2:12">
      <c r="B458" s="119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</row>
    <row r="459" spans="2:12">
      <c r="B459" s="119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</row>
    <row r="460" spans="2:12">
      <c r="B460" s="119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</row>
    <row r="461" spans="2:12">
      <c r="B461" s="119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</row>
    <row r="462" spans="2:12">
      <c r="B462" s="119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</row>
    <row r="463" spans="2:12">
      <c r="B463" s="119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</row>
    <row r="464" spans="2:12">
      <c r="B464" s="119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</row>
    <row r="465" spans="2:12">
      <c r="B465" s="119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</row>
    <row r="466" spans="2:12">
      <c r="B466" s="119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</row>
    <row r="467" spans="2:12">
      <c r="B467" s="119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</row>
    <row r="468" spans="2:12">
      <c r="B468" s="119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</row>
    <row r="469" spans="2:12">
      <c r="B469" s="119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</row>
    <row r="470" spans="2:12">
      <c r="B470" s="119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</row>
    <row r="471" spans="2:12">
      <c r="B471" s="119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</row>
    <row r="472" spans="2:12">
      <c r="B472" s="119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</row>
    <row r="473" spans="2:12">
      <c r="B473" s="119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</row>
    <row r="474" spans="2:12">
      <c r="B474" s="119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</row>
    <row r="475" spans="2:12">
      <c r="B475" s="119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</row>
    <row r="476" spans="2:12">
      <c r="B476" s="119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</row>
    <row r="477" spans="2:12">
      <c r="B477" s="119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</row>
    <row r="478" spans="2:12">
      <c r="B478" s="119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</row>
    <row r="479" spans="2:12">
      <c r="B479" s="119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</row>
    <row r="480" spans="2:12">
      <c r="B480" s="119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</row>
    <row r="481" spans="2:12">
      <c r="B481" s="119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</row>
    <row r="482" spans="2:12">
      <c r="B482" s="119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</row>
    <row r="483" spans="2:12">
      <c r="B483" s="119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</row>
    <row r="484" spans="2:12">
      <c r="B484" s="119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</row>
    <row r="485" spans="2:12">
      <c r="B485" s="119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</row>
    <row r="486" spans="2:12">
      <c r="B486" s="119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</row>
    <row r="487" spans="2:12">
      <c r="B487" s="119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</row>
    <row r="488" spans="2:12">
      <c r="B488" s="119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</row>
    <row r="489" spans="2:12">
      <c r="B489" s="119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</row>
    <row r="490" spans="2:12">
      <c r="B490" s="119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</row>
    <row r="491" spans="2:12">
      <c r="B491" s="119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</row>
    <row r="492" spans="2:12">
      <c r="B492" s="119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</row>
    <row r="493" spans="2:12">
      <c r="B493" s="119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</row>
    <row r="494" spans="2:12">
      <c r="B494" s="119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</row>
    <row r="495" spans="2:12">
      <c r="B495" s="119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</row>
    <row r="496" spans="2:12">
      <c r="B496" s="119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</row>
    <row r="497" spans="2:12">
      <c r="B497" s="119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</row>
    <row r="498" spans="2:12">
      <c r="B498" s="119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</row>
    <row r="499" spans="2:12">
      <c r="B499" s="119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</row>
    <row r="500" spans="2:12">
      <c r="B500" s="119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</row>
    <row r="501" spans="2:12">
      <c r="B501" s="119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</row>
    <row r="502" spans="2:12">
      <c r="B502" s="119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</row>
    <row r="503" spans="2:12">
      <c r="B503" s="119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</row>
    <row r="504" spans="2:12">
      <c r="B504" s="119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</row>
    <row r="505" spans="2:12">
      <c r="B505" s="119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</row>
    <row r="506" spans="2:12">
      <c r="B506" s="119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</row>
    <row r="507" spans="2:12">
      <c r="B507" s="119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</row>
    <row r="508" spans="2:12">
      <c r="B508" s="119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</row>
    <row r="509" spans="2:12">
      <c r="B509" s="119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</row>
    <row r="510" spans="2:12">
      <c r="B510" s="119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</row>
    <row r="511" spans="2:12">
      <c r="B511" s="119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</row>
    <row r="512" spans="2:12">
      <c r="B512" s="119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</row>
    <row r="513" spans="2:12">
      <c r="B513" s="119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</row>
    <row r="514" spans="2:12">
      <c r="B514" s="119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</row>
    <row r="515" spans="2:12">
      <c r="B515" s="119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</row>
    <row r="516" spans="2:12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</row>
    <row r="517" spans="2:12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</row>
    <row r="518" spans="2:12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</row>
    <row r="519" spans="2:12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</row>
    <row r="520" spans="2:12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</row>
    <row r="521" spans="2:12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</row>
    <row r="522" spans="2:12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</row>
    <row r="523" spans="2:12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</row>
    <row r="524" spans="2:12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</row>
    <row r="525" spans="2:12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</row>
    <row r="526" spans="2:12">
      <c r="B526" s="119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</row>
    <row r="527" spans="2:12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</row>
    <row r="528" spans="2:12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</row>
    <row r="529" spans="2:12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</row>
    <row r="530" spans="2:12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</row>
    <row r="531" spans="2:12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</row>
    <row r="532" spans="2:12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</row>
    <row r="533" spans="2:12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</row>
    <row r="534" spans="2:12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</row>
    <row r="535" spans="2:12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</row>
    <row r="536" spans="2:12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</row>
    <row r="537" spans="2:12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</row>
    <row r="538" spans="2:12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</row>
    <row r="539" spans="2:12">
      <c r="B539" s="119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</row>
    <row r="540" spans="2:12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</row>
    <row r="541" spans="2:12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</row>
    <row r="542" spans="2:12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</row>
    <row r="543" spans="2:12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</row>
    <row r="544" spans="2:12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</row>
    <row r="545" spans="2:12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</row>
    <row r="546" spans="2:12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</row>
    <row r="547" spans="2:12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</row>
    <row r="548" spans="2:12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</row>
    <row r="549" spans="2:12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</row>
    <row r="550" spans="2:12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</row>
    <row r="551" spans="2:12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</row>
    <row r="552" spans="2:12">
      <c r="B552" s="119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</row>
    <row r="553" spans="2:12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</row>
    <row r="554" spans="2:12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</row>
    <row r="555" spans="2:12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</row>
    <row r="556" spans="2:12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</row>
    <row r="557" spans="2:12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</row>
    <row r="558" spans="2:12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</row>
    <row r="559" spans="2:12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</row>
    <row r="560" spans="2:12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</row>
    <row r="561" spans="2:12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</row>
    <row r="562" spans="2:12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</row>
    <row r="563" spans="2:12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</row>
    <row r="564" spans="2:12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</row>
    <row r="565" spans="2:12">
      <c r="B565" s="119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</row>
    <row r="566" spans="2:12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</row>
    <row r="567" spans="2:12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</row>
    <row r="568" spans="2:12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</row>
    <row r="569" spans="2:12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</row>
    <row r="570" spans="2:12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</row>
    <row r="571" spans="2:12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</row>
    <row r="572" spans="2:12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</row>
    <row r="573" spans="2:12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</row>
    <row r="574" spans="2:12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</row>
    <row r="575" spans="2:12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</row>
    <row r="576" spans="2:12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</row>
    <row r="577" spans="2:12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</row>
    <row r="578" spans="2:12">
      <c r="B578" s="119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</row>
    <row r="579" spans="2:12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</row>
    <row r="580" spans="2:12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</row>
    <row r="581" spans="2:12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</row>
    <row r="582" spans="2:12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</row>
    <row r="583" spans="2:12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</row>
    <row r="584" spans="2:12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</row>
    <row r="585" spans="2:12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</row>
    <row r="586" spans="2:12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</row>
    <row r="587" spans="2:12">
      <c r="C587" s="1"/>
      <c r="D587" s="1"/>
      <c r="E587" s="1"/>
    </row>
    <row r="588" spans="2:12">
      <c r="C588" s="1"/>
      <c r="D588" s="1"/>
      <c r="E588" s="1"/>
    </row>
    <row r="589" spans="2:12">
      <c r="C589" s="1"/>
      <c r="D589" s="1"/>
      <c r="E589" s="1"/>
    </row>
    <row r="590" spans="2:12">
      <c r="C590" s="1"/>
      <c r="D590" s="1"/>
      <c r="E590" s="1"/>
    </row>
  </sheetData>
  <sheetProtection sheet="1" objects="1" scenarios="1"/>
  <mergeCells count="2">
    <mergeCell ref="B6:L6"/>
    <mergeCell ref="B7:L7"/>
  </mergeCells>
  <phoneticPr fontId="6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1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>
    <tabColor indexed="44"/>
    <pageSetUpPr fitToPage="1"/>
  </sheetPr>
  <dimension ref="A1:K579"/>
  <sheetViews>
    <sheetView rightToLeft="1" workbookViewId="0"/>
  </sheetViews>
  <sheetFormatPr defaultColWidth="9.140625" defaultRowHeight="18"/>
  <cols>
    <col min="1" max="1" width="6.28515625" style="2" customWidth="1"/>
    <col min="2" max="2" width="39.140625" style="2" bestFit="1" customWidth="1"/>
    <col min="3" max="3" width="41.7109375" style="2" bestFit="1" customWidth="1"/>
    <col min="4" max="4" width="5.42578125" style="2" bestFit="1" customWidth="1"/>
    <col min="5" max="5" width="5.28515625" style="2" bestFit="1" customWidth="1"/>
    <col min="6" max="6" width="12" style="1" bestFit="1" customWidth="1"/>
    <col min="7" max="7" width="9" style="1" bestFit="1" customWidth="1"/>
    <col min="8" max="8" width="11.85546875" style="1" bestFit="1" customWidth="1"/>
    <col min="9" max="9" width="12" style="1" bestFit="1" customWidth="1"/>
    <col min="10" max="10" width="9.140625" style="1" bestFit="1" customWidth="1"/>
    <col min="11" max="11" width="9" style="3" bestFit="1" customWidth="1"/>
    <col min="12" max="16384" width="9.140625" style="1"/>
  </cols>
  <sheetData>
    <row r="1" spans="1:11">
      <c r="B1" s="46" t="s">
        <v>152</v>
      </c>
      <c r="C1" s="67" t="s" vm="1">
        <v>238</v>
      </c>
    </row>
    <row r="2" spans="1:11">
      <c r="B2" s="46" t="s">
        <v>151</v>
      </c>
      <c r="C2" s="67" t="s">
        <v>239</v>
      </c>
    </row>
    <row r="3" spans="1:11">
      <c r="B3" s="46" t="s">
        <v>153</v>
      </c>
      <c r="C3" s="67" t="s">
        <v>240</v>
      </c>
    </row>
    <row r="4" spans="1:11">
      <c r="B4" s="46" t="s">
        <v>154</v>
      </c>
      <c r="C4" s="67" t="s">
        <v>241</v>
      </c>
    </row>
    <row r="6" spans="1:11" ht="26.25" customHeight="1">
      <c r="B6" s="151" t="s">
        <v>180</v>
      </c>
      <c r="C6" s="152"/>
      <c r="D6" s="152"/>
      <c r="E6" s="152"/>
      <c r="F6" s="152"/>
      <c r="G6" s="152"/>
      <c r="H6" s="152"/>
      <c r="I6" s="152"/>
      <c r="J6" s="152"/>
      <c r="K6" s="153"/>
    </row>
    <row r="7" spans="1:11" ht="26.25" customHeight="1">
      <c r="B7" s="151" t="s">
        <v>102</v>
      </c>
      <c r="C7" s="152"/>
      <c r="D7" s="152"/>
      <c r="E7" s="152"/>
      <c r="F7" s="152"/>
      <c r="G7" s="152"/>
      <c r="H7" s="152"/>
      <c r="I7" s="152"/>
      <c r="J7" s="152"/>
      <c r="K7" s="153"/>
    </row>
    <row r="8" spans="1:11" s="3" customFormat="1" ht="78.75">
      <c r="A8" s="2"/>
      <c r="B8" s="21" t="s">
        <v>122</v>
      </c>
      <c r="C8" s="29" t="s">
        <v>49</v>
      </c>
      <c r="D8" s="29" t="s">
        <v>125</v>
      </c>
      <c r="E8" s="29" t="s">
        <v>71</v>
      </c>
      <c r="F8" s="29" t="s">
        <v>109</v>
      </c>
      <c r="G8" s="29" t="s">
        <v>214</v>
      </c>
      <c r="H8" s="29" t="s">
        <v>213</v>
      </c>
      <c r="I8" s="29" t="s">
        <v>66</v>
      </c>
      <c r="J8" s="29" t="s">
        <v>155</v>
      </c>
      <c r="K8" s="30" t="s">
        <v>157</v>
      </c>
    </row>
    <row r="9" spans="1:11" s="3" customFormat="1" ht="18.75" customHeight="1">
      <c r="A9" s="2"/>
      <c r="B9" s="14"/>
      <c r="C9" s="15"/>
      <c r="D9" s="15"/>
      <c r="E9" s="15"/>
      <c r="F9" s="15"/>
      <c r="G9" s="15" t="s">
        <v>221</v>
      </c>
      <c r="H9" s="15"/>
      <c r="I9" s="15" t="s">
        <v>217</v>
      </c>
      <c r="J9" s="31" t="s">
        <v>19</v>
      </c>
      <c r="K9" s="32" t="s">
        <v>19</v>
      </c>
    </row>
    <row r="10" spans="1:11" s="4" customFormat="1" ht="18" customHeight="1">
      <c r="A10" s="2"/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9" t="s">
        <v>7</v>
      </c>
    </row>
    <row r="11" spans="1:11" s="4" customFormat="1" ht="18" customHeight="1">
      <c r="A11" s="2"/>
      <c r="B11" s="89" t="s">
        <v>53</v>
      </c>
      <c r="C11" s="73"/>
      <c r="D11" s="73"/>
      <c r="E11" s="73"/>
      <c r="F11" s="73"/>
      <c r="G11" s="83"/>
      <c r="H11" s="85"/>
      <c r="I11" s="83">
        <v>-980457.04238338885</v>
      </c>
      <c r="J11" s="84">
        <f>IFERROR(I11/$I$11,0)</f>
        <v>1</v>
      </c>
      <c r="K11" s="84">
        <f>I11/'סכום נכסי הקרן'!$C$42</f>
        <v>-9.8791188418108789E-3</v>
      </c>
    </row>
    <row r="12" spans="1:11">
      <c r="B12" s="93" t="s">
        <v>209</v>
      </c>
      <c r="C12" s="73"/>
      <c r="D12" s="73"/>
      <c r="E12" s="73"/>
      <c r="F12" s="73"/>
      <c r="G12" s="83"/>
      <c r="H12" s="85"/>
      <c r="I12" s="83">
        <v>-980457.04238338897</v>
      </c>
      <c r="J12" s="84">
        <f t="shared" ref="J12:J17" si="0">IFERROR(I12/$I$11,0)</f>
        <v>1.0000000000000002</v>
      </c>
      <c r="K12" s="84">
        <f>I12/'סכום נכסי הקרן'!$C$42</f>
        <v>-9.8791188418108807E-3</v>
      </c>
    </row>
    <row r="13" spans="1:11">
      <c r="B13" s="72" t="s">
        <v>1999</v>
      </c>
      <c r="C13" s="73" t="s">
        <v>2000</v>
      </c>
      <c r="D13" s="86" t="s">
        <v>29</v>
      </c>
      <c r="E13" s="86" t="s">
        <v>672</v>
      </c>
      <c r="F13" s="86" t="s">
        <v>138</v>
      </c>
      <c r="G13" s="83">
        <v>406.27361927321306</v>
      </c>
      <c r="H13" s="85">
        <v>1103550</v>
      </c>
      <c r="I13" s="83">
        <v>-49322.695682870355</v>
      </c>
      <c r="J13" s="84">
        <f t="shared" si="0"/>
        <v>5.0305820194806318E-2</v>
      </c>
      <c r="K13" s="84">
        <f>I13/'סכום נכסי הקרן'!$C$42</f>
        <v>-4.9697717613926128E-4</v>
      </c>
    </row>
    <row r="14" spans="1:11">
      <c r="B14" s="72" t="s">
        <v>2001</v>
      </c>
      <c r="C14" s="73" t="s">
        <v>2002</v>
      </c>
      <c r="D14" s="86" t="s">
        <v>29</v>
      </c>
      <c r="E14" s="86" t="s">
        <v>672</v>
      </c>
      <c r="F14" s="86" t="s">
        <v>146</v>
      </c>
      <c r="G14" s="83">
        <v>366.21847321810702</v>
      </c>
      <c r="H14" s="85">
        <v>111600</v>
      </c>
      <c r="I14" s="83">
        <v>-17332.213270182936</v>
      </c>
      <c r="J14" s="84">
        <f t="shared" si="0"/>
        <v>1.7677687569105663E-2</v>
      </c>
      <c r="K14" s="84">
        <f>I14/'סכום נכסי הקרן'!$C$42</f>
        <v>-1.7463997634359769E-4</v>
      </c>
    </row>
    <row r="15" spans="1:11">
      <c r="B15" s="72" t="s">
        <v>2003</v>
      </c>
      <c r="C15" s="73" t="s">
        <v>2004</v>
      </c>
      <c r="D15" s="86" t="s">
        <v>29</v>
      </c>
      <c r="E15" s="86" t="s">
        <v>672</v>
      </c>
      <c r="F15" s="86" t="s">
        <v>138</v>
      </c>
      <c r="G15" s="83">
        <v>9581.9383559287744</v>
      </c>
      <c r="H15" s="85">
        <v>360150</v>
      </c>
      <c r="I15" s="83">
        <v>-864067.47806745104</v>
      </c>
      <c r="J15" s="84">
        <f t="shared" si="0"/>
        <v>0.88129050097594597</v>
      </c>
      <c r="K15" s="84">
        <f>I15/'סכום נכסי הקרן'!$C$42</f>
        <v>-8.7063735933004156E-3</v>
      </c>
    </row>
    <row r="16" spans="1:11">
      <c r="B16" s="72" t="s">
        <v>2005</v>
      </c>
      <c r="C16" s="73" t="s">
        <v>2006</v>
      </c>
      <c r="D16" s="86" t="s">
        <v>29</v>
      </c>
      <c r="E16" s="86" t="s">
        <v>672</v>
      </c>
      <c r="F16" s="86" t="s">
        <v>140</v>
      </c>
      <c r="G16" s="83">
        <v>3373.9928089894347</v>
      </c>
      <c r="H16" s="85">
        <v>38750</v>
      </c>
      <c r="I16" s="83">
        <v>-17436.273207775772</v>
      </c>
      <c r="J16" s="84">
        <f t="shared" si="0"/>
        <v>1.7783821681151894E-2</v>
      </c>
      <c r="K16" s="84">
        <f>I16/'סכום נכסי הקרן'!$C$42</f>
        <v>-1.7568848784967249E-4</v>
      </c>
    </row>
    <row r="17" spans="2:11">
      <c r="B17" s="72" t="s">
        <v>2007</v>
      </c>
      <c r="C17" s="73" t="s">
        <v>2008</v>
      </c>
      <c r="D17" s="86" t="s">
        <v>29</v>
      </c>
      <c r="E17" s="86" t="s">
        <v>672</v>
      </c>
      <c r="F17" s="86" t="s">
        <v>138</v>
      </c>
      <c r="G17" s="83">
        <v>1227.454372453145</v>
      </c>
      <c r="H17" s="85">
        <v>11848.4375</v>
      </c>
      <c r="I17" s="83">
        <v>-32298.382155108862</v>
      </c>
      <c r="J17" s="84">
        <f t="shared" si="0"/>
        <v>3.2942169578990287E-2</v>
      </c>
      <c r="K17" s="84">
        <f>I17/'סכום נכסי הקרן'!$C$42</f>
        <v>-3.2543960817793207E-4</v>
      </c>
    </row>
    <row r="18" spans="2:11">
      <c r="B18" s="93"/>
      <c r="C18" s="73"/>
      <c r="D18" s="73"/>
      <c r="E18" s="73"/>
      <c r="F18" s="73"/>
      <c r="G18" s="83"/>
      <c r="H18" s="85"/>
      <c r="I18" s="73"/>
      <c r="J18" s="84"/>
      <c r="K18" s="73"/>
    </row>
    <row r="19" spans="2:11">
      <c r="B19" s="89"/>
      <c r="C19" s="89"/>
      <c r="D19" s="89"/>
      <c r="E19" s="89"/>
      <c r="F19" s="89"/>
      <c r="G19" s="89"/>
      <c r="H19" s="89"/>
      <c r="I19" s="89"/>
      <c r="J19" s="89"/>
      <c r="K19" s="89"/>
    </row>
    <row r="20" spans="2:11">
      <c r="B20" s="89"/>
      <c r="C20" s="89"/>
      <c r="D20" s="89"/>
      <c r="E20" s="89"/>
      <c r="F20" s="89"/>
      <c r="G20" s="89"/>
      <c r="H20" s="89"/>
      <c r="I20" s="89"/>
      <c r="J20" s="89"/>
      <c r="K20" s="89"/>
    </row>
    <row r="21" spans="2:11">
      <c r="B21" s="121" t="s">
        <v>229</v>
      </c>
      <c r="C21" s="89"/>
      <c r="D21" s="89"/>
      <c r="E21" s="89"/>
      <c r="F21" s="89"/>
      <c r="G21" s="89"/>
      <c r="H21" s="89"/>
      <c r="I21" s="89"/>
      <c r="J21" s="89"/>
      <c r="K21" s="89"/>
    </row>
    <row r="22" spans="2:11">
      <c r="B22" s="121" t="s">
        <v>118</v>
      </c>
      <c r="C22" s="89"/>
      <c r="D22" s="89"/>
      <c r="E22" s="89"/>
      <c r="F22" s="89"/>
      <c r="G22" s="89"/>
      <c r="H22" s="89"/>
      <c r="I22" s="89"/>
      <c r="J22" s="89"/>
      <c r="K22" s="89"/>
    </row>
    <row r="23" spans="2:11">
      <c r="B23" s="121" t="s">
        <v>212</v>
      </c>
      <c r="C23" s="89"/>
      <c r="D23" s="89"/>
      <c r="E23" s="89"/>
      <c r="F23" s="89"/>
      <c r="G23" s="89"/>
      <c r="H23" s="89"/>
      <c r="I23" s="89"/>
      <c r="J23" s="89"/>
      <c r="K23" s="89"/>
    </row>
    <row r="24" spans="2:11">
      <c r="B24" s="121" t="s">
        <v>220</v>
      </c>
      <c r="C24" s="89"/>
      <c r="D24" s="89"/>
      <c r="E24" s="89"/>
      <c r="F24" s="89"/>
      <c r="G24" s="89"/>
      <c r="H24" s="89"/>
      <c r="I24" s="89"/>
      <c r="J24" s="89"/>
      <c r="K24" s="89"/>
    </row>
    <row r="25" spans="2:11">
      <c r="B25" s="89"/>
      <c r="C25" s="89"/>
      <c r="D25" s="89"/>
      <c r="E25" s="89"/>
      <c r="F25" s="89"/>
      <c r="G25" s="89"/>
      <c r="H25" s="89"/>
      <c r="I25" s="89"/>
      <c r="J25" s="89"/>
      <c r="K25" s="89"/>
    </row>
    <row r="26" spans="2:11">
      <c r="B26" s="89"/>
      <c r="C26" s="89"/>
      <c r="D26" s="89"/>
      <c r="E26" s="89"/>
      <c r="F26" s="89"/>
      <c r="G26" s="89"/>
      <c r="H26" s="89"/>
      <c r="I26" s="89"/>
      <c r="J26" s="89"/>
      <c r="K26" s="89"/>
    </row>
    <row r="27" spans="2:11">
      <c r="B27" s="89"/>
      <c r="C27" s="89"/>
      <c r="D27" s="89"/>
      <c r="E27" s="89"/>
      <c r="F27" s="89"/>
      <c r="G27" s="89"/>
      <c r="H27" s="89"/>
      <c r="I27" s="89"/>
      <c r="J27" s="89"/>
      <c r="K27" s="89"/>
    </row>
    <row r="28" spans="2:11">
      <c r="B28" s="89"/>
      <c r="C28" s="89"/>
      <c r="D28" s="89"/>
      <c r="E28" s="89"/>
      <c r="F28" s="89"/>
      <c r="G28" s="89"/>
      <c r="H28" s="89"/>
      <c r="I28" s="89"/>
      <c r="J28" s="89"/>
      <c r="K28" s="89"/>
    </row>
    <row r="29" spans="2:11">
      <c r="B29" s="89"/>
      <c r="C29" s="89"/>
      <c r="D29" s="89"/>
      <c r="E29" s="89"/>
      <c r="F29" s="89"/>
      <c r="G29" s="89"/>
      <c r="H29" s="89"/>
      <c r="I29" s="89"/>
      <c r="J29" s="89"/>
      <c r="K29" s="89"/>
    </row>
    <row r="30" spans="2:11">
      <c r="B30" s="89"/>
      <c r="C30" s="89"/>
      <c r="D30" s="89"/>
      <c r="E30" s="89"/>
      <c r="F30" s="89"/>
      <c r="G30" s="89"/>
      <c r="H30" s="89"/>
      <c r="I30" s="89"/>
      <c r="J30" s="89"/>
      <c r="K30" s="89"/>
    </row>
    <row r="31" spans="2:11">
      <c r="B31" s="89"/>
      <c r="C31" s="89"/>
      <c r="D31" s="89"/>
      <c r="E31" s="89"/>
      <c r="F31" s="89"/>
      <c r="G31" s="89"/>
      <c r="H31" s="89"/>
      <c r="I31" s="89"/>
      <c r="J31" s="89"/>
      <c r="K31" s="89"/>
    </row>
    <row r="32" spans="2:11">
      <c r="B32" s="89"/>
      <c r="C32" s="89"/>
      <c r="D32" s="89"/>
      <c r="E32" s="89"/>
      <c r="F32" s="89"/>
      <c r="G32" s="89"/>
      <c r="H32" s="89"/>
      <c r="I32" s="89"/>
      <c r="J32" s="89"/>
      <c r="K32" s="89"/>
    </row>
    <row r="33" spans="2:11">
      <c r="B33" s="89"/>
      <c r="C33" s="89"/>
      <c r="D33" s="89"/>
      <c r="E33" s="89"/>
      <c r="F33" s="89"/>
      <c r="G33" s="89"/>
      <c r="H33" s="89"/>
      <c r="I33" s="89"/>
      <c r="J33" s="89"/>
      <c r="K33" s="89"/>
    </row>
    <row r="34" spans="2:11">
      <c r="B34" s="89"/>
      <c r="C34" s="89"/>
      <c r="D34" s="89"/>
      <c r="E34" s="89"/>
      <c r="F34" s="89"/>
      <c r="G34" s="89"/>
      <c r="H34" s="89"/>
      <c r="I34" s="89"/>
      <c r="J34" s="89"/>
      <c r="K34" s="89"/>
    </row>
    <row r="35" spans="2:11">
      <c r="B35" s="89"/>
      <c r="C35" s="89"/>
      <c r="D35" s="89"/>
      <c r="E35" s="89"/>
      <c r="F35" s="89"/>
      <c r="G35" s="89"/>
      <c r="H35" s="89"/>
      <c r="I35" s="89"/>
      <c r="J35" s="89"/>
      <c r="K35" s="89"/>
    </row>
    <row r="36" spans="2:11">
      <c r="B36" s="89"/>
      <c r="C36" s="89"/>
      <c r="D36" s="89"/>
      <c r="E36" s="89"/>
      <c r="F36" s="89"/>
      <c r="G36" s="89"/>
      <c r="H36" s="89"/>
      <c r="I36" s="89"/>
      <c r="J36" s="89"/>
      <c r="K36" s="89"/>
    </row>
    <row r="37" spans="2:11">
      <c r="B37" s="89"/>
      <c r="C37" s="89"/>
      <c r="D37" s="89"/>
      <c r="E37" s="89"/>
      <c r="F37" s="89"/>
      <c r="G37" s="89"/>
      <c r="H37" s="89"/>
      <c r="I37" s="89"/>
      <c r="J37" s="89"/>
      <c r="K37" s="89"/>
    </row>
    <row r="38" spans="2:11">
      <c r="B38" s="89"/>
      <c r="C38" s="89"/>
      <c r="D38" s="89"/>
      <c r="E38" s="89"/>
      <c r="F38" s="89"/>
      <c r="G38" s="89"/>
      <c r="H38" s="89"/>
      <c r="I38" s="89"/>
      <c r="J38" s="89"/>
      <c r="K38" s="89"/>
    </row>
    <row r="39" spans="2:11">
      <c r="B39" s="89"/>
      <c r="C39" s="89"/>
      <c r="D39" s="89"/>
      <c r="E39" s="89"/>
      <c r="F39" s="89"/>
      <c r="G39" s="89"/>
      <c r="H39" s="89"/>
      <c r="I39" s="89"/>
      <c r="J39" s="89"/>
      <c r="K39" s="89"/>
    </row>
    <row r="40" spans="2:11">
      <c r="B40" s="89"/>
      <c r="C40" s="89"/>
      <c r="D40" s="89"/>
      <c r="E40" s="89"/>
      <c r="F40" s="89"/>
      <c r="G40" s="89"/>
      <c r="H40" s="89"/>
      <c r="I40" s="89"/>
      <c r="J40" s="89"/>
      <c r="K40" s="89"/>
    </row>
    <row r="41" spans="2:11">
      <c r="B41" s="89"/>
      <c r="C41" s="89"/>
      <c r="D41" s="89"/>
      <c r="E41" s="89"/>
      <c r="F41" s="89"/>
      <c r="G41" s="89"/>
      <c r="H41" s="89"/>
      <c r="I41" s="89"/>
      <c r="J41" s="89"/>
      <c r="K41" s="89"/>
    </row>
    <row r="42" spans="2:11">
      <c r="B42" s="89"/>
      <c r="C42" s="89"/>
      <c r="D42" s="89"/>
      <c r="E42" s="89"/>
      <c r="F42" s="89"/>
      <c r="G42" s="89"/>
      <c r="H42" s="89"/>
      <c r="I42" s="89"/>
      <c r="J42" s="89"/>
      <c r="K42" s="89"/>
    </row>
    <row r="43" spans="2:11">
      <c r="B43" s="89"/>
      <c r="C43" s="89"/>
      <c r="D43" s="89"/>
      <c r="E43" s="89"/>
      <c r="F43" s="89"/>
      <c r="G43" s="89"/>
      <c r="H43" s="89"/>
      <c r="I43" s="89"/>
      <c r="J43" s="89"/>
      <c r="K43" s="89"/>
    </row>
    <row r="44" spans="2:11">
      <c r="B44" s="89"/>
      <c r="C44" s="89"/>
      <c r="D44" s="89"/>
      <c r="E44" s="89"/>
      <c r="F44" s="89"/>
      <c r="G44" s="89"/>
      <c r="H44" s="89"/>
      <c r="I44" s="89"/>
      <c r="J44" s="89"/>
      <c r="K44" s="89"/>
    </row>
    <row r="45" spans="2:11">
      <c r="B45" s="89"/>
      <c r="C45" s="89"/>
      <c r="D45" s="89"/>
      <c r="E45" s="89"/>
      <c r="F45" s="89"/>
      <c r="G45" s="89"/>
      <c r="H45" s="89"/>
      <c r="I45" s="89"/>
      <c r="J45" s="89"/>
      <c r="K45" s="89"/>
    </row>
    <row r="46" spans="2:11">
      <c r="B46" s="89"/>
      <c r="C46" s="89"/>
      <c r="D46" s="89"/>
      <c r="E46" s="89"/>
      <c r="F46" s="89"/>
      <c r="G46" s="89"/>
      <c r="H46" s="89"/>
      <c r="I46" s="89"/>
      <c r="J46" s="89"/>
      <c r="K46" s="89"/>
    </row>
    <row r="47" spans="2:11">
      <c r="B47" s="89"/>
      <c r="C47" s="89"/>
      <c r="D47" s="89"/>
      <c r="E47" s="89"/>
      <c r="F47" s="89"/>
      <c r="G47" s="89"/>
      <c r="H47" s="89"/>
      <c r="I47" s="89"/>
      <c r="J47" s="89"/>
      <c r="K47" s="89"/>
    </row>
    <row r="48" spans="2:11">
      <c r="B48" s="89"/>
      <c r="C48" s="89"/>
      <c r="D48" s="89"/>
      <c r="E48" s="89"/>
      <c r="F48" s="89"/>
      <c r="G48" s="89"/>
      <c r="H48" s="89"/>
      <c r="I48" s="89"/>
      <c r="J48" s="89"/>
      <c r="K48" s="89"/>
    </row>
    <row r="49" spans="2:11">
      <c r="B49" s="89"/>
      <c r="C49" s="89"/>
      <c r="D49" s="89"/>
      <c r="E49" s="89"/>
      <c r="F49" s="89"/>
      <c r="G49" s="89"/>
      <c r="H49" s="89"/>
      <c r="I49" s="89"/>
      <c r="J49" s="89"/>
      <c r="K49" s="89"/>
    </row>
    <row r="50" spans="2:11">
      <c r="B50" s="89"/>
      <c r="C50" s="89"/>
      <c r="D50" s="89"/>
      <c r="E50" s="89"/>
      <c r="F50" s="89"/>
      <c r="G50" s="89"/>
      <c r="H50" s="89"/>
      <c r="I50" s="89"/>
      <c r="J50" s="89"/>
      <c r="K50" s="89"/>
    </row>
    <row r="51" spans="2:11">
      <c r="B51" s="89"/>
      <c r="C51" s="89"/>
      <c r="D51" s="89"/>
      <c r="E51" s="89"/>
      <c r="F51" s="89"/>
      <c r="G51" s="89"/>
      <c r="H51" s="89"/>
      <c r="I51" s="89"/>
      <c r="J51" s="89"/>
      <c r="K51" s="89"/>
    </row>
    <row r="52" spans="2:11">
      <c r="B52" s="89"/>
      <c r="C52" s="89"/>
      <c r="D52" s="89"/>
      <c r="E52" s="89"/>
      <c r="F52" s="89"/>
      <c r="G52" s="89"/>
      <c r="H52" s="89"/>
      <c r="I52" s="89"/>
      <c r="J52" s="89"/>
      <c r="K52" s="89"/>
    </row>
    <row r="53" spans="2:11">
      <c r="B53" s="89"/>
      <c r="C53" s="89"/>
      <c r="D53" s="89"/>
      <c r="E53" s="89"/>
      <c r="F53" s="89"/>
      <c r="G53" s="89"/>
      <c r="H53" s="89"/>
      <c r="I53" s="89"/>
      <c r="J53" s="89"/>
      <c r="K53" s="89"/>
    </row>
    <row r="54" spans="2:11">
      <c r="B54" s="89"/>
      <c r="C54" s="89"/>
      <c r="D54" s="89"/>
      <c r="E54" s="89"/>
      <c r="F54" s="89"/>
      <c r="G54" s="89"/>
      <c r="H54" s="89"/>
      <c r="I54" s="89"/>
      <c r="J54" s="89"/>
      <c r="K54" s="89"/>
    </row>
    <row r="55" spans="2:11">
      <c r="B55" s="89"/>
      <c r="C55" s="89"/>
      <c r="D55" s="89"/>
      <c r="E55" s="89"/>
      <c r="F55" s="89"/>
      <c r="G55" s="89"/>
      <c r="H55" s="89"/>
      <c r="I55" s="89"/>
      <c r="J55" s="89"/>
      <c r="K55" s="89"/>
    </row>
    <row r="56" spans="2:11">
      <c r="B56" s="89"/>
      <c r="C56" s="89"/>
      <c r="D56" s="89"/>
      <c r="E56" s="89"/>
      <c r="F56" s="89"/>
      <c r="G56" s="89"/>
      <c r="H56" s="89"/>
      <c r="I56" s="89"/>
      <c r="J56" s="89"/>
      <c r="K56" s="89"/>
    </row>
    <row r="57" spans="2:11">
      <c r="B57" s="89"/>
      <c r="C57" s="89"/>
      <c r="D57" s="89"/>
      <c r="E57" s="89"/>
      <c r="F57" s="89"/>
      <c r="G57" s="89"/>
      <c r="H57" s="89"/>
      <c r="I57" s="89"/>
      <c r="J57" s="89"/>
      <c r="K57" s="89"/>
    </row>
    <row r="58" spans="2:11">
      <c r="B58" s="89"/>
      <c r="C58" s="89"/>
      <c r="D58" s="89"/>
      <c r="E58" s="89"/>
      <c r="F58" s="89"/>
      <c r="G58" s="89"/>
      <c r="H58" s="89"/>
      <c r="I58" s="89"/>
      <c r="J58" s="89"/>
      <c r="K58" s="89"/>
    </row>
    <row r="59" spans="2:11">
      <c r="B59" s="89"/>
      <c r="C59" s="89"/>
      <c r="D59" s="89"/>
      <c r="E59" s="89"/>
      <c r="F59" s="89"/>
      <c r="G59" s="89"/>
      <c r="H59" s="89"/>
      <c r="I59" s="89"/>
      <c r="J59" s="89"/>
      <c r="K59" s="89"/>
    </row>
    <row r="60" spans="2:11">
      <c r="B60" s="89"/>
      <c r="C60" s="89"/>
      <c r="D60" s="89"/>
      <c r="E60" s="89"/>
      <c r="F60" s="89"/>
      <c r="G60" s="89"/>
      <c r="H60" s="89"/>
      <c r="I60" s="89"/>
      <c r="J60" s="89"/>
      <c r="K60" s="89"/>
    </row>
    <row r="61" spans="2:11">
      <c r="B61" s="89"/>
      <c r="C61" s="89"/>
      <c r="D61" s="89"/>
      <c r="E61" s="89"/>
      <c r="F61" s="89"/>
      <c r="G61" s="89"/>
      <c r="H61" s="89"/>
      <c r="I61" s="89"/>
      <c r="J61" s="89"/>
      <c r="K61" s="89"/>
    </row>
    <row r="62" spans="2:11">
      <c r="B62" s="89"/>
      <c r="C62" s="89"/>
      <c r="D62" s="89"/>
      <c r="E62" s="89"/>
      <c r="F62" s="89"/>
      <c r="G62" s="89"/>
      <c r="H62" s="89"/>
      <c r="I62" s="89"/>
      <c r="J62" s="89"/>
      <c r="K62" s="89"/>
    </row>
    <row r="63" spans="2:11">
      <c r="B63" s="89"/>
      <c r="C63" s="89"/>
      <c r="D63" s="89"/>
      <c r="E63" s="89"/>
      <c r="F63" s="89"/>
      <c r="G63" s="89"/>
      <c r="H63" s="89"/>
      <c r="I63" s="89"/>
      <c r="J63" s="89"/>
      <c r="K63" s="89"/>
    </row>
    <row r="64" spans="2:11">
      <c r="B64" s="89"/>
      <c r="C64" s="89"/>
      <c r="D64" s="89"/>
      <c r="E64" s="89"/>
      <c r="F64" s="89"/>
      <c r="G64" s="89"/>
      <c r="H64" s="89"/>
      <c r="I64" s="89"/>
      <c r="J64" s="89"/>
      <c r="K64" s="89"/>
    </row>
    <row r="65" spans="2:11">
      <c r="B65" s="89"/>
      <c r="C65" s="89"/>
      <c r="D65" s="89"/>
      <c r="E65" s="89"/>
      <c r="F65" s="89"/>
      <c r="G65" s="89"/>
      <c r="H65" s="89"/>
      <c r="I65" s="89"/>
      <c r="J65" s="89"/>
      <c r="K65" s="89"/>
    </row>
    <row r="66" spans="2:11">
      <c r="B66" s="89"/>
      <c r="C66" s="89"/>
      <c r="D66" s="89"/>
      <c r="E66" s="89"/>
      <c r="F66" s="89"/>
      <c r="G66" s="89"/>
      <c r="H66" s="89"/>
      <c r="I66" s="89"/>
      <c r="J66" s="89"/>
      <c r="K66" s="89"/>
    </row>
    <row r="67" spans="2:11">
      <c r="B67" s="89"/>
      <c r="C67" s="89"/>
      <c r="D67" s="89"/>
      <c r="E67" s="89"/>
      <c r="F67" s="89"/>
      <c r="G67" s="89"/>
      <c r="H67" s="89"/>
      <c r="I67" s="89"/>
      <c r="J67" s="89"/>
      <c r="K67" s="89"/>
    </row>
    <row r="68" spans="2:11">
      <c r="B68" s="89"/>
      <c r="C68" s="89"/>
      <c r="D68" s="89"/>
      <c r="E68" s="89"/>
      <c r="F68" s="89"/>
      <c r="G68" s="89"/>
      <c r="H68" s="89"/>
      <c r="I68" s="89"/>
      <c r="J68" s="89"/>
      <c r="K68" s="89"/>
    </row>
    <row r="69" spans="2:11">
      <c r="B69" s="89"/>
      <c r="C69" s="89"/>
      <c r="D69" s="89"/>
      <c r="E69" s="89"/>
      <c r="F69" s="89"/>
      <c r="G69" s="89"/>
      <c r="H69" s="89"/>
      <c r="I69" s="89"/>
      <c r="J69" s="89"/>
      <c r="K69" s="89"/>
    </row>
    <row r="70" spans="2:11">
      <c r="B70" s="89"/>
      <c r="C70" s="89"/>
      <c r="D70" s="89"/>
      <c r="E70" s="89"/>
      <c r="F70" s="89"/>
      <c r="G70" s="89"/>
      <c r="H70" s="89"/>
      <c r="I70" s="89"/>
      <c r="J70" s="89"/>
      <c r="K70" s="89"/>
    </row>
    <row r="71" spans="2:11">
      <c r="B71" s="89"/>
      <c r="C71" s="89"/>
      <c r="D71" s="89"/>
      <c r="E71" s="89"/>
      <c r="F71" s="89"/>
      <c r="G71" s="89"/>
      <c r="H71" s="89"/>
      <c r="I71" s="89"/>
      <c r="J71" s="89"/>
      <c r="K71" s="89"/>
    </row>
    <row r="72" spans="2:11">
      <c r="B72" s="89"/>
      <c r="C72" s="89"/>
      <c r="D72" s="89"/>
      <c r="E72" s="89"/>
      <c r="F72" s="89"/>
      <c r="G72" s="89"/>
      <c r="H72" s="89"/>
      <c r="I72" s="89"/>
      <c r="J72" s="89"/>
      <c r="K72" s="89"/>
    </row>
    <row r="73" spans="2:11">
      <c r="B73" s="89"/>
      <c r="C73" s="89"/>
      <c r="D73" s="89"/>
      <c r="E73" s="89"/>
      <c r="F73" s="89"/>
      <c r="G73" s="89"/>
      <c r="H73" s="89"/>
      <c r="I73" s="89"/>
      <c r="J73" s="89"/>
      <c r="K73" s="89"/>
    </row>
    <row r="74" spans="2:11">
      <c r="B74" s="89"/>
      <c r="C74" s="89"/>
      <c r="D74" s="89"/>
      <c r="E74" s="89"/>
      <c r="F74" s="89"/>
      <c r="G74" s="89"/>
      <c r="H74" s="89"/>
      <c r="I74" s="89"/>
      <c r="J74" s="89"/>
      <c r="K74" s="89"/>
    </row>
    <row r="75" spans="2:11">
      <c r="B75" s="89"/>
      <c r="C75" s="89"/>
      <c r="D75" s="89"/>
      <c r="E75" s="89"/>
      <c r="F75" s="89"/>
      <c r="G75" s="89"/>
      <c r="H75" s="89"/>
      <c r="I75" s="89"/>
      <c r="J75" s="89"/>
      <c r="K75" s="89"/>
    </row>
    <row r="76" spans="2:11">
      <c r="B76" s="89"/>
      <c r="C76" s="89"/>
      <c r="D76" s="89"/>
      <c r="E76" s="89"/>
      <c r="F76" s="89"/>
      <c r="G76" s="89"/>
      <c r="H76" s="89"/>
      <c r="I76" s="89"/>
      <c r="J76" s="89"/>
      <c r="K76" s="89"/>
    </row>
    <row r="77" spans="2:11">
      <c r="B77" s="89"/>
      <c r="C77" s="89"/>
      <c r="D77" s="89"/>
      <c r="E77" s="89"/>
      <c r="F77" s="89"/>
      <c r="G77" s="89"/>
      <c r="H77" s="89"/>
      <c r="I77" s="89"/>
      <c r="J77" s="89"/>
      <c r="K77" s="89"/>
    </row>
    <row r="78" spans="2:11">
      <c r="B78" s="89"/>
      <c r="C78" s="89"/>
      <c r="D78" s="89"/>
      <c r="E78" s="89"/>
      <c r="F78" s="89"/>
      <c r="G78" s="89"/>
      <c r="H78" s="89"/>
      <c r="I78" s="89"/>
      <c r="J78" s="89"/>
      <c r="K78" s="89"/>
    </row>
    <row r="79" spans="2:11">
      <c r="B79" s="89"/>
      <c r="C79" s="89"/>
      <c r="D79" s="89"/>
      <c r="E79" s="89"/>
      <c r="F79" s="89"/>
      <c r="G79" s="89"/>
      <c r="H79" s="89"/>
      <c r="I79" s="89"/>
      <c r="J79" s="89"/>
      <c r="K79" s="89"/>
    </row>
    <row r="80" spans="2:11">
      <c r="B80" s="89"/>
      <c r="C80" s="89"/>
      <c r="D80" s="89"/>
      <c r="E80" s="89"/>
      <c r="F80" s="89"/>
      <c r="G80" s="89"/>
      <c r="H80" s="89"/>
      <c r="I80" s="89"/>
      <c r="J80" s="89"/>
      <c r="K80" s="89"/>
    </row>
    <row r="81" spans="2:11">
      <c r="B81" s="89"/>
      <c r="C81" s="89"/>
      <c r="D81" s="89"/>
      <c r="E81" s="89"/>
      <c r="F81" s="89"/>
      <c r="G81" s="89"/>
      <c r="H81" s="89"/>
      <c r="I81" s="89"/>
      <c r="J81" s="89"/>
      <c r="K81" s="89"/>
    </row>
    <row r="82" spans="2:11">
      <c r="B82" s="89"/>
      <c r="C82" s="89"/>
      <c r="D82" s="89"/>
      <c r="E82" s="89"/>
      <c r="F82" s="89"/>
      <c r="G82" s="89"/>
      <c r="H82" s="89"/>
      <c r="I82" s="89"/>
      <c r="J82" s="89"/>
      <c r="K82" s="89"/>
    </row>
    <row r="83" spans="2:11">
      <c r="B83" s="89"/>
      <c r="C83" s="89"/>
      <c r="D83" s="89"/>
      <c r="E83" s="89"/>
      <c r="F83" s="89"/>
      <c r="G83" s="89"/>
      <c r="H83" s="89"/>
      <c r="I83" s="89"/>
      <c r="J83" s="89"/>
      <c r="K83" s="89"/>
    </row>
    <row r="84" spans="2:11">
      <c r="B84" s="89"/>
      <c r="C84" s="89"/>
      <c r="D84" s="89"/>
      <c r="E84" s="89"/>
      <c r="F84" s="89"/>
      <c r="G84" s="89"/>
      <c r="H84" s="89"/>
      <c r="I84" s="89"/>
      <c r="J84" s="89"/>
      <c r="K84" s="89"/>
    </row>
    <row r="85" spans="2:11">
      <c r="B85" s="89"/>
      <c r="C85" s="89"/>
      <c r="D85" s="89"/>
      <c r="E85" s="89"/>
      <c r="F85" s="89"/>
      <c r="G85" s="89"/>
      <c r="H85" s="89"/>
      <c r="I85" s="89"/>
      <c r="J85" s="89"/>
      <c r="K85" s="89"/>
    </row>
    <row r="86" spans="2:11">
      <c r="B86" s="89"/>
      <c r="C86" s="89"/>
      <c r="D86" s="89"/>
      <c r="E86" s="89"/>
      <c r="F86" s="89"/>
      <c r="G86" s="89"/>
      <c r="H86" s="89"/>
      <c r="I86" s="89"/>
      <c r="J86" s="89"/>
      <c r="K86" s="89"/>
    </row>
    <row r="87" spans="2:11">
      <c r="B87" s="89"/>
      <c r="C87" s="89"/>
      <c r="D87" s="89"/>
      <c r="E87" s="89"/>
      <c r="F87" s="89"/>
      <c r="G87" s="89"/>
      <c r="H87" s="89"/>
      <c r="I87" s="89"/>
      <c r="J87" s="89"/>
      <c r="K87" s="89"/>
    </row>
    <row r="88" spans="2:11">
      <c r="B88" s="89"/>
      <c r="C88" s="89"/>
      <c r="D88" s="89"/>
      <c r="E88" s="89"/>
      <c r="F88" s="89"/>
      <c r="G88" s="89"/>
      <c r="H88" s="89"/>
      <c r="I88" s="89"/>
      <c r="J88" s="89"/>
      <c r="K88" s="89"/>
    </row>
    <row r="89" spans="2:11">
      <c r="B89" s="89"/>
      <c r="C89" s="89"/>
      <c r="D89" s="89"/>
      <c r="E89" s="89"/>
      <c r="F89" s="89"/>
      <c r="G89" s="89"/>
      <c r="H89" s="89"/>
      <c r="I89" s="89"/>
      <c r="J89" s="89"/>
      <c r="K89" s="89"/>
    </row>
    <row r="90" spans="2:11">
      <c r="B90" s="89"/>
      <c r="C90" s="89"/>
      <c r="D90" s="89"/>
      <c r="E90" s="89"/>
      <c r="F90" s="89"/>
      <c r="G90" s="89"/>
      <c r="H90" s="89"/>
      <c r="I90" s="89"/>
      <c r="J90" s="89"/>
      <c r="K90" s="89"/>
    </row>
    <row r="91" spans="2:11">
      <c r="B91" s="89"/>
      <c r="C91" s="89"/>
      <c r="D91" s="89"/>
      <c r="E91" s="89"/>
      <c r="F91" s="89"/>
      <c r="G91" s="89"/>
      <c r="H91" s="89"/>
      <c r="I91" s="89"/>
      <c r="J91" s="89"/>
      <c r="K91" s="89"/>
    </row>
    <row r="92" spans="2:11">
      <c r="B92" s="89"/>
      <c r="C92" s="89"/>
      <c r="D92" s="89"/>
      <c r="E92" s="89"/>
      <c r="F92" s="89"/>
      <c r="G92" s="89"/>
      <c r="H92" s="89"/>
      <c r="I92" s="89"/>
      <c r="J92" s="89"/>
      <c r="K92" s="89"/>
    </row>
    <row r="93" spans="2:11">
      <c r="B93" s="89"/>
      <c r="C93" s="89"/>
      <c r="D93" s="89"/>
      <c r="E93" s="89"/>
      <c r="F93" s="89"/>
      <c r="G93" s="89"/>
      <c r="H93" s="89"/>
      <c r="I93" s="89"/>
      <c r="J93" s="89"/>
      <c r="K93" s="89"/>
    </row>
    <row r="94" spans="2:11">
      <c r="B94" s="89"/>
      <c r="C94" s="89"/>
      <c r="D94" s="89"/>
      <c r="E94" s="89"/>
      <c r="F94" s="89"/>
      <c r="G94" s="89"/>
      <c r="H94" s="89"/>
      <c r="I94" s="89"/>
      <c r="J94" s="89"/>
      <c r="K94" s="89"/>
    </row>
    <row r="95" spans="2:11">
      <c r="B95" s="89"/>
      <c r="C95" s="89"/>
      <c r="D95" s="89"/>
      <c r="E95" s="89"/>
      <c r="F95" s="89"/>
      <c r="G95" s="89"/>
      <c r="H95" s="89"/>
      <c r="I95" s="89"/>
      <c r="J95" s="89"/>
      <c r="K95" s="89"/>
    </row>
    <row r="96" spans="2:11">
      <c r="B96" s="89"/>
      <c r="C96" s="89"/>
      <c r="D96" s="89"/>
      <c r="E96" s="89"/>
      <c r="F96" s="89"/>
      <c r="G96" s="89"/>
      <c r="H96" s="89"/>
      <c r="I96" s="89"/>
      <c r="J96" s="89"/>
      <c r="K96" s="89"/>
    </row>
    <row r="97" spans="2:11">
      <c r="B97" s="89"/>
      <c r="C97" s="89"/>
      <c r="D97" s="89"/>
      <c r="E97" s="89"/>
      <c r="F97" s="89"/>
      <c r="G97" s="89"/>
      <c r="H97" s="89"/>
      <c r="I97" s="89"/>
      <c r="J97" s="89"/>
      <c r="K97" s="89"/>
    </row>
    <row r="98" spans="2:11">
      <c r="B98" s="89"/>
      <c r="C98" s="89"/>
      <c r="D98" s="89"/>
      <c r="E98" s="89"/>
      <c r="F98" s="89"/>
      <c r="G98" s="89"/>
      <c r="H98" s="89"/>
      <c r="I98" s="89"/>
      <c r="J98" s="89"/>
      <c r="K98" s="89"/>
    </row>
    <row r="99" spans="2:11">
      <c r="B99" s="89"/>
      <c r="C99" s="89"/>
      <c r="D99" s="89"/>
      <c r="E99" s="89"/>
      <c r="F99" s="89"/>
      <c r="G99" s="89"/>
      <c r="H99" s="89"/>
      <c r="I99" s="89"/>
      <c r="J99" s="89"/>
      <c r="K99" s="89"/>
    </row>
    <row r="100" spans="2:11">
      <c r="B100" s="89"/>
      <c r="C100" s="89"/>
      <c r="D100" s="89"/>
      <c r="E100" s="89"/>
      <c r="F100" s="89"/>
      <c r="G100" s="89"/>
      <c r="H100" s="89"/>
      <c r="I100" s="89"/>
      <c r="J100" s="89"/>
      <c r="K100" s="89"/>
    </row>
    <row r="101" spans="2:11">
      <c r="B101" s="89"/>
      <c r="C101" s="89"/>
      <c r="D101" s="89"/>
      <c r="E101" s="89"/>
      <c r="F101" s="89"/>
      <c r="G101" s="89"/>
      <c r="H101" s="89"/>
      <c r="I101" s="89"/>
      <c r="J101" s="89"/>
      <c r="K101" s="89"/>
    </row>
    <row r="102" spans="2:11">
      <c r="B102" s="89"/>
      <c r="C102" s="89"/>
      <c r="D102" s="89"/>
      <c r="E102" s="89"/>
      <c r="F102" s="89"/>
      <c r="G102" s="89"/>
      <c r="H102" s="89"/>
      <c r="I102" s="89"/>
      <c r="J102" s="89"/>
      <c r="K102" s="89"/>
    </row>
    <row r="103" spans="2:11">
      <c r="B103" s="89"/>
      <c r="C103" s="89"/>
      <c r="D103" s="89"/>
      <c r="E103" s="89"/>
      <c r="F103" s="89"/>
      <c r="G103" s="89"/>
      <c r="H103" s="89"/>
      <c r="I103" s="89"/>
      <c r="J103" s="89"/>
      <c r="K103" s="89"/>
    </row>
    <row r="104" spans="2:11">
      <c r="B104" s="89"/>
      <c r="C104" s="89"/>
      <c r="D104" s="89"/>
      <c r="E104" s="89"/>
      <c r="F104" s="89"/>
      <c r="G104" s="89"/>
      <c r="H104" s="89"/>
      <c r="I104" s="89"/>
      <c r="J104" s="89"/>
      <c r="K104" s="89"/>
    </row>
    <row r="105" spans="2:11">
      <c r="B105" s="89"/>
      <c r="C105" s="89"/>
      <c r="D105" s="89"/>
      <c r="E105" s="89"/>
      <c r="F105" s="89"/>
      <c r="G105" s="89"/>
      <c r="H105" s="89"/>
      <c r="I105" s="89"/>
      <c r="J105" s="89"/>
      <c r="K105" s="89"/>
    </row>
    <row r="106" spans="2:11">
      <c r="B106" s="89"/>
      <c r="C106" s="89"/>
      <c r="D106" s="89"/>
      <c r="E106" s="89"/>
      <c r="F106" s="89"/>
      <c r="G106" s="89"/>
      <c r="H106" s="89"/>
      <c r="I106" s="89"/>
      <c r="J106" s="89"/>
      <c r="K106" s="89"/>
    </row>
    <row r="107" spans="2:11">
      <c r="B107" s="89"/>
      <c r="C107" s="89"/>
      <c r="D107" s="89"/>
      <c r="E107" s="89"/>
      <c r="F107" s="89"/>
      <c r="G107" s="89"/>
      <c r="H107" s="89"/>
      <c r="I107" s="89"/>
      <c r="J107" s="89"/>
      <c r="K107" s="89"/>
    </row>
    <row r="108" spans="2:11">
      <c r="B108" s="89"/>
      <c r="C108" s="89"/>
      <c r="D108" s="89"/>
      <c r="E108" s="89"/>
      <c r="F108" s="89"/>
      <c r="G108" s="89"/>
      <c r="H108" s="89"/>
      <c r="I108" s="89"/>
      <c r="J108" s="89"/>
      <c r="K108" s="89"/>
    </row>
    <row r="109" spans="2:11">
      <c r="B109" s="89"/>
      <c r="C109" s="89"/>
      <c r="D109" s="89"/>
      <c r="E109" s="89"/>
      <c r="F109" s="89"/>
      <c r="G109" s="89"/>
      <c r="H109" s="89"/>
      <c r="I109" s="89"/>
      <c r="J109" s="89"/>
      <c r="K109" s="89"/>
    </row>
    <row r="110" spans="2:11">
      <c r="B110" s="89"/>
      <c r="C110" s="89"/>
      <c r="D110" s="89"/>
      <c r="E110" s="89"/>
      <c r="F110" s="89"/>
      <c r="G110" s="89"/>
      <c r="H110" s="89"/>
      <c r="I110" s="89"/>
      <c r="J110" s="89"/>
      <c r="K110" s="89"/>
    </row>
    <row r="111" spans="2:11">
      <c r="B111" s="89"/>
      <c r="C111" s="89"/>
      <c r="D111" s="89"/>
      <c r="E111" s="89"/>
      <c r="F111" s="89"/>
      <c r="G111" s="89"/>
      <c r="H111" s="89"/>
      <c r="I111" s="89"/>
      <c r="J111" s="89"/>
      <c r="K111" s="89"/>
    </row>
    <row r="112" spans="2:11">
      <c r="B112" s="89"/>
      <c r="C112" s="89"/>
      <c r="D112" s="89"/>
      <c r="E112" s="89"/>
      <c r="F112" s="89"/>
      <c r="G112" s="89"/>
      <c r="H112" s="89"/>
      <c r="I112" s="89"/>
      <c r="J112" s="89"/>
      <c r="K112" s="89"/>
    </row>
    <row r="113" spans="2:11">
      <c r="B113" s="89"/>
      <c r="C113" s="89"/>
      <c r="D113" s="89"/>
      <c r="E113" s="89"/>
      <c r="F113" s="89"/>
      <c r="G113" s="89"/>
      <c r="H113" s="89"/>
      <c r="I113" s="89"/>
      <c r="J113" s="89"/>
      <c r="K113" s="89"/>
    </row>
    <row r="114" spans="2:11">
      <c r="B114" s="89"/>
      <c r="C114" s="89"/>
      <c r="D114" s="89"/>
      <c r="E114" s="89"/>
      <c r="F114" s="89"/>
      <c r="G114" s="89"/>
      <c r="H114" s="89"/>
      <c r="I114" s="89"/>
      <c r="J114" s="89"/>
      <c r="K114" s="89"/>
    </row>
    <row r="115" spans="2:11">
      <c r="B115" s="89"/>
      <c r="C115" s="89"/>
      <c r="D115" s="89"/>
      <c r="E115" s="89"/>
      <c r="F115" s="89"/>
      <c r="G115" s="89"/>
      <c r="H115" s="89"/>
      <c r="I115" s="89"/>
      <c r="J115" s="89"/>
      <c r="K115" s="89"/>
    </row>
    <row r="116" spans="2:11">
      <c r="B116" s="89"/>
      <c r="C116" s="89"/>
      <c r="D116" s="89"/>
      <c r="E116" s="89"/>
      <c r="F116" s="89"/>
      <c r="G116" s="89"/>
      <c r="H116" s="89"/>
      <c r="I116" s="89"/>
      <c r="J116" s="89"/>
      <c r="K116" s="89"/>
    </row>
    <row r="117" spans="2:11">
      <c r="B117" s="89"/>
      <c r="C117" s="89"/>
      <c r="D117" s="89"/>
      <c r="E117" s="89"/>
      <c r="F117" s="89"/>
      <c r="G117" s="89"/>
      <c r="H117" s="89"/>
      <c r="I117" s="89"/>
      <c r="J117" s="89"/>
      <c r="K117" s="89"/>
    </row>
    <row r="118" spans="2:11">
      <c r="B118" s="119"/>
      <c r="C118" s="131"/>
      <c r="D118" s="131"/>
      <c r="E118" s="131"/>
      <c r="F118" s="131"/>
      <c r="G118" s="131"/>
      <c r="H118" s="131"/>
      <c r="I118" s="120"/>
      <c r="J118" s="120"/>
      <c r="K118" s="131"/>
    </row>
    <row r="119" spans="2:11">
      <c r="B119" s="119"/>
      <c r="C119" s="131"/>
      <c r="D119" s="131"/>
      <c r="E119" s="131"/>
      <c r="F119" s="131"/>
      <c r="G119" s="131"/>
      <c r="H119" s="131"/>
      <c r="I119" s="120"/>
      <c r="J119" s="120"/>
      <c r="K119" s="131"/>
    </row>
    <row r="120" spans="2:11">
      <c r="B120" s="119"/>
      <c r="C120" s="131"/>
      <c r="D120" s="131"/>
      <c r="E120" s="131"/>
      <c r="F120" s="131"/>
      <c r="G120" s="131"/>
      <c r="H120" s="131"/>
      <c r="I120" s="120"/>
      <c r="J120" s="120"/>
      <c r="K120" s="131"/>
    </row>
    <row r="121" spans="2:11">
      <c r="B121" s="119"/>
      <c r="C121" s="131"/>
      <c r="D121" s="131"/>
      <c r="E121" s="131"/>
      <c r="F121" s="131"/>
      <c r="G121" s="131"/>
      <c r="H121" s="131"/>
      <c r="I121" s="120"/>
      <c r="J121" s="120"/>
      <c r="K121" s="131"/>
    </row>
    <row r="122" spans="2:11">
      <c r="B122" s="119"/>
      <c r="C122" s="131"/>
      <c r="D122" s="131"/>
      <c r="E122" s="131"/>
      <c r="F122" s="131"/>
      <c r="G122" s="131"/>
      <c r="H122" s="131"/>
      <c r="I122" s="120"/>
      <c r="J122" s="120"/>
      <c r="K122" s="131"/>
    </row>
    <row r="123" spans="2:11">
      <c r="B123" s="119"/>
      <c r="C123" s="131"/>
      <c r="D123" s="131"/>
      <c r="E123" s="131"/>
      <c r="F123" s="131"/>
      <c r="G123" s="131"/>
      <c r="H123" s="131"/>
      <c r="I123" s="120"/>
      <c r="J123" s="120"/>
      <c r="K123" s="131"/>
    </row>
    <row r="124" spans="2:11">
      <c r="B124" s="119"/>
      <c r="C124" s="131"/>
      <c r="D124" s="131"/>
      <c r="E124" s="131"/>
      <c r="F124" s="131"/>
      <c r="G124" s="131"/>
      <c r="H124" s="131"/>
      <c r="I124" s="120"/>
      <c r="J124" s="120"/>
      <c r="K124" s="131"/>
    </row>
    <row r="125" spans="2:11">
      <c r="B125" s="119"/>
      <c r="C125" s="131"/>
      <c r="D125" s="131"/>
      <c r="E125" s="131"/>
      <c r="F125" s="131"/>
      <c r="G125" s="131"/>
      <c r="H125" s="131"/>
      <c r="I125" s="120"/>
      <c r="J125" s="120"/>
      <c r="K125" s="131"/>
    </row>
    <row r="126" spans="2:11">
      <c r="B126" s="119"/>
      <c r="C126" s="131"/>
      <c r="D126" s="131"/>
      <c r="E126" s="131"/>
      <c r="F126" s="131"/>
      <c r="G126" s="131"/>
      <c r="H126" s="131"/>
      <c r="I126" s="120"/>
      <c r="J126" s="120"/>
      <c r="K126" s="131"/>
    </row>
    <row r="127" spans="2:11">
      <c r="B127" s="119"/>
      <c r="C127" s="131"/>
      <c r="D127" s="131"/>
      <c r="E127" s="131"/>
      <c r="F127" s="131"/>
      <c r="G127" s="131"/>
      <c r="H127" s="131"/>
      <c r="I127" s="120"/>
      <c r="J127" s="120"/>
      <c r="K127" s="131"/>
    </row>
    <row r="128" spans="2:11">
      <c r="B128" s="119"/>
      <c r="C128" s="131"/>
      <c r="D128" s="131"/>
      <c r="E128" s="131"/>
      <c r="F128" s="131"/>
      <c r="G128" s="131"/>
      <c r="H128" s="131"/>
      <c r="I128" s="120"/>
      <c r="J128" s="120"/>
      <c r="K128" s="131"/>
    </row>
    <row r="129" spans="2:11">
      <c r="B129" s="119"/>
      <c r="C129" s="131"/>
      <c r="D129" s="131"/>
      <c r="E129" s="131"/>
      <c r="F129" s="131"/>
      <c r="G129" s="131"/>
      <c r="H129" s="131"/>
      <c r="I129" s="120"/>
      <c r="J129" s="120"/>
      <c r="K129" s="131"/>
    </row>
    <row r="130" spans="2:11">
      <c r="B130" s="119"/>
      <c r="C130" s="131"/>
      <c r="D130" s="131"/>
      <c r="E130" s="131"/>
      <c r="F130" s="131"/>
      <c r="G130" s="131"/>
      <c r="H130" s="131"/>
      <c r="I130" s="120"/>
      <c r="J130" s="120"/>
      <c r="K130" s="131"/>
    </row>
    <row r="131" spans="2:11">
      <c r="B131" s="119"/>
      <c r="C131" s="131"/>
      <c r="D131" s="131"/>
      <c r="E131" s="131"/>
      <c r="F131" s="131"/>
      <c r="G131" s="131"/>
      <c r="H131" s="131"/>
      <c r="I131" s="120"/>
      <c r="J131" s="120"/>
      <c r="K131" s="131"/>
    </row>
    <row r="132" spans="2:11">
      <c r="B132" s="119"/>
      <c r="C132" s="131"/>
      <c r="D132" s="131"/>
      <c r="E132" s="131"/>
      <c r="F132" s="131"/>
      <c r="G132" s="131"/>
      <c r="H132" s="131"/>
      <c r="I132" s="120"/>
      <c r="J132" s="120"/>
      <c r="K132" s="131"/>
    </row>
    <row r="133" spans="2:11">
      <c r="B133" s="119"/>
      <c r="C133" s="131"/>
      <c r="D133" s="131"/>
      <c r="E133" s="131"/>
      <c r="F133" s="131"/>
      <c r="G133" s="131"/>
      <c r="H133" s="131"/>
      <c r="I133" s="120"/>
      <c r="J133" s="120"/>
      <c r="K133" s="131"/>
    </row>
    <row r="134" spans="2:11">
      <c r="B134" s="119"/>
      <c r="C134" s="131"/>
      <c r="D134" s="131"/>
      <c r="E134" s="131"/>
      <c r="F134" s="131"/>
      <c r="G134" s="131"/>
      <c r="H134" s="131"/>
      <c r="I134" s="120"/>
      <c r="J134" s="120"/>
      <c r="K134" s="131"/>
    </row>
    <row r="135" spans="2:11">
      <c r="B135" s="119"/>
      <c r="C135" s="131"/>
      <c r="D135" s="131"/>
      <c r="E135" s="131"/>
      <c r="F135" s="131"/>
      <c r="G135" s="131"/>
      <c r="H135" s="131"/>
      <c r="I135" s="120"/>
      <c r="J135" s="120"/>
      <c r="K135" s="131"/>
    </row>
    <row r="136" spans="2:11">
      <c r="B136" s="119"/>
      <c r="C136" s="131"/>
      <c r="D136" s="131"/>
      <c r="E136" s="131"/>
      <c r="F136" s="131"/>
      <c r="G136" s="131"/>
      <c r="H136" s="131"/>
      <c r="I136" s="120"/>
      <c r="J136" s="120"/>
      <c r="K136" s="131"/>
    </row>
    <row r="137" spans="2:11">
      <c r="B137" s="119"/>
      <c r="C137" s="131"/>
      <c r="D137" s="131"/>
      <c r="E137" s="131"/>
      <c r="F137" s="131"/>
      <c r="G137" s="131"/>
      <c r="H137" s="131"/>
      <c r="I137" s="120"/>
      <c r="J137" s="120"/>
      <c r="K137" s="131"/>
    </row>
    <row r="138" spans="2:11">
      <c r="B138" s="119"/>
      <c r="C138" s="131"/>
      <c r="D138" s="131"/>
      <c r="E138" s="131"/>
      <c r="F138" s="131"/>
      <c r="G138" s="131"/>
      <c r="H138" s="131"/>
      <c r="I138" s="120"/>
      <c r="J138" s="120"/>
      <c r="K138" s="131"/>
    </row>
    <row r="139" spans="2:11">
      <c r="B139" s="119"/>
      <c r="C139" s="131"/>
      <c r="D139" s="131"/>
      <c r="E139" s="131"/>
      <c r="F139" s="131"/>
      <c r="G139" s="131"/>
      <c r="H139" s="131"/>
      <c r="I139" s="120"/>
      <c r="J139" s="120"/>
      <c r="K139" s="131"/>
    </row>
    <row r="140" spans="2:11">
      <c r="B140" s="119"/>
      <c r="C140" s="131"/>
      <c r="D140" s="131"/>
      <c r="E140" s="131"/>
      <c r="F140" s="131"/>
      <c r="G140" s="131"/>
      <c r="H140" s="131"/>
      <c r="I140" s="120"/>
      <c r="J140" s="120"/>
      <c r="K140" s="131"/>
    </row>
    <row r="141" spans="2:11">
      <c r="B141" s="119"/>
      <c r="C141" s="131"/>
      <c r="D141" s="131"/>
      <c r="E141" s="131"/>
      <c r="F141" s="131"/>
      <c r="G141" s="131"/>
      <c r="H141" s="131"/>
      <c r="I141" s="120"/>
      <c r="J141" s="120"/>
      <c r="K141" s="131"/>
    </row>
    <row r="142" spans="2:11">
      <c r="B142" s="119"/>
      <c r="C142" s="131"/>
      <c r="D142" s="131"/>
      <c r="E142" s="131"/>
      <c r="F142" s="131"/>
      <c r="G142" s="131"/>
      <c r="H142" s="131"/>
      <c r="I142" s="120"/>
      <c r="J142" s="120"/>
      <c r="K142" s="131"/>
    </row>
    <row r="143" spans="2:11">
      <c r="B143" s="119"/>
      <c r="C143" s="131"/>
      <c r="D143" s="131"/>
      <c r="E143" s="131"/>
      <c r="F143" s="131"/>
      <c r="G143" s="131"/>
      <c r="H143" s="131"/>
      <c r="I143" s="120"/>
      <c r="J143" s="120"/>
      <c r="K143" s="131"/>
    </row>
    <row r="144" spans="2:11">
      <c r="B144" s="119"/>
      <c r="C144" s="131"/>
      <c r="D144" s="131"/>
      <c r="E144" s="131"/>
      <c r="F144" s="131"/>
      <c r="G144" s="131"/>
      <c r="H144" s="131"/>
      <c r="I144" s="120"/>
      <c r="J144" s="120"/>
      <c r="K144" s="131"/>
    </row>
    <row r="145" spans="2:11">
      <c r="B145" s="119"/>
      <c r="C145" s="131"/>
      <c r="D145" s="131"/>
      <c r="E145" s="131"/>
      <c r="F145" s="131"/>
      <c r="G145" s="131"/>
      <c r="H145" s="131"/>
      <c r="I145" s="120"/>
      <c r="J145" s="120"/>
      <c r="K145" s="131"/>
    </row>
    <row r="146" spans="2:11">
      <c r="B146" s="119"/>
      <c r="C146" s="131"/>
      <c r="D146" s="131"/>
      <c r="E146" s="131"/>
      <c r="F146" s="131"/>
      <c r="G146" s="131"/>
      <c r="H146" s="131"/>
      <c r="I146" s="120"/>
      <c r="J146" s="120"/>
      <c r="K146" s="131"/>
    </row>
    <row r="147" spans="2:11">
      <c r="B147" s="119"/>
      <c r="C147" s="131"/>
      <c r="D147" s="131"/>
      <c r="E147" s="131"/>
      <c r="F147" s="131"/>
      <c r="G147" s="131"/>
      <c r="H147" s="131"/>
      <c r="I147" s="120"/>
      <c r="J147" s="120"/>
      <c r="K147" s="131"/>
    </row>
    <row r="148" spans="2:11">
      <c r="B148" s="119"/>
      <c r="C148" s="131"/>
      <c r="D148" s="131"/>
      <c r="E148" s="131"/>
      <c r="F148" s="131"/>
      <c r="G148" s="131"/>
      <c r="H148" s="131"/>
      <c r="I148" s="120"/>
      <c r="J148" s="120"/>
      <c r="K148" s="131"/>
    </row>
    <row r="149" spans="2:11">
      <c r="B149" s="119"/>
      <c r="C149" s="131"/>
      <c r="D149" s="131"/>
      <c r="E149" s="131"/>
      <c r="F149" s="131"/>
      <c r="G149" s="131"/>
      <c r="H149" s="131"/>
      <c r="I149" s="120"/>
      <c r="J149" s="120"/>
      <c r="K149" s="131"/>
    </row>
    <row r="150" spans="2:11">
      <c r="B150" s="119"/>
      <c r="C150" s="131"/>
      <c r="D150" s="131"/>
      <c r="E150" s="131"/>
      <c r="F150" s="131"/>
      <c r="G150" s="131"/>
      <c r="H150" s="131"/>
      <c r="I150" s="120"/>
      <c r="J150" s="120"/>
      <c r="K150" s="131"/>
    </row>
    <row r="151" spans="2:11">
      <c r="B151" s="119"/>
      <c r="C151" s="131"/>
      <c r="D151" s="131"/>
      <c r="E151" s="131"/>
      <c r="F151" s="131"/>
      <c r="G151" s="131"/>
      <c r="H151" s="131"/>
      <c r="I151" s="120"/>
      <c r="J151" s="120"/>
      <c r="K151" s="131"/>
    </row>
    <row r="152" spans="2:11">
      <c r="B152" s="119"/>
      <c r="C152" s="131"/>
      <c r="D152" s="131"/>
      <c r="E152" s="131"/>
      <c r="F152" s="131"/>
      <c r="G152" s="131"/>
      <c r="H152" s="131"/>
      <c r="I152" s="120"/>
      <c r="J152" s="120"/>
      <c r="K152" s="131"/>
    </row>
    <row r="153" spans="2:11">
      <c r="B153" s="119"/>
      <c r="C153" s="131"/>
      <c r="D153" s="131"/>
      <c r="E153" s="131"/>
      <c r="F153" s="131"/>
      <c r="G153" s="131"/>
      <c r="H153" s="131"/>
      <c r="I153" s="120"/>
      <c r="J153" s="120"/>
      <c r="K153" s="131"/>
    </row>
    <row r="154" spans="2:11">
      <c r="B154" s="119"/>
      <c r="C154" s="131"/>
      <c r="D154" s="131"/>
      <c r="E154" s="131"/>
      <c r="F154" s="131"/>
      <c r="G154" s="131"/>
      <c r="H154" s="131"/>
      <c r="I154" s="120"/>
      <c r="J154" s="120"/>
      <c r="K154" s="131"/>
    </row>
    <row r="155" spans="2:11">
      <c r="B155" s="119"/>
      <c r="C155" s="131"/>
      <c r="D155" s="131"/>
      <c r="E155" s="131"/>
      <c r="F155" s="131"/>
      <c r="G155" s="131"/>
      <c r="H155" s="131"/>
      <c r="I155" s="120"/>
      <c r="J155" s="120"/>
      <c r="K155" s="131"/>
    </row>
    <row r="156" spans="2:11">
      <c r="B156" s="119"/>
      <c r="C156" s="131"/>
      <c r="D156" s="131"/>
      <c r="E156" s="131"/>
      <c r="F156" s="131"/>
      <c r="G156" s="131"/>
      <c r="H156" s="131"/>
      <c r="I156" s="120"/>
      <c r="J156" s="120"/>
      <c r="K156" s="131"/>
    </row>
    <row r="157" spans="2:11">
      <c r="B157" s="119"/>
      <c r="C157" s="131"/>
      <c r="D157" s="131"/>
      <c r="E157" s="131"/>
      <c r="F157" s="131"/>
      <c r="G157" s="131"/>
      <c r="H157" s="131"/>
      <c r="I157" s="120"/>
      <c r="J157" s="120"/>
      <c r="K157" s="131"/>
    </row>
    <row r="158" spans="2:11">
      <c r="B158" s="119"/>
      <c r="C158" s="131"/>
      <c r="D158" s="131"/>
      <c r="E158" s="131"/>
      <c r="F158" s="131"/>
      <c r="G158" s="131"/>
      <c r="H158" s="131"/>
      <c r="I158" s="120"/>
      <c r="J158" s="120"/>
      <c r="K158" s="131"/>
    </row>
    <row r="159" spans="2:11">
      <c r="B159" s="119"/>
      <c r="C159" s="131"/>
      <c r="D159" s="131"/>
      <c r="E159" s="131"/>
      <c r="F159" s="131"/>
      <c r="G159" s="131"/>
      <c r="H159" s="131"/>
      <c r="I159" s="120"/>
      <c r="J159" s="120"/>
      <c r="K159" s="131"/>
    </row>
    <row r="160" spans="2:11">
      <c r="B160" s="119"/>
      <c r="C160" s="131"/>
      <c r="D160" s="131"/>
      <c r="E160" s="131"/>
      <c r="F160" s="131"/>
      <c r="G160" s="131"/>
      <c r="H160" s="131"/>
      <c r="I160" s="120"/>
      <c r="J160" s="120"/>
      <c r="K160" s="131"/>
    </row>
    <row r="161" spans="2:11">
      <c r="B161" s="119"/>
      <c r="C161" s="131"/>
      <c r="D161" s="131"/>
      <c r="E161" s="131"/>
      <c r="F161" s="131"/>
      <c r="G161" s="131"/>
      <c r="H161" s="131"/>
      <c r="I161" s="120"/>
      <c r="J161" s="120"/>
      <c r="K161" s="131"/>
    </row>
    <row r="162" spans="2:11">
      <c r="B162" s="119"/>
      <c r="C162" s="131"/>
      <c r="D162" s="131"/>
      <c r="E162" s="131"/>
      <c r="F162" s="131"/>
      <c r="G162" s="131"/>
      <c r="H162" s="131"/>
      <c r="I162" s="120"/>
      <c r="J162" s="120"/>
      <c r="K162" s="131"/>
    </row>
    <row r="163" spans="2:11">
      <c r="B163" s="119"/>
      <c r="C163" s="131"/>
      <c r="D163" s="131"/>
      <c r="E163" s="131"/>
      <c r="F163" s="131"/>
      <c r="G163" s="131"/>
      <c r="H163" s="131"/>
      <c r="I163" s="120"/>
      <c r="J163" s="120"/>
      <c r="K163" s="131"/>
    </row>
    <row r="164" spans="2:11">
      <c r="B164" s="119"/>
      <c r="C164" s="131"/>
      <c r="D164" s="131"/>
      <c r="E164" s="131"/>
      <c r="F164" s="131"/>
      <c r="G164" s="131"/>
      <c r="H164" s="131"/>
      <c r="I164" s="120"/>
      <c r="J164" s="120"/>
      <c r="K164" s="131"/>
    </row>
    <row r="165" spans="2:11">
      <c r="B165" s="119"/>
      <c r="C165" s="131"/>
      <c r="D165" s="131"/>
      <c r="E165" s="131"/>
      <c r="F165" s="131"/>
      <c r="G165" s="131"/>
      <c r="H165" s="131"/>
      <c r="I165" s="120"/>
      <c r="J165" s="120"/>
      <c r="K165" s="131"/>
    </row>
    <row r="166" spans="2:11">
      <c r="B166" s="119"/>
      <c r="C166" s="131"/>
      <c r="D166" s="131"/>
      <c r="E166" s="131"/>
      <c r="F166" s="131"/>
      <c r="G166" s="131"/>
      <c r="H166" s="131"/>
      <c r="I166" s="120"/>
      <c r="J166" s="120"/>
      <c r="K166" s="131"/>
    </row>
    <row r="167" spans="2:11">
      <c r="B167" s="119"/>
      <c r="C167" s="131"/>
      <c r="D167" s="131"/>
      <c r="E167" s="131"/>
      <c r="F167" s="131"/>
      <c r="G167" s="131"/>
      <c r="H167" s="131"/>
      <c r="I167" s="120"/>
      <c r="J167" s="120"/>
      <c r="K167" s="131"/>
    </row>
    <row r="168" spans="2:11">
      <c r="B168" s="119"/>
      <c r="C168" s="131"/>
      <c r="D168" s="131"/>
      <c r="E168" s="131"/>
      <c r="F168" s="131"/>
      <c r="G168" s="131"/>
      <c r="H168" s="131"/>
      <c r="I168" s="120"/>
      <c r="J168" s="120"/>
      <c r="K168" s="131"/>
    </row>
    <row r="169" spans="2:11">
      <c r="B169" s="119"/>
      <c r="C169" s="131"/>
      <c r="D169" s="131"/>
      <c r="E169" s="131"/>
      <c r="F169" s="131"/>
      <c r="G169" s="131"/>
      <c r="H169" s="131"/>
      <c r="I169" s="120"/>
      <c r="J169" s="120"/>
      <c r="K169" s="131"/>
    </row>
    <row r="170" spans="2:11">
      <c r="B170" s="119"/>
      <c r="C170" s="131"/>
      <c r="D170" s="131"/>
      <c r="E170" s="131"/>
      <c r="F170" s="131"/>
      <c r="G170" s="131"/>
      <c r="H170" s="131"/>
      <c r="I170" s="120"/>
      <c r="J170" s="120"/>
      <c r="K170" s="131"/>
    </row>
    <row r="171" spans="2:11">
      <c r="B171" s="119"/>
      <c r="C171" s="131"/>
      <c r="D171" s="131"/>
      <c r="E171" s="131"/>
      <c r="F171" s="131"/>
      <c r="G171" s="131"/>
      <c r="H171" s="131"/>
      <c r="I171" s="120"/>
      <c r="J171" s="120"/>
      <c r="K171" s="131"/>
    </row>
    <row r="172" spans="2:11">
      <c r="B172" s="119"/>
      <c r="C172" s="131"/>
      <c r="D172" s="131"/>
      <c r="E172" s="131"/>
      <c r="F172" s="131"/>
      <c r="G172" s="131"/>
      <c r="H172" s="131"/>
      <c r="I172" s="120"/>
      <c r="J172" s="120"/>
      <c r="K172" s="131"/>
    </row>
    <row r="173" spans="2:11">
      <c r="B173" s="119"/>
      <c r="C173" s="131"/>
      <c r="D173" s="131"/>
      <c r="E173" s="131"/>
      <c r="F173" s="131"/>
      <c r="G173" s="131"/>
      <c r="H173" s="131"/>
      <c r="I173" s="120"/>
      <c r="J173" s="120"/>
      <c r="K173" s="131"/>
    </row>
    <row r="174" spans="2:11">
      <c r="B174" s="119"/>
      <c r="C174" s="131"/>
      <c r="D174" s="131"/>
      <c r="E174" s="131"/>
      <c r="F174" s="131"/>
      <c r="G174" s="131"/>
      <c r="H174" s="131"/>
      <c r="I174" s="120"/>
      <c r="J174" s="120"/>
      <c r="K174" s="131"/>
    </row>
    <row r="175" spans="2:11">
      <c r="B175" s="119"/>
      <c r="C175" s="131"/>
      <c r="D175" s="131"/>
      <c r="E175" s="131"/>
      <c r="F175" s="131"/>
      <c r="G175" s="131"/>
      <c r="H175" s="131"/>
      <c r="I175" s="120"/>
      <c r="J175" s="120"/>
      <c r="K175" s="131"/>
    </row>
    <row r="176" spans="2:11">
      <c r="B176" s="119"/>
      <c r="C176" s="131"/>
      <c r="D176" s="131"/>
      <c r="E176" s="131"/>
      <c r="F176" s="131"/>
      <c r="G176" s="131"/>
      <c r="H176" s="131"/>
      <c r="I176" s="120"/>
      <c r="J176" s="120"/>
      <c r="K176" s="131"/>
    </row>
    <row r="177" spans="2:11">
      <c r="B177" s="119"/>
      <c r="C177" s="131"/>
      <c r="D177" s="131"/>
      <c r="E177" s="131"/>
      <c r="F177" s="131"/>
      <c r="G177" s="131"/>
      <c r="H177" s="131"/>
      <c r="I177" s="120"/>
      <c r="J177" s="120"/>
      <c r="K177" s="131"/>
    </row>
    <row r="178" spans="2:11">
      <c r="B178" s="119"/>
      <c r="C178" s="131"/>
      <c r="D178" s="131"/>
      <c r="E178" s="131"/>
      <c r="F178" s="131"/>
      <c r="G178" s="131"/>
      <c r="H178" s="131"/>
      <c r="I178" s="120"/>
      <c r="J178" s="120"/>
      <c r="K178" s="131"/>
    </row>
    <row r="179" spans="2:11">
      <c r="B179" s="119"/>
      <c r="C179" s="131"/>
      <c r="D179" s="131"/>
      <c r="E179" s="131"/>
      <c r="F179" s="131"/>
      <c r="G179" s="131"/>
      <c r="H179" s="131"/>
      <c r="I179" s="120"/>
      <c r="J179" s="120"/>
      <c r="K179" s="131"/>
    </row>
    <row r="180" spans="2:11">
      <c r="B180" s="119"/>
      <c r="C180" s="131"/>
      <c r="D180" s="131"/>
      <c r="E180" s="131"/>
      <c r="F180" s="131"/>
      <c r="G180" s="131"/>
      <c r="H180" s="131"/>
      <c r="I180" s="120"/>
      <c r="J180" s="120"/>
      <c r="K180" s="131"/>
    </row>
    <row r="181" spans="2:11">
      <c r="B181" s="119"/>
      <c r="C181" s="131"/>
      <c r="D181" s="131"/>
      <c r="E181" s="131"/>
      <c r="F181" s="131"/>
      <c r="G181" s="131"/>
      <c r="H181" s="131"/>
      <c r="I181" s="120"/>
      <c r="J181" s="120"/>
      <c r="K181" s="131"/>
    </row>
    <row r="182" spans="2:11">
      <c r="B182" s="119"/>
      <c r="C182" s="131"/>
      <c r="D182" s="131"/>
      <c r="E182" s="131"/>
      <c r="F182" s="131"/>
      <c r="G182" s="131"/>
      <c r="H182" s="131"/>
      <c r="I182" s="120"/>
      <c r="J182" s="120"/>
      <c r="K182" s="131"/>
    </row>
    <row r="183" spans="2:11">
      <c r="B183" s="119"/>
      <c r="C183" s="131"/>
      <c r="D183" s="131"/>
      <c r="E183" s="131"/>
      <c r="F183" s="131"/>
      <c r="G183" s="131"/>
      <c r="H183" s="131"/>
      <c r="I183" s="120"/>
      <c r="J183" s="120"/>
      <c r="K183" s="131"/>
    </row>
    <row r="184" spans="2:11">
      <c r="B184" s="119"/>
      <c r="C184" s="131"/>
      <c r="D184" s="131"/>
      <c r="E184" s="131"/>
      <c r="F184" s="131"/>
      <c r="G184" s="131"/>
      <c r="H184" s="131"/>
      <c r="I184" s="120"/>
      <c r="J184" s="120"/>
      <c r="K184" s="131"/>
    </row>
    <row r="185" spans="2:11">
      <c r="B185" s="119"/>
      <c r="C185" s="131"/>
      <c r="D185" s="131"/>
      <c r="E185" s="131"/>
      <c r="F185" s="131"/>
      <c r="G185" s="131"/>
      <c r="H185" s="131"/>
      <c r="I185" s="120"/>
      <c r="J185" s="120"/>
      <c r="K185" s="131"/>
    </row>
    <row r="186" spans="2:11">
      <c r="B186" s="119"/>
      <c r="C186" s="131"/>
      <c r="D186" s="131"/>
      <c r="E186" s="131"/>
      <c r="F186" s="131"/>
      <c r="G186" s="131"/>
      <c r="H186" s="131"/>
      <c r="I186" s="120"/>
      <c r="J186" s="120"/>
      <c r="K186" s="131"/>
    </row>
    <row r="187" spans="2:11">
      <c r="B187" s="119"/>
      <c r="C187" s="131"/>
      <c r="D187" s="131"/>
      <c r="E187" s="131"/>
      <c r="F187" s="131"/>
      <c r="G187" s="131"/>
      <c r="H187" s="131"/>
      <c r="I187" s="120"/>
      <c r="J187" s="120"/>
      <c r="K187" s="131"/>
    </row>
    <row r="188" spans="2:11">
      <c r="B188" s="119"/>
      <c r="C188" s="131"/>
      <c r="D188" s="131"/>
      <c r="E188" s="131"/>
      <c r="F188" s="131"/>
      <c r="G188" s="131"/>
      <c r="H188" s="131"/>
      <c r="I188" s="120"/>
      <c r="J188" s="120"/>
      <c r="K188" s="131"/>
    </row>
    <row r="189" spans="2:11">
      <c r="B189" s="119"/>
      <c r="C189" s="131"/>
      <c r="D189" s="131"/>
      <c r="E189" s="131"/>
      <c r="F189" s="131"/>
      <c r="G189" s="131"/>
      <c r="H189" s="131"/>
      <c r="I189" s="120"/>
      <c r="J189" s="120"/>
      <c r="K189" s="131"/>
    </row>
    <row r="190" spans="2:11">
      <c r="B190" s="119"/>
      <c r="C190" s="131"/>
      <c r="D190" s="131"/>
      <c r="E190" s="131"/>
      <c r="F190" s="131"/>
      <c r="G190" s="131"/>
      <c r="H190" s="131"/>
      <c r="I190" s="120"/>
      <c r="J190" s="120"/>
      <c r="K190" s="131"/>
    </row>
    <row r="191" spans="2:11">
      <c r="B191" s="119"/>
      <c r="C191" s="131"/>
      <c r="D191" s="131"/>
      <c r="E191" s="131"/>
      <c r="F191" s="131"/>
      <c r="G191" s="131"/>
      <c r="H191" s="131"/>
      <c r="I191" s="120"/>
      <c r="J191" s="120"/>
      <c r="K191" s="131"/>
    </row>
    <row r="192" spans="2:11">
      <c r="B192" s="119"/>
      <c r="C192" s="131"/>
      <c r="D192" s="131"/>
      <c r="E192" s="131"/>
      <c r="F192" s="131"/>
      <c r="G192" s="131"/>
      <c r="H192" s="131"/>
      <c r="I192" s="120"/>
      <c r="J192" s="120"/>
      <c r="K192" s="131"/>
    </row>
    <row r="193" spans="2:11">
      <c r="B193" s="119"/>
      <c r="C193" s="131"/>
      <c r="D193" s="131"/>
      <c r="E193" s="131"/>
      <c r="F193" s="131"/>
      <c r="G193" s="131"/>
      <c r="H193" s="131"/>
      <c r="I193" s="120"/>
      <c r="J193" s="120"/>
      <c r="K193" s="131"/>
    </row>
    <row r="194" spans="2:11">
      <c r="B194" s="119"/>
      <c r="C194" s="131"/>
      <c r="D194" s="131"/>
      <c r="E194" s="131"/>
      <c r="F194" s="131"/>
      <c r="G194" s="131"/>
      <c r="H194" s="131"/>
      <c r="I194" s="120"/>
      <c r="J194" s="120"/>
      <c r="K194" s="131"/>
    </row>
    <row r="195" spans="2:11">
      <c r="B195" s="119"/>
      <c r="C195" s="131"/>
      <c r="D195" s="131"/>
      <c r="E195" s="131"/>
      <c r="F195" s="131"/>
      <c r="G195" s="131"/>
      <c r="H195" s="131"/>
      <c r="I195" s="120"/>
      <c r="J195" s="120"/>
      <c r="K195" s="131"/>
    </row>
    <row r="196" spans="2:11">
      <c r="B196" s="119"/>
      <c r="C196" s="131"/>
      <c r="D196" s="131"/>
      <c r="E196" s="131"/>
      <c r="F196" s="131"/>
      <c r="G196" s="131"/>
      <c r="H196" s="131"/>
      <c r="I196" s="120"/>
      <c r="J196" s="120"/>
      <c r="K196" s="131"/>
    </row>
    <row r="197" spans="2:11">
      <c r="B197" s="119"/>
      <c r="C197" s="131"/>
      <c r="D197" s="131"/>
      <c r="E197" s="131"/>
      <c r="F197" s="131"/>
      <c r="G197" s="131"/>
      <c r="H197" s="131"/>
      <c r="I197" s="120"/>
      <c r="J197" s="120"/>
      <c r="K197" s="131"/>
    </row>
    <row r="198" spans="2:11">
      <c r="B198" s="119"/>
      <c r="C198" s="131"/>
      <c r="D198" s="131"/>
      <c r="E198" s="131"/>
      <c r="F198" s="131"/>
      <c r="G198" s="131"/>
      <c r="H198" s="131"/>
      <c r="I198" s="120"/>
      <c r="J198" s="120"/>
      <c r="K198" s="131"/>
    </row>
    <row r="199" spans="2:11">
      <c r="B199" s="119"/>
      <c r="C199" s="131"/>
      <c r="D199" s="131"/>
      <c r="E199" s="131"/>
      <c r="F199" s="131"/>
      <c r="G199" s="131"/>
      <c r="H199" s="131"/>
      <c r="I199" s="120"/>
      <c r="J199" s="120"/>
      <c r="K199" s="131"/>
    </row>
    <row r="200" spans="2:11">
      <c r="B200" s="119"/>
      <c r="C200" s="131"/>
      <c r="D200" s="131"/>
      <c r="E200" s="131"/>
      <c r="F200" s="131"/>
      <c r="G200" s="131"/>
      <c r="H200" s="131"/>
      <c r="I200" s="120"/>
      <c r="J200" s="120"/>
      <c r="K200" s="131"/>
    </row>
    <row r="201" spans="2:11">
      <c r="B201" s="119"/>
      <c r="C201" s="131"/>
      <c r="D201" s="131"/>
      <c r="E201" s="131"/>
      <c r="F201" s="131"/>
      <c r="G201" s="131"/>
      <c r="H201" s="131"/>
      <c r="I201" s="120"/>
      <c r="J201" s="120"/>
      <c r="K201" s="131"/>
    </row>
    <row r="202" spans="2:11">
      <c r="B202" s="119"/>
      <c r="C202" s="131"/>
      <c r="D202" s="131"/>
      <c r="E202" s="131"/>
      <c r="F202" s="131"/>
      <c r="G202" s="131"/>
      <c r="H202" s="131"/>
      <c r="I202" s="120"/>
      <c r="J202" s="120"/>
      <c r="K202" s="131"/>
    </row>
    <row r="203" spans="2:11">
      <c r="B203" s="119"/>
      <c r="C203" s="131"/>
      <c r="D203" s="131"/>
      <c r="E203" s="131"/>
      <c r="F203" s="131"/>
      <c r="G203" s="131"/>
      <c r="H203" s="131"/>
      <c r="I203" s="120"/>
      <c r="J203" s="120"/>
      <c r="K203" s="131"/>
    </row>
    <row r="204" spans="2:11">
      <c r="B204" s="119"/>
      <c r="C204" s="131"/>
      <c r="D204" s="131"/>
      <c r="E204" s="131"/>
      <c r="F204" s="131"/>
      <c r="G204" s="131"/>
      <c r="H204" s="131"/>
      <c r="I204" s="120"/>
      <c r="J204" s="120"/>
      <c r="K204" s="131"/>
    </row>
    <row r="205" spans="2:11">
      <c r="B205" s="119"/>
      <c r="C205" s="131"/>
      <c r="D205" s="131"/>
      <c r="E205" s="131"/>
      <c r="F205" s="131"/>
      <c r="G205" s="131"/>
      <c r="H205" s="131"/>
      <c r="I205" s="120"/>
      <c r="J205" s="120"/>
      <c r="K205" s="131"/>
    </row>
    <row r="206" spans="2:11">
      <c r="B206" s="119"/>
      <c r="C206" s="131"/>
      <c r="D206" s="131"/>
      <c r="E206" s="131"/>
      <c r="F206" s="131"/>
      <c r="G206" s="131"/>
      <c r="H206" s="131"/>
      <c r="I206" s="120"/>
      <c r="J206" s="120"/>
      <c r="K206" s="131"/>
    </row>
    <row r="207" spans="2:11">
      <c r="B207" s="119"/>
      <c r="C207" s="131"/>
      <c r="D207" s="131"/>
      <c r="E207" s="131"/>
      <c r="F207" s="131"/>
      <c r="G207" s="131"/>
      <c r="H207" s="131"/>
      <c r="I207" s="120"/>
      <c r="J207" s="120"/>
      <c r="K207" s="131"/>
    </row>
    <row r="208" spans="2:11">
      <c r="B208" s="119"/>
      <c r="C208" s="131"/>
      <c r="D208" s="131"/>
      <c r="E208" s="131"/>
      <c r="F208" s="131"/>
      <c r="G208" s="131"/>
      <c r="H208" s="131"/>
      <c r="I208" s="120"/>
      <c r="J208" s="120"/>
      <c r="K208" s="131"/>
    </row>
    <row r="209" spans="2:11">
      <c r="B209" s="119"/>
      <c r="C209" s="131"/>
      <c r="D209" s="131"/>
      <c r="E209" s="131"/>
      <c r="F209" s="131"/>
      <c r="G209" s="131"/>
      <c r="H209" s="131"/>
      <c r="I209" s="120"/>
      <c r="J209" s="120"/>
      <c r="K209" s="131"/>
    </row>
    <row r="210" spans="2:11">
      <c r="B210" s="119"/>
      <c r="C210" s="131"/>
      <c r="D210" s="131"/>
      <c r="E210" s="131"/>
      <c r="F210" s="131"/>
      <c r="G210" s="131"/>
      <c r="H210" s="131"/>
      <c r="I210" s="120"/>
      <c r="J210" s="120"/>
      <c r="K210" s="131"/>
    </row>
    <row r="211" spans="2:11">
      <c r="B211" s="119"/>
      <c r="C211" s="131"/>
      <c r="D211" s="131"/>
      <c r="E211" s="131"/>
      <c r="F211" s="131"/>
      <c r="G211" s="131"/>
      <c r="H211" s="131"/>
      <c r="I211" s="120"/>
      <c r="J211" s="120"/>
      <c r="K211" s="131"/>
    </row>
    <row r="212" spans="2:11">
      <c r="B212" s="119"/>
      <c r="C212" s="131"/>
      <c r="D212" s="131"/>
      <c r="E212" s="131"/>
      <c r="F212" s="131"/>
      <c r="G212" s="131"/>
      <c r="H212" s="131"/>
      <c r="I212" s="120"/>
      <c r="J212" s="120"/>
      <c r="K212" s="131"/>
    </row>
    <row r="213" spans="2:11">
      <c r="B213" s="119"/>
      <c r="C213" s="131"/>
      <c r="D213" s="131"/>
      <c r="E213" s="131"/>
      <c r="F213" s="131"/>
      <c r="G213" s="131"/>
      <c r="H213" s="131"/>
      <c r="I213" s="120"/>
      <c r="J213" s="120"/>
      <c r="K213" s="131"/>
    </row>
    <row r="214" spans="2:11">
      <c r="B214" s="119"/>
      <c r="C214" s="131"/>
      <c r="D214" s="131"/>
      <c r="E214" s="131"/>
      <c r="F214" s="131"/>
      <c r="G214" s="131"/>
      <c r="H214" s="131"/>
      <c r="I214" s="120"/>
      <c r="J214" s="120"/>
      <c r="K214" s="131"/>
    </row>
    <row r="215" spans="2:11">
      <c r="B215" s="119"/>
      <c r="C215" s="131"/>
      <c r="D215" s="131"/>
      <c r="E215" s="131"/>
      <c r="F215" s="131"/>
      <c r="G215" s="131"/>
      <c r="H215" s="131"/>
      <c r="I215" s="120"/>
      <c r="J215" s="120"/>
      <c r="K215" s="131"/>
    </row>
    <row r="216" spans="2:11">
      <c r="B216" s="119"/>
      <c r="C216" s="131"/>
      <c r="D216" s="131"/>
      <c r="E216" s="131"/>
      <c r="F216" s="131"/>
      <c r="G216" s="131"/>
      <c r="H216" s="131"/>
      <c r="I216" s="120"/>
      <c r="J216" s="120"/>
      <c r="K216" s="131"/>
    </row>
    <row r="217" spans="2:11">
      <c r="B217" s="119"/>
      <c r="C217" s="131"/>
      <c r="D217" s="131"/>
      <c r="E217" s="131"/>
      <c r="F217" s="131"/>
      <c r="G217" s="131"/>
      <c r="H217" s="131"/>
      <c r="I217" s="120"/>
      <c r="J217" s="120"/>
      <c r="K217" s="131"/>
    </row>
    <row r="218" spans="2:11">
      <c r="B218" s="119"/>
      <c r="C218" s="131"/>
      <c r="D218" s="131"/>
      <c r="E218" s="131"/>
      <c r="F218" s="131"/>
      <c r="G218" s="131"/>
      <c r="H218" s="131"/>
      <c r="I218" s="120"/>
      <c r="J218" s="120"/>
      <c r="K218" s="131"/>
    </row>
    <row r="219" spans="2:11">
      <c r="B219" s="119"/>
      <c r="C219" s="131"/>
      <c r="D219" s="131"/>
      <c r="E219" s="131"/>
      <c r="F219" s="131"/>
      <c r="G219" s="131"/>
      <c r="H219" s="131"/>
      <c r="I219" s="120"/>
      <c r="J219" s="120"/>
      <c r="K219" s="131"/>
    </row>
    <row r="220" spans="2:11">
      <c r="B220" s="119"/>
      <c r="C220" s="131"/>
      <c r="D220" s="131"/>
      <c r="E220" s="131"/>
      <c r="F220" s="131"/>
      <c r="G220" s="131"/>
      <c r="H220" s="131"/>
      <c r="I220" s="120"/>
      <c r="J220" s="120"/>
      <c r="K220" s="131"/>
    </row>
    <row r="221" spans="2:11">
      <c r="B221" s="119"/>
      <c r="C221" s="131"/>
      <c r="D221" s="131"/>
      <c r="E221" s="131"/>
      <c r="F221" s="131"/>
      <c r="G221" s="131"/>
      <c r="H221" s="131"/>
      <c r="I221" s="120"/>
      <c r="J221" s="120"/>
      <c r="K221" s="131"/>
    </row>
    <row r="222" spans="2:11">
      <c r="B222" s="119"/>
      <c r="C222" s="131"/>
      <c r="D222" s="131"/>
      <c r="E222" s="131"/>
      <c r="F222" s="131"/>
      <c r="G222" s="131"/>
      <c r="H222" s="131"/>
      <c r="I222" s="120"/>
      <c r="J222" s="120"/>
      <c r="K222" s="131"/>
    </row>
    <row r="223" spans="2:11">
      <c r="B223" s="119"/>
      <c r="C223" s="131"/>
      <c r="D223" s="131"/>
      <c r="E223" s="131"/>
      <c r="F223" s="131"/>
      <c r="G223" s="131"/>
      <c r="H223" s="131"/>
      <c r="I223" s="120"/>
      <c r="J223" s="120"/>
      <c r="K223" s="131"/>
    </row>
    <row r="224" spans="2:11">
      <c r="B224" s="119"/>
      <c r="C224" s="131"/>
      <c r="D224" s="131"/>
      <c r="E224" s="131"/>
      <c r="F224" s="131"/>
      <c r="G224" s="131"/>
      <c r="H224" s="131"/>
      <c r="I224" s="120"/>
      <c r="J224" s="120"/>
      <c r="K224" s="131"/>
    </row>
    <row r="225" spans="2:11">
      <c r="B225" s="119"/>
      <c r="C225" s="131"/>
      <c r="D225" s="131"/>
      <c r="E225" s="131"/>
      <c r="F225" s="131"/>
      <c r="G225" s="131"/>
      <c r="H225" s="131"/>
      <c r="I225" s="120"/>
      <c r="J225" s="120"/>
      <c r="K225" s="131"/>
    </row>
    <row r="226" spans="2:11">
      <c r="B226" s="119"/>
      <c r="C226" s="131"/>
      <c r="D226" s="131"/>
      <c r="E226" s="131"/>
      <c r="F226" s="131"/>
      <c r="G226" s="131"/>
      <c r="H226" s="131"/>
      <c r="I226" s="120"/>
      <c r="J226" s="120"/>
      <c r="K226" s="131"/>
    </row>
    <row r="227" spans="2:11">
      <c r="B227" s="119"/>
      <c r="C227" s="131"/>
      <c r="D227" s="131"/>
      <c r="E227" s="131"/>
      <c r="F227" s="131"/>
      <c r="G227" s="131"/>
      <c r="H227" s="131"/>
      <c r="I227" s="120"/>
      <c r="J227" s="120"/>
      <c r="K227" s="131"/>
    </row>
    <row r="228" spans="2:11">
      <c r="B228" s="119"/>
      <c r="C228" s="131"/>
      <c r="D228" s="131"/>
      <c r="E228" s="131"/>
      <c r="F228" s="131"/>
      <c r="G228" s="131"/>
      <c r="H228" s="131"/>
      <c r="I228" s="120"/>
      <c r="J228" s="120"/>
      <c r="K228" s="131"/>
    </row>
    <row r="229" spans="2:11">
      <c r="B229" s="119"/>
      <c r="C229" s="131"/>
      <c r="D229" s="131"/>
      <c r="E229" s="131"/>
      <c r="F229" s="131"/>
      <c r="G229" s="131"/>
      <c r="H229" s="131"/>
      <c r="I229" s="120"/>
      <c r="J229" s="120"/>
      <c r="K229" s="131"/>
    </row>
    <row r="230" spans="2:11">
      <c r="B230" s="119"/>
      <c r="C230" s="131"/>
      <c r="D230" s="131"/>
      <c r="E230" s="131"/>
      <c r="F230" s="131"/>
      <c r="G230" s="131"/>
      <c r="H230" s="131"/>
      <c r="I230" s="120"/>
      <c r="J230" s="120"/>
      <c r="K230" s="131"/>
    </row>
    <row r="231" spans="2:11">
      <c r="B231" s="119"/>
      <c r="C231" s="131"/>
      <c r="D231" s="131"/>
      <c r="E231" s="131"/>
      <c r="F231" s="131"/>
      <c r="G231" s="131"/>
      <c r="H231" s="131"/>
      <c r="I231" s="120"/>
      <c r="J231" s="120"/>
      <c r="K231" s="131"/>
    </row>
    <row r="232" spans="2:11">
      <c r="B232" s="119"/>
      <c r="C232" s="131"/>
      <c r="D232" s="131"/>
      <c r="E232" s="131"/>
      <c r="F232" s="131"/>
      <c r="G232" s="131"/>
      <c r="H232" s="131"/>
      <c r="I232" s="120"/>
      <c r="J232" s="120"/>
      <c r="K232" s="131"/>
    </row>
    <row r="233" spans="2:11">
      <c r="B233" s="119"/>
      <c r="C233" s="131"/>
      <c r="D233" s="131"/>
      <c r="E233" s="131"/>
      <c r="F233" s="131"/>
      <c r="G233" s="131"/>
      <c r="H233" s="131"/>
      <c r="I233" s="120"/>
      <c r="J233" s="120"/>
      <c r="K233" s="131"/>
    </row>
    <row r="234" spans="2:11">
      <c r="B234" s="119"/>
      <c r="C234" s="131"/>
      <c r="D234" s="131"/>
      <c r="E234" s="131"/>
      <c r="F234" s="131"/>
      <c r="G234" s="131"/>
      <c r="H234" s="131"/>
      <c r="I234" s="120"/>
      <c r="J234" s="120"/>
      <c r="K234" s="131"/>
    </row>
    <row r="235" spans="2:11">
      <c r="B235" s="119"/>
      <c r="C235" s="131"/>
      <c r="D235" s="131"/>
      <c r="E235" s="131"/>
      <c r="F235" s="131"/>
      <c r="G235" s="131"/>
      <c r="H235" s="131"/>
      <c r="I235" s="120"/>
      <c r="J235" s="120"/>
      <c r="K235" s="131"/>
    </row>
    <row r="236" spans="2:11">
      <c r="B236" s="119"/>
      <c r="C236" s="131"/>
      <c r="D236" s="131"/>
      <c r="E236" s="131"/>
      <c r="F236" s="131"/>
      <c r="G236" s="131"/>
      <c r="H236" s="131"/>
      <c r="I236" s="120"/>
      <c r="J236" s="120"/>
      <c r="K236" s="131"/>
    </row>
    <row r="237" spans="2:11">
      <c r="B237" s="119"/>
      <c r="C237" s="131"/>
      <c r="D237" s="131"/>
      <c r="E237" s="131"/>
      <c r="F237" s="131"/>
      <c r="G237" s="131"/>
      <c r="H237" s="131"/>
      <c r="I237" s="120"/>
      <c r="J237" s="120"/>
      <c r="K237" s="131"/>
    </row>
    <row r="238" spans="2:11">
      <c r="B238" s="119"/>
      <c r="C238" s="131"/>
      <c r="D238" s="131"/>
      <c r="E238" s="131"/>
      <c r="F238" s="131"/>
      <c r="G238" s="131"/>
      <c r="H238" s="131"/>
      <c r="I238" s="120"/>
      <c r="J238" s="120"/>
      <c r="K238" s="131"/>
    </row>
    <row r="239" spans="2:11">
      <c r="B239" s="119"/>
      <c r="C239" s="131"/>
      <c r="D239" s="131"/>
      <c r="E239" s="131"/>
      <c r="F239" s="131"/>
      <c r="G239" s="131"/>
      <c r="H239" s="131"/>
      <c r="I239" s="120"/>
      <c r="J239" s="120"/>
      <c r="K239" s="131"/>
    </row>
    <row r="240" spans="2:11">
      <c r="B240" s="119"/>
      <c r="C240" s="131"/>
      <c r="D240" s="131"/>
      <c r="E240" s="131"/>
      <c r="F240" s="131"/>
      <c r="G240" s="131"/>
      <c r="H240" s="131"/>
      <c r="I240" s="120"/>
      <c r="J240" s="120"/>
      <c r="K240" s="131"/>
    </row>
    <row r="241" spans="2:11">
      <c r="B241" s="119"/>
      <c r="C241" s="131"/>
      <c r="D241" s="131"/>
      <c r="E241" s="131"/>
      <c r="F241" s="131"/>
      <c r="G241" s="131"/>
      <c r="H241" s="131"/>
      <c r="I241" s="120"/>
      <c r="J241" s="120"/>
      <c r="K241" s="131"/>
    </row>
    <row r="242" spans="2:11">
      <c r="B242" s="119"/>
      <c r="C242" s="131"/>
      <c r="D242" s="131"/>
      <c r="E242" s="131"/>
      <c r="F242" s="131"/>
      <c r="G242" s="131"/>
      <c r="H242" s="131"/>
      <c r="I242" s="120"/>
      <c r="J242" s="120"/>
      <c r="K242" s="131"/>
    </row>
    <row r="243" spans="2:11">
      <c r="B243" s="119"/>
      <c r="C243" s="131"/>
      <c r="D243" s="131"/>
      <c r="E243" s="131"/>
      <c r="F243" s="131"/>
      <c r="G243" s="131"/>
      <c r="H243" s="131"/>
      <c r="I243" s="120"/>
      <c r="J243" s="120"/>
      <c r="K243" s="131"/>
    </row>
    <row r="244" spans="2:11">
      <c r="B244" s="119"/>
      <c r="C244" s="131"/>
      <c r="D244" s="131"/>
      <c r="E244" s="131"/>
      <c r="F244" s="131"/>
      <c r="G244" s="131"/>
      <c r="H244" s="131"/>
      <c r="I244" s="120"/>
      <c r="J244" s="120"/>
      <c r="K244" s="131"/>
    </row>
    <row r="245" spans="2:11">
      <c r="B245" s="119"/>
      <c r="C245" s="131"/>
      <c r="D245" s="131"/>
      <c r="E245" s="131"/>
      <c r="F245" s="131"/>
      <c r="G245" s="131"/>
      <c r="H245" s="131"/>
      <c r="I245" s="120"/>
      <c r="J245" s="120"/>
      <c r="K245" s="131"/>
    </row>
    <row r="246" spans="2:11">
      <c r="B246" s="119"/>
      <c r="C246" s="131"/>
      <c r="D246" s="131"/>
      <c r="E246" s="131"/>
      <c r="F246" s="131"/>
      <c r="G246" s="131"/>
      <c r="H246" s="131"/>
      <c r="I246" s="120"/>
      <c r="J246" s="120"/>
      <c r="K246" s="131"/>
    </row>
    <row r="247" spans="2:11">
      <c r="B247" s="119"/>
      <c r="C247" s="131"/>
      <c r="D247" s="131"/>
      <c r="E247" s="131"/>
      <c r="F247" s="131"/>
      <c r="G247" s="131"/>
      <c r="H247" s="131"/>
      <c r="I247" s="120"/>
      <c r="J247" s="120"/>
      <c r="K247" s="131"/>
    </row>
    <row r="248" spans="2:11">
      <c r="B248" s="119"/>
      <c r="C248" s="131"/>
      <c r="D248" s="131"/>
      <c r="E248" s="131"/>
      <c r="F248" s="131"/>
      <c r="G248" s="131"/>
      <c r="H248" s="131"/>
      <c r="I248" s="120"/>
      <c r="J248" s="120"/>
      <c r="K248" s="131"/>
    </row>
    <row r="249" spans="2:11">
      <c r="B249" s="119"/>
      <c r="C249" s="131"/>
      <c r="D249" s="131"/>
      <c r="E249" s="131"/>
      <c r="F249" s="131"/>
      <c r="G249" s="131"/>
      <c r="H249" s="131"/>
      <c r="I249" s="120"/>
      <c r="J249" s="120"/>
      <c r="K249" s="131"/>
    </row>
    <row r="250" spans="2:11">
      <c r="B250" s="119"/>
      <c r="C250" s="131"/>
      <c r="D250" s="131"/>
      <c r="E250" s="131"/>
      <c r="F250" s="131"/>
      <c r="G250" s="131"/>
      <c r="H250" s="131"/>
      <c r="I250" s="120"/>
      <c r="J250" s="120"/>
      <c r="K250" s="131"/>
    </row>
    <row r="251" spans="2:11">
      <c r="B251" s="119"/>
      <c r="C251" s="131"/>
      <c r="D251" s="131"/>
      <c r="E251" s="131"/>
      <c r="F251" s="131"/>
      <c r="G251" s="131"/>
      <c r="H251" s="131"/>
      <c r="I251" s="120"/>
      <c r="J251" s="120"/>
      <c r="K251" s="131"/>
    </row>
    <row r="252" spans="2:11">
      <c r="B252" s="119"/>
      <c r="C252" s="131"/>
      <c r="D252" s="131"/>
      <c r="E252" s="131"/>
      <c r="F252" s="131"/>
      <c r="G252" s="131"/>
      <c r="H252" s="131"/>
      <c r="I252" s="120"/>
      <c r="J252" s="120"/>
      <c r="K252" s="131"/>
    </row>
    <row r="253" spans="2:11">
      <c r="B253" s="119"/>
      <c r="C253" s="131"/>
      <c r="D253" s="131"/>
      <c r="E253" s="131"/>
      <c r="F253" s="131"/>
      <c r="G253" s="131"/>
      <c r="H253" s="131"/>
      <c r="I253" s="120"/>
      <c r="J253" s="120"/>
      <c r="K253" s="131"/>
    </row>
    <row r="254" spans="2:11">
      <c r="B254" s="119"/>
      <c r="C254" s="131"/>
      <c r="D254" s="131"/>
      <c r="E254" s="131"/>
      <c r="F254" s="131"/>
      <c r="G254" s="131"/>
      <c r="H254" s="131"/>
      <c r="I254" s="120"/>
      <c r="J254" s="120"/>
      <c r="K254" s="131"/>
    </row>
    <row r="255" spans="2:11">
      <c r="B255" s="119"/>
      <c r="C255" s="131"/>
      <c r="D255" s="131"/>
      <c r="E255" s="131"/>
      <c r="F255" s="131"/>
      <c r="G255" s="131"/>
      <c r="H255" s="131"/>
      <c r="I255" s="120"/>
      <c r="J255" s="120"/>
      <c r="K255" s="131"/>
    </row>
    <row r="256" spans="2:11">
      <c r="B256" s="119"/>
      <c r="C256" s="131"/>
      <c r="D256" s="131"/>
      <c r="E256" s="131"/>
      <c r="F256" s="131"/>
      <c r="G256" s="131"/>
      <c r="H256" s="131"/>
      <c r="I256" s="120"/>
      <c r="J256" s="120"/>
      <c r="K256" s="131"/>
    </row>
    <row r="257" spans="2:11">
      <c r="B257" s="119"/>
      <c r="C257" s="131"/>
      <c r="D257" s="131"/>
      <c r="E257" s="131"/>
      <c r="F257" s="131"/>
      <c r="G257" s="131"/>
      <c r="H257" s="131"/>
      <c r="I257" s="120"/>
      <c r="J257" s="120"/>
      <c r="K257" s="131"/>
    </row>
    <row r="258" spans="2:11">
      <c r="B258" s="119"/>
      <c r="C258" s="131"/>
      <c r="D258" s="131"/>
      <c r="E258" s="131"/>
      <c r="F258" s="131"/>
      <c r="G258" s="131"/>
      <c r="H258" s="131"/>
      <c r="I258" s="120"/>
      <c r="J258" s="120"/>
      <c r="K258" s="131"/>
    </row>
    <row r="259" spans="2:11">
      <c r="B259" s="119"/>
      <c r="C259" s="131"/>
      <c r="D259" s="131"/>
      <c r="E259" s="131"/>
      <c r="F259" s="131"/>
      <c r="G259" s="131"/>
      <c r="H259" s="131"/>
      <c r="I259" s="120"/>
      <c r="J259" s="120"/>
      <c r="K259" s="131"/>
    </row>
    <row r="260" spans="2:11">
      <c r="B260" s="119"/>
      <c r="C260" s="131"/>
      <c r="D260" s="131"/>
      <c r="E260" s="131"/>
      <c r="F260" s="131"/>
      <c r="G260" s="131"/>
      <c r="H260" s="131"/>
      <c r="I260" s="120"/>
      <c r="J260" s="120"/>
      <c r="K260" s="131"/>
    </row>
    <row r="261" spans="2:11">
      <c r="B261" s="119"/>
      <c r="C261" s="131"/>
      <c r="D261" s="131"/>
      <c r="E261" s="131"/>
      <c r="F261" s="131"/>
      <c r="G261" s="131"/>
      <c r="H261" s="131"/>
      <c r="I261" s="120"/>
      <c r="J261" s="120"/>
      <c r="K261" s="131"/>
    </row>
    <row r="262" spans="2:11">
      <c r="B262" s="119"/>
      <c r="C262" s="131"/>
      <c r="D262" s="131"/>
      <c r="E262" s="131"/>
      <c r="F262" s="131"/>
      <c r="G262" s="131"/>
      <c r="H262" s="131"/>
      <c r="I262" s="120"/>
      <c r="J262" s="120"/>
      <c r="K262" s="131"/>
    </row>
    <row r="263" spans="2:11">
      <c r="B263" s="119"/>
      <c r="C263" s="131"/>
      <c r="D263" s="131"/>
      <c r="E263" s="131"/>
      <c r="F263" s="131"/>
      <c r="G263" s="131"/>
      <c r="H263" s="131"/>
      <c r="I263" s="120"/>
      <c r="J263" s="120"/>
      <c r="K263" s="131"/>
    </row>
    <row r="264" spans="2:11">
      <c r="B264" s="119"/>
      <c r="C264" s="131"/>
      <c r="D264" s="131"/>
      <c r="E264" s="131"/>
      <c r="F264" s="131"/>
      <c r="G264" s="131"/>
      <c r="H264" s="131"/>
      <c r="I264" s="120"/>
      <c r="J264" s="120"/>
      <c r="K264" s="131"/>
    </row>
    <row r="265" spans="2:11">
      <c r="B265" s="119"/>
      <c r="C265" s="131"/>
      <c r="D265" s="131"/>
      <c r="E265" s="131"/>
      <c r="F265" s="131"/>
      <c r="G265" s="131"/>
      <c r="H265" s="131"/>
      <c r="I265" s="120"/>
      <c r="J265" s="120"/>
      <c r="K265" s="131"/>
    </row>
    <row r="266" spans="2:11">
      <c r="B266" s="119"/>
      <c r="C266" s="131"/>
      <c r="D266" s="131"/>
      <c r="E266" s="131"/>
      <c r="F266" s="131"/>
      <c r="G266" s="131"/>
      <c r="H266" s="131"/>
      <c r="I266" s="120"/>
      <c r="J266" s="120"/>
      <c r="K266" s="131"/>
    </row>
    <row r="267" spans="2:11">
      <c r="B267" s="119"/>
      <c r="C267" s="131"/>
      <c r="D267" s="131"/>
      <c r="E267" s="131"/>
      <c r="F267" s="131"/>
      <c r="G267" s="131"/>
      <c r="H267" s="131"/>
      <c r="I267" s="120"/>
      <c r="J267" s="120"/>
      <c r="K267" s="131"/>
    </row>
    <row r="268" spans="2:11">
      <c r="B268" s="119"/>
      <c r="C268" s="131"/>
      <c r="D268" s="131"/>
      <c r="E268" s="131"/>
      <c r="F268" s="131"/>
      <c r="G268" s="131"/>
      <c r="H268" s="131"/>
      <c r="I268" s="120"/>
      <c r="J268" s="120"/>
      <c r="K268" s="131"/>
    </row>
    <row r="269" spans="2:11">
      <c r="B269" s="119"/>
      <c r="C269" s="131"/>
      <c r="D269" s="131"/>
      <c r="E269" s="131"/>
      <c r="F269" s="131"/>
      <c r="G269" s="131"/>
      <c r="H269" s="131"/>
      <c r="I269" s="120"/>
      <c r="J269" s="120"/>
      <c r="K269" s="131"/>
    </row>
    <row r="270" spans="2:11">
      <c r="B270" s="119"/>
      <c r="C270" s="131"/>
      <c r="D270" s="131"/>
      <c r="E270" s="131"/>
      <c r="F270" s="131"/>
      <c r="G270" s="131"/>
      <c r="H270" s="131"/>
      <c r="I270" s="120"/>
      <c r="J270" s="120"/>
      <c r="K270" s="131"/>
    </row>
    <row r="271" spans="2:11">
      <c r="B271" s="119"/>
      <c r="C271" s="131"/>
      <c r="D271" s="131"/>
      <c r="E271" s="131"/>
      <c r="F271" s="131"/>
      <c r="G271" s="131"/>
      <c r="H271" s="131"/>
      <c r="I271" s="120"/>
      <c r="J271" s="120"/>
      <c r="K271" s="131"/>
    </row>
    <row r="272" spans="2:11">
      <c r="B272" s="119"/>
      <c r="C272" s="131"/>
      <c r="D272" s="131"/>
      <c r="E272" s="131"/>
      <c r="F272" s="131"/>
      <c r="G272" s="131"/>
      <c r="H272" s="131"/>
      <c r="I272" s="120"/>
      <c r="J272" s="120"/>
      <c r="K272" s="131"/>
    </row>
    <row r="273" spans="2:11">
      <c r="B273" s="119"/>
      <c r="C273" s="131"/>
      <c r="D273" s="131"/>
      <c r="E273" s="131"/>
      <c r="F273" s="131"/>
      <c r="G273" s="131"/>
      <c r="H273" s="131"/>
      <c r="I273" s="120"/>
      <c r="J273" s="120"/>
      <c r="K273" s="131"/>
    </row>
    <row r="274" spans="2:11">
      <c r="B274" s="119"/>
      <c r="C274" s="131"/>
      <c r="D274" s="131"/>
      <c r="E274" s="131"/>
      <c r="F274" s="131"/>
      <c r="G274" s="131"/>
      <c r="H274" s="131"/>
      <c r="I274" s="120"/>
      <c r="J274" s="120"/>
      <c r="K274" s="131"/>
    </row>
    <row r="275" spans="2:11">
      <c r="B275" s="119"/>
      <c r="C275" s="131"/>
      <c r="D275" s="131"/>
      <c r="E275" s="131"/>
      <c r="F275" s="131"/>
      <c r="G275" s="131"/>
      <c r="H275" s="131"/>
      <c r="I275" s="120"/>
      <c r="J275" s="120"/>
      <c r="K275" s="131"/>
    </row>
    <row r="276" spans="2:11">
      <c r="B276" s="119"/>
      <c r="C276" s="131"/>
      <c r="D276" s="131"/>
      <c r="E276" s="131"/>
      <c r="F276" s="131"/>
      <c r="G276" s="131"/>
      <c r="H276" s="131"/>
      <c r="I276" s="120"/>
      <c r="J276" s="120"/>
      <c r="K276" s="131"/>
    </row>
    <row r="277" spans="2:11">
      <c r="B277" s="119"/>
      <c r="C277" s="131"/>
      <c r="D277" s="131"/>
      <c r="E277" s="131"/>
      <c r="F277" s="131"/>
      <c r="G277" s="131"/>
      <c r="H277" s="131"/>
      <c r="I277" s="120"/>
      <c r="J277" s="120"/>
      <c r="K277" s="131"/>
    </row>
    <row r="278" spans="2:11">
      <c r="B278" s="119"/>
      <c r="C278" s="131"/>
      <c r="D278" s="131"/>
      <c r="E278" s="131"/>
      <c r="F278" s="131"/>
      <c r="G278" s="131"/>
      <c r="H278" s="131"/>
      <c r="I278" s="120"/>
      <c r="J278" s="120"/>
      <c r="K278" s="131"/>
    </row>
    <row r="279" spans="2:11">
      <c r="B279" s="119"/>
      <c r="C279" s="131"/>
      <c r="D279" s="131"/>
      <c r="E279" s="131"/>
      <c r="F279" s="131"/>
      <c r="G279" s="131"/>
      <c r="H279" s="131"/>
      <c r="I279" s="120"/>
      <c r="J279" s="120"/>
      <c r="K279" s="131"/>
    </row>
    <row r="280" spans="2:11">
      <c r="B280" s="119"/>
      <c r="C280" s="131"/>
      <c r="D280" s="131"/>
      <c r="E280" s="131"/>
      <c r="F280" s="131"/>
      <c r="G280" s="131"/>
      <c r="H280" s="131"/>
      <c r="I280" s="120"/>
      <c r="J280" s="120"/>
      <c r="K280" s="131"/>
    </row>
    <row r="281" spans="2:11">
      <c r="B281" s="119"/>
      <c r="C281" s="131"/>
      <c r="D281" s="131"/>
      <c r="E281" s="131"/>
      <c r="F281" s="131"/>
      <c r="G281" s="131"/>
      <c r="H281" s="131"/>
      <c r="I281" s="120"/>
      <c r="J281" s="120"/>
      <c r="K281" s="131"/>
    </row>
    <row r="282" spans="2:11">
      <c r="B282" s="119"/>
      <c r="C282" s="131"/>
      <c r="D282" s="131"/>
      <c r="E282" s="131"/>
      <c r="F282" s="131"/>
      <c r="G282" s="131"/>
      <c r="H282" s="131"/>
      <c r="I282" s="120"/>
      <c r="J282" s="120"/>
      <c r="K282" s="131"/>
    </row>
    <row r="283" spans="2:11">
      <c r="B283" s="119"/>
      <c r="C283" s="131"/>
      <c r="D283" s="131"/>
      <c r="E283" s="131"/>
      <c r="F283" s="131"/>
      <c r="G283" s="131"/>
      <c r="H283" s="131"/>
      <c r="I283" s="120"/>
      <c r="J283" s="120"/>
      <c r="K283" s="131"/>
    </row>
    <row r="284" spans="2:11">
      <c r="B284" s="119"/>
      <c r="C284" s="131"/>
      <c r="D284" s="131"/>
      <c r="E284" s="131"/>
      <c r="F284" s="131"/>
      <c r="G284" s="131"/>
      <c r="H284" s="131"/>
      <c r="I284" s="120"/>
      <c r="J284" s="120"/>
      <c r="K284" s="131"/>
    </row>
    <row r="285" spans="2:11">
      <c r="B285" s="119"/>
      <c r="C285" s="131"/>
      <c r="D285" s="131"/>
      <c r="E285" s="131"/>
      <c r="F285" s="131"/>
      <c r="G285" s="131"/>
      <c r="H285" s="131"/>
      <c r="I285" s="120"/>
      <c r="J285" s="120"/>
      <c r="K285" s="131"/>
    </row>
    <row r="286" spans="2:11">
      <c r="B286" s="119"/>
      <c r="C286" s="131"/>
      <c r="D286" s="131"/>
      <c r="E286" s="131"/>
      <c r="F286" s="131"/>
      <c r="G286" s="131"/>
      <c r="H286" s="131"/>
      <c r="I286" s="120"/>
      <c r="J286" s="120"/>
      <c r="K286" s="131"/>
    </row>
    <row r="287" spans="2:11">
      <c r="B287" s="119"/>
      <c r="C287" s="131"/>
      <c r="D287" s="131"/>
      <c r="E287" s="131"/>
      <c r="F287" s="131"/>
      <c r="G287" s="131"/>
      <c r="H287" s="131"/>
      <c r="I287" s="120"/>
      <c r="J287" s="120"/>
      <c r="K287" s="131"/>
    </row>
    <row r="288" spans="2:11">
      <c r="B288" s="119"/>
      <c r="C288" s="131"/>
      <c r="D288" s="131"/>
      <c r="E288" s="131"/>
      <c r="F288" s="131"/>
      <c r="G288" s="131"/>
      <c r="H288" s="131"/>
      <c r="I288" s="120"/>
      <c r="J288" s="120"/>
      <c r="K288" s="131"/>
    </row>
    <row r="289" spans="2:11">
      <c r="B289" s="119"/>
      <c r="C289" s="131"/>
      <c r="D289" s="131"/>
      <c r="E289" s="131"/>
      <c r="F289" s="131"/>
      <c r="G289" s="131"/>
      <c r="H289" s="131"/>
      <c r="I289" s="120"/>
      <c r="J289" s="120"/>
      <c r="K289" s="131"/>
    </row>
    <row r="290" spans="2:11">
      <c r="B290" s="119"/>
      <c r="C290" s="131"/>
      <c r="D290" s="131"/>
      <c r="E290" s="131"/>
      <c r="F290" s="131"/>
      <c r="G290" s="131"/>
      <c r="H290" s="131"/>
      <c r="I290" s="120"/>
      <c r="J290" s="120"/>
      <c r="K290" s="131"/>
    </row>
    <row r="291" spans="2:11">
      <c r="B291" s="119"/>
      <c r="C291" s="131"/>
      <c r="D291" s="131"/>
      <c r="E291" s="131"/>
      <c r="F291" s="131"/>
      <c r="G291" s="131"/>
      <c r="H291" s="131"/>
      <c r="I291" s="120"/>
      <c r="J291" s="120"/>
      <c r="K291" s="131"/>
    </row>
    <row r="292" spans="2:11">
      <c r="B292" s="119"/>
      <c r="C292" s="131"/>
      <c r="D292" s="131"/>
      <c r="E292" s="131"/>
      <c r="F292" s="131"/>
      <c r="G292" s="131"/>
      <c r="H292" s="131"/>
      <c r="I292" s="120"/>
      <c r="J292" s="120"/>
      <c r="K292" s="131"/>
    </row>
    <row r="293" spans="2:11">
      <c r="B293" s="119"/>
      <c r="C293" s="131"/>
      <c r="D293" s="131"/>
      <c r="E293" s="131"/>
      <c r="F293" s="131"/>
      <c r="G293" s="131"/>
      <c r="H293" s="131"/>
      <c r="I293" s="120"/>
      <c r="J293" s="120"/>
      <c r="K293" s="131"/>
    </row>
    <row r="294" spans="2:11">
      <c r="B294" s="119"/>
      <c r="C294" s="131"/>
      <c r="D294" s="131"/>
      <c r="E294" s="131"/>
      <c r="F294" s="131"/>
      <c r="G294" s="131"/>
      <c r="H294" s="131"/>
      <c r="I294" s="120"/>
      <c r="J294" s="120"/>
      <c r="K294" s="131"/>
    </row>
    <row r="295" spans="2:11">
      <c r="B295" s="119"/>
      <c r="C295" s="131"/>
      <c r="D295" s="131"/>
      <c r="E295" s="131"/>
      <c r="F295" s="131"/>
      <c r="G295" s="131"/>
      <c r="H295" s="131"/>
      <c r="I295" s="120"/>
      <c r="J295" s="120"/>
      <c r="K295" s="131"/>
    </row>
    <row r="296" spans="2:11">
      <c r="B296" s="119"/>
      <c r="C296" s="131"/>
      <c r="D296" s="131"/>
      <c r="E296" s="131"/>
      <c r="F296" s="131"/>
      <c r="G296" s="131"/>
      <c r="H296" s="131"/>
      <c r="I296" s="120"/>
      <c r="J296" s="120"/>
      <c r="K296" s="131"/>
    </row>
    <row r="297" spans="2:11">
      <c r="B297" s="119"/>
      <c r="C297" s="131"/>
      <c r="D297" s="131"/>
      <c r="E297" s="131"/>
      <c r="F297" s="131"/>
      <c r="G297" s="131"/>
      <c r="H297" s="131"/>
      <c r="I297" s="120"/>
      <c r="J297" s="120"/>
      <c r="K297" s="131"/>
    </row>
    <row r="298" spans="2:11">
      <c r="B298" s="119"/>
      <c r="C298" s="131"/>
      <c r="D298" s="131"/>
      <c r="E298" s="131"/>
      <c r="F298" s="131"/>
      <c r="G298" s="131"/>
      <c r="H298" s="131"/>
      <c r="I298" s="120"/>
      <c r="J298" s="120"/>
      <c r="K298" s="131"/>
    </row>
    <row r="299" spans="2:11">
      <c r="B299" s="119"/>
      <c r="C299" s="131"/>
      <c r="D299" s="131"/>
      <c r="E299" s="131"/>
      <c r="F299" s="131"/>
      <c r="G299" s="131"/>
      <c r="H299" s="131"/>
      <c r="I299" s="120"/>
      <c r="J299" s="120"/>
      <c r="K299" s="131"/>
    </row>
    <row r="300" spans="2:11">
      <c r="B300" s="119"/>
      <c r="C300" s="131"/>
      <c r="D300" s="131"/>
      <c r="E300" s="131"/>
      <c r="F300" s="131"/>
      <c r="G300" s="131"/>
      <c r="H300" s="131"/>
      <c r="I300" s="120"/>
      <c r="J300" s="120"/>
      <c r="K300" s="131"/>
    </row>
    <row r="301" spans="2:11">
      <c r="B301" s="119"/>
      <c r="C301" s="131"/>
      <c r="D301" s="131"/>
      <c r="E301" s="131"/>
      <c r="F301" s="131"/>
      <c r="G301" s="131"/>
      <c r="H301" s="131"/>
      <c r="I301" s="120"/>
      <c r="J301" s="120"/>
      <c r="K301" s="131"/>
    </row>
    <row r="302" spans="2:11">
      <c r="B302" s="119"/>
      <c r="C302" s="131"/>
      <c r="D302" s="131"/>
      <c r="E302" s="131"/>
      <c r="F302" s="131"/>
      <c r="G302" s="131"/>
      <c r="H302" s="131"/>
      <c r="I302" s="120"/>
      <c r="J302" s="120"/>
      <c r="K302" s="131"/>
    </row>
    <row r="303" spans="2:11">
      <c r="B303" s="119"/>
      <c r="C303" s="131"/>
      <c r="D303" s="131"/>
      <c r="E303" s="131"/>
      <c r="F303" s="131"/>
      <c r="G303" s="131"/>
      <c r="H303" s="131"/>
      <c r="I303" s="120"/>
      <c r="J303" s="120"/>
      <c r="K303" s="131"/>
    </row>
    <row r="304" spans="2:11">
      <c r="B304" s="119"/>
      <c r="C304" s="131"/>
      <c r="D304" s="131"/>
      <c r="E304" s="131"/>
      <c r="F304" s="131"/>
      <c r="G304" s="131"/>
      <c r="H304" s="131"/>
      <c r="I304" s="120"/>
      <c r="J304" s="120"/>
      <c r="K304" s="131"/>
    </row>
    <row r="305" spans="2:11">
      <c r="B305" s="119"/>
      <c r="C305" s="131"/>
      <c r="D305" s="131"/>
      <c r="E305" s="131"/>
      <c r="F305" s="131"/>
      <c r="G305" s="131"/>
      <c r="H305" s="131"/>
      <c r="I305" s="120"/>
      <c r="J305" s="120"/>
      <c r="K305" s="131"/>
    </row>
    <row r="306" spans="2:11">
      <c r="B306" s="119"/>
      <c r="C306" s="131"/>
      <c r="D306" s="131"/>
      <c r="E306" s="131"/>
      <c r="F306" s="131"/>
      <c r="G306" s="131"/>
      <c r="H306" s="131"/>
      <c r="I306" s="120"/>
      <c r="J306" s="120"/>
      <c r="K306" s="131"/>
    </row>
    <row r="307" spans="2:11">
      <c r="B307" s="119"/>
      <c r="C307" s="131"/>
      <c r="D307" s="131"/>
      <c r="E307" s="131"/>
      <c r="F307" s="131"/>
      <c r="G307" s="131"/>
      <c r="H307" s="131"/>
      <c r="I307" s="120"/>
      <c r="J307" s="120"/>
      <c r="K307" s="131"/>
    </row>
    <row r="308" spans="2:11">
      <c r="B308" s="119"/>
      <c r="C308" s="131"/>
      <c r="D308" s="131"/>
      <c r="E308" s="131"/>
      <c r="F308" s="131"/>
      <c r="G308" s="131"/>
      <c r="H308" s="131"/>
      <c r="I308" s="120"/>
      <c r="J308" s="120"/>
      <c r="K308" s="131"/>
    </row>
    <row r="309" spans="2:11">
      <c r="B309" s="119"/>
      <c r="C309" s="131"/>
      <c r="D309" s="131"/>
      <c r="E309" s="131"/>
      <c r="F309" s="131"/>
      <c r="G309" s="131"/>
      <c r="H309" s="131"/>
      <c r="I309" s="120"/>
      <c r="J309" s="120"/>
      <c r="K309" s="131"/>
    </row>
    <row r="310" spans="2:11">
      <c r="B310" s="119"/>
      <c r="C310" s="131"/>
      <c r="D310" s="131"/>
      <c r="E310" s="131"/>
      <c r="F310" s="131"/>
      <c r="G310" s="131"/>
      <c r="H310" s="131"/>
      <c r="I310" s="120"/>
      <c r="J310" s="120"/>
      <c r="K310" s="131"/>
    </row>
    <row r="311" spans="2:11">
      <c r="B311" s="119"/>
      <c r="C311" s="131"/>
      <c r="D311" s="131"/>
      <c r="E311" s="131"/>
      <c r="F311" s="131"/>
      <c r="G311" s="131"/>
      <c r="H311" s="131"/>
      <c r="I311" s="120"/>
      <c r="J311" s="120"/>
      <c r="K311" s="131"/>
    </row>
    <row r="312" spans="2:11">
      <c r="B312" s="119"/>
      <c r="C312" s="131"/>
      <c r="D312" s="131"/>
      <c r="E312" s="131"/>
      <c r="F312" s="131"/>
      <c r="G312" s="131"/>
      <c r="H312" s="131"/>
      <c r="I312" s="120"/>
      <c r="J312" s="120"/>
      <c r="K312" s="131"/>
    </row>
    <row r="313" spans="2:11">
      <c r="B313" s="119"/>
      <c r="C313" s="131"/>
      <c r="D313" s="131"/>
      <c r="E313" s="131"/>
      <c r="F313" s="131"/>
      <c r="G313" s="131"/>
      <c r="H313" s="131"/>
      <c r="I313" s="120"/>
      <c r="J313" s="120"/>
      <c r="K313" s="131"/>
    </row>
    <row r="314" spans="2:11">
      <c r="B314" s="119"/>
      <c r="C314" s="131"/>
      <c r="D314" s="131"/>
      <c r="E314" s="131"/>
      <c r="F314" s="131"/>
      <c r="G314" s="131"/>
      <c r="H314" s="131"/>
      <c r="I314" s="120"/>
      <c r="J314" s="120"/>
      <c r="K314" s="131"/>
    </row>
    <row r="315" spans="2:11">
      <c r="B315" s="119"/>
      <c r="C315" s="131"/>
      <c r="D315" s="131"/>
      <c r="E315" s="131"/>
      <c r="F315" s="131"/>
      <c r="G315" s="131"/>
      <c r="H315" s="131"/>
      <c r="I315" s="120"/>
      <c r="J315" s="120"/>
      <c r="K315" s="131"/>
    </row>
    <row r="316" spans="2:11">
      <c r="B316" s="119"/>
      <c r="C316" s="131"/>
      <c r="D316" s="131"/>
      <c r="E316" s="131"/>
      <c r="F316" s="131"/>
      <c r="G316" s="131"/>
      <c r="H316" s="131"/>
      <c r="I316" s="120"/>
      <c r="J316" s="120"/>
      <c r="K316" s="131"/>
    </row>
    <row r="317" spans="2:11">
      <c r="B317" s="119"/>
      <c r="C317" s="131"/>
      <c r="D317" s="131"/>
      <c r="E317" s="131"/>
      <c r="F317" s="131"/>
      <c r="G317" s="131"/>
      <c r="H317" s="131"/>
      <c r="I317" s="120"/>
      <c r="J317" s="120"/>
      <c r="K317" s="131"/>
    </row>
    <row r="318" spans="2:11">
      <c r="B318" s="119"/>
      <c r="C318" s="131"/>
      <c r="D318" s="131"/>
      <c r="E318" s="131"/>
      <c r="F318" s="131"/>
      <c r="G318" s="131"/>
      <c r="H318" s="131"/>
      <c r="I318" s="120"/>
      <c r="J318" s="120"/>
      <c r="K318" s="131"/>
    </row>
    <row r="319" spans="2:11">
      <c r="B319" s="119"/>
      <c r="C319" s="131"/>
      <c r="D319" s="131"/>
      <c r="E319" s="131"/>
      <c r="F319" s="131"/>
      <c r="G319" s="131"/>
      <c r="H319" s="131"/>
      <c r="I319" s="120"/>
      <c r="J319" s="120"/>
      <c r="K319" s="131"/>
    </row>
    <row r="320" spans="2:11">
      <c r="B320" s="119"/>
      <c r="C320" s="131"/>
      <c r="D320" s="131"/>
      <c r="E320" s="131"/>
      <c r="F320" s="131"/>
      <c r="G320" s="131"/>
      <c r="H320" s="131"/>
      <c r="I320" s="120"/>
      <c r="J320" s="120"/>
      <c r="K320" s="131"/>
    </row>
    <row r="321" spans="2:11">
      <c r="B321" s="119"/>
      <c r="C321" s="131"/>
      <c r="D321" s="131"/>
      <c r="E321" s="131"/>
      <c r="F321" s="131"/>
      <c r="G321" s="131"/>
      <c r="H321" s="131"/>
      <c r="I321" s="120"/>
      <c r="J321" s="120"/>
      <c r="K321" s="131"/>
    </row>
    <row r="322" spans="2:11">
      <c r="B322" s="119"/>
      <c r="C322" s="131"/>
      <c r="D322" s="131"/>
      <c r="E322" s="131"/>
      <c r="F322" s="131"/>
      <c r="G322" s="131"/>
      <c r="H322" s="131"/>
      <c r="I322" s="120"/>
      <c r="J322" s="120"/>
      <c r="K322" s="131"/>
    </row>
    <row r="323" spans="2:11">
      <c r="B323" s="119"/>
      <c r="C323" s="131"/>
      <c r="D323" s="131"/>
      <c r="E323" s="131"/>
      <c r="F323" s="131"/>
      <c r="G323" s="131"/>
      <c r="H323" s="131"/>
      <c r="I323" s="120"/>
      <c r="J323" s="120"/>
      <c r="K323" s="131"/>
    </row>
    <row r="324" spans="2:11">
      <c r="B324" s="119"/>
      <c r="C324" s="131"/>
      <c r="D324" s="131"/>
      <c r="E324" s="131"/>
      <c r="F324" s="131"/>
      <c r="G324" s="131"/>
      <c r="H324" s="131"/>
      <c r="I324" s="120"/>
      <c r="J324" s="120"/>
      <c r="K324" s="131"/>
    </row>
    <row r="325" spans="2:11">
      <c r="B325" s="119"/>
      <c r="C325" s="131"/>
      <c r="D325" s="131"/>
      <c r="E325" s="131"/>
      <c r="F325" s="131"/>
      <c r="G325" s="131"/>
      <c r="H325" s="131"/>
      <c r="I325" s="120"/>
      <c r="J325" s="120"/>
      <c r="K325" s="131"/>
    </row>
    <row r="326" spans="2:11">
      <c r="B326" s="119"/>
      <c r="C326" s="131"/>
      <c r="D326" s="131"/>
      <c r="E326" s="131"/>
      <c r="F326" s="131"/>
      <c r="G326" s="131"/>
      <c r="H326" s="131"/>
      <c r="I326" s="120"/>
      <c r="J326" s="120"/>
      <c r="K326" s="131"/>
    </row>
    <row r="327" spans="2:11">
      <c r="B327" s="119"/>
      <c r="C327" s="131"/>
      <c r="D327" s="131"/>
      <c r="E327" s="131"/>
      <c r="F327" s="131"/>
      <c r="G327" s="131"/>
      <c r="H327" s="131"/>
      <c r="I327" s="120"/>
      <c r="J327" s="120"/>
      <c r="K327" s="131"/>
    </row>
    <row r="328" spans="2:11">
      <c r="B328" s="119"/>
      <c r="C328" s="131"/>
      <c r="D328" s="131"/>
      <c r="E328" s="131"/>
      <c r="F328" s="131"/>
      <c r="G328" s="131"/>
      <c r="H328" s="131"/>
      <c r="I328" s="120"/>
      <c r="J328" s="120"/>
      <c r="K328" s="131"/>
    </row>
    <row r="329" spans="2:11">
      <c r="B329" s="119"/>
      <c r="C329" s="131"/>
      <c r="D329" s="131"/>
      <c r="E329" s="131"/>
      <c r="F329" s="131"/>
      <c r="G329" s="131"/>
      <c r="H329" s="131"/>
      <c r="I329" s="120"/>
      <c r="J329" s="120"/>
      <c r="K329" s="131"/>
    </row>
    <row r="330" spans="2:11">
      <c r="B330" s="119"/>
      <c r="C330" s="131"/>
      <c r="D330" s="131"/>
      <c r="E330" s="131"/>
      <c r="F330" s="131"/>
      <c r="G330" s="131"/>
      <c r="H330" s="131"/>
      <c r="I330" s="120"/>
      <c r="J330" s="120"/>
      <c r="K330" s="131"/>
    </row>
    <row r="331" spans="2:11">
      <c r="B331" s="119"/>
      <c r="C331" s="131"/>
      <c r="D331" s="131"/>
      <c r="E331" s="131"/>
      <c r="F331" s="131"/>
      <c r="G331" s="131"/>
      <c r="H331" s="131"/>
      <c r="I331" s="120"/>
      <c r="J331" s="120"/>
      <c r="K331" s="131"/>
    </row>
    <row r="332" spans="2:11">
      <c r="B332" s="119"/>
      <c r="C332" s="131"/>
      <c r="D332" s="131"/>
      <c r="E332" s="131"/>
      <c r="F332" s="131"/>
      <c r="G332" s="131"/>
      <c r="H332" s="131"/>
      <c r="I332" s="120"/>
      <c r="J332" s="120"/>
      <c r="K332" s="131"/>
    </row>
    <row r="333" spans="2:11">
      <c r="B333" s="119"/>
      <c r="C333" s="131"/>
      <c r="D333" s="131"/>
      <c r="E333" s="131"/>
      <c r="F333" s="131"/>
      <c r="G333" s="131"/>
      <c r="H333" s="131"/>
      <c r="I333" s="120"/>
      <c r="J333" s="120"/>
      <c r="K333" s="131"/>
    </row>
    <row r="334" spans="2:11">
      <c r="B334" s="119"/>
      <c r="C334" s="131"/>
      <c r="D334" s="131"/>
      <c r="E334" s="131"/>
      <c r="F334" s="131"/>
      <c r="G334" s="131"/>
      <c r="H334" s="131"/>
      <c r="I334" s="120"/>
      <c r="J334" s="120"/>
      <c r="K334" s="131"/>
    </row>
    <row r="335" spans="2:11">
      <c r="B335" s="119"/>
      <c r="C335" s="131"/>
      <c r="D335" s="131"/>
      <c r="E335" s="131"/>
      <c r="F335" s="131"/>
      <c r="G335" s="131"/>
      <c r="H335" s="131"/>
      <c r="I335" s="120"/>
      <c r="J335" s="120"/>
      <c r="K335" s="131"/>
    </row>
    <row r="336" spans="2:11">
      <c r="B336" s="119"/>
      <c r="C336" s="131"/>
      <c r="D336" s="131"/>
      <c r="E336" s="131"/>
      <c r="F336" s="131"/>
      <c r="G336" s="131"/>
      <c r="H336" s="131"/>
      <c r="I336" s="120"/>
      <c r="J336" s="120"/>
      <c r="K336" s="131"/>
    </row>
    <row r="337" spans="2:11">
      <c r="B337" s="119"/>
      <c r="C337" s="131"/>
      <c r="D337" s="131"/>
      <c r="E337" s="131"/>
      <c r="F337" s="131"/>
      <c r="G337" s="131"/>
      <c r="H337" s="131"/>
      <c r="I337" s="120"/>
      <c r="J337" s="120"/>
      <c r="K337" s="131"/>
    </row>
    <row r="338" spans="2:11">
      <c r="B338" s="119"/>
      <c r="C338" s="131"/>
      <c r="D338" s="131"/>
      <c r="E338" s="131"/>
      <c r="F338" s="131"/>
      <c r="G338" s="131"/>
      <c r="H338" s="131"/>
      <c r="I338" s="120"/>
      <c r="J338" s="120"/>
      <c r="K338" s="131"/>
    </row>
    <row r="339" spans="2:11">
      <c r="B339" s="119"/>
      <c r="C339" s="131"/>
      <c r="D339" s="131"/>
      <c r="E339" s="131"/>
      <c r="F339" s="131"/>
      <c r="G339" s="131"/>
      <c r="H339" s="131"/>
      <c r="I339" s="120"/>
      <c r="J339" s="120"/>
      <c r="K339" s="131"/>
    </row>
    <row r="340" spans="2:11">
      <c r="B340" s="119"/>
      <c r="C340" s="131"/>
      <c r="D340" s="131"/>
      <c r="E340" s="131"/>
      <c r="F340" s="131"/>
      <c r="G340" s="131"/>
      <c r="H340" s="131"/>
      <c r="I340" s="120"/>
      <c r="J340" s="120"/>
      <c r="K340" s="131"/>
    </row>
    <row r="341" spans="2:11">
      <c r="B341" s="119"/>
      <c r="C341" s="131"/>
      <c r="D341" s="131"/>
      <c r="E341" s="131"/>
      <c r="F341" s="131"/>
      <c r="G341" s="131"/>
      <c r="H341" s="131"/>
      <c r="I341" s="120"/>
      <c r="J341" s="120"/>
      <c r="K341" s="131"/>
    </row>
    <row r="342" spans="2:11">
      <c r="B342" s="119"/>
      <c r="C342" s="131"/>
      <c r="D342" s="131"/>
      <c r="E342" s="131"/>
      <c r="F342" s="131"/>
      <c r="G342" s="131"/>
      <c r="H342" s="131"/>
      <c r="I342" s="120"/>
      <c r="J342" s="120"/>
      <c r="K342" s="131"/>
    </row>
    <row r="343" spans="2:11">
      <c r="B343" s="119"/>
      <c r="C343" s="131"/>
      <c r="D343" s="131"/>
      <c r="E343" s="131"/>
      <c r="F343" s="131"/>
      <c r="G343" s="131"/>
      <c r="H343" s="131"/>
      <c r="I343" s="120"/>
      <c r="J343" s="120"/>
      <c r="K343" s="131"/>
    </row>
    <row r="344" spans="2:11">
      <c r="B344" s="119"/>
      <c r="C344" s="131"/>
      <c r="D344" s="131"/>
      <c r="E344" s="131"/>
      <c r="F344" s="131"/>
      <c r="G344" s="131"/>
      <c r="H344" s="131"/>
      <c r="I344" s="120"/>
      <c r="J344" s="120"/>
      <c r="K344" s="131"/>
    </row>
    <row r="345" spans="2:11">
      <c r="B345" s="119"/>
      <c r="C345" s="131"/>
      <c r="D345" s="131"/>
      <c r="E345" s="131"/>
      <c r="F345" s="131"/>
      <c r="G345" s="131"/>
      <c r="H345" s="131"/>
      <c r="I345" s="120"/>
      <c r="J345" s="120"/>
      <c r="K345" s="131"/>
    </row>
    <row r="346" spans="2:11">
      <c r="B346" s="119"/>
      <c r="C346" s="131"/>
      <c r="D346" s="131"/>
      <c r="E346" s="131"/>
      <c r="F346" s="131"/>
      <c r="G346" s="131"/>
      <c r="H346" s="131"/>
      <c r="I346" s="120"/>
      <c r="J346" s="120"/>
      <c r="K346" s="131"/>
    </row>
    <row r="347" spans="2:11">
      <c r="B347" s="119"/>
      <c r="C347" s="131"/>
      <c r="D347" s="131"/>
      <c r="E347" s="131"/>
      <c r="F347" s="131"/>
      <c r="G347" s="131"/>
      <c r="H347" s="131"/>
      <c r="I347" s="120"/>
      <c r="J347" s="120"/>
      <c r="K347" s="131"/>
    </row>
    <row r="348" spans="2:11">
      <c r="B348" s="119"/>
      <c r="C348" s="131"/>
      <c r="D348" s="131"/>
      <c r="E348" s="131"/>
      <c r="F348" s="131"/>
      <c r="G348" s="131"/>
      <c r="H348" s="131"/>
      <c r="I348" s="120"/>
      <c r="J348" s="120"/>
      <c r="K348" s="131"/>
    </row>
    <row r="349" spans="2:11">
      <c r="B349" s="119"/>
      <c r="C349" s="131"/>
      <c r="D349" s="131"/>
      <c r="E349" s="131"/>
      <c r="F349" s="131"/>
      <c r="G349" s="131"/>
      <c r="H349" s="131"/>
      <c r="I349" s="120"/>
      <c r="J349" s="120"/>
      <c r="K349" s="131"/>
    </row>
    <row r="350" spans="2:11">
      <c r="B350" s="119"/>
      <c r="C350" s="131"/>
      <c r="D350" s="131"/>
      <c r="E350" s="131"/>
      <c r="F350" s="131"/>
      <c r="G350" s="131"/>
      <c r="H350" s="131"/>
      <c r="I350" s="120"/>
      <c r="J350" s="120"/>
      <c r="K350" s="131"/>
    </row>
    <row r="351" spans="2:11">
      <c r="B351" s="119"/>
      <c r="C351" s="131"/>
      <c r="D351" s="131"/>
      <c r="E351" s="131"/>
      <c r="F351" s="131"/>
      <c r="G351" s="131"/>
      <c r="H351" s="131"/>
      <c r="I351" s="120"/>
      <c r="J351" s="120"/>
      <c r="K351" s="131"/>
    </row>
    <row r="352" spans="2:11">
      <c r="B352" s="119"/>
      <c r="C352" s="131"/>
      <c r="D352" s="131"/>
      <c r="E352" s="131"/>
      <c r="F352" s="131"/>
      <c r="G352" s="131"/>
      <c r="H352" s="131"/>
      <c r="I352" s="120"/>
      <c r="J352" s="120"/>
      <c r="K352" s="131"/>
    </row>
    <row r="353" spans="2:11">
      <c r="B353" s="119"/>
      <c r="C353" s="131"/>
      <c r="D353" s="131"/>
      <c r="E353" s="131"/>
      <c r="F353" s="131"/>
      <c r="G353" s="131"/>
      <c r="H353" s="131"/>
      <c r="I353" s="120"/>
      <c r="J353" s="120"/>
      <c r="K353" s="131"/>
    </row>
    <row r="354" spans="2:11">
      <c r="B354" s="119"/>
      <c r="C354" s="131"/>
      <c r="D354" s="131"/>
      <c r="E354" s="131"/>
      <c r="F354" s="131"/>
      <c r="G354" s="131"/>
      <c r="H354" s="131"/>
      <c r="I354" s="120"/>
      <c r="J354" s="120"/>
      <c r="K354" s="131"/>
    </row>
    <row r="355" spans="2:11">
      <c r="B355" s="119"/>
      <c r="C355" s="131"/>
      <c r="D355" s="131"/>
      <c r="E355" s="131"/>
      <c r="F355" s="131"/>
      <c r="G355" s="131"/>
      <c r="H355" s="131"/>
      <c r="I355" s="120"/>
      <c r="J355" s="120"/>
      <c r="K355" s="131"/>
    </row>
    <row r="356" spans="2:11">
      <c r="B356" s="119"/>
      <c r="C356" s="131"/>
      <c r="D356" s="131"/>
      <c r="E356" s="131"/>
      <c r="F356" s="131"/>
      <c r="G356" s="131"/>
      <c r="H356" s="131"/>
      <c r="I356" s="120"/>
      <c r="J356" s="120"/>
      <c r="K356" s="131"/>
    </row>
    <row r="357" spans="2:11">
      <c r="B357" s="119"/>
      <c r="C357" s="131"/>
      <c r="D357" s="131"/>
      <c r="E357" s="131"/>
      <c r="F357" s="131"/>
      <c r="G357" s="131"/>
      <c r="H357" s="131"/>
      <c r="I357" s="120"/>
      <c r="J357" s="120"/>
      <c r="K357" s="131"/>
    </row>
    <row r="358" spans="2:11">
      <c r="B358" s="119"/>
      <c r="C358" s="131"/>
      <c r="D358" s="131"/>
      <c r="E358" s="131"/>
      <c r="F358" s="131"/>
      <c r="G358" s="131"/>
      <c r="H358" s="131"/>
      <c r="I358" s="120"/>
      <c r="J358" s="120"/>
      <c r="K358" s="131"/>
    </row>
    <row r="359" spans="2:11">
      <c r="B359" s="119"/>
      <c r="C359" s="131"/>
      <c r="D359" s="131"/>
      <c r="E359" s="131"/>
      <c r="F359" s="131"/>
      <c r="G359" s="131"/>
      <c r="H359" s="131"/>
      <c r="I359" s="120"/>
      <c r="J359" s="120"/>
      <c r="K359" s="131"/>
    </row>
    <row r="360" spans="2:11">
      <c r="B360" s="119"/>
      <c r="C360" s="131"/>
      <c r="D360" s="131"/>
      <c r="E360" s="131"/>
      <c r="F360" s="131"/>
      <c r="G360" s="131"/>
      <c r="H360" s="131"/>
      <c r="I360" s="120"/>
      <c r="J360" s="120"/>
      <c r="K360" s="131"/>
    </row>
    <row r="361" spans="2:11">
      <c r="B361" s="119"/>
      <c r="C361" s="131"/>
      <c r="D361" s="131"/>
      <c r="E361" s="131"/>
      <c r="F361" s="131"/>
      <c r="G361" s="131"/>
      <c r="H361" s="131"/>
      <c r="I361" s="120"/>
      <c r="J361" s="120"/>
      <c r="K361" s="131"/>
    </row>
    <row r="362" spans="2:11">
      <c r="B362" s="119"/>
      <c r="C362" s="131"/>
      <c r="D362" s="131"/>
      <c r="E362" s="131"/>
      <c r="F362" s="131"/>
      <c r="G362" s="131"/>
      <c r="H362" s="131"/>
      <c r="I362" s="120"/>
      <c r="J362" s="120"/>
      <c r="K362" s="131"/>
    </row>
    <row r="363" spans="2:11">
      <c r="B363" s="119"/>
      <c r="C363" s="131"/>
      <c r="D363" s="131"/>
      <c r="E363" s="131"/>
      <c r="F363" s="131"/>
      <c r="G363" s="131"/>
      <c r="H363" s="131"/>
      <c r="I363" s="120"/>
      <c r="J363" s="120"/>
      <c r="K363" s="131"/>
    </row>
    <row r="364" spans="2:11">
      <c r="B364" s="119"/>
      <c r="C364" s="131"/>
      <c r="D364" s="131"/>
      <c r="E364" s="131"/>
      <c r="F364" s="131"/>
      <c r="G364" s="131"/>
      <c r="H364" s="131"/>
      <c r="I364" s="120"/>
      <c r="J364" s="120"/>
      <c r="K364" s="131"/>
    </row>
    <row r="365" spans="2:11">
      <c r="B365" s="119"/>
      <c r="C365" s="131"/>
      <c r="D365" s="131"/>
      <c r="E365" s="131"/>
      <c r="F365" s="131"/>
      <c r="G365" s="131"/>
      <c r="H365" s="131"/>
      <c r="I365" s="120"/>
      <c r="J365" s="120"/>
      <c r="K365" s="131"/>
    </row>
    <row r="366" spans="2:11">
      <c r="B366" s="119"/>
      <c r="C366" s="131"/>
      <c r="D366" s="131"/>
      <c r="E366" s="131"/>
      <c r="F366" s="131"/>
      <c r="G366" s="131"/>
      <c r="H366" s="131"/>
      <c r="I366" s="120"/>
      <c r="J366" s="120"/>
      <c r="K366" s="131"/>
    </row>
    <row r="367" spans="2:11">
      <c r="B367" s="119"/>
      <c r="C367" s="131"/>
      <c r="D367" s="131"/>
      <c r="E367" s="131"/>
      <c r="F367" s="131"/>
      <c r="G367" s="131"/>
      <c r="H367" s="131"/>
      <c r="I367" s="120"/>
      <c r="J367" s="120"/>
      <c r="K367" s="131"/>
    </row>
    <row r="368" spans="2:11">
      <c r="B368" s="119"/>
      <c r="C368" s="131"/>
      <c r="D368" s="131"/>
      <c r="E368" s="131"/>
      <c r="F368" s="131"/>
      <c r="G368" s="131"/>
      <c r="H368" s="131"/>
      <c r="I368" s="120"/>
      <c r="J368" s="120"/>
      <c r="K368" s="131"/>
    </row>
    <row r="369" spans="2:11">
      <c r="B369" s="119"/>
      <c r="C369" s="131"/>
      <c r="D369" s="131"/>
      <c r="E369" s="131"/>
      <c r="F369" s="131"/>
      <c r="G369" s="131"/>
      <c r="H369" s="131"/>
      <c r="I369" s="120"/>
      <c r="J369" s="120"/>
      <c r="K369" s="131"/>
    </row>
    <row r="370" spans="2:11">
      <c r="B370" s="119"/>
      <c r="C370" s="131"/>
      <c r="D370" s="131"/>
      <c r="E370" s="131"/>
      <c r="F370" s="131"/>
      <c r="G370" s="131"/>
      <c r="H370" s="131"/>
      <c r="I370" s="120"/>
      <c r="J370" s="120"/>
      <c r="K370" s="131"/>
    </row>
    <row r="371" spans="2:11">
      <c r="B371" s="119"/>
      <c r="C371" s="131"/>
      <c r="D371" s="131"/>
      <c r="E371" s="131"/>
      <c r="F371" s="131"/>
      <c r="G371" s="131"/>
      <c r="H371" s="131"/>
      <c r="I371" s="120"/>
      <c r="J371" s="120"/>
      <c r="K371" s="131"/>
    </row>
    <row r="372" spans="2:11">
      <c r="B372" s="119"/>
      <c r="C372" s="131"/>
      <c r="D372" s="131"/>
      <c r="E372" s="131"/>
      <c r="F372" s="131"/>
      <c r="G372" s="131"/>
      <c r="H372" s="131"/>
      <c r="I372" s="120"/>
      <c r="J372" s="120"/>
      <c r="K372" s="131"/>
    </row>
    <row r="373" spans="2:11">
      <c r="B373" s="119"/>
      <c r="C373" s="131"/>
      <c r="D373" s="131"/>
      <c r="E373" s="131"/>
      <c r="F373" s="131"/>
      <c r="G373" s="131"/>
      <c r="H373" s="131"/>
      <c r="I373" s="120"/>
      <c r="J373" s="120"/>
      <c r="K373" s="131"/>
    </row>
    <row r="374" spans="2:11">
      <c r="B374" s="119"/>
      <c r="C374" s="131"/>
      <c r="D374" s="131"/>
      <c r="E374" s="131"/>
      <c r="F374" s="131"/>
      <c r="G374" s="131"/>
      <c r="H374" s="131"/>
      <c r="I374" s="120"/>
      <c r="J374" s="120"/>
      <c r="K374" s="131"/>
    </row>
    <row r="375" spans="2:11">
      <c r="B375" s="119"/>
      <c r="C375" s="131"/>
      <c r="D375" s="131"/>
      <c r="E375" s="131"/>
      <c r="F375" s="131"/>
      <c r="G375" s="131"/>
      <c r="H375" s="131"/>
      <c r="I375" s="120"/>
      <c r="J375" s="120"/>
      <c r="K375" s="131"/>
    </row>
    <row r="376" spans="2:11">
      <c r="B376" s="119"/>
      <c r="C376" s="131"/>
      <c r="D376" s="131"/>
      <c r="E376" s="131"/>
      <c r="F376" s="131"/>
      <c r="G376" s="131"/>
      <c r="H376" s="131"/>
      <c r="I376" s="120"/>
      <c r="J376" s="120"/>
      <c r="K376" s="131"/>
    </row>
    <row r="377" spans="2:11">
      <c r="B377" s="119"/>
      <c r="C377" s="131"/>
      <c r="D377" s="131"/>
      <c r="E377" s="131"/>
      <c r="F377" s="131"/>
      <c r="G377" s="131"/>
      <c r="H377" s="131"/>
      <c r="I377" s="120"/>
      <c r="J377" s="120"/>
      <c r="K377" s="131"/>
    </row>
    <row r="378" spans="2:11">
      <c r="B378" s="119"/>
      <c r="C378" s="131"/>
      <c r="D378" s="131"/>
      <c r="E378" s="131"/>
      <c r="F378" s="131"/>
      <c r="G378" s="131"/>
      <c r="H378" s="131"/>
      <c r="I378" s="120"/>
      <c r="J378" s="120"/>
      <c r="K378" s="131"/>
    </row>
    <row r="379" spans="2:11">
      <c r="B379" s="119"/>
      <c r="C379" s="131"/>
      <c r="D379" s="131"/>
      <c r="E379" s="131"/>
      <c r="F379" s="131"/>
      <c r="G379" s="131"/>
      <c r="H379" s="131"/>
      <c r="I379" s="120"/>
      <c r="J379" s="120"/>
      <c r="K379" s="131"/>
    </row>
    <row r="380" spans="2:11">
      <c r="B380" s="119"/>
      <c r="C380" s="131"/>
      <c r="D380" s="131"/>
      <c r="E380" s="131"/>
      <c r="F380" s="131"/>
      <c r="G380" s="131"/>
      <c r="H380" s="131"/>
      <c r="I380" s="120"/>
      <c r="J380" s="120"/>
      <c r="K380" s="131"/>
    </row>
    <row r="381" spans="2:11">
      <c r="B381" s="119"/>
      <c r="C381" s="131"/>
      <c r="D381" s="131"/>
      <c r="E381" s="131"/>
      <c r="F381" s="131"/>
      <c r="G381" s="131"/>
      <c r="H381" s="131"/>
      <c r="I381" s="120"/>
      <c r="J381" s="120"/>
      <c r="K381" s="131"/>
    </row>
    <row r="382" spans="2:11">
      <c r="B382" s="119"/>
      <c r="C382" s="131"/>
      <c r="D382" s="131"/>
      <c r="E382" s="131"/>
      <c r="F382" s="131"/>
      <c r="G382" s="131"/>
      <c r="H382" s="131"/>
      <c r="I382" s="120"/>
      <c r="J382" s="120"/>
      <c r="K382" s="131"/>
    </row>
    <row r="383" spans="2:11">
      <c r="B383" s="119"/>
      <c r="C383" s="131"/>
      <c r="D383" s="131"/>
      <c r="E383" s="131"/>
      <c r="F383" s="131"/>
      <c r="G383" s="131"/>
      <c r="H383" s="131"/>
      <c r="I383" s="120"/>
      <c r="J383" s="120"/>
      <c r="K383" s="131"/>
    </row>
    <row r="384" spans="2:11">
      <c r="B384" s="119"/>
      <c r="C384" s="131"/>
      <c r="D384" s="131"/>
      <c r="E384" s="131"/>
      <c r="F384" s="131"/>
      <c r="G384" s="131"/>
      <c r="H384" s="131"/>
      <c r="I384" s="120"/>
      <c r="J384" s="120"/>
      <c r="K384" s="131"/>
    </row>
    <row r="385" spans="2:11">
      <c r="B385" s="119"/>
      <c r="C385" s="131"/>
      <c r="D385" s="131"/>
      <c r="E385" s="131"/>
      <c r="F385" s="131"/>
      <c r="G385" s="131"/>
      <c r="H385" s="131"/>
      <c r="I385" s="120"/>
      <c r="J385" s="120"/>
      <c r="K385" s="131"/>
    </row>
    <row r="386" spans="2:11">
      <c r="B386" s="119"/>
      <c r="C386" s="131"/>
      <c r="D386" s="131"/>
      <c r="E386" s="131"/>
      <c r="F386" s="131"/>
      <c r="G386" s="131"/>
      <c r="H386" s="131"/>
      <c r="I386" s="120"/>
      <c r="J386" s="120"/>
      <c r="K386" s="131"/>
    </row>
    <row r="387" spans="2:11">
      <c r="B387" s="119"/>
      <c r="C387" s="131"/>
      <c r="D387" s="131"/>
      <c r="E387" s="131"/>
      <c r="F387" s="131"/>
      <c r="G387" s="131"/>
      <c r="H387" s="131"/>
      <c r="I387" s="120"/>
      <c r="J387" s="120"/>
      <c r="K387" s="131"/>
    </row>
    <row r="388" spans="2:11">
      <c r="B388" s="119"/>
      <c r="C388" s="131"/>
      <c r="D388" s="131"/>
      <c r="E388" s="131"/>
      <c r="F388" s="131"/>
      <c r="G388" s="131"/>
      <c r="H388" s="131"/>
      <c r="I388" s="120"/>
      <c r="J388" s="120"/>
      <c r="K388" s="131"/>
    </row>
    <row r="389" spans="2:11">
      <c r="B389" s="119"/>
      <c r="C389" s="131"/>
      <c r="D389" s="131"/>
      <c r="E389" s="131"/>
      <c r="F389" s="131"/>
      <c r="G389" s="131"/>
      <c r="H389" s="131"/>
      <c r="I389" s="120"/>
      <c r="J389" s="120"/>
      <c r="K389" s="131"/>
    </row>
    <row r="390" spans="2:11">
      <c r="B390" s="119"/>
      <c r="C390" s="131"/>
      <c r="D390" s="131"/>
      <c r="E390" s="131"/>
      <c r="F390" s="131"/>
      <c r="G390" s="131"/>
      <c r="H390" s="131"/>
      <c r="I390" s="120"/>
      <c r="J390" s="120"/>
      <c r="K390" s="131"/>
    </row>
    <row r="391" spans="2:11">
      <c r="B391" s="119"/>
      <c r="C391" s="131"/>
      <c r="D391" s="131"/>
      <c r="E391" s="131"/>
      <c r="F391" s="131"/>
      <c r="G391" s="131"/>
      <c r="H391" s="131"/>
      <c r="I391" s="120"/>
      <c r="J391" s="120"/>
      <c r="K391" s="131"/>
    </row>
    <row r="392" spans="2:11">
      <c r="B392" s="119"/>
      <c r="C392" s="131"/>
      <c r="D392" s="131"/>
      <c r="E392" s="131"/>
      <c r="F392" s="131"/>
      <c r="G392" s="131"/>
      <c r="H392" s="131"/>
      <c r="I392" s="120"/>
      <c r="J392" s="120"/>
      <c r="K392" s="131"/>
    </row>
    <row r="393" spans="2:11">
      <c r="B393" s="119"/>
      <c r="C393" s="131"/>
      <c r="D393" s="131"/>
      <c r="E393" s="131"/>
      <c r="F393" s="131"/>
      <c r="G393" s="131"/>
      <c r="H393" s="131"/>
      <c r="I393" s="120"/>
      <c r="J393" s="120"/>
      <c r="K393" s="131"/>
    </row>
    <row r="394" spans="2:11">
      <c r="B394" s="119"/>
      <c r="C394" s="131"/>
      <c r="D394" s="131"/>
      <c r="E394" s="131"/>
      <c r="F394" s="131"/>
      <c r="G394" s="131"/>
      <c r="H394" s="131"/>
      <c r="I394" s="120"/>
      <c r="J394" s="120"/>
      <c r="K394" s="131"/>
    </row>
    <row r="395" spans="2:11">
      <c r="B395" s="119"/>
      <c r="C395" s="131"/>
      <c r="D395" s="131"/>
      <c r="E395" s="131"/>
      <c r="F395" s="131"/>
      <c r="G395" s="131"/>
      <c r="H395" s="131"/>
      <c r="I395" s="120"/>
      <c r="J395" s="120"/>
      <c r="K395" s="131"/>
    </row>
    <row r="396" spans="2:11">
      <c r="B396" s="119"/>
      <c r="C396" s="131"/>
      <c r="D396" s="131"/>
      <c r="E396" s="131"/>
      <c r="F396" s="131"/>
      <c r="G396" s="131"/>
      <c r="H396" s="131"/>
      <c r="I396" s="120"/>
      <c r="J396" s="120"/>
      <c r="K396" s="131"/>
    </row>
    <row r="397" spans="2:11">
      <c r="B397" s="119"/>
      <c r="C397" s="131"/>
      <c r="D397" s="131"/>
      <c r="E397" s="131"/>
      <c r="F397" s="131"/>
      <c r="G397" s="131"/>
      <c r="H397" s="131"/>
      <c r="I397" s="120"/>
      <c r="J397" s="120"/>
      <c r="K397" s="131"/>
    </row>
    <row r="398" spans="2:11">
      <c r="B398" s="119"/>
      <c r="C398" s="131"/>
      <c r="D398" s="131"/>
      <c r="E398" s="131"/>
      <c r="F398" s="131"/>
      <c r="G398" s="131"/>
      <c r="H398" s="131"/>
      <c r="I398" s="120"/>
      <c r="J398" s="120"/>
      <c r="K398" s="131"/>
    </row>
    <row r="399" spans="2:11">
      <c r="B399" s="119"/>
      <c r="C399" s="131"/>
      <c r="D399" s="131"/>
      <c r="E399" s="131"/>
      <c r="F399" s="131"/>
      <c r="G399" s="131"/>
      <c r="H399" s="131"/>
      <c r="I399" s="120"/>
      <c r="J399" s="120"/>
      <c r="K399" s="131"/>
    </row>
    <row r="400" spans="2:11">
      <c r="B400" s="119"/>
      <c r="C400" s="131"/>
      <c r="D400" s="131"/>
      <c r="E400" s="131"/>
      <c r="F400" s="131"/>
      <c r="G400" s="131"/>
      <c r="H400" s="131"/>
      <c r="I400" s="120"/>
      <c r="J400" s="120"/>
      <c r="K400" s="131"/>
    </row>
    <row r="401" spans="2:11">
      <c r="B401" s="119"/>
      <c r="C401" s="131"/>
      <c r="D401" s="131"/>
      <c r="E401" s="131"/>
      <c r="F401" s="131"/>
      <c r="G401" s="131"/>
      <c r="H401" s="131"/>
      <c r="I401" s="120"/>
      <c r="J401" s="120"/>
      <c r="K401" s="131"/>
    </row>
    <row r="402" spans="2:11">
      <c r="B402" s="119"/>
      <c r="C402" s="131"/>
      <c r="D402" s="131"/>
      <c r="E402" s="131"/>
      <c r="F402" s="131"/>
      <c r="G402" s="131"/>
      <c r="H402" s="131"/>
      <c r="I402" s="120"/>
      <c r="J402" s="120"/>
      <c r="K402" s="131"/>
    </row>
    <row r="403" spans="2:11">
      <c r="B403" s="119"/>
      <c r="C403" s="131"/>
      <c r="D403" s="131"/>
      <c r="E403" s="131"/>
      <c r="F403" s="131"/>
      <c r="G403" s="131"/>
      <c r="H403" s="131"/>
      <c r="I403" s="120"/>
      <c r="J403" s="120"/>
      <c r="K403" s="131"/>
    </row>
    <row r="404" spans="2:11">
      <c r="B404" s="119"/>
      <c r="C404" s="131"/>
      <c r="D404" s="131"/>
      <c r="E404" s="131"/>
      <c r="F404" s="131"/>
      <c r="G404" s="131"/>
      <c r="H404" s="131"/>
      <c r="I404" s="120"/>
      <c r="J404" s="120"/>
      <c r="K404" s="131"/>
    </row>
    <row r="405" spans="2:11">
      <c r="B405" s="119"/>
      <c r="C405" s="131"/>
      <c r="D405" s="131"/>
      <c r="E405" s="131"/>
      <c r="F405" s="131"/>
      <c r="G405" s="131"/>
      <c r="H405" s="131"/>
      <c r="I405" s="120"/>
      <c r="J405" s="120"/>
      <c r="K405" s="131"/>
    </row>
    <row r="406" spans="2:11">
      <c r="B406" s="119"/>
      <c r="C406" s="131"/>
      <c r="D406" s="131"/>
      <c r="E406" s="131"/>
      <c r="F406" s="131"/>
      <c r="G406" s="131"/>
      <c r="H406" s="131"/>
      <c r="I406" s="120"/>
      <c r="J406" s="120"/>
      <c r="K406" s="131"/>
    </row>
    <row r="407" spans="2:11">
      <c r="B407" s="119"/>
      <c r="C407" s="131"/>
      <c r="D407" s="131"/>
      <c r="E407" s="131"/>
      <c r="F407" s="131"/>
      <c r="G407" s="131"/>
      <c r="H407" s="131"/>
      <c r="I407" s="120"/>
      <c r="J407" s="120"/>
      <c r="K407" s="131"/>
    </row>
    <row r="408" spans="2:11">
      <c r="B408" s="119"/>
      <c r="C408" s="131"/>
      <c r="D408" s="131"/>
      <c r="E408" s="131"/>
      <c r="F408" s="131"/>
      <c r="G408" s="131"/>
      <c r="H408" s="131"/>
      <c r="I408" s="120"/>
      <c r="J408" s="120"/>
      <c r="K408" s="131"/>
    </row>
    <row r="409" spans="2:11">
      <c r="B409" s="119"/>
      <c r="C409" s="131"/>
      <c r="D409" s="131"/>
      <c r="E409" s="131"/>
      <c r="F409" s="131"/>
      <c r="G409" s="131"/>
      <c r="H409" s="131"/>
      <c r="I409" s="120"/>
      <c r="J409" s="120"/>
      <c r="K409" s="131"/>
    </row>
    <row r="410" spans="2:11">
      <c r="B410" s="119"/>
      <c r="C410" s="131"/>
      <c r="D410" s="131"/>
      <c r="E410" s="131"/>
      <c r="F410" s="131"/>
      <c r="G410" s="131"/>
      <c r="H410" s="131"/>
      <c r="I410" s="120"/>
      <c r="J410" s="120"/>
      <c r="K410" s="131"/>
    </row>
    <row r="411" spans="2:11">
      <c r="B411" s="119"/>
      <c r="C411" s="131"/>
      <c r="D411" s="131"/>
      <c r="E411" s="131"/>
      <c r="F411" s="131"/>
      <c r="G411" s="131"/>
      <c r="H411" s="131"/>
      <c r="I411" s="120"/>
      <c r="J411" s="120"/>
      <c r="K411" s="131"/>
    </row>
    <row r="412" spans="2:11">
      <c r="B412" s="119"/>
      <c r="C412" s="131"/>
      <c r="D412" s="131"/>
      <c r="E412" s="131"/>
      <c r="F412" s="131"/>
      <c r="G412" s="131"/>
      <c r="H412" s="131"/>
      <c r="I412" s="120"/>
      <c r="J412" s="120"/>
      <c r="K412" s="131"/>
    </row>
    <row r="413" spans="2:11">
      <c r="B413" s="119"/>
      <c r="C413" s="131"/>
      <c r="D413" s="131"/>
      <c r="E413" s="131"/>
      <c r="F413" s="131"/>
      <c r="G413" s="131"/>
      <c r="H413" s="131"/>
      <c r="I413" s="120"/>
      <c r="J413" s="120"/>
      <c r="K413" s="131"/>
    </row>
    <row r="414" spans="2:11">
      <c r="B414" s="119"/>
      <c r="C414" s="131"/>
      <c r="D414" s="131"/>
      <c r="E414" s="131"/>
      <c r="F414" s="131"/>
      <c r="G414" s="131"/>
      <c r="H414" s="131"/>
      <c r="I414" s="120"/>
      <c r="J414" s="120"/>
      <c r="K414" s="131"/>
    </row>
    <row r="415" spans="2:11">
      <c r="B415" s="119"/>
      <c r="C415" s="131"/>
      <c r="D415" s="131"/>
      <c r="E415" s="131"/>
      <c r="F415" s="131"/>
      <c r="G415" s="131"/>
      <c r="H415" s="131"/>
      <c r="I415" s="120"/>
      <c r="J415" s="120"/>
      <c r="K415" s="131"/>
    </row>
    <row r="416" spans="2:11">
      <c r="B416" s="119"/>
      <c r="C416" s="131"/>
      <c r="D416" s="131"/>
      <c r="E416" s="131"/>
      <c r="F416" s="131"/>
      <c r="G416" s="131"/>
      <c r="H416" s="131"/>
      <c r="I416" s="120"/>
      <c r="J416" s="120"/>
      <c r="K416" s="131"/>
    </row>
    <row r="417" spans="2:11">
      <c r="B417" s="119"/>
      <c r="C417" s="131"/>
      <c r="D417" s="131"/>
      <c r="E417" s="131"/>
      <c r="F417" s="131"/>
      <c r="G417" s="131"/>
      <c r="H417" s="131"/>
      <c r="I417" s="120"/>
      <c r="J417" s="120"/>
      <c r="K417" s="131"/>
    </row>
    <row r="418" spans="2:11">
      <c r="B418" s="119"/>
      <c r="C418" s="131"/>
      <c r="D418" s="131"/>
      <c r="E418" s="131"/>
      <c r="F418" s="131"/>
      <c r="G418" s="131"/>
      <c r="H418" s="131"/>
      <c r="I418" s="120"/>
      <c r="J418" s="120"/>
      <c r="K418" s="131"/>
    </row>
    <row r="419" spans="2:11">
      <c r="B419" s="119"/>
      <c r="C419" s="131"/>
      <c r="D419" s="131"/>
      <c r="E419" s="131"/>
      <c r="F419" s="131"/>
      <c r="G419" s="131"/>
      <c r="H419" s="131"/>
      <c r="I419" s="120"/>
      <c r="J419" s="120"/>
      <c r="K419" s="131"/>
    </row>
    <row r="420" spans="2:11">
      <c r="B420" s="119"/>
      <c r="C420" s="131"/>
      <c r="D420" s="131"/>
      <c r="E420" s="131"/>
      <c r="F420" s="131"/>
      <c r="G420" s="131"/>
      <c r="H420" s="131"/>
      <c r="I420" s="120"/>
      <c r="J420" s="120"/>
      <c r="K420" s="131"/>
    </row>
    <row r="421" spans="2:11">
      <c r="B421" s="119"/>
      <c r="C421" s="131"/>
      <c r="D421" s="131"/>
      <c r="E421" s="131"/>
      <c r="F421" s="131"/>
      <c r="G421" s="131"/>
      <c r="H421" s="131"/>
      <c r="I421" s="120"/>
      <c r="J421" s="120"/>
      <c r="K421" s="131"/>
    </row>
    <row r="422" spans="2:11">
      <c r="B422" s="119"/>
      <c r="C422" s="131"/>
      <c r="D422" s="131"/>
      <c r="E422" s="131"/>
      <c r="F422" s="131"/>
      <c r="G422" s="131"/>
      <c r="H422" s="131"/>
      <c r="I422" s="120"/>
      <c r="J422" s="120"/>
      <c r="K422" s="131"/>
    </row>
    <row r="423" spans="2:11">
      <c r="B423" s="119"/>
      <c r="C423" s="131"/>
      <c r="D423" s="131"/>
      <c r="E423" s="131"/>
      <c r="F423" s="131"/>
      <c r="G423" s="131"/>
      <c r="H423" s="131"/>
      <c r="I423" s="120"/>
      <c r="J423" s="120"/>
      <c r="K423" s="131"/>
    </row>
    <row r="424" spans="2:11">
      <c r="B424" s="119"/>
      <c r="C424" s="131"/>
      <c r="D424" s="131"/>
      <c r="E424" s="131"/>
      <c r="F424" s="131"/>
      <c r="G424" s="131"/>
      <c r="H424" s="131"/>
      <c r="I424" s="120"/>
      <c r="J424" s="120"/>
      <c r="K424" s="131"/>
    </row>
    <row r="425" spans="2:11">
      <c r="B425" s="119"/>
      <c r="C425" s="131"/>
      <c r="D425" s="131"/>
      <c r="E425" s="131"/>
      <c r="F425" s="131"/>
      <c r="G425" s="131"/>
      <c r="H425" s="131"/>
      <c r="I425" s="120"/>
      <c r="J425" s="120"/>
      <c r="K425" s="131"/>
    </row>
    <row r="426" spans="2:11">
      <c r="B426" s="119"/>
      <c r="C426" s="131"/>
      <c r="D426" s="131"/>
      <c r="E426" s="131"/>
      <c r="F426" s="131"/>
      <c r="G426" s="131"/>
      <c r="H426" s="131"/>
      <c r="I426" s="120"/>
      <c r="J426" s="120"/>
      <c r="K426" s="131"/>
    </row>
    <row r="427" spans="2:11">
      <c r="B427" s="119"/>
      <c r="C427" s="131"/>
      <c r="D427" s="131"/>
      <c r="E427" s="131"/>
      <c r="F427" s="131"/>
      <c r="G427" s="131"/>
      <c r="H427" s="131"/>
      <c r="I427" s="120"/>
      <c r="J427" s="120"/>
      <c r="K427" s="131"/>
    </row>
    <row r="428" spans="2:11">
      <c r="B428" s="119"/>
      <c r="C428" s="131"/>
      <c r="D428" s="131"/>
      <c r="E428" s="131"/>
      <c r="F428" s="131"/>
      <c r="G428" s="131"/>
      <c r="H428" s="131"/>
      <c r="I428" s="120"/>
      <c r="J428" s="120"/>
      <c r="K428" s="131"/>
    </row>
    <row r="429" spans="2:11">
      <c r="B429" s="119"/>
      <c r="C429" s="131"/>
      <c r="D429" s="131"/>
      <c r="E429" s="131"/>
      <c r="F429" s="131"/>
      <c r="G429" s="131"/>
      <c r="H429" s="131"/>
      <c r="I429" s="120"/>
      <c r="J429" s="120"/>
      <c r="K429" s="131"/>
    </row>
    <row r="430" spans="2:11">
      <c r="B430" s="119"/>
      <c r="C430" s="131"/>
      <c r="D430" s="131"/>
      <c r="E430" s="131"/>
      <c r="F430" s="131"/>
      <c r="G430" s="131"/>
      <c r="H430" s="131"/>
      <c r="I430" s="120"/>
      <c r="J430" s="120"/>
      <c r="K430" s="131"/>
    </row>
    <row r="431" spans="2:11">
      <c r="B431" s="119"/>
      <c r="C431" s="131"/>
      <c r="D431" s="131"/>
      <c r="E431" s="131"/>
      <c r="F431" s="131"/>
      <c r="G431" s="131"/>
      <c r="H431" s="131"/>
      <c r="I431" s="120"/>
      <c r="J431" s="120"/>
      <c r="K431" s="131"/>
    </row>
    <row r="432" spans="2:11">
      <c r="B432" s="119"/>
      <c r="C432" s="131"/>
      <c r="D432" s="131"/>
      <c r="E432" s="131"/>
      <c r="F432" s="131"/>
      <c r="G432" s="131"/>
      <c r="H432" s="131"/>
      <c r="I432" s="120"/>
      <c r="J432" s="120"/>
      <c r="K432" s="131"/>
    </row>
    <row r="433" spans="2:11">
      <c r="B433" s="119"/>
      <c r="C433" s="131"/>
      <c r="D433" s="131"/>
      <c r="E433" s="131"/>
      <c r="F433" s="131"/>
      <c r="G433" s="131"/>
      <c r="H433" s="131"/>
      <c r="I433" s="120"/>
      <c r="J433" s="120"/>
      <c r="K433" s="131"/>
    </row>
    <row r="434" spans="2:11">
      <c r="B434" s="119"/>
      <c r="C434" s="131"/>
      <c r="D434" s="131"/>
      <c r="E434" s="131"/>
      <c r="F434" s="131"/>
      <c r="G434" s="131"/>
      <c r="H434" s="131"/>
      <c r="I434" s="120"/>
      <c r="J434" s="120"/>
      <c r="K434" s="131"/>
    </row>
    <row r="435" spans="2:11">
      <c r="B435" s="119"/>
      <c r="C435" s="131"/>
      <c r="D435" s="131"/>
      <c r="E435" s="131"/>
      <c r="F435" s="131"/>
      <c r="G435" s="131"/>
      <c r="H435" s="131"/>
      <c r="I435" s="120"/>
      <c r="J435" s="120"/>
      <c r="K435" s="131"/>
    </row>
    <row r="436" spans="2:11">
      <c r="B436" s="119"/>
      <c r="C436" s="131"/>
      <c r="D436" s="131"/>
      <c r="E436" s="131"/>
      <c r="F436" s="131"/>
      <c r="G436" s="131"/>
      <c r="H436" s="131"/>
      <c r="I436" s="120"/>
      <c r="J436" s="120"/>
      <c r="K436" s="131"/>
    </row>
    <row r="437" spans="2:11">
      <c r="B437" s="119"/>
      <c r="C437" s="131"/>
      <c r="D437" s="131"/>
      <c r="E437" s="131"/>
      <c r="F437" s="131"/>
      <c r="G437" s="131"/>
      <c r="H437" s="131"/>
      <c r="I437" s="120"/>
      <c r="J437" s="120"/>
      <c r="K437" s="131"/>
    </row>
    <row r="438" spans="2:11">
      <c r="B438" s="119"/>
      <c r="C438" s="131"/>
      <c r="D438" s="131"/>
      <c r="E438" s="131"/>
      <c r="F438" s="131"/>
      <c r="G438" s="131"/>
      <c r="H438" s="131"/>
      <c r="I438" s="120"/>
      <c r="J438" s="120"/>
      <c r="K438" s="131"/>
    </row>
    <row r="439" spans="2:11">
      <c r="B439" s="119"/>
      <c r="C439" s="131"/>
      <c r="D439" s="131"/>
      <c r="E439" s="131"/>
      <c r="F439" s="131"/>
      <c r="G439" s="131"/>
      <c r="H439" s="131"/>
      <c r="I439" s="120"/>
      <c r="J439" s="120"/>
      <c r="K439" s="131"/>
    </row>
    <row r="440" spans="2:11">
      <c r="B440" s="119"/>
      <c r="C440" s="131"/>
      <c r="D440" s="131"/>
      <c r="E440" s="131"/>
      <c r="F440" s="131"/>
      <c r="G440" s="131"/>
      <c r="H440" s="131"/>
      <c r="I440" s="120"/>
      <c r="J440" s="120"/>
      <c r="K440" s="131"/>
    </row>
    <row r="441" spans="2:11">
      <c r="B441" s="119"/>
      <c r="C441" s="131"/>
      <c r="D441" s="131"/>
      <c r="E441" s="131"/>
      <c r="F441" s="131"/>
      <c r="G441" s="131"/>
      <c r="H441" s="131"/>
      <c r="I441" s="120"/>
      <c r="J441" s="120"/>
      <c r="K441" s="131"/>
    </row>
    <row r="442" spans="2:11">
      <c r="B442" s="119"/>
      <c r="C442" s="131"/>
      <c r="D442" s="131"/>
      <c r="E442" s="131"/>
      <c r="F442" s="131"/>
      <c r="G442" s="131"/>
      <c r="H442" s="131"/>
      <c r="I442" s="120"/>
      <c r="J442" s="120"/>
      <c r="K442" s="131"/>
    </row>
    <row r="443" spans="2:11">
      <c r="B443" s="119"/>
      <c r="C443" s="131"/>
      <c r="D443" s="131"/>
      <c r="E443" s="131"/>
      <c r="F443" s="131"/>
      <c r="G443" s="131"/>
      <c r="H443" s="131"/>
      <c r="I443" s="120"/>
      <c r="J443" s="120"/>
      <c r="K443" s="131"/>
    </row>
    <row r="444" spans="2:11">
      <c r="B444" s="119"/>
      <c r="C444" s="131"/>
      <c r="D444" s="131"/>
      <c r="E444" s="131"/>
      <c r="F444" s="131"/>
      <c r="G444" s="131"/>
      <c r="H444" s="131"/>
      <c r="I444" s="120"/>
      <c r="J444" s="120"/>
      <c r="K444" s="131"/>
    </row>
    <row r="445" spans="2:11">
      <c r="B445" s="119"/>
      <c r="C445" s="131"/>
      <c r="D445" s="131"/>
      <c r="E445" s="131"/>
      <c r="F445" s="131"/>
      <c r="G445" s="131"/>
      <c r="H445" s="131"/>
      <c r="I445" s="120"/>
      <c r="J445" s="120"/>
      <c r="K445" s="131"/>
    </row>
    <row r="446" spans="2:11">
      <c r="B446" s="119"/>
      <c r="C446" s="131"/>
      <c r="D446" s="131"/>
      <c r="E446" s="131"/>
      <c r="F446" s="131"/>
      <c r="G446" s="131"/>
      <c r="H446" s="131"/>
      <c r="I446" s="120"/>
      <c r="J446" s="120"/>
      <c r="K446" s="131"/>
    </row>
    <row r="447" spans="2:11">
      <c r="B447" s="119"/>
      <c r="C447" s="131"/>
      <c r="D447" s="131"/>
      <c r="E447" s="131"/>
      <c r="F447" s="131"/>
      <c r="G447" s="131"/>
      <c r="H447" s="131"/>
      <c r="I447" s="120"/>
      <c r="J447" s="120"/>
      <c r="K447" s="131"/>
    </row>
    <row r="448" spans="2:11">
      <c r="B448" s="119"/>
      <c r="C448" s="131"/>
      <c r="D448" s="131"/>
      <c r="E448" s="131"/>
      <c r="F448" s="131"/>
      <c r="G448" s="131"/>
      <c r="H448" s="131"/>
      <c r="I448" s="120"/>
      <c r="J448" s="120"/>
      <c r="K448" s="131"/>
    </row>
    <row r="449" spans="2:11">
      <c r="B449" s="119"/>
      <c r="C449" s="131"/>
      <c r="D449" s="131"/>
      <c r="E449" s="131"/>
      <c r="F449" s="131"/>
      <c r="G449" s="131"/>
      <c r="H449" s="131"/>
      <c r="I449" s="120"/>
      <c r="J449" s="120"/>
      <c r="K449" s="131"/>
    </row>
    <row r="450" spans="2:11">
      <c r="B450" s="119"/>
      <c r="C450" s="131"/>
      <c r="D450" s="131"/>
      <c r="E450" s="131"/>
      <c r="F450" s="131"/>
      <c r="G450" s="131"/>
      <c r="H450" s="131"/>
      <c r="I450" s="120"/>
      <c r="J450" s="120"/>
      <c r="K450" s="131"/>
    </row>
    <row r="451" spans="2:11">
      <c r="B451" s="119"/>
      <c r="C451" s="131"/>
      <c r="D451" s="131"/>
      <c r="E451" s="131"/>
      <c r="F451" s="131"/>
      <c r="G451" s="131"/>
      <c r="H451" s="131"/>
      <c r="I451" s="120"/>
      <c r="J451" s="120"/>
      <c r="K451" s="131"/>
    </row>
    <row r="452" spans="2:11">
      <c r="B452" s="119"/>
      <c r="C452" s="131"/>
      <c r="D452" s="131"/>
      <c r="E452" s="131"/>
      <c r="F452" s="131"/>
      <c r="G452" s="131"/>
      <c r="H452" s="131"/>
      <c r="I452" s="120"/>
      <c r="J452" s="120"/>
      <c r="K452" s="131"/>
    </row>
    <row r="453" spans="2:11">
      <c r="B453" s="119"/>
      <c r="C453" s="131"/>
      <c r="D453" s="131"/>
      <c r="E453" s="131"/>
      <c r="F453" s="131"/>
      <c r="G453" s="131"/>
      <c r="H453" s="131"/>
      <c r="I453" s="120"/>
      <c r="J453" s="120"/>
      <c r="K453" s="131"/>
    </row>
    <row r="454" spans="2:11">
      <c r="B454" s="119"/>
      <c r="C454" s="131"/>
      <c r="D454" s="131"/>
      <c r="E454" s="131"/>
      <c r="F454" s="131"/>
      <c r="G454" s="131"/>
      <c r="H454" s="131"/>
      <c r="I454" s="120"/>
      <c r="J454" s="120"/>
      <c r="K454" s="131"/>
    </row>
    <row r="455" spans="2:11">
      <c r="B455" s="119"/>
      <c r="C455" s="131"/>
      <c r="D455" s="131"/>
      <c r="E455" s="131"/>
      <c r="F455" s="131"/>
      <c r="G455" s="131"/>
      <c r="H455" s="131"/>
      <c r="I455" s="120"/>
      <c r="J455" s="120"/>
      <c r="K455" s="131"/>
    </row>
    <row r="456" spans="2:11">
      <c r="B456" s="119"/>
      <c r="C456" s="131"/>
      <c r="D456" s="131"/>
      <c r="E456" s="131"/>
      <c r="F456" s="131"/>
      <c r="G456" s="131"/>
      <c r="H456" s="131"/>
      <c r="I456" s="120"/>
      <c r="J456" s="120"/>
      <c r="K456" s="131"/>
    </row>
    <row r="457" spans="2:11">
      <c r="B457" s="119"/>
      <c r="C457" s="131"/>
      <c r="D457" s="131"/>
      <c r="E457" s="131"/>
      <c r="F457" s="131"/>
      <c r="G457" s="131"/>
      <c r="H457" s="131"/>
      <c r="I457" s="120"/>
      <c r="J457" s="120"/>
      <c r="K457" s="131"/>
    </row>
    <row r="458" spans="2:11">
      <c r="B458" s="119"/>
      <c r="C458" s="131"/>
      <c r="D458" s="131"/>
      <c r="E458" s="131"/>
      <c r="F458" s="131"/>
      <c r="G458" s="131"/>
      <c r="H458" s="131"/>
      <c r="I458" s="120"/>
      <c r="J458" s="120"/>
      <c r="K458" s="131"/>
    </row>
    <row r="459" spans="2:11">
      <c r="B459" s="119"/>
      <c r="C459" s="131"/>
      <c r="D459" s="131"/>
      <c r="E459" s="131"/>
      <c r="F459" s="131"/>
      <c r="G459" s="131"/>
      <c r="H459" s="131"/>
      <c r="I459" s="120"/>
      <c r="J459" s="120"/>
      <c r="K459" s="131"/>
    </row>
    <row r="460" spans="2:11">
      <c r="B460" s="119"/>
      <c r="C460" s="131"/>
      <c r="D460" s="131"/>
      <c r="E460" s="131"/>
      <c r="F460" s="131"/>
      <c r="G460" s="131"/>
      <c r="H460" s="131"/>
      <c r="I460" s="120"/>
      <c r="J460" s="120"/>
      <c r="K460" s="131"/>
    </row>
    <row r="461" spans="2:11">
      <c r="B461" s="119"/>
      <c r="C461" s="131"/>
      <c r="D461" s="131"/>
      <c r="E461" s="131"/>
      <c r="F461" s="131"/>
      <c r="G461" s="131"/>
      <c r="H461" s="131"/>
      <c r="I461" s="120"/>
      <c r="J461" s="120"/>
      <c r="K461" s="131"/>
    </row>
    <row r="462" spans="2:11">
      <c r="B462" s="119"/>
      <c r="C462" s="131"/>
      <c r="D462" s="131"/>
      <c r="E462" s="131"/>
      <c r="F462" s="131"/>
      <c r="G462" s="131"/>
      <c r="H462" s="131"/>
      <c r="I462" s="120"/>
      <c r="J462" s="120"/>
      <c r="K462" s="131"/>
    </row>
    <row r="463" spans="2:11">
      <c r="B463" s="119"/>
      <c r="C463" s="131"/>
      <c r="D463" s="131"/>
      <c r="E463" s="131"/>
      <c r="F463" s="131"/>
      <c r="G463" s="131"/>
      <c r="H463" s="131"/>
      <c r="I463" s="120"/>
      <c r="J463" s="120"/>
      <c r="K463" s="131"/>
    </row>
    <row r="464" spans="2:11">
      <c r="B464" s="119"/>
      <c r="C464" s="131"/>
      <c r="D464" s="131"/>
      <c r="E464" s="131"/>
      <c r="F464" s="131"/>
      <c r="G464" s="131"/>
      <c r="H464" s="131"/>
      <c r="I464" s="120"/>
      <c r="J464" s="120"/>
      <c r="K464" s="131"/>
    </row>
    <row r="465" spans="2:11">
      <c r="B465" s="119"/>
      <c r="C465" s="131"/>
      <c r="D465" s="131"/>
      <c r="E465" s="131"/>
      <c r="F465" s="131"/>
      <c r="G465" s="131"/>
      <c r="H465" s="131"/>
      <c r="I465" s="120"/>
      <c r="J465" s="120"/>
      <c r="K465" s="131"/>
    </row>
    <row r="466" spans="2:11">
      <c r="B466" s="119"/>
      <c r="C466" s="131"/>
      <c r="D466" s="131"/>
      <c r="E466" s="131"/>
      <c r="F466" s="131"/>
      <c r="G466" s="131"/>
      <c r="H466" s="131"/>
      <c r="I466" s="120"/>
      <c r="J466" s="120"/>
      <c r="K466" s="131"/>
    </row>
    <row r="467" spans="2:11">
      <c r="B467" s="119"/>
      <c r="C467" s="131"/>
      <c r="D467" s="131"/>
      <c r="E467" s="131"/>
      <c r="F467" s="131"/>
      <c r="G467" s="131"/>
      <c r="H467" s="131"/>
      <c r="I467" s="120"/>
      <c r="J467" s="120"/>
      <c r="K467" s="131"/>
    </row>
    <row r="468" spans="2:11">
      <c r="B468" s="119"/>
      <c r="C468" s="131"/>
      <c r="D468" s="131"/>
      <c r="E468" s="131"/>
      <c r="F468" s="131"/>
      <c r="G468" s="131"/>
      <c r="H468" s="131"/>
      <c r="I468" s="120"/>
      <c r="J468" s="120"/>
      <c r="K468" s="131"/>
    </row>
    <row r="469" spans="2:11">
      <c r="B469" s="119"/>
      <c r="C469" s="131"/>
      <c r="D469" s="131"/>
      <c r="E469" s="131"/>
      <c r="F469" s="131"/>
      <c r="G469" s="131"/>
      <c r="H469" s="131"/>
      <c r="I469" s="120"/>
      <c r="J469" s="120"/>
      <c r="K469" s="131"/>
    </row>
    <row r="470" spans="2:11">
      <c r="B470" s="119"/>
      <c r="C470" s="131"/>
      <c r="D470" s="131"/>
      <c r="E470" s="131"/>
      <c r="F470" s="131"/>
      <c r="G470" s="131"/>
      <c r="H470" s="131"/>
      <c r="I470" s="120"/>
      <c r="J470" s="120"/>
      <c r="K470" s="131"/>
    </row>
    <row r="471" spans="2:11">
      <c r="B471" s="119"/>
      <c r="C471" s="131"/>
      <c r="D471" s="131"/>
      <c r="E471" s="131"/>
      <c r="F471" s="131"/>
      <c r="G471" s="131"/>
      <c r="H471" s="131"/>
      <c r="I471" s="120"/>
      <c r="J471" s="120"/>
      <c r="K471" s="131"/>
    </row>
    <row r="472" spans="2:11">
      <c r="B472" s="119"/>
      <c r="C472" s="131"/>
      <c r="D472" s="131"/>
      <c r="E472" s="131"/>
      <c r="F472" s="131"/>
      <c r="G472" s="131"/>
      <c r="H472" s="131"/>
      <c r="I472" s="120"/>
      <c r="J472" s="120"/>
      <c r="K472" s="131"/>
    </row>
    <row r="473" spans="2:11">
      <c r="B473" s="119"/>
      <c r="C473" s="131"/>
      <c r="D473" s="131"/>
      <c r="E473" s="131"/>
      <c r="F473" s="131"/>
      <c r="G473" s="131"/>
      <c r="H473" s="131"/>
      <c r="I473" s="120"/>
      <c r="J473" s="120"/>
      <c r="K473" s="131"/>
    </row>
    <row r="474" spans="2:11">
      <c r="B474" s="119"/>
      <c r="C474" s="131"/>
      <c r="D474" s="131"/>
      <c r="E474" s="131"/>
      <c r="F474" s="131"/>
      <c r="G474" s="131"/>
      <c r="H474" s="131"/>
      <c r="I474" s="120"/>
      <c r="J474" s="120"/>
      <c r="K474" s="131"/>
    </row>
    <row r="475" spans="2:11">
      <c r="B475" s="119"/>
      <c r="C475" s="131"/>
      <c r="D475" s="131"/>
      <c r="E475" s="131"/>
      <c r="F475" s="131"/>
      <c r="G475" s="131"/>
      <c r="H475" s="131"/>
      <c r="I475" s="120"/>
      <c r="J475" s="120"/>
      <c r="K475" s="131"/>
    </row>
    <row r="476" spans="2:11">
      <c r="B476" s="119"/>
      <c r="C476" s="131"/>
      <c r="D476" s="131"/>
      <c r="E476" s="131"/>
      <c r="F476" s="131"/>
      <c r="G476" s="131"/>
      <c r="H476" s="131"/>
      <c r="I476" s="120"/>
      <c r="J476" s="120"/>
      <c r="K476" s="131"/>
    </row>
    <row r="477" spans="2:11">
      <c r="B477" s="119"/>
      <c r="C477" s="131"/>
      <c r="D477" s="131"/>
      <c r="E477" s="131"/>
      <c r="F477" s="131"/>
      <c r="G477" s="131"/>
      <c r="H477" s="131"/>
      <c r="I477" s="120"/>
      <c r="J477" s="120"/>
      <c r="K477" s="131"/>
    </row>
    <row r="478" spans="2:11">
      <c r="B478" s="119"/>
      <c r="C478" s="131"/>
      <c r="D478" s="131"/>
      <c r="E478" s="131"/>
      <c r="F478" s="131"/>
      <c r="G478" s="131"/>
      <c r="H478" s="131"/>
      <c r="I478" s="120"/>
      <c r="J478" s="120"/>
      <c r="K478" s="131"/>
    </row>
    <row r="479" spans="2:11">
      <c r="B479" s="119"/>
      <c r="C479" s="131"/>
      <c r="D479" s="131"/>
      <c r="E479" s="131"/>
      <c r="F479" s="131"/>
      <c r="G479" s="131"/>
      <c r="H479" s="131"/>
      <c r="I479" s="120"/>
      <c r="J479" s="120"/>
      <c r="K479" s="131"/>
    </row>
    <row r="480" spans="2:11">
      <c r="B480" s="119"/>
      <c r="C480" s="131"/>
      <c r="D480" s="131"/>
      <c r="E480" s="131"/>
      <c r="F480" s="131"/>
      <c r="G480" s="131"/>
      <c r="H480" s="131"/>
      <c r="I480" s="120"/>
      <c r="J480" s="120"/>
      <c r="K480" s="131"/>
    </row>
    <row r="481" spans="2:11">
      <c r="B481" s="119"/>
      <c r="C481" s="131"/>
      <c r="D481" s="131"/>
      <c r="E481" s="131"/>
      <c r="F481" s="131"/>
      <c r="G481" s="131"/>
      <c r="H481" s="131"/>
      <c r="I481" s="120"/>
      <c r="J481" s="120"/>
      <c r="K481" s="131"/>
    </row>
    <row r="482" spans="2:11">
      <c r="B482" s="119"/>
      <c r="C482" s="131"/>
      <c r="D482" s="131"/>
      <c r="E482" s="131"/>
      <c r="F482" s="131"/>
      <c r="G482" s="131"/>
      <c r="H482" s="131"/>
      <c r="I482" s="120"/>
      <c r="J482" s="120"/>
      <c r="K482" s="131"/>
    </row>
    <row r="483" spans="2:11">
      <c r="B483" s="119"/>
      <c r="C483" s="131"/>
      <c r="D483" s="131"/>
      <c r="E483" s="131"/>
      <c r="F483" s="131"/>
      <c r="G483" s="131"/>
      <c r="H483" s="131"/>
      <c r="I483" s="120"/>
      <c r="J483" s="120"/>
      <c r="K483" s="131"/>
    </row>
    <row r="484" spans="2:11">
      <c r="B484" s="119"/>
      <c r="C484" s="131"/>
      <c r="D484" s="131"/>
      <c r="E484" s="131"/>
      <c r="F484" s="131"/>
      <c r="G484" s="131"/>
      <c r="H484" s="131"/>
      <c r="I484" s="120"/>
      <c r="J484" s="120"/>
      <c r="K484" s="131"/>
    </row>
    <row r="485" spans="2:11">
      <c r="B485" s="119"/>
      <c r="C485" s="131"/>
      <c r="D485" s="131"/>
      <c r="E485" s="131"/>
      <c r="F485" s="131"/>
      <c r="G485" s="131"/>
      <c r="H485" s="131"/>
      <c r="I485" s="120"/>
      <c r="J485" s="120"/>
      <c r="K485" s="131"/>
    </row>
    <row r="486" spans="2:11">
      <c r="B486" s="119"/>
      <c r="C486" s="131"/>
      <c r="D486" s="131"/>
      <c r="E486" s="131"/>
      <c r="F486" s="131"/>
      <c r="G486" s="131"/>
      <c r="H486" s="131"/>
      <c r="I486" s="120"/>
      <c r="J486" s="120"/>
      <c r="K486" s="131"/>
    </row>
    <row r="487" spans="2:11">
      <c r="B487" s="119"/>
      <c r="C487" s="131"/>
      <c r="D487" s="131"/>
      <c r="E487" s="131"/>
      <c r="F487" s="131"/>
      <c r="G487" s="131"/>
      <c r="H487" s="131"/>
      <c r="I487" s="120"/>
      <c r="J487" s="120"/>
      <c r="K487" s="131"/>
    </row>
    <row r="488" spans="2:11">
      <c r="B488" s="119"/>
      <c r="C488" s="131"/>
      <c r="D488" s="131"/>
      <c r="E488" s="131"/>
      <c r="F488" s="131"/>
      <c r="G488" s="131"/>
      <c r="H488" s="131"/>
      <c r="I488" s="120"/>
      <c r="J488" s="120"/>
      <c r="K488" s="131"/>
    </row>
    <row r="489" spans="2:11">
      <c r="B489" s="119"/>
      <c r="C489" s="131"/>
      <c r="D489" s="131"/>
      <c r="E489" s="131"/>
      <c r="F489" s="131"/>
      <c r="G489" s="131"/>
      <c r="H489" s="131"/>
      <c r="I489" s="120"/>
      <c r="J489" s="120"/>
      <c r="K489" s="131"/>
    </row>
    <row r="490" spans="2:11">
      <c r="B490" s="119"/>
      <c r="C490" s="131"/>
      <c r="D490" s="131"/>
      <c r="E490" s="131"/>
      <c r="F490" s="131"/>
      <c r="G490" s="131"/>
      <c r="H490" s="131"/>
      <c r="I490" s="120"/>
      <c r="J490" s="120"/>
      <c r="K490" s="131"/>
    </row>
    <row r="491" spans="2:11">
      <c r="B491" s="119"/>
      <c r="C491" s="131"/>
      <c r="D491" s="131"/>
      <c r="E491" s="131"/>
      <c r="F491" s="131"/>
      <c r="G491" s="131"/>
      <c r="H491" s="131"/>
      <c r="I491" s="120"/>
      <c r="J491" s="120"/>
      <c r="K491" s="131"/>
    </row>
    <row r="492" spans="2:11">
      <c r="B492" s="119"/>
      <c r="C492" s="131"/>
      <c r="D492" s="131"/>
      <c r="E492" s="131"/>
      <c r="F492" s="131"/>
      <c r="G492" s="131"/>
      <c r="H492" s="131"/>
      <c r="I492" s="120"/>
      <c r="J492" s="120"/>
      <c r="K492" s="131"/>
    </row>
    <row r="493" spans="2:11">
      <c r="B493" s="119"/>
      <c r="C493" s="131"/>
      <c r="D493" s="131"/>
      <c r="E493" s="131"/>
      <c r="F493" s="131"/>
      <c r="G493" s="131"/>
      <c r="H493" s="131"/>
      <c r="I493" s="120"/>
      <c r="J493" s="120"/>
      <c r="K493" s="131"/>
    </row>
    <row r="494" spans="2:11">
      <c r="B494" s="119"/>
      <c r="C494" s="131"/>
      <c r="D494" s="131"/>
      <c r="E494" s="131"/>
      <c r="F494" s="131"/>
      <c r="G494" s="131"/>
      <c r="H494" s="131"/>
      <c r="I494" s="120"/>
      <c r="J494" s="120"/>
      <c r="K494" s="131"/>
    </row>
    <row r="495" spans="2:11">
      <c r="B495" s="119"/>
      <c r="C495" s="131"/>
      <c r="D495" s="131"/>
      <c r="E495" s="131"/>
      <c r="F495" s="131"/>
      <c r="G495" s="131"/>
      <c r="H495" s="131"/>
      <c r="I495" s="120"/>
      <c r="J495" s="120"/>
      <c r="K495" s="131"/>
    </row>
    <row r="496" spans="2:11">
      <c r="B496" s="119"/>
      <c r="C496" s="131"/>
      <c r="D496" s="131"/>
      <c r="E496" s="131"/>
      <c r="F496" s="131"/>
      <c r="G496" s="131"/>
      <c r="H496" s="131"/>
      <c r="I496" s="120"/>
      <c r="J496" s="120"/>
      <c r="K496" s="131"/>
    </row>
    <row r="497" spans="2:11">
      <c r="B497" s="119"/>
      <c r="C497" s="131"/>
      <c r="D497" s="131"/>
      <c r="E497" s="131"/>
      <c r="F497" s="131"/>
      <c r="G497" s="131"/>
      <c r="H497" s="131"/>
      <c r="I497" s="120"/>
      <c r="J497" s="120"/>
      <c r="K497" s="131"/>
    </row>
    <row r="498" spans="2:11">
      <c r="B498" s="119"/>
      <c r="C498" s="131"/>
      <c r="D498" s="131"/>
      <c r="E498" s="131"/>
      <c r="F498" s="131"/>
      <c r="G498" s="131"/>
      <c r="H498" s="131"/>
      <c r="I498" s="120"/>
      <c r="J498" s="120"/>
      <c r="K498" s="131"/>
    </row>
    <row r="499" spans="2:11">
      <c r="B499" s="119"/>
      <c r="C499" s="131"/>
      <c r="D499" s="131"/>
      <c r="E499" s="131"/>
      <c r="F499" s="131"/>
      <c r="G499" s="131"/>
      <c r="H499" s="131"/>
      <c r="I499" s="120"/>
      <c r="J499" s="120"/>
      <c r="K499" s="131"/>
    </row>
    <row r="500" spans="2:11">
      <c r="B500" s="119"/>
      <c r="C500" s="131"/>
      <c r="D500" s="131"/>
      <c r="E500" s="131"/>
      <c r="F500" s="131"/>
      <c r="G500" s="131"/>
      <c r="H500" s="131"/>
      <c r="I500" s="120"/>
      <c r="J500" s="120"/>
      <c r="K500" s="131"/>
    </row>
    <row r="501" spans="2:11">
      <c r="B501" s="119"/>
      <c r="C501" s="131"/>
      <c r="D501" s="131"/>
      <c r="E501" s="131"/>
      <c r="F501" s="131"/>
      <c r="G501" s="131"/>
      <c r="H501" s="131"/>
      <c r="I501" s="120"/>
      <c r="J501" s="120"/>
      <c r="K501" s="131"/>
    </row>
    <row r="502" spans="2:11">
      <c r="B502" s="119"/>
      <c r="C502" s="131"/>
      <c r="D502" s="131"/>
      <c r="E502" s="131"/>
      <c r="F502" s="131"/>
      <c r="G502" s="131"/>
      <c r="H502" s="131"/>
      <c r="I502" s="120"/>
      <c r="J502" s="120"/>
      <c r="K502" s="131"/>
    </row>
    <row r="503" spans="2:11">
      <c r="B503" s="119"/>
      <c r="C503" s="131"/>
      <c r="D503" s="131"/>
      <c r="E503" s="131"/>
      <c r="F503" s="131"/>
      <c r="G503" s="131"/>
      <c r="H503" s="131"/>
      <c r="I503" s="120"/>
      <c r="J503" s="120"/>
      <c r="K503" s="131"/>
    </row>
    <row r="504" spans="2:11">
      <c r="B504" s="119"/>
      <c r="C504" s="131"/>
      <c r="D504" s="131"/>
      <c r="E504" s="131"/>
      <c r="F504" s="131"/>
      <c r="G504" s="131"/>
      <c r="H504" s="131"/>
      <c r="I504" s="120"/>
      <c r="J504" s="120"/>
      <c r="K504" s="131"/>
    </row>
    <row r="505" spans="2:11">
      <c r="B505" s="119"/>
      <c r="C505" s="131"/>
      <c r="D505" s="131"/>
      <c r="E505" s="131"/>
      <c r="F505" s="131"/>
      <c r="G505" s="131"/>
      <c r="H505" s="131"/>
      <c r="I505" s="120"/>
      <c r="J505" s="120"/>
      <c r="K505" s="131"/>
    </row>
    <row r="506" spans="2:11">
      <c r="B506" s="119"/>
      <c r="C506" s="131"/>
      <c r="D506" s="131"/>
      <c r="E506" s="131"/>
      <c r="F506" s="131"/>
      <c r="G506" s="131"/>
      <c r="H506" s="131"/>
      <c r="I506" s="120"/>
      <c r="J506" s="120"/>
      <c r="K506" s="131"/>
    </row>
    <row r="507" spans="2:11">
      <c r="B507" s="119"/>
      <c r="C507" s="131"/>
      <c r="D507" s="131"/>
      <c r="E507" s="131"/>
      <c r="F507" s="131"/>
      <c r="G507" s="131"/>
      <c r="H507" s="131"/>
      <c r="I507" s="120"/>
      <c r="J507" s="120"/>
      <c r="K507" s="131"/>
    </row>
    <row r="508" spans="2:11">
      <c r="B508" s="119"/>
      <c r="C508" s="131"/>
      <c r="D508" s="131"/>
      <c r="E508" s="131"/>
      <c r="F508" s="131"/>
      <c r="G508" s="131"/>
      <c r="H508" s="131"/>
      <c r="I508" s="120"/>
      <c r="J508" s="120"/>
      <c r="K508" s="131"/>
    </row>
    <row r="509" spans="2:11">
      <c r="B509" s="119"/>
      <c r="C509" s="131"/>
      <c r="D509" s="131"/>
      <c r="E509" s="131"/>
      <c r="F509" s="131"/>
      <c r="G509" s="131"/>
      <c r="H509" s="131"/>
      <c r="I509" s="120"/>
      <c r="J509" s="120"/>
      <c r="K509" s="131"/>
    </row>
    <row r="510" spans="2:11">
      <c r="B510" s="119"/>
      <c r="C510" s="131"/>
      <c r="D510" s="131"/>
      <c r="E510" s="131"/>
      <c r="F510" s="131"/>
      <c r="G510" s="131"/>
      <c r="H510" s="131"/>
      <c r="I510" s="120"/>
      <c r="J510" s="120"/>
      <c r="K510" s="131"/>
    </row>
    <row r="511" spans="2:11">
      <c r="B511" s="119"/>
      <c r="C511" s="131"/>
      <c r="D511" s="131"/>
      <c r="E511" s="131"/>
      <c r="F511" s="131"/>
      <c r="G511" s="131"/>
      <c r="H511" s="131"/>
      <c r="I511" s="120"/>
      <c r="J511" s="120"/>
      <c r="K511" s="131"/>
    </row>
    <row r="512" spans="2:11">
      <c r="B512" s="119"/>
      <c r="C512" s="131"/>
      <c r="D512" s="131"/>
      <c r="E512" s="131"/>
      <c r="F512" s="131"/>
      <c r="G512" s="131"/>
      <c r="H512" s="131"/>
      <c r="I512" s="120"/>
      <c r="J512" s="120"/>
      <c r="K512" s="131"/>
    </row>
    <row r="513" spans="2:11">
      <c r="B513" s="119"/>
      <c r="C513" s="131"/>
      <c r="D513" s="131"/>
      <c r="E513" s="131"/>
      <c r="F513" s="131"/>
      <c r="G513" s="131"/>
      <c r="H513" s="131"/>
      <c r="I513" s="120"/>
      <c r="J513" s="120"/>
      <c r="K513" s="131"/>
    </row>
    <row r="514" spans="2:11">
      <c r="B514" s="119"/>
      <c r="C514" s="131"/>
      <c r="D514" s="131"/>
      <c r="E514" s="131"/>
      <c r="F514" s="131"/>
      <c r="G514" s="131"/>
      <c r="H514" s="131"/>
      <c r="I514" s="120"/>
      <c r="J514" s="120"/>
      <c r="K514" s="131"/>
    </row>
    <row r="515" spans="2:11">
      <c r="B515" s="119"/>
      <c r="C515" s="131"/>
      <c r="D515" s="131"/>
      <c r="E515" s="131"/>
      <c r="F515" s="131"/>
      <c r="G515" s="131"/>
      <c r="H515" s="131"/>
      <c r="I515" s="120"/>
      <c r="J515" s="120"/>
      <c r="K515" s="131"/>
    </row>
    <row r="516" spans="2:11">
      <c r="B516" s="119"/>
      <c r="C516" s="131"/>
      <c r="D516" s="131"/>
      <c r="E516" s="131"/>
      <c r="F516" s="131"/>
      <c r="G516" s="131"/>
      <c r="H516" s="131"/>
      <c r="I516" s="120"/>
      <c r="J516" s="120"/>
      <c r="K516" s="131"/>
    </row>
    <row r="517" spans="2:11">
      <c r="B517" s="119"/>
      <c r="C517" s="131"/>
      <c r="D517" s="131"/>
      <c r="E517" s="131"/>
      <c r="F517" s="131"/>
      <c r="G517" s="131"/>
      <c r="H517" s="131"/>
      <c r="I517" s="120"/>
      <c r="J517" s="120"/>
      <c r="K517" s="131"/>
    </row>
    <row r="518" spans="2:11">
      <c r="B518" s="119"/>
      <c r="C518" s="131"/>
      <c r="D518" s="131"/>
      <c r="E518" s="131"/>
      <c r="F518" s="131"/>
      <c r="G518" s="131"/>
      <c r="H518" s="131"/>
      <c r="I518" s="120"/>
      <c r="J518" s="120"/>
      <c r="K518" s="131"/>
    </row>
    <row r="519" spans="2:11">
      <c r="B519" s="119"/>
      <c r="C519" s="131"/>
      <c r="D519" s="131"/>
      <c r="E519" s="131"/>
      <c r="F519" s="131"/>
      <c r="G519" s="131"/>
      <c r="H519" s="131"/>
      <c r="I519" s="120"/>
      <c r="J519" s="120"/>
      <c r="K519" s="131"/>
    </row>
    <row r="520" spans="2:11">
      <c r="B520" s="119"/>
      <c r="C520" s="131"/>
      <c r="D520" s="131"/>
      <c r="E520" s="131"/>
      <c r="F520" s="131"/>
      <c r="G520" s="131"/>
      <c r="H520" s="131"/>
      <c r="I520" s="120"/>
      <c r="J520" s="120"/>
      <c r="K520" s="131"/>
    </row>
    <row r="521" spans="2:11">
      <c r="B521" s="119"/>
      <c r="C521" s="131"/>
      <c r="D521" s="131"/>
      <c r="E521" s="131"/>
      <c r="F521" s="131"/>
      <c r="G521" s="131"/>
      <c r="H521" s="131"/>
      <c r="I521" s="120"/>
      <c r="J521" s="120"/>
      <c r="K521" s="131"/>
    </row>
    <row r="522" spans="2:11">
      <c r="B522" s="119"/>
      <c r="C522" s="131"/>
      <c r="D522" s="131"/>
      <c r="E522" s="131"/>
      <c r="F522" s="131"/>
      <c r="G522" s="131"/>
      <c r="H522" s="131"/>
      <c r="I522" s="120"/>
      <c r="J522" s="120"/>
      <c r="K522" s="131"/>
    </row>
    <row r="523" spans="2:11">
      <c r="B523" s="119"/>
      <c r="C523" s="131"/>
      <c r="D523" s="131"/>
      <c r="E523" s="131"/>
      <c r="F523" s="131"/>
      <c r="G523" s="131"/>
      <c r="H523" s="131"/>
      <c r="I523" s="120"/>
      <c r="J523" s="120"/>
      <c r="K523" s="131"/>
    </row>
    <row r="524" spans="2:11">
      <c r="B524" s="119"/>
      <c r="C524" s="131"/>
      <c r="D524" s="131"/>
      <c r="E524" s="131"/>
      <c r="F524" s="131"/>
      <c r="G524" s="131"/>
      <c r="H524" s="131"/>
      <c r="I524" s="120"/>
      <c r="J524" s="120"/>
      <c r="K524" s="131"/>
    </row>
    <row r="525" spans="2:11">
      <c r="B525" s="119"/>
      <c r="C525" s="131"/>
      <c r="D525" s="131"/>
      <c r="E525" s="131"/>
      <c r="F525" s="131"/>
      <c r="G525" s="131"/>
      <c r="H525" s="131"/>
      <c r="I525" s="120"/>
      <c r="J525" s="120"/>
      <c r="K525" s="131"/>
    </row>
    <row r="526" spans="2:11">
      <c r="B526" s="119"/>
      <c r="C526" s="131"/>
      <c r="D526" s="131"/>
      <c r="E526" s="131"/>
      <c r="F526" s="131"/>
      <c r="G526" s="131"/>
      <c r="H526" s="131"/>
      <c r="I526" s="120"/>
      <c r="J526" s="120"/>
      <c r="K526" s="131"/>
    </row>
    <row r="527" spans="2:11">
      <c r="B527" s="119"/>
      <c r="C527" s="131"/>
      <c r="D527" s="131"/>
      <c r="E527" s="131"/>
      <c r="F527" s="131"/>
      <c r="G527" s="131"/>
      <c r="H527" s="131"/>
      <c r="I527" s="120"/>
      <c r="J527" s="120"/>
      <c r="K527" s="131"/>
    </row>
    <row r="528" spans="2:11">
      <c r="B528" s="119"/>
      <c r="C528" s="131"/>
      <c r="D528" s="131"/>
      <c r="E528" s="131"/>
      <c r="F528" s="131"/>
      <c r="G528" s="131"/>
      <c r="H528" s="131"/>
      <c r="I528" s="120"/>
      <c r="J528" s="120"/>
      <c r="K528" s="131"/>
    </row>
    <row r="529" spans="2:11">
      <c r="B529" s="119"/>
      <c r="C529" s="131"/>
      <c r="D529" s="131"/>
      <c r="E529" s="131"/>
      <c r="F529" s="131"/>
      <c r="G529" s="131"/>
      <c r="H529" s="131"/>
      <c r="I529" s="120"/>
      <c r="J529" s="120"/>
      <c r="K529" s="131"/>
    </row>
    <row r="530" spans="2:11">
      <c r="B530" s="119"/>
      <c r="C530" s="131"/>
      <c r="D530" s="131"/>
      <c r="E530" s="131"/>
      <c r="F530" s="131"/>
      <c r="G530" s="131"/>
      <c r="H530" s="131"/>
      <c r="I530" s="120"/>
      <c r="J530" s="120"/>
      <c r="K530" s="131"/>
    </row>
    <row r="531" spans="2:11">
      <c r="B531" s="119"/>
      <c r="C531" s="131"/>
      <c r="D531" s="131"/>
      <c r="E531" s="131"/>
      <c r="F531" s="131"/>
      <c r="G531" s="131"/>
      <c r="H531" s="131"/>
      <c r="I531" s="120"/>
      <c r="J531" s="120"/>
      <c r="K531" s="131"/>
    </row>
    <row r="532" spans="2:11">
      <c r="B532" s="119"/>
      <c r="C532" s="131"/>
      <c r="D532" s="131"/>
      <c r="E532" s="131"/>
      <c r="F532" s="131"/>
      <c r="G532" s="131"/>
      <c r="H532" s="131"/>
      <c r="I532" s="120"/>
      <c r="J532" s="120"/>
      <c r="K532" s="131"/>
    </row>
    <row r="533" spans="2:11">
      <c r="B533" s="119"/>
      <c r="C533" s="131"/>
      <c r="D533" s="131"/>
      <c r="E533" s="131"/>
      <c r="F533" s="131"/>
      <c r="G533" s="131"/>
      <c r="H533" s="131"/>
      <c r="I533" s="120"/>
      <c r="J533" s="120"/>
      <c r="K533" s="131"/>
    </row>
    <row r="534" spans="2:11">
      <c r="B534" s="119"/>
      <c r="C534" s="131"/>
      <c r="D534" s="131"/>
      <c r="E534" s="131"/>
      <c r="F534" s="131"/>
      <c r="G534" s="131"/>
      <c r="H534" s="131"/>
      <c r="I534" s="120"/>
      <c r="J534" s="120"/>
      <c r="K534" s="131"/>
    </row>
    <row r="535" spans="2:11">
      <c r="B535" s="119"/>
      <c r="C535" s="131"/>
      <c r="D535" s="131"/>
      <c r="E535" s="131"/>
      <c r="F535" s="131"/>
      <c r="G535" s="131"/>
      <c r="H535" s="131"/>
      <c r="I535" s="120"/>
      <c r="J535" s="120"/>
      <c r="K535" s="131"/>
    </row>
    <row r="536" spans="2:11">
      <c r="B536" s="119"/>
      <c r="C536" s="131"/>
      <c r="D536" s="131"/>
      <c r="E536" s="131"/>
      <c r="F536" s="131"/>
      <c r="G536" s="131"/>
      <c r="H536" s="131"/>
      <c r="I536" s="120"/>
      <c r="J536" s="120"/>
      <c r="K536" s="131"/>
    </row>
    <row r="537" spans="2:11">
      <c r="B537" s="119"/>
      <c r="C537" s="131"/>
      <c r="D537" s="131"/>
      <c r="E537" s="131"/>
      <c r="F537" s="131"/>
      <c r="G537" s="131"/>
      <c r="H537" s="131"/>
      <c r="I537" s="120"/>
      <c r="J537" s="120"/>
      <c r="K537" s="131"/>
    </row>
    <row r="538" spans="2:11">
      <c r="B538" s="119"/>
      <c r="C538" s="131"/>
      <c r="D538" s="131"/>
      <c r="E538" s="131"/>
      <c r="F538" s="131"/>
      <c r="G538" s="131"/>
      <c r="H538" s="131"/>
      <c r="I538" s="120"/>
      <c r="J538" s="120"/>
      <c r="K538" s="131"/>
    </row>
    <row r="539" spans="2:11">
      <c r="B539" s="119"/>
      <c r="C539" s="131"/>
      <c r="D539" s="131"/>
      <c r="E539" s="131"/>
      <c r="F539" s="131"/>
      <c r="G539" s="131"/>
      <c r="H539" s="131"/>
      <c r="I539" s="120"/>
      <c r="J539" s="120"/>
      <c r="K539" s="131"/>
    </row>
    <row r="540" spans="2:11">
      <c r="B540" s="119"/>
      <c r="C540" s="131"/>
      <c r="D540" s="131"/>
      <c r="E540" s="131"/>
      <c r="F540" s="131"/>
      <c r="G540" s="131"/>
      <c r="H540" s="131"/>
      <c r="I540" s="120"/>
      <c r="J540" s="120"/>
      <c r="K540" s="131"/>
    </row>
    <row r="541" spans="2:11">
      <c r="B541" s="119"/>
      <c r="C541" s="131"/>
      <c r="D541" s="131"/>
      <c r="E541" s="131"/>
      <c r="F541" s="131"/>
      <c r="G541" s="131"/>
      <c r="H541" s="131"/>
      <c r="I541" s="120"/>
      <c r="J541" s="120"/>
      <c r="K541" s="131"/>
    </row>
    <row r="542" spans="2:11">
      <c r="B542" s="119"/>
      <c r="C542" s="131"/>
      <c r="D542" s="131"/>
      <c r="E542" s="131"/>
      <c r="F542" s="131"/>
      <c r="G542" s="131"/>
      <c r="H542" s="131"/>
      <c r="I542" s="120"/>
      <c r="J542" s="120"/>
      <c r="K542" s="131"/>
    </row>
    <row r="543" spans="2:11">
      <c r="B543" s="119"/>
      <c r="C543" s="131"/>
      <c r="D543" s="131"/>
      <c r="E543" s="131"/>
      <c r="F543" s="131"/>
      <c r="G543" s="131"/>
      <c r="H543" s="131"/>
      <c r="I543" s="120"/>
      <c r="J543" s="120"/>
      <c r="K543" s="131"/>
    </row>
    <row r="544" spans="2:11">
      <c r="B544" s="119"/>
      <c r="C544" s="131"/>
      <c r="D544" s="131"/>
      <c r="E544" s="131"/>
      <c r="F544" s="131"/>
      <c r="G544" s="131"/>
      <c r="H544" s="131"/>
      <c r="I544" s="120"/>
      <c r="J544" s="120"/>
      <c r="K544" s="131"/>
    </row>
    <row r="545" spans="2:11">
      <c r="B545" s="119"/>
      <c r="C545" s="131"/>
      <c r="D545" s="131"/>
      <c r="E545" s="131"/>
      <c r="F545" s="131"/>
      <c r="G545" s="131"/>
      <c r="H545" s="131"/>
      <c r="I545" s="120"/>
      <c r="J545" s="120"/>
      <c r="K545" s="131"/>
    </row>
    <row r="546" spans="2:11">
      <c r="B546" s="119"/>
      <c r="C546" s="131"/>
      <c r="D546" s="131"/>
      <c r="E546" s="131"/>
      <c r="F546" s="131"/>
      <c r="G546" s="131"/>
      <c r="H546" s="131"/>
      <c r="I546" s="120"/>
      <c r="J546" s="120"/>
      <c r="K546" s="131"/>
    </row>
    <row r="547" spans="2:11">
      <c r="B547" s="119"/>
      <c r="C547" s="131"/>
      <c r="D547" s="131"/>
      <c r="E547" s="131"/>
      <c r="F547" s="131"/>
      <c r="G547" s="131"/>
      <c r="H547" s="131"/>
      <c r="I547" s="120"/>
      <c r="J547" s="120"/>
      <c r="K547" s="131"/>
    </row>
    <row r="548" spans="2:11">
      <c r="B548" s="119"/>
      <c r="C548" s="131"/>
      <c r="D548" s="131"/>
      <c r="E548" s="131"/>
      <c r="F548" s="131"/>
      <c r="G548" s="131"/>
      <c r="H548" s="131"/>
      <c r="I548" s="120"/>
      <c r="J548" s="120"/>
      <c r="K548" s="131"/>
    </row>
    <row r="549" spans="2:11">
      <c r="B549" s="119"/>
      <c r="C549" s="131"/>
      <c r="D549" s="131"/>
      <c r="E549" s="131"/>
      <c r="F549" s="131"/>
      <c r="G549" s="131"/>
      <c r="H549" s="131"/>
      <c r="I549" s="120"/>
      <c r="J549" s="120"/>
      <c r="K549" s="131"/>
    </row>
    <row r="550" spans="2:11">
      <c r="B550" s="119"/>
      <c r="C550" s="131"/>
      <c r="D550" s="131"/>
      <c r="E550" s="131"/>
      <c r="F550" s="131"/>
      <c r="G550" s="131"/>
      <c r="H550" s="131"/>
      <c r="I550" s="120"/>
      <c r="J550" s="120"/>
      <c r="K550" s="131"/>
    </row>
    <row r="551" spans="2:11">
      <c r="B551" s="119"/>
      <c r="C551" s="131"/>
      <c r="D551" s="131"/>
      <c r="E551" s="131"/>
      <c r="F551" s="131"/>
      <c r="G551" s="131"/>
      <c r="H551" s="131"/>
      <c r="I551" s="120"/>
      <c r="J551" s="120"/>
      <c r="K551" s="131"/>
    </row>
    <row r="552" spans="2:11">
      <c r="B552" s="119"/>
      <c r="C552" s="131"/>
      <c r="D552" s="131"/>
      <c r="E552" s="131"/>
      <c r="F552" s="131"/>
      <c r="G552" s="131"/>
      <c r="H552" s="131"/>
      <c r="I552" s="120"/>
      <c r="J552" s="120"/>
      <c r="K552" s="131"/>
    </row>
    <row r="553" spans="2:11">
      <c r="B553" s="119"/>
      <c r="C553" s="131"/>
      <c r="D553" s="131"/>
      <c r="E553" s="131"/>
      <c r="F553" s="131"/>
      <c r="G553" s="131"/>
      <c r="H553" s="131"/>
      <c r="I553" s="120"/>
      <c r="J553" s="120"/>
      <c r="K553" s="131"/>
    </row>
    <row r="554" spans="2:11">
      <c r="B554" s="119"/>
      <c r="C554" s="131"/>
      <c r="D554" s="131"/>
      <c r="E554" s="131"/>
      <c r="F554" s="131"/>
      <c r="G554" s="131"/>
      <c r="H554" s="131"/>
      <c r="I554" s="120"/>
      <c r="J554" s="120"/>
      <c r="K554" s="131"/>
    </row>
    <row r="555" spans="2:11">
      <c r="B555" s="119"/>
      <c r="C555" s="131"/>
      <c r="D555" s="131"/>
      <c r="E555" s="131"/>
      <c r="F555" s="131"/>
      <c r="G555" s="131"/>
      <c r="H555" s="131"/>
      <c r="I555" s="120"/>
      <c r="J555" s="120"/>
      <c r="K555" s="131"/>
    </row>
    <row r="556" spans="2:11">
      <c r="B556" s="119"/>
      <c r="C556" s="131"/>
      <c r="D556" s="131"/>
      <c r="E556" s="131"/>
      <c r="F556" s="131"/>
      <c r="G556" s="131"/>
      <c r="H556" s="131"/>
      <c r="I556" s="120"/>
      <c r="J556" s="120"/>
      <c r="K556" s="131"/>
    </row>
    <row r="557" spans="2:11">
      <c r="B557" s="119"/>
      <c r="C557" s="131"/>
      <c r="D557" s="131"/>
      <c r="E557" s="131"/>
      <c r="F557" s="131"/>
      <c r="G557" s="131"/>
      <c r="H557" s="131"/>
      <c r="I557" s="120"/>
      <c r="J557" s="120"/>
      <c r="K557" s="131"/>
    </row>
    <row r="558" spans="2:11">
      <c r="B558" s="119"/>
      <c r="C558" s="131"/>
      <c r="D558" s="131"/>
      <c r="E558" s="131"/>
      <c r="F558" s="131"/>
      <c r="G558" s="131"/>
      <c r="H558" s="131"/>
      <c r="I558" s="120"/>
      <c r="J558" s="120"/>
      <c r="K558" s="131"/>
    </row>
    <row r="559" spans="2:11">
      <c r="B559" s="119"/>
      <c r="C559" s="131"/>
      <c r="D559" s="131"/>
      <c r="E559" s="131"/>
      <c r="F559" s="131"/>
      <c r="G559" s="131"/>
      <c r="H559" s="131"/>
      <c r="I559" s="120"/>
      <c r="J559" s="120"/>
      <c r="K559" s="131"/>
    </row>
    <row r="560" spans="2:11">
      <c r="B560" s="119"/>
      <c r="C560" s="131"/>
      <c r="D560" s="131"/>
      <c r="E560" s="131"/>
      <c r="F560" s="131"/>
      <c r="G560" s="131"/>
      <c r="H560" s="131"/>
      <c r="I560" s="120"/>
      <c r="J560" s="120"/>
      <c r="K560" s="131"/>
    </row>
    <row r="561" spans="2:11">
      <c r="B561" s="119"/>
      <c r="C561" s="131"/>
      <c r="D561" s="131"/>
      <c r="E561" s="131"/>
      <c r="F561" s="131"/>
      <c r="G561" s="131"/>
      <c r="H561" s="131"/>
      <c r="I561" s="120"/>
      <c r="J561" s="120"/>
      <c r="K561" s="131"/>
    </row>
    <row r="562" spans="2:11">
      <c r="B562" s="119"/>
      <c r="C562" s="131"/>
      <c r="D562" s="131"/>
      <c r="E562" s="131"/>
      <c r="F562" s="131"/>
      <c r="G562" s="131"/>
      <c r="H562" s="131"/>
      <c r="I562" s="120"/>
      <c r="J562" s="120"/>
      <c r="K562" s="131"/>
    </row>
    <row r="563" spans="2:11">
      <c r="B563" s="119"/>
      <c r="C563" s="131"/>
      <c r="D563" s="131"/>
      <c r="E563" s="131"/>
      <c r="F563" s="131"/>
      <c r="G563" s="131"/>
      <c r="H563" s="131"/>
      <c r="I563" s="120"/>
      <c r="J563" s="120"/>
      <c r="K563" s="131"/>
    </row>
    <row r="564" spans="2:11">
      <c r="B564" s="119"/>
      <c r="C564" s="131"/>
      <c r="D564" s="131"/>
      <c r="E564" s="131"/>
      <c r="F564" s="131"/>
      <c r="G564" s="131"/>
      <c r="H564" s="131"/>
      <c r="I564" s="120"/>
      <c r="J564" s="120"/>
      <c r="K564" s="131"/>
    </row>
    <row r="565" spans="2:11">
      <c r="C565" s="3"/>
      <c r="D565" s="3"/>
      <c r="E565" s="3"/>
      <c r="F565" s="3"/>
      <c r="G565" s="3"/>
      <c r="H565" s="3"/>
    </row>
    <row r="566" spans="2:11">
      <c r="C566" s="3"/>
      <c r="D566" s="3"/>
      <c r="E566" s="3"/>
      <c r="F566" s="3"/>
      <c r="G566" s="3"/>
      <c r="H566" s="3"/>
    </row>
    <row r="567" spans="2:11">
      <c r="C567" s="3"/>
      <c r="D567" s="3"/>
      <c r="E567" s="3"/>
      <c r="F567" s="3"/>
      <c r="G567" s="3"/>
      <c r="H567" s="3"/>
    </row>
    <row r="568" spans="2:11">
      <c r="C568" s="3"/>
      <c r="D568" s="3"/>
      <c r="E568" s="3"/>
      <c r="F568" s="3"/>
      <c r="G568" s="3"/>
      <c r="H568" s="3"/>
    </row>
    <row r="569" spans="2:11">
      <c r="C569" s="3"/>
      <c r="D569" s="3"/>
      <c r="E569" s="3"/>
      <c r="F569" s="3"/>
      <c r="G569" s="3"/>
      <c r="H569" s="3"/>
    </row>
    <row r="570" spans="2:11">
      <c r="C570" s="3"/>
      <c r="D570" s="3"/>
      <c r="E570" s="3"/>
      <c r="F570" s="3"/>
      <c r="G570" s="3"/>
      <c r="H570" s="3"/>
    </row>
    <row r="571" spans="2:11">
      <c r="C571" s="3"/>
      <c r="D571" s="3"/>
      <c r="E571" s="3"/>
      <c r="F571" s="3"/>
      <c r="G571" s="3"/>
      <c r="H571" s="3"/>
    </row>
    <row r="572" spans="2:11">
      <c r="C572" s="3"/>
      <c r="D572" s="3"/>
      <c r="E572" s="3"/>
      <c r="F572" s="3"/>
      <c r="G572" s="3"/>
      <c r="H572" s="3"/>
    </row>
    <row r="573" spans="2:11">
      <c r="C573" s="3"/>
      <c r="D573" s="3"/>
      <c r="E573" s="3"/>
      <c r="F573" s="3"/>
      <c r="G573" s="3"/>
      <c r="H573" s="3"/>
    </row>
    <row r="574" spans="2:11">
      <c r="C574" s="3"/>
      <c r="D574" s="3"/>
      <c r="E574" s="3"/>
      <c r="F574" s="3"/>
      <c r="G574" s="3"/>
      <c r="H574" s="3"/>
    </row>
    <row r="575" spans="2:11">
      <c r="C575" s="3"/>
      <c r="D575" s="3"/>
      <c r="E575" s="3"/>
      <c r="F575" s="3"/>
      <c r="G575" s="3"/>
      <c r="H575" s="3"/>
    </row>
    <row r="576" spans="2:11">
      <c r="C576" s="3"/>
      <c r="D576" s="3"/>
      <c r="E576" s="3"/>
      <c r="F576" s="3"/>
      <c r="G576" s="3"/>
      <c r="H576" s="3"/>
    </row>
    <row r="577" spans="3:8">
      <c r="C577" s="3"/>
      <c r="D577" s="3"/>
      <c r="E577" s="3"/>
      <c r="F577" s="3"/>
      <c r="G577" s="3"/>
      <c r="H577" s="3"/>
    </row>
    <row r="578" spans="3:8">
      <c r="C578" s="3"/>
      <c r="D578" s="3"/>
      <c r="E578" s="3"/>
      <c r="F578" s="3"/>
      <c r="G578" s="3"/>
      <c r="H578" s="3"/>
    </row>
    <row r="579" spans="3:8">
      <c r="C579" s="3"/>
      <c r="D579" s="3"/>
      <c r="E579" s="3"/>
      <c r="F579" s="3"/>
      <c r="G579" s="3"/>
      <c r="H579" s="3"/>
    </row>
  </sheetData>
  <sheetProtection sheet="1" objects="1" scenarios="1"/>
  <mergeCells count="2">
    <mergeCell ref="B6:K6"/>
    <mergeCell ref="B7:K7"/>
  </mergeCells>
  <phoneticPr fontId="6" type="noConversion"/>
  <dataValidations count="1">
    <dataValidation allowBlank="1" showInputMessage="1" showErrorMessage="1" sqref="A1:B1048576 C5:C1048576 D1:XFD1048576"/>
  </dataValidations>
  <pageMargins left="0" right="0" top="0.5" bottom="0.5" header="0" footer="0.25"/>
  <pageSetup paperSize="9" scale="29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>
    <tabColor indexed="44"/>
    <pageSetUpPr fitToPage="1"/>
  </sheetPr>
  <dimension ref="B1:AI176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6384" width="9.140625" style="1"/>
  </cols>
  <sheetData>
    <row r="1" spans="2:35">
      <c r="B1" s="46" t="s">
        <v>152</v>
      </c>
      <c r="C1" s="67" t="s" vm="1">
        <v>238</v>
      </c>
    </row>
    <row r="2" spans="2:35">
      <c r="B2" s="46" t="s">
        <v>151</v>
      </c>
      <c r="C2" s="67" t="s">
        <v>239</v>
      </c>
    </row>
    <row r="3" spans="2:35">
      <c r="B3" s="46" t="s">
        <v>153</v>
      </c>
      <c r="C3" s="67" t="s">
        <v>240</v>
      </c>
      <c r="E3" s="2"/>
    </row>
    <row r="4" spans="2:35">
      <c r="B4" s="46" t="s">
        <v>154</v>
      </c>
      <c r="C4" s="67" t="s">
        <v>241</v>
      </c>
    </row>
    <row r="6" spans="2:35" ht="26.25" customHeight="1">
      <c r="B6" s="151" t="s">
        <v>180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3"/>
    </row>
    <row r="7" spans="2:35" ht="26.25" customHeight="1">
      <c r="B7" s="151" t="s">
        <v>103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3"/>
    </row>
    <row r="8" spans="2:35" s="3" customFormat="1" ht="47.25">
      <c r="B8" s="21" t="s">
        <v>122</v>
      </c>
      <c r="C8" s="29" t="s">
        <v>49</v>
      </c>
      <c r="D8" s="12" t="s">
        <v>55</v>
      </c>
      <c r="E8" s="29" t="s">
        <v>14</v>
      </c>
      <c r="F8" s="29" t="s">
        <v>72</v>
      </c>
      <c r="G8" s="29" t="s">
        <v>110</v>
      </c>
      <c r="H8" s="29" t="s">
        <v>17</v>
      </c>
      <c r="I8" s="29" t="s">
        <v>109</v>
      </c>
      <c r="J8" s="29" t="s">
        <v>16</v>
      </c>
      <c r="K8" s="29" t="s">
        <v>18</v>
      </c>
      <c r="L8" s="29" t="s">
        <v>214</v>
      </c>
      <c r="M8" s="29" t="s">
        <v>213</v>
      </c>
      <c r="N8" s="29" t="s">
        <v>66</v>
      </c>
      <c r="O8" s="29" t="s">
        <v>63</v>
      </c>
      <c r="P8" s="29" t="s">
        <v>155</v>
      </c>
      <c r="Q8" s="30" t="s">
        <v>157</v>
      </c>
    </row>
    <row r="9" spans="2:35" s="3" customFormat="1" ht="18" customHeight="1">
      <c r="B9" s="14"/>
      <c r="C9" s="15"/>
      <c r="D9" s="15"/>
      <c r="E9" s="31"/>
      <c r="F9" s="31"/>
      <c r="G9" s="31" t="s">
        <v>21</v>
      </c>
      <c r="H9" s="31" t="s">
        <v>20</v>
      </c>
      <c r="I9" s="31"/>
      <c r="J9" s="31" t="s">
        <v>19</v>
      </c>
      <c r="K9" s="31" t="s">
        <v>19</v>
      </c>
      <c r="L9" s="31" t="s">
        <v>221</v>
      </c>
      <c r="M9" s="31"/>
      <c r="N9" s="31" t="s">
        <v>217</v>
      </c>
      <c r="O9" s="31" t="s">
        <v>19</v>
      </c>
      <c r="P9" s="31" t="s">
        <v>19</v>
      </c>
      <c r="Q9" s="32" t="s">
        <v>19</v>
      </c>
    </row>
    <row r="10" spans="2:3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119</v>
      </c>
    </row>
    <row r="11" spans="2:35" s="4" customFormat="1" ht="18" customHeight="1">
      <c r="B11" s="125" t="s">
        <v>4861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126">
        <v>0</v>
      </c>
      <c r="O11" s="89"/>
      <c r="P11" s="127">
        <v>0</v>
      </c>
      <c r="Q11" s="127">
        <v>0</v>
      </c>
      <c r="AI11" s="1"/>
    </row>
    <row r="12" spans="2:35" ht="21.75" customHeight="1">
      <c r="B12" s="121" t="s">
        <v>229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</row>
    <row r="13" spans="2:35">
      <c r="B13" s="121" t="s">
        <v>118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</row>
    <row r="14" spans="2:35">
      <c r="B14" s="121" t="s">
        <v>212</v>
      </c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</row>
    <row r="15" spans="2:35">
      <c r="B15" s="121" t="s">
        <v>220</v>
      </c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</row>
    <row r="16" spans="2:35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</row>
    <row r="17" spans="2:17"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</row>
    <row r="18" spans="2:17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</row>
    <row r="19" spans="2:17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</row>
    <row r="20" spans="2:17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</row>
    <row r="21" spans="2:17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</row>
    <row r="22" spans="2:17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</row>
    <row r="23" spans="2:17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</row>
    <row r="24" spans="2:17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</row>
    <row r="25" spans="2:17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</row>
    <row r="26" spans="2:17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</row>
    <row r="27" spans="2:17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</row>
    <row r="28" spans="2:17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</row>
    <row r="29" spans="2:17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</row>
    <row r="30" spans="2:17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</row>
    <row r="31" spans="2:17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</row>
    <row r="32" spans="2:17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</row>
    <row r="33" spans="2:17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</row>
    <row r="34" spans="2:17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</row>
    <row r="35" spans="2:17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</row>
    <row r="36" spans="2:17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</row>
    <row r="37" spans="2:17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</row>
    <row r="38" spans="2:17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</row>
    <row r="39" spans="2:17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</row>
    <row r="40" spans="2:17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</row>
    <row r="41" spans="2:17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</row>
    <row r="42" spans="2:17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</row>
    <row r="43" spans="2:17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</row>
    <row r="44" spans="2:17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</row>
    <row r="45" spans="2:17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</row>
    <row r="46" spans="2:17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</row>
    <row r="47" spans="2:17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</row>
    <row r="48" spans="2:17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</row>
    <row r="49" spans="2:17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</row>
    <row r="50" spans="2:17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</row>
    <row r="51" spans="2:17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</row>
    <row r="52" spans="2:17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</row>
    <row r="53" spans="2:17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</row>
    <row r="54" spans="2:17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</row>
    <row r="55" spans="2:17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</row>
    <row r="56" spans="2:17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</row>
    <row r="57" spans="2:17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</row>
    <row r="58" spans="2:17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</row>
    <row r="59" spans="2:17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</row>
    <row r="60" spans="2:17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</row>
    <row r="61" spans="2:17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</row>
    <row r="62" spans="2:17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</row>
    <row r="63" spans="2:17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</row>
    <row r="64" spans="2:17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</row>
    <row r="65" spans="2:17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</row>
    <row r="66" spans="2:17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</row>
    <row r="67" spans="2:17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</row>
    <row r="68" spans="2:17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</row>
    <row r="69" spans="2:17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</row>
    <row r="70" spans="2:17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</row>
    <row r="71" spans="2:17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</row>
    <row r="72" spans="2:17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</row>
    <row r="73" spans="2:17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</row>
    <row r="74" spans="2:17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</row>
    <row r="75" spans="2:17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</row>
    <row r="76" spans="2:17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</row>
    <row r="77" spans="2:17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</row>
    <row r="78" spans="2:17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</row>
    <row r="79" spans="2:17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</row>
    <row r="80" spans="2:17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</row>
    <row r="81" spans="2:17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</row>
    <row r="82" spans="2:17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</row>
    <row r="83" spans="2:17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</row>
    <row r="84" spans="2:17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</row>
    <row r="85" spans="2:17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</row>
    <row r="86" spans="2:17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</row>
    <row r="87" spans="2:17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</row>
    <row r="88" spans="2:17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</row>
    <row r="89" spans="2:17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</row>
    <row r="90" spans="2:17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</row>
    <row r="91" spans="2:17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</row>
    <row r="92" spans="2:17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</row>
    <row r="93" spans="2:17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</row>
    <row r="94" spans="2:17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</row>
    <row r="95" spans="2:17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</row>
    <row r="96" spans="2:17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</row>
    <row r="97" spans="2:17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</row>
    <row r="98" spans="2:17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</row>
    <row r="99" spans="2:17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</row>
    <row r="100" spans="2:17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</row>
    <row r="101" spans="2:17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</row>
    <row r="102" spans="2:17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</row>
    <row r="103" spans="2:17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</row>
    <row r="104" spans="2:17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</row>
    <row r="105" spans="2:17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</row>
    <row r="106" spans="2:17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</row>
    <row r="107" spans="2:17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</row>
    <row r="108" spans="2:17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</row>
    <row r="109" spans="2:17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</row>
    <row r="110" spans="2:17"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</row>
    <row r="111" spans="2:17">
      <c r="B111" s="119"/>
      <c r="C111" s="119"/>
      <c r="D111" s="119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</row>
    <row r="112" spans="2:17">
      <c r="B112" s="119"/>
      <c r="C112" s="119"/>
      <c r="D112" s="119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</row>
    <row r="113" spans="2:17">
      <c r="B113" s="119"/>
      <c r="C113" s="119"/>
      <c r="D113" s="119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</row>
    <row r="114" spans="2:17">
      <c r="B114" s="119"/>
      <c r="C114" s="119"/>
      <c r="D114" s="119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</row>
    <row r="115" spans="2:17">
      <c r="B115" s="119"/>
      <c r="C115" s="119"/>
      <c r="D115" s="119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</row>
    <row r="116" spans="2:17">
      <c r="B116" s="119"/>
      <c r="C116" s="119"/>
      <c r="D116" s="119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</row>
    <row r="117" spans="2:17">
      <c r="B117" s="119"/>
      <c r="C117" s="119"/>
      <c r="D117" s="119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</row>
    <row r="118" spans="2:17">
      <c r="B118" s="119"/>
      <c r="C118" s="119"/>
      <c r="D118" s="119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</row>
    <row r="119" spans="2:17">
      <c r="B119" s="119"/>
      <c r="C119" s="119"/>
      <c r="D119" s="119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</row>
    <row r="120" spans="2:17">
      <c r="B120" s="119"/>
      <c r="C120" s="119"/>
      <c r="D120" s="119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</row>
    <row r="121" spans="2:17">
      <c r="B121" s="119"/>
      <c r="C121" s="119"/>
      <c r="D121" s="119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</row>
    <row r="122" spans="2:17">
      <c r="B122" s="119"/>
      <c r="C122" s="119"/>
      <c r="D122" s="119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</row>
    <row r="123" spans="2:17">
      <c r="B123" s="119"/>
      <c r="C123" s="119"/>
      <c r="D123" s="119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</row>
    <row r="124" spans="2:17">
      <c r="B124" s="119"/>
      <c r="C124" s="119"/>
      <c r="D124" s="119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</row>
    <row r="125" spans="2:17">
      <c r="B125" s="119"/>
      <c r="C125" s="119"/>
      <c r="D125" s="119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</row>
    <row r="126" spans="2:17">
      <c r="B126" s="119"/>
      <c r="C126" s="119"/>
      <c r="D126" s="119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</row>
    <row r="127" spans="2:17">
      <c r="B127" s="119"/>
      <c r="C127" s="119"/>
      <c r="D127" s="119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</row>
    <row r="128" spans="2:17">
      <c r="B128" s="119"/>
      <c r="C128" s="119"/>
      <c r="D128" s="119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</row>
    <row r="129" spans="2:17">
      <c r="B129" s="119"/>
      <c r="C129" s="119"/>
      <c r="D129" s="119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</row>
    <row r="130" spans="2:17">
      <c r="B130" s="119"/>
      <c r="C130" s="119"/>
      <c r="D130" s="119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</row>
    <row r="131" spans="2:17">
      <c r="B131" s="119"/>
      <c r="C131" s="119"/>
      <c r="D131" s="119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</row>
    <row r="132" spans="2:17">
      <c r="B132" s="119"/>
      <c r="C132" s="119"/>
      <c r="D132" s="119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</row>
    <row r="133" spans="2:17">
      <c r="B133" s="119"/>
      <c r="C133" s="119"/>
      <c r="D133" s="119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</row>
    <row r="134" spans="2:17">
      <c r="B134" s="119"/>
      <c r="C134" s="119"/>
      <c r="D134" s="119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</row>
    <row r="135" spans="2:17">
      <c r="B135" s="119"/>
      <c r="C135" s="119"/>
      <c r="D135" s="119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</row>
    <row r="136" spans="2:17">
      <c r="B136" s="119"/>
      <c r="C136" s="119"/>
      <c r="D136" s="119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</row>
    <row r="137" spans="2:17">
      <c r="B137" s="119"/>
      <c r="C137" s="119"/>
      <c r="D137" s="119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</row>
    <row r="138" spans="2:17">
      <c r="B138" s="119"/>
      <c r="C138" s="119"/>
      <c r="D138" s="119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</row>
    <row r="139" spans="2:17">
      <c r="B139" s="119"/>
      <c r="C139" s="119"/>
      <c r="D139" s="119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</row>
    <row r="140" spans="2:17">
      <c r="B140" s="119"/>
      <c r="C140" s="119"/>
      <c r="D140" s="119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</row>
    <row r="141" spans="2:17">
      <c r="B141" s="119"/>
      <c r="C141" s="119"/>
      <c r="D141" s="119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</row>
    <row r="142" spans="2:17">
      <c r="B142" s="119"/>
      <c r="C142" s="119"/>
      <c r="D142" s="119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</row>
    <row r="143" spans="2:17">
      <c r="B143" s="119"/>
      <c r="C143" s="119"/>
      <c r="D143" s="119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</row>
    <row r="144" spans="2:17">
      <c r="B144" s="119"/>
      <c r="C144" s="119"/>
      <c r="D144" s="119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</row>
    <row r="145" spans="2:17">
      <c r="B145" s="119"/>
      <c r="C145" s="119"/>
      <c r="D145" s="119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</row>
    <row r="146" spans="2:17">
      <c r="B146" s="119"/>
      <c r="C146" s="119"/>
      <c r="D146" s="119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</row>
    <row r="147" spans="2:17">
      <c r="B147" s="119"/>
      <c r="C147" s="119"/>
      <c r="D147" s="119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</row>
    <row r="148" spans="2:17">
      <c r="B148" s="119"/>
      <c r="C148" s="119"/>
      <c r="D148" s="119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</row>
    <row r="149" spans="2:17">
      <c r="B149" s="119"/>
      <c r="C149" s="119"/>
      <c r="D149" s="119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</row>
    <row r="150" spans="2:17">
      <c r="B150" s="119"/>
      <c r="C150" s="119"/>
      <c r="D150" s="119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</row>
    <row r="151" spans="2:17">
      <c r="B151" s="119"/>
      <c r="C151" s="119"/>
      <c r="D151" s="119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</row>
    <row r="152" spans="2:17">
      <c r="B152" s="119"/>
      <c r="C152" s="119"/>
      <c r="D152" s="119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</row>
    <row r="153" spans="2:17">
      <c r="B153" s="119"/>
      <c r="C153" s="119"/>
      <c r="D153" s="119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</row>
    <row r="154" spans="2:17">
      <c r="B154" s="119"/>
      <c r="C154" s="119"/>
      <c r="D154" s="119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</row>
    <row r="155" spans="2:17">
      <c r="B155" s="119"/>
      <c r="C155" s="119"/>
      <c r="D155" s="119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</row>
    <row r="156" spans="2:17">
      <c r="B156" s="119"/>
      <c r="C156" s="119"/>
      <c r="D156" s="119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</row>
    <row r="157" spans="2:17">
      <c r="B157" s="119"/>
      <c r="C157" s="119"/>
      <c r="D157" s="119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</row>
    <row r="158" spans="2:17">
      <c r="B158" s="119"/>
      <c r="C158" s="119"/>
      <c r="D158" s="119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</row>
    <row r="159" spans="2:17">
      <c r="B159" s="119"/>
      <c r="C159" s="119"/>
      <c r="D159" s="119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</row>
    <row r="160" spans="2:17">
      <c r="B160" s="119"/>
      <c r="C160" s="119"/>
      <c r="D160" s="119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</row>
    <row r="161" spans="2:17">
      <c r="B161" s="119"/>
      <c r="C161" s="119"/>
      <c r="D161" s="119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</row>
    <row r="162" spans="2:17">
      <c r="B162" s="119"/>
      <c r="C162" s="119"/>
      <c r="D162" s="119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</row>
    <row r="163" spans="2:17">
      <c r="B163" s="119"/>
      <c r="C163" s="119"/>
      <c r="D163" s="119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</row>
    <row r="164" spans="2:17">
      <c r="B164" s="119"/>
      <c r="C164" s="119"/>
      <c r="D164" s="119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</row>
    <row r="165" spans="2:17">
      <c r="B165" s="119"/>
      <c r="C165" s="119"/>
      <c r="D165" s="119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</row>
    <row r="166" spans="2:17">
      <c r="B166" s="119"/>
      <c r="C166" s="119"/>
      <c r="D166" s="119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</row>
    <row r="167" spans="2:17">
      <c r="B167" s="119"/>
      <c r="C167" s="119"/>
      <c r="D167" s="119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</row>
    <row r="168" spans="2:17">
      <c r="B168" s="119"/>
      <c r="C168" s="119"/>
      <c r="D168" s="119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</row>
    <row r="169" spans="2:17">
      <c r="B169" s="119"/>
      <c r="C169" s="119"/>
      <c r="D169" s="119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</row>
    <row r="170" spans="2:17">
      <c r="B170" s="119"/>
      <c r="C170" s="119"/>
      <c r="D170" s="119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</row>
    <row r="171" spans="2:17">
      <c r="B171" s="119"/>
      <c r="C171" s="119"/>
      <c r="D171" s="119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</row>
    <row r="172" spans="2:17">
      <c r="B172" s="119"/>
      <c r="C172" s="119"/>
      <c r="D172" s="119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</row>
    <row r="173" spans="2:17">
      <c r="B173" s="119"/>
      <c r="C173" s="119"/>
      <c r="D173" s="119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</row>
    <row r="174" spans="2:17">
      <c r="B174" s="119"/>
      <c r="C174" s="119"/>
      <c r="D174" s="119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</row>
    <row r="175" spans="2:17">
      <c r="B175" s="119"/>
      <c r="C175" s="119"/>
      <c r="D175" s="119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</row>
    <row r="176" spans="2:17">
      <c r="B176" s="119"/>
      <c r="C176" s="119"/>
      <c r="D176" s="119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</row>
  </sheetData>
  <sheetProtection sheet="1" objects="1" scenarios="1"/>
  <mergeCells count="2">
    <mergeCell ref="B6:Q6"/>
    <mergeCell ref="B7:Q7"/>
  </mergeCells>
  <phoneticPr fontId="6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7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>
    <tabColor rgb="FFFFFF00"/>
    <pageSetUpPr fitToPage="1"/>
  </sheetPr>
  <dimension ref="B1:P452"/>
  <sheetViews>
    <sheetView rightToLeft="1" workbookViewId="0"/>
  </sheetViews>
  <sheetFormatPr defaultColWidth="9.140625" defaultRowHeight="18"/>
  <cols>
    <col min="1" max="1" width="3" style="1" customWidth="1"/>
    <col min="2" max="2" width="35.42578125" style="2" bestFit="1" customWidth="1"/>
    <col min="3" max="3" width="41.7109375" style="2" bestFit="1" customWidth="1"/>
    <col min="4" max="4" width="4.5703125" style="1" bestFit="1" customWidth="1"/>
    <col min="5" max="5" width="4.85546875" style="1" bestFit="1" customWidth="1"/>
    <col min="6" max="6" width="11.28515625" style="1" bestFit="1" customWidth="1"/>
    <col min="7" max="7" width="6.140625" style="1" bestFit="1" customWidth="1"/>
    <col min="8" max="8" width="9" style="1" bestFit="1" customWidth="1"/>
    <col min="9" max="9" width="6.85546875" style="1" bestFit="1" customWidth="1"/>
    <col min="10" max="10" width="7.5703125" style="1" bestFit="1" customWidth="1"/>
    <col min="11" max="11" width="17.28515625" style="1" bestFit="1" customWidth="1"/>
    <col min="12" max="12" width="7.28515625" style="1" bestFit="1" customWidth="1"/>
    <col min="13" max="13" width="14.28515625" style="1" bestFit="1" customWidth="1"/>
    <col min="14" max="14" width="6.28515625" style="1" bestFit="1" customWidth="1"/>
    <col min="15" max="15" width="9.140625" style="1" customWidth="1"/>
    <col min="16" max="16" width="9" style="1" bestFit="1" customWidth="1"/>
    <col min="17" max="16384" width="9.140625" style="1"/>
  </cols>
  <sheetData>
    <row r="1" spans="2:16">
      <c r="B1" s="46" t="s">
        <v>152</v>
      </c>
      <c r="C1" s="67" t="s" vm="1">
        <v>238</v>
      </c>
    </row>
    <row r="2" spans="2:16">
      <c r="B2" s="46" t="s">
        <v>151</v>
      </c>
      <c r="C2" s="67" t="s">
        <v>239</v>
      </c>
    </row>
    <row r="3" spans="2:16">
      <c r="B3" s="46" t="s">
        <v>153</v>
      </c>
      <c r="C3" s="67" t="s">
        <v>240</v>
      </c>
    </row>
    <row r="4" spans="2:16">
      <c r="B4" s="46" t="s">
        <v>154</v>
      </c>
      <c r="C4" s="67" t="s">
        <v>241</v>
      </c>
    </row>
    <row r="6" spans="2:16" ht="26.25" customHeight="1">
      <c r="B6" s="151" t="s">
        <v>181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3"/>
    </row>
    <row r="7" spans="2:16" ht="26.25" customHeight="1">
      <c r="B7" s="151" t="s">
        <v>95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3"/>
    </row>
    <row r="8" spans="2:16" s="3" customFormat="1" ht="78.75">
      <c r="B8" s="21" t="s">
        <v>122</v>
      </c>
      <c r="C8" s="29" t="s">
        <v>49</v>
      </c>
      <c r="D8" s="29" t="s">
        <v>14</v>
      </c>
      <c r="E8" s="29" t="s">
        <v>72</v>
      </c>
      <c r="F8" s="29" t="s">
        <v>110</v>
      </c>
      <c r="G8" s="29" t="s">
        <v>17</v>
      </c>
      <c r="H8" s="29" t="s">
        <v>109</v>
      </c>
      <c r="I8" s="29" t="s">
        <v>16</v>
      </c>
      <c r="J8" s="29" t="s">
        <v>18</v>
      </c>
      <c r="K8" s="29" t="s">
        <v>214</v>
      </c>
      <c r="L8" s="29" t="s">
        <v>213</v>
      </c>
      <c r="M8" s="29" t="s">
        <v>117</v>
      </c>
      <c r="N8" s="29" t="s">
        <v>63</v>
      </c>
      <c r="O8" s="29" t="s">
        <v>155</v>
      </c>
      <c r="P8" s="30" t="s">
        <v>157</v>
      </c>
    </row>
    <row r="9" spans="2:16" s="3" customFormat="1" ht="25.5" customHeight="1">
      <c r="B9" s="14"/>
      <c r="C9" s="31"/>
      <c r="D9" s="31"/>
      <c r="E9" s="31"/>
      <c r="F9" s="31" t="s">
        <v>21</v>
      </c>
      <c r="G9" s="31" t="s">
        <v>20</v>
      </c>
      <c r="H9" s="31"/>
      <c r="I9" s="31" t="s">
        <v>19</v>
      </c>
      <c r="J9" s="31" t="s">
        <v>19</v>
      </c>
      <c r="K9" s="31" t="s">
        <v>221</v>
      </c>
      <c r="L9" s="31"/>
      <c r="M9" s="31" t="s">
        <v>217</v>
      </c>
      <c r="N9" s="31" t="s">
        <v>19</v>
      </c>
      <c r="O9" s="31" t="s">
        <v>19</v>
      </c>
      <c r="P9" s="32" t="s">
        <v>19</v>
      </c>
    </row>
    <row r="10" spans="2:16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9" t="s">
        <v>13</v>
      </c>
    </row>
    <row r="11" spans="2:16" s="4" customFormat="1" ht="18" customHeight="1">
      <c r="B11" s="68" t="s">
        <v>28</v>
      </c>
      <c r="C11" s="69"/>
      <c r="D11" s="69"/>
      <c r="E11" s="69"/>
      <c r="F11" s="69"/>
      <c r="G11" s="77">
        <v>6.9249975732016935</v>
      </c>
      <c r="H11" s="69"/>
      <c r="I11" s="69"/>
      <c r="J11" s="91">
        <v>4.7325831132091316E-2</v>
      </c>
      <c r="K11" s="77"/>
      <c r="L11" s="79"/>
      <c r="M11" s="77">
        <v>30913548.081027146</v>
      </c>
      <c r="N11" s="69"/>
      <c r="O11" s="78">
        <f>IFERROR(M11/$M$11,0)</f>
        <v>1</v>
      </c>
      <c r="P11" s="78">
        <f>M11/'סכום נכסי הקרן'!$C$42</f>
        <v>0.31148597247270476</v>
      </c>
    </row>
    <row r="12" spans="2:16" ht="21.75" customHeight="1">
      <c r="B12" s="70" t="s">
        <v>207</v>
      </c>
      <c r="C12" s="71"/>
      <c r="D12" s="71"/>
      <c r="E12" s="71"/>
      <c r="F12" s="71"/>
      <c r="G12" s="80">
        <v>6.9249975732016873</v>
      </c>
      <c r="H12" s="71"/>
      <c r="I12" s="71"/>
      <c r="J12" s="92">
        <v>4.7325831132091309E-2</v>
      </c>
      <c r="K12" s="80"/>
      <c r="L12" s="82"/>
      <c r="M12" s="80">
        <v>30913548.081027169</v>
      </c>
      <c r="N12" s="71"/>
      <c r="O12" s="81">
        <f t="shared" ref="O12:O75" si="0">IFERROR(M12/$M$11,0)</f>
        <v>1.0000000000000007</v>
      </c>
      <c r="P12" s="81">
        <f>M12/'סכום נכסי הקרן'!$C$42</f>
        <v>0.31148597247270504</v>
      </c>
    </row>
    <row r="13" spans="2:16">
      <c r="B13" s="90" t="s">
        <v>73</v>
      </c>
      <c r="C13" s="71"/>
      <c r="D13" s="71"/>
      <c r="E13" s="71"/>
      <c r="F13" s="71"/>
      <c r="G13" s="80">
        <v>6.9267285114797534</v>
      </c>
      <c r="H13" s="71"/>
      <c r="I13" s="71"/>
      <c r="J13" s="92">
        <v>4.733742121434617E-2</v>
      </c>
      <c r="K13" s="80"/>
      <c r="L13" s="82"/>
      <c r="M13" s="80">
        <v>30905280.975570071</v>
      </c>
      <c r="N13" s="71"/>
      <c r="O13" s="81">
        <f t="shared" si="0"/>
        <v>0.99973257338706623</v>
      </c>
      <c r="P13" s="81">
        <f>M13/'סכום נכסי הקרן'!$C$42</f>
        <v>0.31140267283411005</v>
      </c>
    </row>
    <row r="14" spans="2:16">
      <c r="B14" s="76" t="s">
        <v>2009</v>
      </c>
      <c r="C14" s="73" t="s">
        <v>2010</v>
      </c>
      <c r="D14" s="73" t="s">
        <v>244</v>
      </c>
      <c r="E14" s="73"/>
      <c r="F14" s="95">
        <v>39356</v>
      </c>
      <c r="G14" s="73"/>
      <c r="H14" s="86" t="s">
        <v>139</v>
      </c>
      <c r="I14" s="87">
        <v>4.8000000000000001E-2</v>
      </c>
      <c r="J14" s="87">
        <v>-1.0200000000000001E-2</v>
      </c>
      <c r="K14" s="83">
        <v>26970026.969999999</v>
      </c>
      <c r="L14" s="85">
        <v>128.66183162773453</v>
      </c>
      <c r="M14" s="83">
        <v>34700.13069009599</v>
      </c>
      <c r="N14" s="73"/>
      <c r="O14" s="84">
        <f t="shared" si="0"/>
        <v>1.122489421115424E-3</v>
      </c>
      <c r="P14" s="84">
        <f>M14/'סכום נכסי הקרן'!$C$42</f>
        <v>3.4963970892646132E-4</v>
      </c>
    </row>
    <row r="15" spans="2:16">
      <c r="B15" s="76" t="s">
        <v>2011</v>
      </c>
      <c r="C15" s="73" t="s">
        <v>2012</v>
      </c>
      <c r="D15" s="73" t="s">
        <v>244</v>
      </c>
      <c r="E15" s="73"/>
      <c r="F15" s="95">
        <v>39387</v>
      </c>
      <c r="G15" s="83">
        <v>9.0000000000000011E-2</v>
      </c>
      <c r="H15" s="86" t="s">
        <v>139</v>
      </c>
      <c r="I15" s="87">
        <v>4.8000000000000001E-2</v>
      </c>
      <c r="J15" s="87">
        <v>4.58E-2</v>
      </c>
      <c r="K15" s="83">
        <v>134156134.156</v>
      </c>
      <c r="L15" s="85">
        <v>128.78596883478934</v>
      </c>
      <c r="M15" s="83">
        <v>172774.27712410435</v>
      </c>
      <c r="N15" s="73"/>
      <c r="O15" s="84">
        <f t="shared" si="0"/>
        <v>5.5889500833501112E-3</v>
      </c>
      <c r="P15" s="84">
        <f>M15/'סכום נכסי הקרן'!$C$42</f>
        <v>1.7408795518137139E-3</v>
      </c>
    </row>
    <row r="16" spans="2:16">
      <c r="B16" s="76" t="s">
        <v>2013</v>
      </c>
      <c r="C16" s="73" t="s">
        <v>2014</v>
      </c>
      <c r="D16" s="73" t="s">
        <v>244</v>
      </c>
      <c r="E16" s="73"/>
      <c r="F16" s="95">
        <v>39845</v>
      </c>
      <c r="G16" s="83">
        <v>1.3043595283066811</v>
      </c>
      <c r="H16" s="86" t="s">
        <v>139</v>
      </c>
      <c r="I16" s="87">
        <v>4.8000000000000001E-2</v>
      </c>
      <c r="J16" s="87">
        <v>2.6371572617393629E-2</v>
      </c>
      <c r="K16" s="83">
        <v>5114005.1140000001</v>
      </c>
      <c r="L16" s="85">
        <v>124.66889108330075</v>
      </c>
      <c r="M16" s="83">
        <v>6375.5734655670904</v>
      </c>
      <c r="N16" s="73"/>
      <c r="O16" s="84">
        <f t="shared" si="0"/>
        <v>2.0623881312025873E-4</v>
      </c>
      <c r="P16" s="84">
        <f>M16/'סכום נכסי הקרן'!$C$42</f>
        <v>6.4240497266380221E-5</v>
      </c>
    </row>
    <row r="17" spans="2:16">
      <c r="B17" s="76" t="s">
        <v>2015</v>
      </c>
      <c r="C17" s="73" t="s">
        <v>2016</v>
      </c>
      <c r="D17" s="73" t="s">
        <v>244</v>
      </c>
      <c r="E17" s="73"/>
      <c r="F17" s="95">
        <v>39873</v>
      </c>
      <c r="G17" s="83">
        <v>1.3900000000000001</v>
      </c>
      <c r="H17" s="86" t="s">
        <v>139</v>
      </c>
      <c r="I17" s="87">
        <v>4.8000000000000001E-2</v>
      </c>
      <c r="J17" s="87">
        <v>4.8399999999999999E-2</v>
      </c>
      <c r="K17" s="83">
        <v>108985108.985</v>
      </c>
      <c r="L17" s="85">
        <v>121.45131946598156</v>
      </c>
      <c r="M17" s="83">
        <v>132363.85288372051</v>
      </c>
      <c r="N17" s="73"/>
      <c r="O17" s="84">
        <f t="shared" si="0"/>
        <v>4.2817425077439552E-3</v>
      </c>
      <c r="P17" s="84">
        <f>M17/'סכום נכסי הקרן'!$C$42</f>
        <v>1.3337027289023436E-3</v>
      </c>
    </row>
    <row r="18" spans="2:16">
      <c r="B18" s="76" t="s">
        <v>2017</v>
      </c>
      <c r="C18" s="73" t="s">
        <v>2018</v>
      </c>
      <c r="D18" s="73" t="s">
        <v>244</v>
      </c>
      <c r="E18" s="73"/>
      <c r="F18" s="95">
        <v>39934</v>
      </c>
      <c r="G18" s="83">
        <v>1.52</v>
      </c>
      <c r="H18" s="86" t="s">
        <v>139</v>
      </c>
      <c r="I18" s="87">
        <v>4.8000000000000001E-2</v>
      </c>
      <c r="J18" s="87">
        <v>4.8499999999999995E-2</v>
      </c>
      <c r="K18" s="83">
        <v>118930118.93000001</v>
      </c>
      <c r="L18" s="85">
        <v>122.89706850248045</v>
      </c>
      <c r="M18" s="83">
        <v>146161.62973148358</v>
      </c>
      <c r="N18" s="73"/>
      <c r="O18" s="84">
        <f t="shared" si="0"/>
        <v>4.7280768078895707E-3</v>
      </c>
      <c r="P18" s="84">
        <f>M18/'סכום נכסי הקרן'!$C$42</f>
        <v>1.4727296024311246E-3</v>
      </c>
    </row>
    <row r="19" spans="2:16">
      <c r="B19" s="76" t="s">
        <v>2019</v>
      </c>
      <c r="C19" s="73" t="s">
        <v>2020</v>
      </c>
      <c r="D19" s="73" t="s">
        <v>244</v>
      </c>
      <c r="E19" s="73"/>
      <c r="F19" s="95">
        <v>39448</v>
      </c>
      <c r="G19" s="83">
        <v>0.26</v>
      </c>
      <c r="H19" s="86" t="s">
        <v>139</v>
      </c>
      <c r="I19" s="87">
        <v>4.8000000000000001E-2</v>
      </c>
      <c r="J19" s="87">
        <v>4.7794994452669368E-2</v>
      </c>
      <c r="K19" s="83">
        <v>54498054.498000003</v>
      </c>
      <c r="L19" s="85">
        <v>127.14468208007632</v>
      </c>
      <c r="M19" s="83">
        <v>69291.37813130884</v>
      </c>
      <c r="N19" s="73"/>
      <c r="O19" s="84">
        <f t="shared" si="0"/>
        <v>2.2414566567930025E-3</v>
      </c>
      <c r="P19" s="84">
        <f>M19/'סכום נכסי הקרן'!$C$42</f>
        <v>6.9818230649658602E-4</v>
      </c>
    </row>
    <row r="20" spans="2:16">
      <c r="B20" s="76" t="s">
        <v>2021</v>
      </c>
      <c r="C20" s="73" t="s">
        <v>2022</v>
      </c>
      <c r="D20" s="73" t="s">
        <v>244</v>
      </c>
      <c r="E20" s="73"/>
      <c r="F20" s="95">
        <v>40148</v>
      </c>
      <c r="G20" s="83">
        <v>2.0599999999999992</v>
      </c>
      <c r="H20" s="86" t="s">
        <v>139</v>
      </c>
      <c r="I20" s="87">
        <v>4.8000000000000001E-2</v>
      </c>
      <c r="J20" s="87">
        <v>4.840321927336589E-2</v>
      </c>
      <c r="K20" s="83">
        <v>158477158.477</v>
      </c>
      <c r="L20" s="85">
        <v>117.97770387501029</v>
      </c>
      <c r="M20" s="83">
        <v>186967.71273752581</v>
      </c>
      <c r="N20" s="73"/>
      <c r="O20" s="84">
        <f t="shared" si="0"/>
        <v>6.0480832626351039E-3</v>
      </c>
      <c r="P20" s="84">
        <f>M20/'סכום נכסי הקרן'!$C$42</f>
        <v>1.8838930966577844E-3</v>
      </c>
    </row>
    <row r="21" spans="2:16">
      <c r="B21" s="76" t="s">
        <v>2023</v>
      </c>
      <c r="C21" s="73" t="s">
        <v>2024</v>
      </c>
      <c r="D21" s="73" t="s">
        <v>244</v>
      </c>
      <c r="E21" s="73"/>
      <c r="F21" s="95">
        <v>40269</v>
      </c>
      <c r="G21" s="83">
        <v>2.33</v>
      </c>
      <c r="H21" s="86" t="s">
        <v>139</v>
      </c>
      <c r="I21" s="87">
        <v>4.8000000000000001E-2</v>
      </c>
      <c r="J21" s="87">
        <v>4.8499999999999995E-2</v>
      </c>
      <c r="K21" s="83">
        <v>179682179.68200001</v>
      </c>
      <c r="L21" s="85">
        <v>119.71142027582061</v>
      </c>
      <c r="M21" s="83">
        <v>215100.0892798742</v>
      </c>
      <c r="N21" s="73"/>
      <c r="O21" s="84">
        <f t="shared" si="0"/>
        <v>6.9581171567908613E-3</v>
      </c>
      <c r="P21" s="84">
        <f>M21/'סכום נכסי הקרן'!$C$42</f>
        <v>2.1673558891620133E-3</v>
      </c>
    </row>
    <row r="22" spans="2:16">
      <c r="B22" s="76" t="s">
        <v>2025</v>
      </c>
      <c r="C22" s="73" t="s">
        <v>2026</v>
      </c>
      <c r="D22" s="73" t="s">
        <v>244</v>
      </c>
      <c r="E22" s="73"/>
      <c r="F22" s="95">
        <v>40391</v>
      </c>
      <c r="G22" s="83">
        <v>2.6700000000000004</v>
      </c>
      <c r="H22" s="86" t="s">
        <v>139</v>
      </c>
      <c r="I22" s="87">
        <v>4.8000000000000001E-2</v>
      </c>
      <c r="J22" s="87">
        <v>4.8500000000000008E-2</v>
      </c>
      <c r="K22" s="83">
        <v>121054121.05399999</v>
      </c>
      <c r="L22" s="85">
        <v>115.94318074578287</v>
      </c>
      <c r="M22" s="83">
        <v>140353.99837385799</v>
      </c>
      <c r="N22" s="73"/>
      <c r="O22" s="84">
        <f t="shared" si="0"/>
        <v>4.5402099430960734E-3</v>
      </c>
      <c r="P22" s="84">
        <f>M22/'סכום נכסי הקרן'!$C$42</f>
        <v>1.414211709355524E-3</v>
      </c>
    </row>
    <row r="23" spans="2:16">
      <c r="B23" s="76" t="s">
        <v>2027</v>
      </c>
      <c r="C23" s="73" t="s">
        <v>2028</v>
      </c>
      <c r="D23" s="73" t="s">
        <v>244</v>
      </c>
      <c r="E23" s="73"/>
      <c r="F23" s="95">
        <v>40452</v>
      </c>
      <c r="G23" s="83">
        <v>2.77</v>
      </c>
      <c r="H23" s="86" t="s">
        <v>139</v>
      </c>
      <c r="I23" s="87">
        <v>4.8000000000000001E-2</v>
      </c>
      <c r="J23" s="87">
        <v>4.8596043947550321E-2</v>
      </c>
      <c r="K23" s="83">
        <v>160466160.46599999</v>
      </c>
      <c r="L23" s="85">
        <v>116.6705352473421</v>
      </c>
      <c r="M23" s="83">
        <v>187216.72830654107</v>
      </c>
      <c r="N23" s="73"/>
      <c r="O23" s="84">
        <f t="shared" si="0"/>
        <v>6.0561384871069945E-3</v>
      </c>
      <c r="P23" s="84">
        <f>M23/'סכום נכסי הקרן'!$C$42</f>
        <v>1.8864021860858973E-3</v>
      </c>
    </row>
    <row r="24" spans="2:16">
      <c r="B24" s="76" t="s">
        <v>2029</v>
      </c>
      <c r="C24" s="73" t="s">
        <v>2030</v>
      </c>
      <c r="D24" s="73" t="s">
        <v>244</v>
      </c>
      <c r="E24" s="73"/>
      <c r="F24" s="95">
        <v>39569</v>
      </c>
      <c r="G24" s="83">
        <v>0.56999999999999984</v>
      </c>
      <c r="H24" s="86" t="s">
        <v>139</v>
      </c>
      <c r="I24" s="87">
        <v>4.8000000000000001E-2</v>
      </c>
      <c r="J24" s="87">
        <v>4.8499999999999995E-2</v>
      </c>
      <c r="K24" s="83">
        <v>112578112.57800001</v>
      </c>
      <c r="L24" s="85">
        <v>127.27849235196931</v>
      </c>
      <c r="M24" s="83">
        <v>143287.72440758115</v>
      </c>
      <c r="N24" s="73"/>
      <c r="O24" s="84">
        <f t="shared" si="0"/>
        <v>4.6351109239227842E-3</v>
      </c>
      <c r="P24" s="84">
        <f>M24/'סכום נכסי הקרן'!$C$42</f>
        <v>1.4437720336569456E-3</v>
      </c>
    </row>
    <row r="25" spans="2:16">
      <c r="B25" s="76" t="s">
        <v>2031</v>
      </c>
      <c r="C25" s="73" t="s">
        <v>2032</v>
      </c>
      <c r="D25" s="73" t="s">
        <v>244</v>
      </c>
      <c r="E25" s="73"/>
      <c r="F25" s="95">
        <v>39661</v>
      </c>
      <c r="G25" s="83">
        <v>0.82000000000000006</v>
      </c>
      <c r="H25" s="86" t="s">
        <v>139</v>
      </c>
      <c r="I25" s="87">
        <v>4.8000000000000001E-2</v>
      </c>
      <c r="J25" s="87">
        <v>4.8399999999999999E-2</v>
      </c>
      <c r="K25" s="83">
        <v>20857020.857000001</v>
      </c>
      <c r="L25" s="85">
        <v>123.02055875725176</v>
      </c>
      <c r="M25" s="83">
        <v>25658.423598397942</v>
      </c>
      <c r="N25" s="73"/>
      <c r="O25" s="84">
        <f t="shared" si="0"/>
        <v>8.300057803505745E-4</v>
      </c>
      <c r="P25" s="84">
        <f>M25/'סכום נכסי הקרן'!$C$42</f>
        <v>2.585351576504649E-4</v>
      </c>
    </row>
    <row r="26" spans="2:16">
      <c r="B26" s="76" t="s">
        <v>2033</v>
      </c>
      <c r="C26" s="73" t="s">
        <v>2034</v>
      </c>
      <c r="D26" s="73" t="s">
        <v>244</v>
      </c>
      <c r="E26" s="73"/>
      <c r="F26" s="95">
        <v>39692</v>
      </c>
      <c r="G26" s="83">
        <v>0.90999999999999992</v>
      </c>
      <c r="H26" s="86" t="s">
        <v>139</v>
      </c>
      <c r="I26" s="87">
        <v>4.8000000000000001E-2</v>
      </c>
      <c r="J26" s="87">
        <v>4.8299999999999989E-2</v>
      </c>
      <c r="K26" s="83">
        <v>66472066.471999995</v>
      </c>
      <c r="L26" s="85">
        <v>121.14916452039958</v>
      </c>
      <c r="M26" s="83">
        <v>80530.353170272647</v>
      </c>
      <c r="N26" s="73"/>
      <c r="O26" s="84">
        <f t="shared" si="0"/>
        <v>2.6050181285951217E-3</v>
      </c>
      <c r="P26" s="84">
        <f>M26/'סכום נכסי הקרן'!$C$42</f>
        <v>8.1142660509447699E-4</v>
      </c>
    </row>
    <row r="27" spans="2:16">
      <c r="B27" s="76" t="s">
        <v>2035</v>
      </c>
      <c r="C27" s="73" t="s">
        <v>2036</v>
      </c>
      <c r="D27" s="73" t="s">
        <v>244</v>
      </c>
      <c r="E27" s="73"/>
      <c r="F27" s="95">
        <v>40909</v>
      </c>
      <c r="G27" s="83">
        <v>3.8600000000000003</v>
      </c>
      <c r="H27" s="86" t="s">
        <v>139</v>
      </c>
      <c r="I27" s="87">
        <v>4.8000000000000001E-2</v>
      </c>
      <c r="J27" s="87">
        <v>4.8500075348646608E-2</v>
      </c>
      <c r="K27" s="83">
        <v>114113114.11300001</v>
      </c>
      <c r="L27" s="85">
        <v>111.71677612541954</v>
      </c>
      <c r="M27" s="83">
        <v>127483.49222336475</v>
      </c>
      <c r="N27" s="73"/>
      <c r="O27" s="84">
        <f t="shared" si="0"/>
        <v>4.1238712518284612E-3</v>
      </c>
      <c r="P27" s="84">
        <f>M27/'סכום נכסי הקרן'!$C$42</f>
        <v>1.2845280472280189E-3</v>
      </c>
    </row>
    <row r="28" spans="2:16">
      <c r="B28" s="76" t="s">
        <v>2037</v>
      </c>
      <c r="C28" s="73">
        <v>8790</v>
      </c>
      <c r="D28" s="73" t="s">
        <v>244</v>
      </c>
      <c r="E28" s="73"/>
      <c r="F28" s="95">
        <v>41030</v>
      </c>
      <c r="G28" s="83">
        <v>4.0900576385193714</v>
      </c>
      <c r="H28" s="86" t="s">
        <v>139</v>
      </c>
      <c r="I28" s="87">
        <v>4.8000000000000001E-2</v>
      </c>
      <c r="J28" s="87">
        <v>4.8557347495665898E-2</v>
      </c>
      <c r="K28" s="83">
        <v>157965157.965</v>
      </c>
      <c r="L28" s="85">
        <v>112.15879682208082</v>
      </c>
      <c r="M28" s="83">
        <v>177171.82057164339</v>
      </c>
      <c r="N28" s="73"/>
      <c r="O28" s="84">
        <f t="shared" si="0"/>
        <v>5.7312030345808371E-3</v>
      </c>
      <c r="P28" s="84">
        <f>M28/'סכום נכסי הקרן'!$C$42</f>
        <v>1.7851893506649287E-3</v>
      </c>
    </row>
    <row r="29" spans="2:16">
      <c r="B29" s="76" t="s">
        <v>2038</v>
      </c>
      <c r="C29" s="73" t="s">
        <v>2039</v>
      </c>
      <c r="D29" s="73" t="s">
        <v>244</v>
      </c>
      <c r="E29" s="73"/>
      <c r="F29" s="95">
        <v>41091</v>
      </c>
      <c r="G29" s="83">
        <v>4.26</v>
      </c>
      <c r="H29" s="86" t="s">
        <v>139</v>
      </c>
      <c r="I29" s="87">
        <v>4.8000000000000001E-2</v>
      </c>
      <c r="J29" s="87">
        <v>4.8633433195163417E-2</v>
      </c>
      <c r="K29" s="83">
        <v>23453023.453000002</v>
      </c>
      <c r="L29" s="85">
        <v>110.30415746386392</v>
      </c>
      <c r="M29" s="83">
        <v>25869.659919634054</v>
      </c>
      <c r="N29" s="73"/>
      <c r="O29" s="84">
        <f t="shared" si="0"/>
        <v>8.3683891127046904E-4</v>
      </c>
      <c r="P29" s="84">
        <f>M29/'סכום נכסי הקרן'!$C$42</f>
        <v>2.6066358208008157E-4</v>
      </c>
    </row>
    <row r="30" spans="2:16">
      <c r="B30" s="76" t="s">
        <v>2040</v>
      </c>
      <c r="C30" s="73" t="s">
        <v>2041</v>
      </c>
      <c r="D30" s="73" t="s">
        <v>244</v>
      </c>
      <c r="E30" s="73"/>
      <c r="F30" s="95">
        <v>41122</v>
      </c>
      <c r="G30" s="83">
        <v>4.3400000000000007</v>
      </c>
      <c r="H30" s="86" t="s">
        <v>139</v>
      </c>
      <c r="I30" s="87">
        <v>4.8000000000000001E-2</v>
      </c>
      <c r="J30" s="87">
        <v>4.8500000000000008E-2</v>
      </c>
      <c r="K30" s="83">
        <v>75336075.33600001</v>
      </c>
      <c r="L30" s="85">
        <v>110.21047716894978</v>
      </c>
      <c r="M30" s="83">
        <v>83028.248108165091</v>
      </c>
      <c r="N30" s="73"/>
      <c r="O30" s="84">
        <f t="shared" si="0"/>
        <v>2.6858207246395886E-3</v>
      </c>
      <c r="P30" s="84">
        <f>M30/'סכום נכסי הקרן'!$C$42</f>
        <v>8.3659548030170692E-4</v>
      </c>
    </row>
    <row r="31" spans="2:16">
      <c r="B31" s="76" t="s">
        <v>2042</v>
      </c>
      <c r="C31" s="73" t="s">
        <v>2043</v>
      </c>
      <c r="D31" s="73" t="s">
        <v>244</v>
      </c>
      <c r="E31" s="73"/>
      <c r="F31" s="95">
        <v>41154</v>
      </c>
      <c r="G31" s="83">
        <v>4.4299999999999988</v>
      </c>
      <c r="H31" s="86" t="s">
        <v>139</v>
      </c>
      <c r="I31" s="87">
        <v>4.8000000000000001E-2</v>
      </c>
      <c r="J31" s="87">
        <v>4.8499999999999988E-2</v>
      </c>
      <c r="K31" s="83">
        <v>131434131.434</v>
      </c>
      <c r="L31" s="85">
        <v>109.66527881674453</v>
      </c>
      <c r="M31" s="83">
        <v>144137.60669746259</v>
      </c>
      <c r="N31" s="73"/>
      <c r="O31" s="84">
        <f t="shared" si="0"/>
        <v>4.6626031512029984E-3</v>
      </c>
      <c r="P31" s="84">
        <f>M31/'סכום נכסי הקרן'!$C$42</f>
        <v>1.4523354768067639E-3</v>
      </c>
    </row>
    <row r="32" spans="2:16">
      <c r="B32" s="76" t="s">
        <v>2044</v>
      </c>
      <c r="C32" s="73" t="s">
        <v>2045</v>
      </c>
      <c r="D32" s="73" t="s">
        <v>244</v>
      </c>
      <c r="E32" s="73"/>
      <c r="F32" s="95">
        <v>41184</v>
      </c>
      <c r="G32" s="83">
        <v>4.4219955630216194</v>
      </c>
      <c r="H32" s="86" t="s">
        <v>139</v>
      </c>
      <c r="I32" s="87">
        <v>4.8000000000000001E-2</v>
      </c>
      <c r="J32" s="87">
        <v>3.6447451430554903E-2</v>
      </c>
      <c r="K32" s="83">
        <v>193774193.77400002</v>
      </c>
      <c r="L32" s="85">
        <v>116.24519127953184</v>
      </c>
      <c r="M32" s="83">
        <v>225253.18220295699</v>
      </c>
      <c r="N32" s="73"/>
      <c r="O32" s="84">
        <f t="shared" si="0"/>
        <v>7.286552213694412E-3</v>
      </c>
      <c r="P32" s="84">
        <f>M32/'סכום נכסי הקרן'!$C$42</f>
        <v>2.2696588022557435E-3</v>
      </c>
    </row>
    <row r="33" spans="2:16">
      <c r="B33" s="76" t="s">
        <v>2046</v>
      </c>
      <c r="C33" s="73" t="s">
        <v>2047</v>
      </c>
      <c r="D33" s="73" t="s">
        <v>244</v>
      </c>
      <c r="E33" s="73"/>
      <c r="F33" s="95">
        <v>41214</v>
      </c>
      <c r="G33" s="83">
        <v>4.4947244365590704</v>
      </c>
      <c r="H33" s="86" t="s">
        <v>139</v>
      </c>
      <c r="I33" s="87">
        <v>4.8000000000000001E-2</v>
      </c>
      <c r="J33" s="87">
        <v>4.5530354162870587E-2</v>
      </c>
      <c r="K33" s="83">
        <v>164557164.55700001</v>
      </c>
      <c r="L33" s="85">
        <v>111.59511476266583</v>
      </c>
      <c r="M33" s="83">
        <v>183637.75663757301</v>
      </c>
      <c r="N33" s="73"/>
      <c r="O33" s="84">
        <f t="shared" si="0"/>
        <v>5.9403649220801892E-3</v>
      </c>
      <c r="P33" s="84">
        <f>M33/'סכום נכסי הקרן'!$C$42</f>
        <v>1.850340344596891E-3</v>
      </c>
    </row>
    <row r="34" spans="2:16">
      <c r="B34" s="76" t="s">
        <v>2048</v>
      </c>
      <c r="C34" s="73" t="s">
        <v>2049</v>
      </c>
      <c r="D34" s="73" t="s">
        <v>244</v>
      </c>
      <c r="E34" s="73"/>
      <c r="F34" s="95">
        <v>41245</v>
      </c>
      <c r="G34" s="83">
        <v>4.5737240999133677</v>
      </c>
      <c r="H34" s="86" t="s">
        <v>139</v>
      </c>
      <c r="I34" s="87">
        <v>4.8000000000000001E-2</v>
      </c>
      <c r="J34" s="87">
        <v>4.625381705457788E-2</v>
      </c>
      <c r="K34" s="83">
        <v>169685169.685</v>
      </c>
      <c r="L34" s="85">
        <v>111.08391043403957</v>
      </c>
      <c r="M34" s="83">
        <v>188492.92191273347</v>
      </c>
      <c r="N34" s="73"/>
      <c r="O34" s="84">
        <f t="shared" si="0"/>
        <v>6.0974211507096119E-3</v>
      </c>
      <c r="P34" s="84">
        <f>M34/'סכום נכסי הקרן'!$C$42</f>
        <v>1.8992611567044222E-3</v>
      </c>
    </row>
    <row r="35" spans="2:16">
      <c r="B35" s="76" t="s">
        <v>2050</v>
      </c>
      <c r="C35" s="73" t="s">
        <v>2051</v>
      </c>
      <c r="D35" s="73" t="s">
        <v>244</v>
      </c>
      <c r="E35" s="73"/>
      <c r="F35" s="95">
        <v>41275</v>
      </c>
      <c r="G35" s="83">
        <v>4.6614082288567067</v>
      </c>
      <c r="H35" s="86" t="s">
        <v>139</v>
      </c>
      <c r="I35" s="87">
        <v>4.8000000000000001E-2</v>
      </c>
      <c r="J35" s="87">
        <v>4.7616839331294042E-2</v>
      </c>
      <c r="K35" s="83">
        <v>161566161.56600001</v>
      </c>
      <c r="L35" s="85">
        <v>110.51953990938686</v>
      </c>
      <c r="M35" s="83">
        <v>178562.17841199986</v>
      </c>
      <c r="N35" s="73"/>
      <c r="O35" s="84">
        <f t="shared" si="0"/>
        <v>5.7761787143932033E-3</v>
      </c>
      <c r="P35" s="84">
        <f>M35/'סכום נכסי הקרן'!$C$42</f>
        <v>1.7991986440289048E-3</v>
      </c>
    </row>
    <row r="36" spans="2:16">
      <c r="B36" s="76" t="s">
        <v>2052</v>
      </c>
      <c r="C36" s="73" t="s">
        <v>2053</v>
      </c>
      <c r="D36" s="73" t="s">
        <v>244</v>
      </c>
      <c r="E36" s="73"/>
      <c r="F36" s="95">
        <v>41306</v>
      </c>
      <c r="G36" s="83">
        <v>4.7428878038703415</v>
      </c>
      <c r="H36" s="86" t="s">
        <v>139</v>
      </c>
      <c r="I36" s="87">
        <v>4.8000000000000001E-2</v>
      </c>
      <c r="J36" s="87">
        <v>4.6688934429885656E-2</v>
      </c>
      <c r="K36" s="83">
        <v>193015193.01499999</v>
      </c>
      <c r="L36" s="85">
        <v>110.31482609123645</v>
      </c>
      <c r="M36" s="83">
        <v>212924.37450416159</v>
      </c>
      <c r="N36" s="73"/>
      <c r="O36" s="84">
        <f t="shared" si="0"/>
        <v>6.8877365337058028E-3</v>
      </c>
      <c r="P36" s="84">
        <f>M36/'סכום נכסי הקרן'!$C$42</f>
        <v>2.1454333123371288E-3</v>
      </c>
    </row>
    <row r="37" spans="2:16">
      <c r="B37" s="76" t="s">
        <v>2054</v>
      </c>
      <c r="C37" s="73" t="s">
        <v>2055</v>
      </c>
      <c r="D37" s="73" t="s">
        <v>244</v>
      </c>
      <c r="E37" s="73"/>
      <c r="F37" s="95">
        <v>41334</v>
      </c>
      <c r="G37" s="83">
        <v>4.8243099990045177</v>
      </c>
      <c r="H37" s="86" t="s">
        <v>139</v>
      </c>
      <c r="I37" s="87">
        <v>4.8000000000000001E-2</v>
      </c>
      <c r="J37" s="87">
        <v>4.5890857768588693E-2</v>
      </c>
      <c r="K37" s="83">
        <v>147575147.57499999</v>
      </c>
      <c r="L37" s="85">
        <v>110.50903539894971</v>
      </c>
      <c r="M37" s="83">
        <v>163083.872073709</v>
      </c>
      <c r="N37" s="73"/>
      <c r="O37" s="84">
        <f t="shared" si="0"/>
        <v>5.2754821816716653E-3</v>
      </c>
      <c r="P37" s="84">
        <f>M37/'סכום נכסי הקרן'!$C$42</f>
        <v>1.643238697620425E-3</v>
      </c>
    </row>
    <row r="38" spans="2:16">
      <c r="B38" s="76" t="s">
        <v>2056</v>
      </c>
      <c r="C38" s="73" t="s">
        <v>2057</v>
      </c>
      <c r="D38" s="73" t="s">
        <v>244</v>
      </c>
      <c r="E38" s="73"/>
      <c r="F38" s="95">
        <v>41366</v>
      </c>
      <c r="G38" s="83">
        <v>4.7930476514893234</v>
      </c>
      <c r="H38" s="86" t="s">
        <v>139</v>
      </c>
      <c r="I38" s="87">
        <v>4.8000000000000001E-2</v>
      </c>
      <c r="J38" s="87">
        <v>4.7112255049675457E-2</v>
      </c>
      <c r="K38" s="83">
        <v>199711199.71100003</v>
      </c>
      <c r="L38" s="85">
        <v>112.11385966721912</v>
      </c>
      <c r="M38" s="83">
        <v>223903.93418371028</v>
      </c>
      <c r="N38" s="73"/>
      <c r="O38" s="84">
        <f t="shared" si="0"/>
        <v>7.2429063657409448E-3</v>
      </c>
      <c r="P38" s="84">
        <f>M38/'סכום נכסי הקרן'!$C$42</f>
        <v>2.2560637328615622E-3</v>
      </c>
    </row>
    <row r="39" spans="2:16">
      <c r="B39" s="76" t="s">
        <v>2058</v>
      </c>
      <c r="C39" s="73">
        <v>2704</v>
      </c>
      <c r="D39" s="73" t="s">
        <v>244</v>
      </c>
      <c r="E39" s="73"/>
      <c r="F39" s="95">
        <v>41395</v>
      </c>
      <c r="G39" s="83">
        <v>4.8803699718738853</v>
      </c>
      <c r="H39" s="86" t="s">
        <v>139</v>
      </c>
      <c r="I39" s="87">
        <v>4.8000000000000001E-2</v>
      </c>
      <c r="J39" s="87">
        <v>4.3957952319238131E-2</v>
      </c>
      <c r="K39" s="83">
        <v>145431145.43099999</v>
      </c>
      <c r="L39" s="85">
        <v>112.97237406742717</v>
      </c>
      <c r="M39" s="83">
        <v>164297.01762685334</v>
      </c>
      <c r="N39" s="73"/>
      <c r="O39" s="84">
        <f t="shared" si="0"/>
        <v>5.3147253494233758E-3</v>
      </c>
      <c r="P39" s="84">
        <f>M39/'סכום נכסי הקרן'!$C$42</f>
        <v>1.6554623938904761E-3</v>
      </c>
    </row>
    <row r="40" spans="2:16">
      <c r="B40" s="76" t="s">
        <v>2059</v>
      </c>
      <c r="C40" s="73" t="s">
        <v>2060</v>
      </c>
      <c r="D40" s="73" t="s">
        <v>244</v>
      </c>
      <c r="E40" s="73"/>
      <c r="F40" s="95">
        <v>41427</v>
      </c>
      <c r="G40" s="83">
        <v>4.9624115505322548</v>
      </c>
      <c r="H40" s="86" t="s">
        <v>139</v>
      </c>
      <c r="I40" s="87">
        <v>4.8000000000000001E-2</v>
      </c>
      <c r="J40" s="87">
        <v>4.7326378740970627E-2</v>
      </c>
      <c r="K40" s="83">
        <v>268705268.70499998</v>
      </c>
      <c r="L40" s="85">
        <v>110.4395515304888</v>
      </c>
      <c r="M40" s="83">
        <v>296756.89369659685</v>
      </c>
      <c r="N40" s="73"/>
      <c r="O40" s="84">
        <f t="shared" si="0"/>
        <v>9.5995740417363536E-3</v>
      </c>
      <c r="P40" s="84">
        <f>M40/'סכום נכסי הקרן'!$C$42</f>
        <v>2.9901326557139813E-3</v>
      </c>
    </row>
    <row r="41" spans="2:16">
      <c r="B41" s="76" t="s">
        <v>2061</v>
      </c>
      <c r="C41" s="73">
        <v>8805</v>
      </c>
      <c r="D41" s="73" t="s">
        <v>244</v>
      </c>
      <c r="E41" s="73"/>
      <c r="F41" s="95">
        <v>41487</v>
      </c>
      <c r="G41" s="83">
        <v>5.1242823233136523</v>
      </c>
      <c r="H41" s="86" t="s">
        <v>139</v>
      </c>
      <c r="I41" s="87">
        <v>4.8000000000000001E-2</v>
      </c>
      <c r="J41" s="87">
        <v>4.6422342014013351E-2</v>
      </c>
      <c r="K41" s="83">
        <v>144104144.104</v>
      </c>
      <c r="L41" s="85">
        <v>109.07429976961085</v>
      </c>
      <c r="M41" s="83">
        <v>157180.58612042895</v>
      </c>
      <c r="N41" s="73"/>
      <c r="O41" s="84">
        <f t="shared" si="0"/>
        <v>5.0845210555722923E-3</v>
      </c>
      <c r="P41" s="84">
        <f>M41/'סכום נכסי הקרן'!$C$42</f>
        <v>1.5837569855528789E-3</v>
      </c>
    </row>
    <row r="42" spans="2:16">
      <c r="B42" s="76" t="s">
        <v>2062</v>
      </c>
      <c r="C42" s="73" t="s">
        <v>2063</v>
      </c>
      <c r="D42" s="73" t="s">
        <v>244</v>
      </c>
      <c r="E42" s="73"/>
      <c r="F42" s="95">
        <v>41518</v>
      </c>
      <c r="G42" s="83">
        <v>5.2099999999999991</v>
      </c>
      <c r="H42" s="86" t="s">
        <v>139</v>
      </c>
      <c r="I42" s="87">
        <v>4.8000000000000001E-2</v>
      </c>
      <c r="J42" s="87">
        <v>4.8499999999999988E-2</v>
      </c>
      <c r="K42" s="83">
        <v>15041015.041000001</v>
      </c>
      <c r="L42" s="85">
        <v>107.30895665181838</v>
      </c>
      <c r="M42" s="83">
        <v>16140.356310340174</v>
      </c>
      <c r="N42" s="73"/>
      <c r="O42" s="84">
        <f t="shared" si="0"/>
        <v>5.2211270825448027E-4</v>
      </c>
      <c r="P42" s="84">
        <f>M42/'סכום נכסי הקרן'!$C$42</f>
        <v>1.6263078467100437E-4</v>
      </c>
    </row>
    <row r="43" spans="2:16">
      <c r="B43" s="76" t="s">
        <v>2064</v>
      </c>
      <c r="C43" s="73" t="s">
        <v>2065</v>
      </c>
      <c r="D43" s="73" t="s">
        <v>244</v>
      </c>
      <c r="E43" s="73"/>
      <c r="F43" s="95">
        <v>41548</v>
      </c>
      <c r="G43" s="83">
        <v>5.1744442781939126</v>
      </c>
      <c r="H43" s="86" t="s">
        <v>139</v>
      </c>
      <c r="I43" s="87">
        <v>4.8000000000000001E-2</v>
      </c>
      <c r="J43" s="87">
        <v>4.6747797817171838E-2</v>
      </c>
      <c r="K43" s="83">
        <v>357581357.58099997</v>
      </c>
      <c r="L43" s="85">
        <v>110.1195412899455</v>
      </c>
      <c r="M43" s="83">
        <v>393766.95070655691</v>
      </c>
      <c r="N43" s="73"/>
      <c r="O43" s="84">
        <f t="shared" si="0"/>
        <v>1.273768218628476E-2</v>
      </c>
      <c r="P43" s="84">
        <f>M43/'סכום נכסי הקרן'!$C$42</f>
        <v>3.9676093228431571E-3</v>
      </c>
    </row>
    <row r="44" spans="2:16">
      <c r="B44" s="76" t="s">
        <v>2066</v>
      </c>
      <c r="C44" s="73" t="s">
        <v>2067</v>
      </c>
      <c r="D44" s="73" t="s">
        <v>244</v>
      </c>
      <c r="E44" s="73"/>
      <c r="F44" s="95">
        <v>41579</v>
      </c>
      <c r="G44" s="83">
        <v>5.2547920283910381</v>
      </c>
      <c r="H44" s="86" t="s">
        <v>139</v>
      </c>
      <c r="I44" s="87">
        <v>4.8000000000000001E-2</v>
      </c>
      <c r="J44" s="87">
        <v>4.675889635125649E-2</v>
      </c>
      <c r="K44" s="83">
        <v>248001248.00100002</v>
      </c>
      <c r="L44" s="85">
        <v>109.68792044386917</v>
      </c>
      <c r="M44" s="83">
        <v>272027.41160713957</v>
      </c>
      <c r="N44" s="73"/>
      <c r="O44" s="84">
        <f t="shared" si="0"/>
        <v>8.79961791814164E-3</v>
      </c>
      <c r="P44" s="84">
        <f>M44/'סכום נכסי הקרן'!$C$42</f>
        <v>2.7409575446205865E-3</v>
      </c>
    </row>
    <row r="45" spans="2:16">
      <c r="B45" s="76" t="s">
        <v>2068</v>
      </c>
      <c r="C45" s="73" t="s">
        <v>2069</v>
      </c>
      <c r="D45" s="73" t="s">
        <v>244</v>
      </c>
      <c r="E45" s="73"/>
      <c r="F45" s="95">
        <v>41609</v>
      </c>
      <c r="G45" s="83">
        <v>5.3355124014178985</v>
      </c>
      <c r="H45" s="86" t="s">
        <v>139</v>
      </c>
      <c r="I45" s="87">
        <v>4.8000000000000001E-2</v>
      </c>
      <c r="J45" s="87">
        <v>4.6497436909788067E-2</v>
      </c>
      <c r="K45" s="83">
        <v>241731241.73100004</v>
      </c>
      <c r="L45" s="85">
        <v>109.08442492688151</v>
      </c>
      <c r="M45" s="83">
        <v>263691.13491087122</v>
      </c>
      <c r="N45" s="73"/>
      <c r="O45" s="84">
        <f t="shared" si="0"/>
        <v>8.5299537348386342E-3</v>
      </c>
      <c r="P45" s="84">
        <f>M45/'סכום נכסי הקרן'!$C$42</f>
        <v>2.6569609342433926E-3</v>
      </c>
    </row>
    <row r="46" spans="2:16">
      <c r="B46" s="76" t="s">
        <v>2070</v>
      </c>
      <c r="C46" s="73" t="s">
        <v>2071</v>
      </c>
      <c r="D46" s="73" t="s">
        <v>244</v>
      </c>
      <c r="E46" s="73"/>
      <c r="F46" s="95">
        <v>41672</v>
      </c>
      <c r="G46" s="83">
        <v>5.5083505228237559</v>
      </c>
      <c r="H46" s="86" t="s">
        <v>139</v>
      </c>
      <c r="I46" s="87">
        <v>4.8000000000000001E-2</v>
      </c>
      <c r="J46" s="87">
        <v>4.5472769205006182E-2</v>
      </c>
      <c r="K46" s="83">
        <v>76506076.505999997</v>
      </c>
      <c r="L46" s="85">
        <v>109.1135418921392</v>
      </c>
      <c r="M46" s="83">
        <v>83478.489838406371</v>
      </c>
      <c r="N46" s="73"/>
      <c r="O46" s="84">
        <f t="shared" si="0"/>
        <v>2.7003852686078565E-3</v>
      </c>
      <c r="P46" s="84">
        <f>M46/'סכום נכסי הקרן'!$C$42</f>
        <v>8.4113213144328429E-4</v>
      </c>
    </row>
    <row r="47" spans="2:16">
      <c r="B47" s="76" t="s">
        <v>2072</v>
      </c>
      <c r="C47" s="73" t="s">
        <v>2073</v>
      </c>
      <c r="D47" s="73" t="s">
        <v>244</v>
      </c>
      <c r="E47" s="73"/>
      <c r="F47" s="95">
        <v>41700</v>
      </c>
      <c r="G47" s="83">
        <v>5.5846952444814635</v>
      </c>
      <c r="H47" s="86" t="s">
        <v>139</v>
      </c>
      <c r="I47" s="87">
        <v>4.8000000000000001E-2</v>
      </c>
      <c r="J47" s="87">
        <v>4.6739084125036273E-2</v>
      </c>
      <c r="K47" s="83">
        <v>323920323.92000002</v>
      </c>
      <c r="L47" s="85">
        <v>108.71394071993086</v>
      </c>
      <c r="M47" s="83">
        <v>352146.54892619682</v>
      </c>
      <c r="N47" s="73"/>
      <c r="O47" s="84">
        <f t="shared" si="0"/>
        <v>1.1391333922692716E-2</v>
      </c>
      <c r="P47" s="84">
        <f>M47/'סכום נכסי הקרן'!$C$42</f>
        <v>3.5482407246712512E-3</v>
      </c>
    </row>
    <row r="48" spans="2:16">
      <c r="B48" s="76" t="s">
        <v>2074</v>
      </c>
      <c r="C48" s="73" t="s">
        <v>2075</v>
      </c>
      <c r="D48" s="73" t="s">
        <v>244</v>
      </c>
      <c r="E48" s="73"/>
      <c r="F48" s="95">
        <v>41730</v>
      </c>
      <c r="G48" s="83">
        <v>5.5371778683543944</v>
      </c>
      <c r="H48" s="86" t="s">
        <v>139</v>
      </c>
      <c r="I48" s="87">
        <v>4.8000000000000001E-2</v>
      </c>
      <c r="J48" s="87">
        <v>4.6275629357672987E-2</v>
      </c>
      <c r="K48" s="83">
        <v>188922188.92200002</v>
      </c>
      <c r="L48" s="85">
        <v>111.30711234265992</v>
      </c>
      <c r="M48" s="83">
        <v>210283.83306362276</v>
      </c>
      <c r="N48" s="73"/>
      <c r="O48" s="84">
        <f t="shared" si="0"/>
        <v>6.8023195691562233E-3</v>
      </c>
      <c r="P48" s="84">
        <f>M48/'סכום נכסי הקרן'!$C$42</f>
        <v>2.1188271260687364E-3</v>
      </c>
    </row>
    <row r="49" spans="2:16">
      <c r="B49" s="76" t="s">
        <v>2076</v>
      </c>
      <c r="C49" s="73" t="s">
        <v>2077</v>
      </c>
      <c r="D49" s="73" t="s">
        <v>244</v>
      </c>
      <c r="E49" s="73"/>
      <c r="F49" s="95">
        <v>41760</v>
      </c>
      <c r="G49" s="83">
        <v>5.6312421965683601</v>
      </c>
      <c r="H49" s="86" t="s">
        <v>139</v>
      </c>
      <c r="I49" s="87">
        <v>4.8000000000000001E-2</v>
      </c>
      <c r="J49" s="87">
        <v>4.4882632611809532E-2</v>
      </c>
      <c r="K49" s="83">
        <v>71536071.535999998</v>
      </c>
      <c r="L49" s="85">
        <v>111.35126395101767</v>
      </c>
      <c r="M49" s="83">
        <v>79656.319836240174</v>
      </c>
      <c r="N49" s="73"/>
      <c r="O49" s="84">
        <f t="shared" si="0"/>
        <v>2.5767446566616653E-3</v>
      </c>
      <c r="P49" s="84">
        <f>M49/'סכום נכסי הקרן'!$C$42</f>
        <v>8.0261981519410457E-4</v>
      </c>
    </row>
    <row r="50" spans="2:16">
      <c r="B50" s="76" t="s">
        <v>2078</v>
      </c>
      <c r="C50" s="73" t="s">
        <v>2079</v>
      </c>
      <c r="D50" s="73" t="s">
        <v>244</v>
      </c>
      <c r="E50" s="73"/>
      <c r="F50" s="95">
        <v>41791</v>
      </c>
      <c r="G50" s="83">
        <v>5.7043928017496404</v>
      </c>
      <c r="H50" s="86" t="s">
        <v>139</v>
      </c>
      <c r="I50" s="87">
        <v>4.8000000000000001E-2</v>
      </c>
      <c r="J50" s="87">
        <v>4.7154134511290302E-2</v>
      </c>
      <c r="K50" s="83">
        <v>273365273.36500001</v>
      </c>
      <c r="L50" s="85">
        <v>109.53818655277743</v>
      </c>
      <c r="M50" s="83">
        <v>299439.36310906371</v>
      </c>
      <c r="N50" s="73"/>
      <c r="O50" s="84">
        <f t="shared" si="0"/>
        <v>9.686347303913696E-3</v>
      </c>
      <c r="P50" s="84">
        <f>M50/'סכום נכסי הקרן'!$C$42</f>
        <v>3.0171613096679198E-3</v>
      </c>
    </row>
    <row r="51" spans="2:16">
      <c r="B51" s="76" t="s">
        <v>2080</v>
      </c>
      <c r="C51" s="73" t="s">
        <v>2081</v>
      </c>
      <c r="D51" s="73" t="s">
        <v>244</v>
      </c>
      <c r="E51" s="73"/>
      <c r="F51" s="95">
        <v>41821</v>
      </c>
      <c r="G51" s="83">
        <v>5.7849035878433863</v>
      </c>
      <c r="H51" s="86" t="s">
        <v>139</v>
      </c>
      <c r="I51" s="87">
        <v>4.8000000000000001E-2</v>
      </c>
      <c r="J51" s="87">
        <v>4.7015421205322115E-2</v>
      </c>
      <c r="K51" s="83">
        <v>178440178.44</v>
      </c>
      <c r="L51" s="85">
        <v>109.09107416498544</v>
      </c>
      <c r="M51" s="83">
        <v>194662.30740211278</v>
      </c>
      <c r="N51" s="73"/>
      <c r="O51" s="84">
        <f t="shared" si="0"/>
        <v>6.296990138171317E-3</v>
      </c>
      <c r="P51" s="84">
        <f>M51/'סכום נכסי הקרן'!$C$42</f>
        <v>1.9614240968393246E-3</v>
      </c>
    </row>
    <row r="52" spans="2:16">
      <c r="B52" s="76" t="s">
        <v>2082</v>
      </c>
      <c r="C52" s="73" t="s">
        <v>2083</v>
      </c>
      <c r="D52" s="73" t="s">
        <v>244</v>
      </c>
      <c r="E52" s="73"/>
      <c r="F52" s="95">
        <v>41852</v>
      </c>
      <c r="G52" s="83">
        <v>5.8760849603575567</v>
      </c>
      <c r="H52" s="86" t="s">
        <v>139</v>
      </c>
      <c r="I52" s="87">
        <v>4.8000000000000001E-2</v>
      </c>
      <c r="J52" s="87">
        <v>4.6633227748027611E-2</v>
      </c>
      <c r="K52" s="83">
        <v>132207132.207</v>
      </c>
      <c r="L52" s="85">
        <v>108.56628583206637</v>
      </c>
      <c r="M52" s="83">
        <v>143532.3730422295</v>
      </c>
      <c r="N52" s="73"/>
      <c r="O52" s="84">
        <f t="shared" si="0"/>
        <v>4.6430248855944467E-3</v>
      </c>
      <c r="P52" s="84">
        <f>M52/'סכום נכסי הקרן'!$C$42</f>
        <v>1.4462371217043553E-3</v>
      </c>
    </row>
    <row r="53" spans="2:16">
      <c r="B53" s="76" t="s">
        <v>2084</v>
      </c>
      <c r="C53" s="73" t="s">
        <v>2085</v>
      </c>
      <c r="D53" s="73" t="s">
        <v>244</v>
      </c>
      <c r="E53" s="73"/>
      <c r="F53" s="95">
        <v>41883</v>
      </c>
      <c r="G53" s="83">
        <v>5.9558001877985118</v>
      </c>
      <c r="H53" s="86" t="s">
        <v>139</v>
      </c>
      <c r="I53" s="87">
        <v>4.8000000000000001E-2</v>
      </c>
      <c r="J53" s="87">
        <v>4.670608477374609E-2</v>
      </c>
      <c r="K53" s="83">
        <v>214837214.83700001</v>
      </c>
      <c r="L53" s="85">
        <v>107.99551302615471</v>
      </c>
      <c r="M53" s="83">
        <v>232014.55233432032</v>
      </c>
      <c r="N53" s="73"/>
      <c r="O53" s="84">
        <f t="shared" si="0"/>
        <v>7.5052708840211303E-3</v>
      </c>
      <c r="P53" s="84">
        <f>M53/'סכום נכסי הקרן'!$C$42</f>
        <v>2.3377865999803984E-3</v>
      </c>
    </row>
    <row r="54" spans="2:16">
      <c r="B54" s="76" t="s">
        <v>2086</v>
      </c>
      <c r="C54" s="73" t="s">
        <v>2087</v>
      </c>
      <c r="D54" s="73" t="s">
        <v>244</v>
      </c>
      <c r="E54" s="73"/>
      <c r="F54" s="95">
        <v>41913</v>
      </c>
      <c r="G54" s="83">
        <v>5.8978701084151774</v>
      </c>
      <c r="H54" s="86" t="s">
        <v>139</v>
      </c>
      <c r="I54" s="87">
        <v>4.8000000000000001E-2</v>
      </c>
      <c r="J54" s="87">
        <v>4.6495437091898933E-2</v>
      </c>
      <c r="K54" s="83">
        <v>187600187.59999999</v>
      </c>
      <c r="L54" s="85">
        <v>110.37799046375267</v>
      </c>
      <c r="M54" s="83">
        <v>207069.3171791101</v>
      </c>
      <c r="N54" s="73"/>
      <c r="O54" s="84">
        <f t="shared" si="0"/>
        <v>6.6983355206061464E-3</v>
      </c>
      <c r="P54" s="84">
        <f>M54/'סכום נכסי הקרן'!$C$42</f>
        <v>2.0864375535844669E-3</v>
      </c>
    </row>
    <row r="55" spans="2:16">
      <c r="B55" s="76" t="s">
        <v>2088</v>
      </c>
      <c r="C55" s="73" t="s">
        <v>2089</v>
      </c>
      <c r="D55" s="73" t="s">
        <v>244</v>
      </c>
      <c r="E55" s="73"/>
      <c r="F55" s="95">
        <v>41945</v>
      </c>
      <c r="G55" s="83">
        <v>5.9915711559328386</v>
      </c>
      <c r="H55" s="86" t="s">
        <v>139</v>
      </c>
      <c r="I55" s="87">
        <v>4.8000000000000001E-2</v>
      </c>
      <c r="J55" s="87">
        <v>4.5560833368331506E-2</v>
      </c>
      <c r="K55" s="83">
        <v>102657102.65700001</v>
      </c>
      <c r="L55" s="85">
        <v>110.81396378230417</v>
      </c>
      <c r="M55" s="83">
        <v>113758.40455829081</v>
      </c>
      <c r="N55" s="73"/>
      <c r="O55" s="84">
        <f t="shared" si="0"/>
        <v>3.6798883214608676E-3</v>
      </c>
      <c r="P55" s="84">
        <f>M55/'סכום נכסי הקרן'!$C$42</f>
        <v>1.1462335924011878E-3</v>
      </c>
    </row>
    <row r="56" spans="2:16">
      <c r="B56" s="76" t="s">
        <v>2090</v>
      </c>
      <c r="C56" s="73" t="s">
        <v>2091</v>
      </c>
      <c r="D56" s="73" t="s">
        <v>244</v>
      </c>
      <c r="E56" s="73"/>
      <c r="F56" s="95">
        <v>41974</v>
      </c>
      <c r="G56" s="83">
        <v>6.0655741585102714</v>
      </c>
      <c r="H56" s="86" t="s">
        <v>139</v>
      </c>
      <c r="I56" s="87">
        <v>4.8000000000000001E-2</v>
      </c>
      <c r="J56" s="87">
        <v>4.7084981255081884E-2</v>
      </c>
      <c r="K56" s="83">
        <v>337717337.71700001</v>
      </c>
      <c r="L56" s="85">
        <v>109.19303143756457</v>
      </c>
      <c r="M56" s="83">
        <v>368763.79874342994</v>
      </c>
      <c r="N56" s="73"/>
      <c r="O56" s="84">
        <f t="shared" si="0"/>
        <v>1.1928873313955013E-2</v>
      </c>
      <c r="P56" s="84">
        <f>M56/'סכום נכסי הקרן'!$C$42</f>
        <v>3.715676704700974E-3</v>
      </c>
    </row>
    <row r="57" spans="2:16">
      <c r="B57" s="76" t="s">
        <v>2092</v>
      </c>
      <c r="C57" s="73" t="s">
        <v>2093</v>
      </c>
      <c r="D57" s="73" t="s">
        <v>244</v>
      </c>
      <c r="E57" s="73"/>
      <c r="F57" s="95">
        <v>42005</v>
      </c>
      <c r="G57" s="83">
        <v>6.1400000000000006</v>
      </c>
      <c r="H57" s="86" t="s">
        <v>139</v>
      </c>
      <c r="I57" s="87">
        <v>4.8000000000000001E-2</v>
      </c>
      <c r="J57" s="87">
        <v>4.8500000000000008E-2</v>
      </c>
      <c r="K57" s="83">
        <v>28183028.183000002</v>
      </c>
      <c r="L57" s="85">
        <v>108.15903526948868</v>
      </c>
      <c r="M57" s="83">
        <v>30482.49139246091</v>
      </c>
      <c r="N57" s="73"/>
      <c r="O57" s="84">
        <f t="shared" si="0"/>
        <v>9.8605605906392901E-4</v>
      </c>
      <c r="P57" s="84">
        <f>M57/'סכום נכסי הקרן'!$C$42</f>
        <v>3.0714263047013074E-4</v>
      </c>
    </row>
    <row r="58" spans="2:16">
      <c r="B58" s="76" t="s">
        <v>2094</v>
      </c>
      <c r="C58" s="73" t="s">
        <v>2095</v>
      </c>
      <c r="D58" s="73" t="s">
        <v>244</v>
      </c>
      <c r="E58" s="73"/>
      <c r="F58" s="95">
        <v>42036</v>
      </c>
      <c r="G58" s="83">
        <v>6.2340497985650787</v>
      </c>
      <c r="H58" s="86" t="s">
        <v>139</v>
      </c>
      <c r="I58" s="87">
        <v>4.8000000000000001E-2</v>
      </c>
      <c r="J58" s="87">
        <v>4.7562840104230689E-2</v>
      </c>
      <c r="K58" s="83">
        <v>197819197.81900001</v>
      </c>
      <c r="L58" s="85">
        <v>108.27262154292558</v>
      </c>
      <c r="M58" s="83">
        <v>214184.03139381719</v>
      </c>
      <c r="N58" s="73"/>
      <c r="O58" s="84">
        <f t="shared" si="0"/>
        <v>6.9284842630299793E-3</v>
      </c>
      <c r="P58" s="84">
        <f>M58/'סכום נכסי הקרן'!$C$42</f>
        <v>2.1581256584317244E-3</v>
      </c>
    </row>
    <row r="59" spans="2:16">
      <c r="B59" s="76" t="s">
        <v>2096</v>
      </c>
      <c r="C59" s="73" t="s">
        <v>2097</v>
      </c>
      <c r="D59" s="73" t="s">
        <v>244</v>
      </c>
      <c r="E59" s="73"/>
      <c r="F59" s="95">
        <v>42064</v>
      </c>
      <c r="G59" s="83">
        <v>6.3167647565502412</v>
      </c>
      <c r="H59" s="86" t="s">
        <v>139</v>
      </c>
      <c r="I59" s="87">
        <v>4.8000000000000001E-2</v>
      </c>
      <c r="J59" s="87">
        <v>4.6879615286130723E-2</v>
      </c>
      <c r="K59" s="83">
        <v>496677496.67700005</v>
      </c>
      <c r="L59" s="85">
        <v>109.27818238009812</v>
      </c>
      <c r="M59" s="83">
        <v>542760.14065959782</v>
      </c>
      <c r="N59" s="73"/>
      <c r="O59" s="84">
        <f t="shared" si="0"/>
        <v>1.7557355087063298E-2</v>
      </c>
      <c r="P59" s="84">
        <f>M59/'סכום נכסי הקרן'!$C$42</f>
        <v>5.4688698233425021E-3</v>
      </c>
    </row>
    <row r="60" spans="2:16">
      <c r="B60" s="76" t="s">
        <v>2098</v>
      </c>
      <c r="C60" s="73" t="s">
        <v>2099</v>
      </c>
      <c r="D60" s="73" t="s">
        <v>244</v>
      </c>
      <c r="E60" s="73"/>
      <c r="F60" s="95">
        <v>42095</v>
      </c>
      <c r="G60" s="83">
        <v>6.2469059698879201</v>
      </c>
      <c r="H60" s="86" t="s">
        <v>139</v>
      </c>
      <c r="I60" s="87">
        <v>4.8000000000000001E-2</v>
      </c>
      <c r="J60" s="87">
        <v>4.7013769440314199E-2</v>
      </c>
      <c r="K60" s="83">
        <v>295598295.59799999</v>
      </c>
      <c r="L60" s="85">
        <v>112.13449627196397</v>
      </c>
      <c r="M60" s="83">
        <v>331467.65975732834</v>
      </c>
      <c r="N60" s="73"/>
      <c r="O60" s="84">
        <f t="shared" si="0"/>
        <v>1.0722407498761457E-2</v>
      </c>
      <c r="P60" s="84">
        <f>M60/'סכום נכסי הקרן'!$C$42</f>
        <v>3.3398795270003349E-3</v>
      </c>
    </row>
    <row r="61" spans="2:16">
      <c r="B61" s="76" t="s">
        <v>2100</v>
      </c>
      <c r="C61" s="73" t="s">
        <v>2101</v>
      </c>
      <c r="D61" s="73" t="s">
        <v>244</v>
      </c>
      <c r="E61" s="73"/>
      <c r="F61" s="95">
        <v>42125</v>
      </c>
      <c r="G61" s="83">
        <v>6.3394505650813358</v>
      </c>
      <c r="H61" s="86" t="s">
        <v>139</v>
      </c>
      <c r="I61" s="87">
        <v>4.8000000000000001E-2</v>
      </c>
      <c r="J61" s="87">
        <v>4.6356213921023161E-2</v>
      </c>
      <c r="K61" s="83">
        <v>284488284.48799998</v>
      </c>
      <c r="L61" s="85">
        <v>111.76883274865726</v>
      </c>
      <c r="M61" s="83">
        <v>317969.23487891693</v>
      </c>
      <c r="N61" s="73"/>
      <c r="O61" s="84">
        <f t="shared" si="0"/>
        <v>1.028575671888233E-2</v>
      </c>
      <c r="P61" s="84">
        <f>M61/'סכום נכסי הקרן'!$C$42</f>
        <v>3.20386893419872E-3</v>
      </c>
    </row>
    <row r="62" spans="2:16">
      <c r="B62" s="76" t="s">
        <v>2102</v>
      </c>
      <c r="C62" s="73" t="s">
        <v>2103</v>
      </c>
      <c r="D62" s="73" t="s">
        <v>244</v>
      </c>
      <c r="E62" s="73"/>
      <c r="F62" s="95">
        <v>42156</v>
      </c>
      <c r="G62" s="83">
        <v>6.4126877046306152</v>
      </c>
      <c r="H62" s="86" t="s">
        <v>139</v>
      </c>
      <c r="I62" s="87">
        <v>4.8000000000000001E-2</v>
      </c>
      <c r="J62" s="87">
        <v>4.7922512385766912E-2</v>
      </c>
      <c r="K62" s="83">
        <v>103997103.99700001</v>
      </c>
      <c r="L62" s="85">
        <v>109.70392730559534</v>
      </c>
      <c r="M62" s="83">
        <v>114088.90736879328</v>
      </c>
      <c r="N62" s="73"/>
      <c r="O62" s="84">
        <f t="shared" si="0"/>
        <v>3.690579517749181E-3</v>
      </c>
      <c r="P62" s="84">
        <f>M62/'סכום נכסי הקרן'!$C$42</f>
        <v>1.1495637500739495E-3</v>
      </c>
    </row>
    <row r="63" spans="2:16">
      <c r="B63" s="76" t="s">
        <v>2104</v>
      </c>
      <c r="C63" s="73" t="s">
        <v>2105</v>
      </c>
      <c r="D63" s="73" t="s">
        <v>244</v>
      </c>
      <c r="E63" s="73"/>
      <c r="F63" s="95">
        <v>42218</v>
      </c>
      <c r="G63" s="83">
        <v>6.5802119523298082</v>
      </c>
      <c r="H63" s="86" t="s">
        <v>139</v>
      </c>
      <c r="I63" s="87">
        <v>4.8000000000000001E-2</v>
      </c>
      <c r="J63" s="87">
        <v>4.8454430249091615E-2</v>
      </c>
      <c r="K63" s="83">
        <v>113564113.564</v>
      </c>
      <c r="L63" s="85">
        <v>107.96391077278011</v>
      </c>
      <c r="M63" s="83">
        <v>122608.25823813563</v>
      </c>
      <c r="N63" s="73"/>
      <c r="O63" s="84">
        <f t="shared" si="0"/>
        <v>3.9661658350173372E-3</v>
      </c>
      <c r="P63" s="84">
        <f>M63/'סכום נכסי הקרן'!$C$42</f>
        <v>1.2354050221083926E-3</v>
      </c>
    </row>
    <row r="64" spans="2:16">
      <c r="B64" s="76" t="s">
        <v>2106</v>
      </c>
      <c r="C64" s="73" t="s">
        <v>2107</v>
      </c>
      <c r="D64" s="73" t="s">
        <v>244</v>
      </c>
      <c r="E64" s="73"/>
      <c r="F64" s="95">
        <v>42248</v>
      </c>
      <c r="G64" s="83">
        <v>6.86</v>
      </c>
      <c r="H64" s="86" t="s">
        <v>139</v>
      </c>
      <c r="I64" s="87">
        <v>4.8000000000000001E-2</v>
      </c>
      <c r="J64" s="87">
        <v>5.5999999999999991E-3</v>
      </c>
      <c r="K64" s="83">
        <v>198000.198</v>
      </c>
      <c r="L64" s="85">
        <v>142.41043939393938</v>
      </c>
      <c r="M64" s="83">
        <v>281.97295197266999</v>
      </c>
      <c r="N64" s="73"/>
      <c r="O64" s="84">
        <f t="shared" si="0"/>
        <v>9.1213390075313886E-6</v>
      </c>
      <c r="P64" s="84">
        <f>M64/'סכום נכסי הקרן'!$C$42</f>
        <v>2.8411691510141302E-6</v>
      </c>
    </row>
    <row r="65" spans="2:16">
      <c r="B65" s="76" t="s">
        <v>2108</v>
      </c>
      <c r="C65" s="73" t="s">
        <v>2109</v>
      </c>
      <c r="D65" s="73" t="s">
        <v>244</v>
      </c>
      <c r="E65" s="73"/>
      <c r="F65" s="95">
        <v>42309</v>
      </c>
      <c r="G65" s="83">
        <v>6.6848516434804708</v>
      </c>
      <c r="H65" s="86" t="s">
        <v>139</v>
      </c>
      <c r="I65" s="87">
        <v>4.8000000000000001E-2</v>
      </c>
      <c r="J65" s="87">
        <v>4.5845285217691122E-2</v>
      </c>
      <c r="K65" s="83">
        <v>256730256.72999999</v>
      </c>
      <c r="L65" s="85">
        <v>111.37984538230828</v>
      </c>
      <c r="M65" s="83">
        <v>285945.76299547707</v>
      </c>
      <c r="N65" s="73"/>
      <c r="O65" s="84">
        <f t="shared" si="0"/>
        <v>9.2498525968610235E-3</v>
      </c>
      <c r="P65" s="84">
        <f>M65/'סכום נכסי הקרן'!$C$42</f>
        <v>2.8811993313624298E-3</v>
      </c>
    </row>
    <row r="66" spans="2:16">
      <c r="B66" s="76" t="s">
        <v>2110</v>
      </c>
      <c r="C66" s="73" t="s">
        <v>2111</v>
      </c>
      <c r="D66" s="73" t="s">
        <v>244</v>
      </c>
      <c r="E66" s="73"/>
      <c r="F66" s="95">
        <v>42339</v>
      </c>
      <c r="G66" s="83">
        <v>6.7547961894388493</v>
      </c>
      <c r="H66" s="86" t="s">
        <v>139</v>
      </c>
      <c r="I66" s="87">
        <v>4.8000000000000001E-2</v>
      </c>
      <c r="J66" s="87">
        <v>4.764268113780578E-2</v>
      </c>
      <c r="K66" s="83">
        <v>198304198.30400002</v>
      </c>
      <c r="L66" s="85">
        <v>109.68127996913827</v>
      </c>
      <c r="M66" s="83">
        <v>217502.58293236542</v>
      </c>
      <c r="N66" s="73"/>
      <c r="O66" s="84">
        <f t="shared" si="0"/>
        <v>7.0358336856795566E-3</v>
      </c>
      <c r="P66" s="84">
        <f>M66/'סכום נכסי הקרן'!$C$42</f>
        <v>2.1915634977401114E-3</v>
      </c>
    </row>
    <row r="67" spans="2:16">
      <c r="B67" s="76" t="s">
        <v>2112</v>
      </c>
      <c r="C67" s="73" t="s">
        <v>2113</v>
      </c>
      <c r="D67" s="73" t="s">
        <v>244</v>
      </c>
      <c r="E67" s="73"/>
      <c r="F67" s="95">
        <v>42370</v>
      </c>
      <c r="G67" s="83">
        <v>6.8407124899246323</v>
      </c>
      <c r="H67" s="86" t="s">
        <v>139</v>
      </c>
      <c r="I67" s="87">
        <v>4.8000000000000001E-2</v>
      </c>
      <c r="J67" s="87">
        <v>4.8367414918372827E-2</v>
      </c>
      <c r="K67" s="83">
        <v>104355104.355</v>
      </c>
      <c r="L67" s="85">
        <v>109.22730098222412</v>
      </c>
      <c r="M67" s="83">
        <v>113984.26392414994</v>
      </c>
      <c r="N67" s="73"/>
      <c r="O67" s="84">
        <f t="shared" si="0"/>
        <v>3.6871944826710637E-3</v>
      </c>
      <c r="P67" s="84">
        <f>M67/'סכום נכסי הקרן'!$C$42</f>
        <v>1.1485093591307879E-3</v>
      </c>
    </row>
    <row r="68" spans="2:16">
      <c r="B68" s="76" t="s">
        <v>2114</v>
      </c>
      <c r="C68" s="73" t="s">
        <v>2115</v>
      </c>
      <c r="D68" s="73" t="s">
        <v>244</v>
      </c>
      <c r="E68" s="73"/>
      <c r="F68" s="95">
        <v>42430</v>
      </c>
      <c r="G68" s="83">
        <v>7.2300000000000013</v>
      </c>
      <c r="H68" s="86" t="s">
        <v>139</v>
      </c>
      <c r="I68" s="87">
        <v>4.8000000000000001E-2</v>
      </c>
      <c r="J68" s="87">
        <v>5.7000000000000002E-3</v>
      </c>
      <c r="K68" s="83">
        <v>6043006.0430000005</v>
      </c>
      <c r="L68" s="85">
        <v>146.57429091510835</v>
      </c>
      <c r="M68" s="83">
        <v>8857.4932574843988</v>
      </c>
      <c r="N68" s="73"/>
      <c r="O68" s="84">
        <f t="shared" si="0"/>
        <v>2.8652464072607015E-4</v>
      </c>
      <c r="P68" s="84">
        <f>M68/'סכום נכסי הקרן'!$C$42</f>
        <v>8.9248406353952315E-5</v>
      </c>
    </row>
    <row r="69" spans="2:16">
      <c r="B69" s="76" t="s">
        <v>2116</v>
      </c>
      <c r="C69" s="73" t="s">
        <v>2117</v>
      </c>
      <c r="D69" s="73" t="s">
        <v>244</v>
      </c>
      <c r="E69" s="73"/>
      <c r="F69" s="95">
        <v>42461</v>
      </c>
      <c r="G69" s="83">
        <v>6.9295115976997392</v>
      </c>
      <c r="H69" s="86" t="s">
        <v>139</v>
      </c>
      <c r="I69" s="87">
        <v>4.8000000000000001E-2</v>
      </c>
      <c r="J69" s="87">
        <v>4.6992235623893118E-2</v>
      </c>
      <c r="K69" s="83">
        <v>291356291.35600001</v>
      </c>
      <c r="L69" s="85">
        <v>112.46451894246216</v>
      </c>
      <c r="M69" s="83">
        <v>327672.45148212387</v>
      </c>
      <c r="N69" s="73"/>
      <c r="O69" s="84">
        <f t="shared" si="0"/>
        <v>1.0599639052213139E-2</v>
      </c>
      <c r="P69" s="84">
        <f>M69/'סכום נכסי הקרן'!$C$42</f>
        <v>3.3016388780382684E-3</v>
      </c>
    </row>
    <row r="70" spans="2:16">
      <c r="B70" s="76" t="s">
        <v>2118</v>
      </c>
      <c r="C70" s="73" t="s">
        <v>2119</v>
      </c>
      <c r="D70" s="73" t="s">
        <v>244</v>
      </c>
      <c r="E70" s="73"/>
      <c r="F70" s="95">
        <v>42491</v>
      </c>
      <c r="G70" s="83">
        <v>7.0096037104310316</v>
      </c>
      <c r="H70" s="86" t="s">
        <v>139</v>
      </c>
      <c r="I70" s="87">
        <v>4.8000000000000001E-2</v>
      </c>
      <c r="J70" s="87">
        <v>4.6981190979981678E-2</v>
      </c>
      <c r="K70" s="83">
        <v>313314313.31400001</v>
      </c>
      <c r="L70" s="85">
        <v>112.26883556113036</v>
      </c>
      <c r="M70" s="83">
        <v>351754.33120397944</v>
      </c>
      <c r="N70" s="73"/>
      <c r="O70" s="84">
        <f t="shared" si="0"/>
        <v>1.1378646355377914E-2</v>
      </c>
      <c r="P70" s="84">
        <f>M70/'סכום נכסי הקרן'!$C$42</f>
        <v>3.5442887254278875E-3</v>
      </c>
    </row>
    <row r="71" spans="2:16">
      <c r="B71" s="76" t="s">
        <v>2120</v>
      </c>
      <c r="C71" s="73" t="s">
        <v>2121</v>
      </c>
      <c r="D71" s="73" t="s">
        <v>244</v>
      </c>
      <c r="E71" s="73"/>
      <c r="F71" s="95">
        <v>42522</v>
      </c>
      <c r="G71" s="83">
        <v>7.0889127774605374</v>
      </c>
      <c r="H71" s="86" t="s">
        <v>139</v>
      </c>
      <c r="I71" s="87">
        <v>4.8000000000000001E-2</v>
      </c>
      <c r="J71" s="87">
        <v>4.7140801437268065E-2</v>
      </c>
      <c r="K71" s="83">
        <v>177887177.88699999</v>
      </c>
      <c r="L71" s="85">
        <v>111.27238979801785</v>
      </c>
      <c r="M71" s="83">
        <v>197939.31397911606</v>
      </c>
      <c r="N71" s="73"/>
      <c r="O71" s="84">
        <f t="shared" si="0"/>
        <v>6.402995652918895E-3</v>
      </c>
      <c r="P71" s="84">
        <f>M71/'סכום נכסי הקרן'!$C$42</f>
        <v>1.9944433276879434E-3</v>
      </c>
    </row>
    <row r="72" spans="2:16">
      <c r="B72" s="76" t="s">
        <v>2122</v>
      </c>
      <c r="C72" s="73" t="s">
        <v>2123</v>
      </c>
      <c r="D72" s="73" t="s">
        <v>244</v>
      </c>
      <c r="E72" s="73"/>
      <c r="F72" s="95">
        <v>42552</v>
      </c>
      <c r="G72" s="83">
        <v>7.1746419451459706</v>
      </c>
      <c r="H72" s="86" t="s">
        <v>139</v>
      </c>
      <c r="I72" s="87">
        <v>4.8000000000000001E-2</v>
      </c>
      <c r="J72" s="87">
        <v>4.7765884971359418E-2</v>
      </c>
      <c r="K72" s="83">
        <v>54144054.144000009</v>
      </c>
      <c r="L72" s="85">
        <v>110.07901614213948</v>
      </c>
      <c r="M72" s="83">
        <v>59601.242101182506</v>
      </c>
      <c r="N72" s="73"/>
      <c r="O72" s="84">
        <f t="shared" si="0"/>
        <v>1.927997457456594E-3</v>
      </c>
      <c r="P72" s="84">
        <f>M72/'סכום נכסי הקרן'!$C$42</f>
        <v>6.0054416296076939E-4</v>
      </c>
    </row>
    <row r="73" spans="2:16">
      <c r="B73" s="76" t="s">
        <v>2124</v>
      </c>
      <c r="C73" s="73" t="s">
        <v>2125</v>
      </c>
      <c r="D73" s="73" t="s">
        <v>244</v>
      </c>
      <c r="E73" s="73"/>
      <c r="F73" s="95">
        <v>42583</v>
      </c>
      <c r="G73" s="83">
        <v>7.2552198255830804</v>
      </c>
      <c r="H73" s="86" t="s">
        <v>139</v>
      </c>
      <c r="I73" s="87">
        <v>4.8000000000000001E-2</v>
      </c>
      <c r="J73" s="87">
        <v>4.7676427519113884E-2</v>
      </c>
      <c r="K73" s="83">
        <v>464260464.25999999</v>
      </c>
      <c r="L73" s="85">
        <v>109.38954721276872</v>
      </c>
      <c r="M73" s="83">
        <v>507852.41974191193</v>
      </c>
      <c r="N73" s="73"/>
      <c r="O73" s="84">
        <f t="shared" si="0"/>
        <v>1.6428150479873282E-2</v>
      </c>
      <c r="P73" s="84">
        <f>M73/'סכום נכסי הקרן'!$C$42</f>
        <v>5.1171384281512612E-3</v>
      </c>
    </row>
    <row r="74" spans="2:16">
      <c r="B74" s="76" t="s">
        <v>2126</v>
      </c>
      <c r="C74" s="73" t="s">
        <v>2127</v>
      </c>
      <c r="D74" s="73" t="s">
        <v>244</v>
      </c>
      <c r="E74" s="73"/>
      <c r="F74" s="95">
        <v>42614</v>
      </c>
      <c r="G74" s="83">
        <v>7.3469964099899157</v>
      </c>
      <c r="H74" s="86" t="s">
        <v>139</v>
      </c>
      <c r="I74" s="87">
        <v>4.8000000000000001E-2</v>
      </c>
      <c r="J74" s="87">
        <v>4.7396121979368662E-2</v>
      </c>
      <c r="K74" s="83">
        <v>142922142.92200002</v>
      </c>
      <c r="L74" s="85">
        <v>108.70795282741634</v>
      </c>
      <c r="M74" s="83">
        <v>155367.73570758034</v>
      </c>
      <c r="N74" s="73"/>
      <c r="O74" s="84">
        <f t="shared" si="0"/>
        <v>5.0258784692183422E-3</v>
      </c>
      <c r="P74" s="84">
        <f>M74/'סכום נכסי הקרן'!$C$42</f>
        <v>1.5654906425141043E-3</v>
      </c>
    </row>
    <row r="75" spans="2:16">
      <c r="B75" s="76" t="s">
        <v>2128</v>
      </c>
      <c r="C75" s="73" t="s">
        <v>2129</v>
      </c>
      <c r="D75" s="73" t="s">
        <v>244</v>
      </c>
      <c r="E75" s="73"/>
      <c r="F75" s="95">
        <v>42644</v>
      </c>
      <c r="G75" s="83">
        <v>7.261148396032584</v>
      </c>
      <c r="H75" s="86" t="s">
        <v>139</v>
      </c>
      <c r="I75" s="87">
        <v>4.8000000000000001E-2</v>
      </c>
      <c r="J75" s="87">
        <v>4.6980456142434741E-2</v>
      </c>
      <c r="K75" s="83">
        <v>110789110.78899999</v>
      </c>
      <c r="L75" s="85">
        <v>111.50375362174947</v>
      </c>
      <c r="M75" s="83">
        <v>123534.01713389361</v>
      </c>
      <c r="N75" s="73"/>
      <c r="O75" s="84">
        <f t="shared" si="0"/>
        <v>3.9961125397220661E-3</v>
      </c>
      <c r="P75" s="84">
        <f>M75/'סכום נכסי הקרן'!$C$42</f>
        <v>1.2447330005456981E-3</v>
      </c>
    </row>
    <row r="76" spans="2:16">
      <c r="B76" s="76" t="s">
        <v>2130</v>
      </c>
      <c r="C76" s="73" t="s">
        <v>2131</v>
      </c>
      <c r="D76" s="73" t="s">
        <v>244</v>
      </c>
      <c r="E76" s="73"/>
      <c r="F76" s="95">
        <v>42675</v>
      </c>
      <c r="G76" s="83">
        <v>7.341944741612866</v>
      </c>
      <c r="H76" s="86" t="s">
        <v>139</v>
      </c>
      <c r="I76" s="87">
        <v>4.8000000000000001E-2</v>
      </c>
      <c r="J76" s="87">
        <v>4.6858964554413761E-2</v>
      </c>
      <c r="K76" s="83">
        <v>161898161.898</v>
      </c>
      <c r="L76" s="85">
        <v>111.26308915490002</v>
      </c>
      <c r="M76" s="83">
        <v>180132.89621271612</v>
      </c>
      <c r="N76" s="73"/>
      <c r="O76" s="84">
        <f t="shared" ref="O76:O139" si="1">IFERROR(M76/$M$11,0)</f>
        <v>5.8269887280674431E-3</v>
      </c>
      <c r="P76" s="84">
        <f>M76/'סכום נכסי הקרן'!$C$42</f>
        <v>1.8150252505495768E-3</v>
      </c>
    </row>
    <row r="77" spans="2:16">
      <c r="B77" s="76" t="s">
        <v>2132</v>
      </c>
      <c r="C77" s="73" t="s">
        <v>2133</v>
      </c>
      <c r="D77" s="73" t="s">
        <v>244</v>
      </c>
      <c r="E77" s="73"/>
      <c r="F77" s="95">
        <v>42705</v>
      </c>
      <c r="G77" s="83">
        <v>7.4153034366017101</v>
      </c>
      <c r="H77" s="86" t="s">
        <v>139</v>
      </c>
      <c r="I77" s="87">
        <v>4.8000000000000001E-2</v>
      </c>
      <c r="J77" s="87">
        <v>4.7828202840970634E-2</v>
      </c>
      <c r="K77" s="83">
        <v>177953177.95299998</v>
      </c>
      <c r="L77" s="85">
        <v>109.94679065258808</v>
      </c>
      <c r="M77" s="83">
        <v>195653.80802361239</v>
      </c>
      <c r="N77" s="73"/>
      <c r="O77" s="84">
        <f t="shared" si="1"/>
        <v>6.3290634743959654E-3</v>
      </c>
      <c r="P77" s="84">
        <f>M77/'סכום נכסי הקרן'!$C$42</f>
        <v>1.9714144911637029E-3</v>
      </c>
    </row>
    <row r="78" spans="2:16">
      <c r="B78" s="76" t="s">
        <v>2134</v>
      </c>
      <c r="C78" s="73" t="s">
        <v>2135</v>
      </c>
      <c r="D78" s="73" t="s">
        <v>244</v>
      </c>
      <c r="E78" s="73"/>
      <c r="F78" s="95">
        <v>42736</v>
      </c>
      <c r="G78" s="83">
        <v>7.5069625151683192</v>
      </c>
      <c r="H78" s="86" t="s">
        <v>139</v>
      </c>
      <c r="I78" s="87">
        <v>4.8000000000000001E-2</v>
      </c>
      <c r="J78" s="87">
        <v>4.7545461630150034E-2</v>
      </c>
      <c r="K78" s="83">
        <v>361878361.87800002</v>
      </c>
      <c r="L78" s="85">
        <v>110.14440678902834</v>
      </c>
      <c r="M78" s="83">
        <v>398588.77498837642</v>
      </c>
      <c r="N78" s="73"/>
      <c r="O78" s="84">
        <f t="shared" si="1"/>
        <v>1.2893659891243799E-2</v>
      </c>
      <c r="P78" s="84">
        <f>M78/'סכום נכסי הקרן'!$C$42</f>
        <v>4.0161941899563838E-3</v>
      </c>
    </row>
    <row r="79" spans="2:16">
      <c r="B79" s="76" t="s">
        <v>2136</v>
      </c>
      <c r="C79" s="73" t="s">
        <v>2137</v>
      </c>
      <c r="D79" s="73" t="s">
        <v>244</v>
      </c>
      <c r="E79" s="73"/>
      <c r="F79" s="95">
        <v>42767</v>
      </c>
      <c r="G79" s="83">
        <v>7.5879041892785954</v>
      </c>
      <c r="H79" s="86" t="s">
        <v>139</v>
      </c>
      <c r="I79" s="87">
        <v>4.8000000000000001E-2</v>
      </c>
      <c r="J79" s="87">
        <v>4.7416361147289032E-2</v>
      </c>
      <c r="K79" s="83">
        <v>198254198.25400001</v>
      </c>
      <c r="L79" s="85">
        <v>109.80780906312106</v>
      </c>
      <c r="M79" s="83">
        <v>217698.5914783738</v>
      </c>
      <c r="N79" s="73"/>
      <c r="O79" s="84">
        <f t="shared" si="1"/>
        <v>7.0421742243163589E-3</v>
      </c>
      <c r="P79" s="84">
        <f>M79/'סכום נכסי הקרן'!$C$42</f>
        <v>2.1935384865833965E-3</v>
      </c>
    </row>
    <row r="80" spans="2:16">
      <c r="B80" s="76" t="s">
        <v>2138</v>
      </c>
      <c r="C80" s="73" t="s">
        <v>2139</v>
      </c>
      <c r="D80" s="73" t="s">
        <v>244</v>
      </c>
      <c r="E80" s="73"/>
      <c r="F80" s="95">
        <v>42795</v>
      </c>
      <c r="G80" s="83">
        <v>7.6681690286626809</v>
      </c>
      <c r="H80" s="86" t="s">
        <v>139</v>
      </c>
      <c r="I80" s="87">
        <v>4.8000000000000001E-2</v>
      </c>
      <c r="J80" s="87">
        <v>4.7380052522051831E-2</v>
      </c>
      <c r="K80" s="83">
        <v>245771245.77100003</v>
      </c>
      <c r="L80" s="85">
        <v>109.62651504856144</v>
      </c>
      <c r="M80" s="83">
        <v>269430.45173018228</v>
      </c>
      <c r="N80" s="73"/>
      <c r="O80" s="84">
        <f t="shared" si="1"/>
        <v>8.7156107420597994E-3</v>
      </c>
      <c r="P80" s="84">
        <f>M80/'סכום נכסי הקרן'!$C$42</f>
        <v>2.7147904876840489E-3</v>
      </c>
    </row>
    <row r="81" spans="2:16">
      <c r="B81" s="76" t="s">
        <v>2140</v>
      </c>
      <c r="C81" s="73" t="s">
        <v>2141</v>
      </c>
      <c r="D81" s="73" t="s">
        <v>244</v>
      </c>
      <c r="E81" s="73"/>
      <c r="F81" s="95">
        <v>42826</v>
      </c>
      <c r="G81" s="83">
        <v>7.5787626319493642</v>
      </c>
      <c r="H81" s="86" t="s">
        <v>139</v>
      </c>
      <c r="I81" s="87">
        <v>4.8000000000000001E-2</v>
      </c>
      <c r="J81" s="87">
        <v>4.7438469729562824E-2</v>
      </c>
      <c r="K81" s="83">
        <v>173288173.28799999</v>
      </c>
      <c r="L81" s="85">
        <v>111.76708365841837</v>
      </c>
      <c r="M81" s="83">
        <v>193679.13760894394</v>
      </c>
      <c r="N81" s="73"/>
      <c r="O81" s="84">
        <f t="shared" si="1"/>
        <v>6.2651862898847385E-3</v>
      </c>
      <c r="P81" s="84">
        <f>M81/'סכום נכסי הקרן'!$C$42</f>
        <v>1.9515176442274052E-3</v>
      </c>
    </row>
    <row r="82" spans="2:16">
      <c r="B82" s="76" t="s">
        <v>2142</v>
      </c>
      <c r="C82" s="73" t="s">
        <v>2143</v>
      </c>
      <c r="D82" s="73" t="s">
        <v>244</v>
      </c>
      <c r="E82" s="73"/>
      <c r="F82" s="95">
        <v>42856</v>
      </c>
      <c r="G82" s="83">
        <v>7.6621549819390307</v>
      </c>
      <c r="H82" s="86" t="s">
        <v>139</v>
      </c>
      <c r="I82" s="87">
        <v>4.8000000000000001E-2</v>
      </c>
      <c r="J82" s="87">
        <v>4.7045320192698546E-2</v>
      </c>
      <c r="K82" s="83">
        <v>315445315.44499999</v>
      </c>
      <c r="L82" s="85">
        <v>111.29606375437871</v>
      </c>
      <c r="M82" s="83">
        <v>351078.21938786819</v>
      </c>
      <c r="N82" s="73"/>
      <c r="O82" s="84">
        <f t="shared" si="1"/>
        <v>1.1356775303425576E-2</v>
      </c>
      <c r="P82" s="84">
        <f>M82/'סכום נכסי הקרן'!$C$42</f>
        <v>3.5374761995415126E-3</v>
      </c>
    </row>
    <row r="83" spans="2:16">
      <c r="B83" s="76" t="s">
        <v>2144</v>
      </c>
      <c r="C83" s="73" t="s">
        <v>2145</v>
      </c>
      <c r="D83" s="73" t="s">
        <v>244</v>
      </c>
      <c r="E83" s="73"/>
      <c r="F83" s="95">
        <v>42887</v>
      </c>
      <c r="G83" s="83">
        <v>7.7420280583926067</v>
      </c>
      <c r="H83" s="86" t="s">
        <v>139</v>
      </c>
      <c r="I83" s="87">
        <v>4.8000000000000001E-2</v>
      </c>
      <c r="J83" s="87">
        <v>4.7110498434095413E-2</v>
      </c>
      <c r="K83" s="83">
        <v>276534276.53400004</v>
      </c>
      <c r="L83" s="85">
        <v>110.58878977268617</v>
      </c>
      <c r="M83" s="83">
        <v>305815.90972560394</v>
      </c>
      <c r="N83" s="73"/>
      <c r="O83" s="84">
        <f t="shared" si="1"/>
        <v>9.8926175967906805E-3</v>
      </c>
      <c r="P83" s="84">
        <f>M83/'סכום נכסי הקרן'!$C$42</f>
        <v>3.0814116124369371E-3</v>
      </c>
    </row>
    <row r="84" spans="2:16">
      <c r="B84" s="76" t="s">
        <v>2146</v>
      </c>
      <c r="C84" s="73" t="s">
        <v>2147</v>
      </c>
      <c r="D84" s="73" t="s">
        <v>244</v>
      </c>
      <c r="E84" s="73"/>
      <c r="F84" s="95">
        <v>42918</v>
      </c>
      <c r="G84" s="83">
        <v>7.8199999999999994</v>
      </c>
      <c r="H84" s="86" t="s">
        <v>139</v>
      </c>
      <c r="I84" s="87">
        <v>4.8000000000000001E-2</v>
      </c>
      <c r="J84" s="87">
        <v>4.8580072538024599E-2</v>
      </c>
      <c r="K84" s="83">
        <v>117212117.21200001</v>
      </c>
      <c r="L84" s="85">
        <v>108.68157701429887</v>
      </c>
      <c r="M84" s="83">
        <v>127387.97743785006</v>
      </c>
      <c r="N84" s="73"/>
      <c r="O84" s="84">
        <f t="shared" si="1"/>
        <v>4.1207815131396397E-3</v>
      </c>
      <c r="P84" s="84">
        <f>M84/'סכום נכסי הקרן'!$C$42</f>
        <v>1.2835656369678448E-3</v>
      </c>
    </row>
    <row r="85" spans="2:16">
      <c r="B85" s="76" t="s">
        <v>2148</v>
      </c>
      <c r="C85" s="73" t="s">
        <v>2149</v>
      </c>
      <c r="D85" s="73" t="s">
        <v>244</v>
      </c>
      <c r="E85" s="73"/>
      <c r="F85" s="95">
        <v>42949</v>
      </c>
      <c r="G85" s="83">
        <v>7.9169841797310143</v>
      </c>
      <c r="H85" s="86" t="s">
        <v>139</v>
      </c>
      <c r="I85" s="87">
        <v>4.8000000000000001E-2</v>
      </c>
      <c r="J85" s="87">
        <v>4.763116831685768E-2</v>
      </c>
      <c r="K85" s="83">
        <v>291340291.33999997</v>
      </c>
      <c r="L85" s="85">
        <v>109.67490751699047</v>
      </c>
      <c r="M85" s="83">
        <v>319527.19508687558</v>
      </c>
      <c r="N85" s="73"/>
      <c r="O85" s="84">
        <f t="shared" si="1"/>
        <v>1.0336154046418952E-2</v>
      </c>
      <c r="P85" s="84">
        <f>M85/'סכום נכסי הקרן'!$C$42</f>
        <v>3.21956699477649E-3</v>
      </c>
    </row>
    <row r="86" spans="2:16">
      <c r="B86" s="76" t="s">
        <v>2150</v>
      </c>
      <c r="C86" s="73" t="s">
        <v>2151</v>
      </c>
      <c r="D86" s="73" t="s">
        <v>244</v>
      </c>
      <c r="E86" s="73"/>
      <c r="F86" s="95">
        <v>42979</v>
      </c>
      <c r="G86" s="83">
        <v>8.00380327619186</v>
      </c>
      <c r="H86" s="86" t="s">
        <v>139</v>
      </c>
      <c r="I86" s="87">
        <v>4.8000000000000001E-2</v>
      </c>
      <c r="J86" s="87">
        <v>4.6831775477383868E-2</v>
      </c>
      <c r="K86" s="83">
        <v>132705132.705</v>
      </c>
      <c r="L86" s="85">
        <v>109.96798636072491</v>
      </c>
      <c r="M86" s="83">
        <v>145933.16223301628</v>
      </c>
      <c r="N86" s="73"/>
      <c r="O86" s="84">
        <f t="shared" si="1"/>
        <v>4.7206862780846941E-3</v>
      </c>
      <c r="P86" s="84">
        <f>M86/'סכום נכסי הקרן'!$C$42</f>
        <v>1.4704275560677644E-3</v>
      </c>
    </row>
    <row r="87" spans="2:16">
      <c r="B87" s="76" t="s">
        <v>2152</v>
      </c>
      <c r="C87" s="73" t="s">
        <v>2153</v>
      </c>
      <c r="D87" s="73" t="s">
        <v>244</v>
      </c>
      <c r="E87" s="73"/>
      <c r="F87" s="95">
        <v>43009</v>
      </c>
      <c r="G87" s="83">
        <v>7.8896249936871401</v>
      </c>
      <c r="H87" s="86" t="s">
        <v>139</v>
      </c>
      <c r="I87" s="87">
        <v>4.8000000000000001E-2</v>
      </c>
      <c r="J87" s="87">
        <v>4.7482156917584867E-2</v>
      </c>
      <c r="K87" s="83">
        <v>250761250.76100004</v>
      </c>
      <c r="L87" s="85">
        <v>111.3250261444164</v>
      </c>
      <c r="M87" s="83">
        <v>279160.02796974883</v>
      </c>
      <c r="N87" s="73"/>
      <c r="O87" s="84">
        <f t="shared" si="1"/>
        <v>9.0303457641952214E-3</v>
      </c>
      <c r="P87" s="84">
        <f>M87/'סכום נכסי הקרן'!$C$42</f>
        <v>2.8128260321251194E-3</v>
      </c>
    </row>
    <row r="88" spans="2:16">
      <c r="B88" s="76" t="s">
        <v>2154</v>
      </c>
      <c r="C88" s="73" t="s">
        <v>2155</v>
      </c>
      <c r="D88" s="73" t="s">
        <v>244</v>
      </c>
      <c r="E88" s="73"/>
      <c r="F88" s="95">
        <v>43040</v>
      </c>
      <c r="G88" s="83">
        <v>7.9702193863663169</v>
      </c>
      <c r="H88" s="86" t="s">
        <v>139</v>
      </c>
      <c r="I88" s="87">
        <v>4.8000000000000001E-2</v>
      </c>
      <c r="J88" s="87">
        <v>4.7419299891762093E-2</v>
      </c>
      <c r="K88" s="83">
        <v>269307269.30699998</v>
      </c>
      <c r="L88" s="85">
        <v>110.8209696665887</v>
      </c>
      <c r="M88" s="83">
        <v>298448.92722862877</v>
      </c>
      <c r="N88" s="73"/>
      <c r="O88" s="84">
        <f t="shared" si="1"/>
        <v>9.6543084102273767E-3</v>
      </c>
      <c r="P88" s="84">
        <f>M88/'סכום נכסי הקרן'!$C$42</f>
        <v>3.0071816437110873E-3</v>
      </c>
    </row>
    <row r="89" spans="2:16">
      <c r="B89" s="76" t="s">
        <v>2156</v>
      </c>
      <c r="C89" s="73" t="s">
        <v>2157</v>
      </c>
      <c r="D89" s="73" t="s">
        <v>244</v>
      </c>
      <c r="E89" s="73"/>
      <c r="F89" s="95">
        <v>43070</v>
      </c>
      <c r="G89" s="83">
        <v>8.0506562693042127</v>
      </c>
      <c r="H89" s="86" t="s">
        <v>139</v>
      </c>
      <c r="I89" s="87">
        <v>4.8000000000000001E-2</v>
      </c>
      <c r="J89" s="87">
        <v>4.740318398868857E-2</v>
      </c>
      <c r="K89" s="83">
        <v>275863275.86299998</v>
      </c>
      <c r="L89" s="85">
        <v>110.08178887708756</v>
      </c>
      <c r="M89" s="83">
        <v>303675.22892492526</v>
      </c>
      <c r="N89" s="73"/>
      <c r="O89" s="84">
        <f t="shared" si="1"/>
        <v>9.82337026241587E-3</v>
      </c>
      <c r="P89" s="84">
        <f>M89/'סכום נכסי הקרן'!$C$42</f>
        <v>3.0598420391480564E-3</v>
      </c>
    </row>
    <row r="90" spans="2:16">
      <c r="B90" s="76" t="s">
        <v>2158</v>
      </c>
      <c r="C90" s="73" t="s">
        <v>2159</v>
      </c>
      <c r="D90" s="73" t="s">
        <v>244</v>
      </c>
      <c r="E90" s="73"/>
      <c r="F90" s="95">
        <v>43101</v>
      </c>
      <c r="G90" s="83">
        <v>8.1368584322484558</v>
      </c>
      <c r="H90" s="86" t="s">
        <v>139</v>
      </c>
      <c r="I90" s="87">
        <v>4.8000000000000001E-2</v>
      </c>
      <c r="J90" s="87">
        <v>4.7777540467173744E-2</v>
      </c>
      <c r="K90" s="83">
        <v>374175374.17500001</v>
      </c>
      <c r="L90" s="85">
        <v>109.68796646488941</v>
      </c>
      <c r="M90" s="83">
        <v>410425.35894494847</v>
      </c>
      <c r="N90" s="73"/>
      <c r="O90" s="84">
        <f t="shared" si="1"/>
        <v>1.3276552981533768E-2</v>
      </c>
      <c r="P90" s="84">
        <f>M90/'סכום נכסי הקרן'!$C$42</f>
        <v>4.1354600165384343E-3</v>
      </c>
    </row>
    <row r="91" spans="2:16">
      <c r="B91" s="76" t="s">
        <v>2160</v>
      </c>
      <c r="C91" s="73" t="s">
        <v>2161</v>
      </c>
      <c r="D91" s="73" t="s">
        <v>244</v>
      </c>
      <c r="E91" s="73"/>
      <c r="F91" s="95">
        <v>43132</v>
      </c>
      <c r="G91" s="83">
        <v>8.2182307823761267</v>
      </c>
      <c r="H91" s="86" t="s">
        <v>139</v>
      </c>
      <c r="I91" s="87">
        <v>4.8000000000000001E-2</v>
      </c>
      <c r="J91" s="87">
        <v>4.7631652459318774E-2</v>
      </c>
      <c r="K91" s="83">
        <v>360099360.09900004</v>
      </c>
      <c r="L91" s="85">
        <v>109.26510520440212</v>
      </c>
      <c r="M91" s="83">
        <v>393462.9446525512</v>
      </c>
      <c r="N91" s="73"/>
      <c r="O91" s="84">
        <f t="shared" si="1"/>
        <v>1.2727848114401167E-2</v>
      </c>
      <c r="P91" s="84">
        <f>M91/'סכום נכסי הקרן'!$C$42</f>
        <v>3.9645461473991296E-3</v>
      </c>
    </row>
    <row r="92" spans="2:16">
      <c r="B92" s="76" t="s">
        <v>2162</v>
      </c>
      <c r="C92" s="73" t="s">
        <v>2163</v>
      </c>
      <c r="D92" s="73" t="s">
        <v>244</v>
      </c>
      <c r="E92" s="73"/>
      <c r="F92" s="95">
        <v>43161</v>
      </c>
      <c r="G92" s="83">
        <v>8.2899999999999974</v>
      </c>
      <c r="H92" s="86" t="s">
        <v>139</v>
      </c>
      <c r="I92" s="87">
        <v>4.8000000000000001E-2</v>
      </c>
      <c r="J92" s="87">
        <v>4.8499999999999995E-2</v>
      </c>
      <c r="K92" s="83">
        <v>83465083.465000004</v>
      </c>
      <c r="L92" s="85">
        <v>108.71335023063561</v>
      </c>
      <c r="M92" s="83">
        <v>90737.688507597792</v>
      </c>
      <c r="N92" s="73"/>
      <c r="O92" s="84">
        <f t="shared" si="1"/>
        <v>2.9352078341109947E-3</v>
      </c>
      <c r="P92" s="84">
        <f>M92/'סכום נכסי הקרן'!$C$42</f>
        <v>9.1427606661756476E-4</v>
      </c>
    </row>
    <row r="93" spans="2:16">
      <c r="B93" s="76" t="s">
        <v>2164</v>
      </c>
      <c r="C93" s="73" t="s">
        <v>2165</v>
      </c>
      <c r="D93" s="73" t="s">
        <v>244</v>
      </c>
      <c r="E93" s="73"/>
      <c r="F93" s="95">
        <v>43191</v>
      </c>
      <c r="G93" s="83">
        <v>8.6300000000000008</v>
      </c>
      <c r="H93" s="86" t="s">
        <v>139</v>
      </c>
      <c r="I93" s="87">
        <v>4.8000000000000001E-2</v>
      </c>
      <c r="J93" s="87">
        <v>6.4000000000000003E-3</v>
      </c>
      <c r="K93" s="83">
        <v>583000.5830000001</v>
      </c>
      <c r="L93" s="85">
        <v>156.47133962264149</v>
      </c>
      <c r="M93" s="83">
        <v>912.22882222791009</v>
      </c>
      <c r="N93" s="73"/>
      <c r="O93" s="84">
        <f t="shared" si="1"/>
        <v>2.9509030145516703E-5</v>
      </c>
      <c r="P93" s="84">
        <f>M93/'סכום נכסי הקרן'!$C$42</f>
        <v>9.1916489516026322E-6</v>
      </c>
    </row>
    <row r="94" spans="2:16">
      <c r="B94" s="76" t="s">
        <v>2166</v>
      </c>
      <c r="C94" s="73" t="s">
        <v>2167</v>
      </c>
      <c r="D94" s="73" t="s">
        <v>244</v>
      </c>
      <c r="E94" s="73"/>
      <c r="F94" s="95">
        <v>43221</v>
      </c>
      <c r="G94" s="83">
        <v>8.2741277461719456</v>
      </c>
      <c r="H94" s="86" t="s">
        <v>139</v>
      </c>
      <c r="I94" s="87">
        <v>4.8000000000000001E-2</v>
      </c>
      <c r="J94" s="87">
        <v>4.7238009562497879E-2</v>
      </c>
      <c r="K94" s="83">
        <v>345549345.54900002</v>
      </c>
      <c r="L94" s="85">
        <v>111.03417874454851</v>
      </c>
      <c r="M94" s="83">
        <v>383677.87798749428</v>
      </c>
      <c r="N94" s="73"/>
      <c r="O94" s="84">
        <f t="shared" si="1"/>
        <v>1.2411318072640534E-2</v>
      </c>
      <c r="P94" s="84">
        <f>M94/'סכום נכסי הקרן'!$C$42</f>
        <v>3.8659514795244924E-3</v>
      </c>
    </row>
    <row r="95" spans="2:16">
      <c r="B95" s="76" t="s">
        <v>2168</v>
      </c>
      <c r="C95" s="73" t="s">
        <v>2169</v>
      </c>
      <c r="D95" s="73" t="s">
        <v>244</v>
      </c>
      <c r="E95" s="73"/>
      <c r="F95" s="95">
        <v>43252</v>
      </c>
      <c r="G95" s="83">
        <v>8.3553289061188174</v>
      </c>
      <c r="H95" s="86" t="s">
        <v>139</v>
      </c>
      <c r="I95" s="87">
        <v>4.8000000000000001E-2</v>
      </c>
      <c r="J95" s="87">
        <v>4.8001682157305811E-2</v>
      </c>
      <c r="K95" s="83">
        <v>189844189.84400001</v>
      </c>
      <c r="L95" s="85">
        <v>109.52539855354919</v>
      </c>
      <c r="M95" s="83">
        <v>207927.60555739759</v>
      </c>
      <c r="N95" s="73"/>
      <c r="O95" s="84">
        <f t="shared" si="1"/>
        <v>6.7260996703581528E-3</v>
      </c>
      <c r="P95" s="84">
        <f>M95/'סכום נכסי הקרן'!$C$42</f>
        <v>2.0950856967698484E-3</v>
      </c>
    </row>
    <row r="96" spans="2:16">
      <c r="B96" s="76" t="s">
        <v>2170</v>
      </c>
      <c r="C96" s="73" t="s">
        <v>2171</v>
      </c>
      <c r="D96" s="73" t="s">
        <v>244</v>
      </c>
      <c r="E96" s="73"/>
      <c r="F96" s="95">
        <v>43282</v>
      </c>
      <c r="G96" s="83">
        <v>8.43</v>
      </c>
      <c r="H96" s="86" t="s">
        <v>139</v>
      </c>
      <c r="I96" s="87">
        <v>4.8000000000000001E-2</v>
      </c>
      <c r="J96" s="87">
        <v>4.8500000000000008E-2</v>
      </c>
      <c r="K96" s="83">
        <v>144384144.384</v>
      </c>
      <c r="L96" s="85">
        <v>108.17961004681956</v>
      </c>
      <c r="M96" s="83">
        <v>156194.20436404814</v>
      </c>
      <c r="N96" s="73"/>
      <c r="O96" s="84">
        <f t="shared" si="1"/>
        <v>5.0526133058117206E-3</v>
      </c>
      <c r="P96" s="84">
        <f>M96/'סכום נכסי הקרן'!$C$42</f>
        <v>1.5738181690892917E-3</v>
      </c>
    </row>
    <row r="97" spans="2:16">
      <c r="B97" s="76" t="s">
        <v>2172</v>
      </c>
      <c r="C97" s="73" t="s">
        <v>2173</v>
      </c>
      <c r="D97" s="73" t="s">
        <v>244</v>
      </c>
      <c r="E97" s="73"/>
      <c r="F97" s="95">
        <v>43313</v>
      </c>
      <c r="G97" s="83">
        <v>8.5219088013907438</v>
      </c>
      <c r="H97" s="86" t="s">
        <v>139</v>
      </c>
      <c r="I97" s="87">
        <v>4.8000000000000001E-2</v>
      </c>
      <c r="J97" s="87">
        <v>4.8065581886527368E-2</v>
      </c>
      <c r="K97" s="83">
        <v>411574411.574</v>
      </c>
      <c r="L97" s="85">
        <v>108.03076885323175</v>
      </c>
      <c r="M97" s="83">
        <v>444627.0012265566</v>
      </c>
      <c r="N97" s="73"/>
      <c r="O97" s="84">
        <f t="shared" si="1"/>
        <v>1.4382917161794236E-2</v>
      </c>
      <c r="P97" s="84">
        <f>M97/'סכום נכסי הקרן'!$C$42</f>
        <v>4.4800769391358328E-3</v>
      </c>
    </row>
    <row r="98" spans="2:16">
      <c r="B98" s="76" t="s">
        <v>2174</v>
      </c>
      <c r="C98" s="73" t="s">
        <v>2175</v>
      </c>
      <c r="D98" s="73" t="s">
        <v>244</v>
      </c>
      <c r="E98" s="73"/>
      <c r="F98" s="95">
        <v>43345</v>
      </c>
      <c r="G98" s="83">
        <v>8.61078742005874</v>
      </c>
      <c r="H98" s="86" t="s">
        <v>139</v>
      </c>
      <c r="I98" s="87">
        <v>4.8000000000000001E-2</v>
      </c>
      <c r="J98" s="87">
        <v>4.7570115817631778E-2</v>
      </c>
      <c r="K98" s="83">
        <v>385082385.08200002</v>
      </c>
      <c r="L98" s="85">
        <v>107.9705477326907</v>
      </c>
      <c r="M98" s="83">
        <v>415775.56039514462</v>
      </c>
      <c r="N98" s="73"/>
      <c r="O98" s="84">
        <f t="shared" si="1"/>
        <v>1.3449622777215998E-2</v>
      </c>
      <c r="P98" s="84">
        <f>M98/'סכום נכסי הקרן'!$C$42</f>
        <v>4.1893688301521655E-3</v>
      </c>
    </row>
    <row r="99" spans="2:16">
      <c r="B99" s="76" t="s">
        <v>2176</v>
      </c>
      <c r="C99" s="73" t="s">
        <v>2177</v>
      </c>
      <c r="D99" s="73" t="s">
        <v>244</v>
      </c>
      <c r="E99" s="73"/>
      <c r="F99" s="95">
        <v>43375</v>
      </c>
      <c r="G99" s="83">
        <v>8.4942135598632884</v>
      </c>
      <c r="H99" s="86" t="s">
        <v>139</v>
      </c>
      <c r="I99" s="87">
        <v>4.8000000000000001E-2</v>
      </c>
      <c r="J99" s="87">
        <v>4.738040863623872E-2</v>
      </c>
      <c r="K99" s="83">
        <v>138740138.74000001</v>
      </c>
      <c r="L99" s="85">
        <v>110.16337487386478</v>
      </c>
      <c r="M99" s="83">
        <v>152840.81914066631</v>
      </c>
      <c r="N99" s="73"/>
      <c r="O99" s="84">
        <f t="shared" si="1"/>
        <v>4.944137073494669E-3</v>
      </c>
      <c r="P99" s="84">
        <f>M99/'סכום נכסי הקרן'!$C$42</f>
        <v>1.5400293443758397E-3</v>
      </c>
    </row>
    <row r="100" spans="2:16">
      <c r="B100" s="76" t="s">
        <v>2178</v>
      </c>
      <c r="C100" s="73" t="s">
        <v>2179</v>
      </c>
      <c r="D100" s="73" t="s">
        <v>244</v>
      </c>
      <c r="E100" s="73"/>
      <c r="F100" s="95">
        <v>43405</v>
      </c>
      <c r="G100" s="83">
        <v>8.56</v>
      </c>
      <c r="H100" s="86" t="s">
        <v>139</v>
      </c>
      <c r="I100" s="87">
        <v>4.8000000000000001E-2</v>
      </c>
      <c r="J100" s="87">
        <v>4.8500000000000008E-2</v>
      </c>
      <c r="K100" s="83">
        <v>92000.092000000004</v>
      </c>
      <c r="L100" s="85">
        <v>108.72034782608696</v>
      </c>
      <c r="M100" s="83">
        <v>100.02282002272</v>
      </c>
      <c r="N100" s="73"/>
      <c r="O100" s="84">
        <f t="shared" si="1"/>
        <v>3.2355658354243688E-6</v>
      </c>
      <c r="P100" s="84">
        <f>M100/'סכום נכסי הקרן'!$C$42</f>
        <v>1.0078333707466191E-6</v>
      </c>
    </row>
    <row r="101" spans="2:16">
      <c r="B101" s="76" t="s">
        <v>2180</v>
      </c>
      <c r="C101" s="73" t="s">
        <v>2181</v>
      </c>
      <c r="D101" s="73" t="s">
        <v>244</v>
      </c>
      <c r="E101" s="73"/>
      <c r="F101" s="95">
        <v>43435</v>
      </c>
      <c r="G101" s="83">
        <v>8.6400000000000023</v>
      </c>
      <c r="H101" s="86" t="s">
        <v>139</v>
      </c>
      <c r="I101" s="87">
        <v>4.8000000000000001E-2</v>
      </c>
      <c r="J101" s="87">
        <v>4.8549059087576306E-2</v>
      </c>
      <c r="K101" s="83">
        <v>157298157.29800001</v>
      </c>
      <c r="L101" s="85">
        <v>107.94494675075335</v>
      </c>
      <c r="M101" s="83">
        <v>169795.41213524234</v>
      </c>
      <c r="N101" s="73"/>
      <c r="O101" s="84">
        <f t="shared" si="1"/>
        <v>5.4925889351229934E-3</v>
      </c>
      <c r="P101" s="84">
        <f>M101/'סכום נכסי הקרן'!$C$42</f>
        <v>1.7108644058496036E-3</v>
      </c>
    </row>
    <row r="102" spans="2:16">
      <c r="B102" s="76" t="s">
        <v>2182</v>
      </c>
      <c r="C102" s="73" t="s">
        <v>2183</v>
      </c>
      <c r="D102" s="73" t="s">
        <v>244</v>
      </c>
      <c r="E102" s="73"/>
      <c r="F102" s="95">
        <v>43497</v>
      </c>
      <c r="G102" s="83">
        <v>8.8165684006046394</v>
      </c>
      <c r="H102" s="86" t="s">
        <v>139</v>
      </c>
      <c r="I102" s="87">
        <v>4.8000000000000001E-2</v>
      </c>
      <c r="J102" s="87">
        <v>4.7992958064088563E-2</v>
      </c>
      <c r="K102" s="83">
        <v>239546239.54600003</v>
      </c>
      <c r="L102" s="85">
        <v>108.16453916158066</v>
      </c>
      <c r="M102" s="83">
        <v>259104.08608382702</v>
      </c>
      <c r="N102" s="73"/>
      <c r="O102" s="84">
        <f t="shared" si="1"/>
        <v>8.3815706111990858E-3</v>
      </c>
      <c r="P102" s="84">
        <f>M102/'סכום נכסי הקרן'!$C$42</f>
        <v>2.6107416726779899E-3</v>
      </c>
    </row>
    <row r="103" spans="2:16">
      <c r="B103" s="76" t="s">
        <v>2184</v>
      </c>
      <c r="C103" s="73" t="s">
        <v>2185</v>
      </c>
      <c r="D103" s="73" t="s">
        <v>244</v>
      </c>
      <c r="E103" s="73"/>
      <c r="F103" s="95">
        <v>43525</v>
      </c>
      <c r="G103" s="83">
        <v>8.9032635325929519</v>
      </c>
      <c r="H103" s="86" t="s">
        <v>139</v>
      </c>
      <c r="I103" s="87">
        <v>4.8000000000000001E-2</v>
      </c>
      <c r="J103" s="87">
        <v>4.7517610008932169E-2</v>
      </c>
      <c r="K103" s="83">
        <v>379519379.51899999</v>
      </c>
      <c r="L103" s="85">
        <v>108.22354796202562</v>
      </c>
      <c r="M103" s="83">
        <v>410729.33771892701</v>
      </c>
      <c r="N103" s="73"/>
      <c r="O103" s="84">
        <f t="shared" si="1"/>
        <v>1.32863861709555E-2</v>
      </c>
      <c r="P103" s="84">
        <f>M103/'סכום נכסי הקרן'!$C$42</f>
        <v>4.1385229171079707E-3</v>
      </c>
    </row>
    <row r="104" spans="2:16">
      <c r="B104" s="76" t="s">
        <v>2186</v>
      </c>
      <c r="C104" s="73" t="s">
        <v>2187</v>
      </c>
      <c r="D104" s="73" t="s">
        <v>244</v>
      </c>
      <c r="E104" s="73"/>
      <c r="F104" s="95">
        <v>43556</v>
      </c>
      <c r="G104" s="83">
        <v>8.7931527522401094</v>
      </c>
      <c r="H104" s="86" t="s">
        <v>139</v>
      </c>
      <c r="I104" s="87">
        <v>4.8000000000000001E-2</v>
      </c>
      <c r="J104" s="87">
        <v>4.6673324447026224E-2</v>
      </c>
      <c r="K104" s="83">
        <v>170691170.69100001</v>
      </c>
      <c r="L104" s="85">
        <v>110.97603501649178</v>
      </c>
      <c r="M104" s="83">
        <v>189426.29335610394</v>
      </c>
      <c r="N104" s="73"/>
      <c r="O104" s="84">
        <f t="shared" si="1"/>
        <v>6.1276141082091534E-3</v>
      </c>
      <c r="P104" s="84">
        <f>M104/'סכום נכסי הקרן'!$C$42</f>
        <v>1.9086658394329937E-3</v>
      </c>
    </row>
    <row r="105" spans="2:16">
      <c r="B105" s="76" t="s">
        <v>2188</v>
      </c>
      <c r="C105" s="73" t="s">
        <v>2189</v>
      </c>
      <c r="D105" s="73" t="s">
        <v>244</v>
      </c>
      <c r="E105" s="73"/>
      <c r="F105" s="95">
        <v>43586</v>
      </c>
      <c r="G105" s="83">
        <v>8.8624293740682205</v>
      </c>
      <c r="H105" s="86" t="s">
        <v>139</v>
      </c>
      <c r="I105" s="87">
        <v>4.8000000000000001E-2</v>
      </c>
      <c r="J105" s="87">
        <v>4.7572233985926075E-2</v>
      </c>
      <c r="K105" s="83">
        <v>408176408.176</v>
      </c>
      <c r="L105" s="85">
        <v>109.26470329710712</v>
      </c>
      <c r="M105" s="83">
        <v>445992.74132229533</v>
      </c>
      <c r="N105" s="73"/>
      <c r="O105" s="84">
        <f t="shared" si="1"/>
        <v>1.4427096499997634E-2</v>
      </c>
      <c r="P105" s="84">
        <f>M105/'סכום נכסי הקרן'!$C$42</f>
        <v>4.4938381832593192E-3</v>
      </c>
    </row>
    <row r="106" spans="2:16">
      <c r="B106" s="76" t="s">
        <v>2190</v>
      </c>
      <c r="C106" s="73" t="s">
        <v>2191</v>
      </c>
      <c r="D106" s="73" t="s">
        <v>244</v>
      </c>
      <c r="E106" s="73"/>
      <c r="F106" s="95">
        <v>43617</v>
      </c>
      <c r="G106" s="83">
        <v>8.9300000000000015</v>
      </c>
      <c r="H106" s="86" t="s">
        <v>139</v>
      </c>
      <c r="I106" s="87">
        <v>4.8000000000000001E-2</v>
      </c>
      <c r="J106" s="87">
        <v>4.8500000000000015E-2</v>
      </c>
      <c r="K106" s="83">
        <v>101000.101</v>
      </c>
      <c r="L106" s="85">
        <v>107.75016831683168</v>
      </c>
      <c r="M106" s="83">
        <v>108.82777882766999</v>
      </c>
      <c r="N106" s="73"/>
      <c r="O106" s="84">
        <f t="shared" si="1"/>
        <v>3.5203910771556452E-6</v>
      </c>
      <c r="P106" s="84">
        <f>M106/'סכום נכסי הקרן'!$C$42</f>
        <v>1.096552438152059E-6</v>
      </c>
    </row>
    <row r="107" spans="2:16">
      <c r="B107" s="76" t="s">
        <v>2192</v>
      </c>
      <c r="C107" s="73" t="s">
        <v>2193</v>
      </c>
      <c r="D107" s="73" t="s">
        <v>244</v>
      </c>
      <c r="E107" s="73"/>
      <c r="F107" s="95">
        <v>43647</v>
      </c>
      <c r="G107" s="83">
        <v>9.0263134724540475</v>
      </c>
      <c r="H107" s="86" t="s">
        <v>139</v>
      </c>
      <c r="I107" s="87">
        <v>4.8000000000000001E-2</v>
      </c>
      <c r="J107" s="87">
        <v>4.8020176093492149E-2</v>
      </c>
      <c r="K107" s="83">
        <v>125734125.734</v>
      </c>
      <c r="L107" s="85">
        <v>106.97225192867484</v>
      </c>
      <c r="M107" s="83">
        <v>134500.62574049126</v>
      </c>
      <c r="N107" s="73"/>
      <c r="O107" s="84">
        <f t="shared" si="1"/>
        <v>4.3508634268688024E-3</v>
      </c>
      <c r="P107" s="84">
        <f>M107/'סכום נכסי הקרן'!$C$42</f>
        <v>1.3552329256141537E-3</v>
      </c>
    </row>
    <row r="108" spans="2:16">
      <c r="B108" s="76" t="s">
        <v>2194</v>
      </c>
      <c r="C108" s="73" t="s">
        <v>2195</v>
      </c>
      <c r="D108" s="73" t="s">
        <v>244</v>
      </c>
      <c r="E108" s="73"/>
      <c r="F108" s="95">
        <v>43678</v>
      </c>
      <c r="G108" s="83">
        <v>9.1163133067180251</v>
      </c>
      <c r="H108" s="86" t="s">
        <v>139</v>
      </c>
      <c r="I108" s="87">
        <v>4.8000000000000001E-2</v>
      </c>
      <c r="J108" s="87">
        <v>4.7282328177118943E-2</v>
      </c>
      <c r="K108" s="83">
        <v>285922285.92199999</v>
      </c>
      <c r="L108" s="85">
        <v>107.79187721126739</v>
      </c>
      <c r="M108" s="83">
        <v>308200.99936069112</v>
      </c>
      <c r="N108" s="73"/>
      <c r="O108" s="84">
        <f t="shared" si="1"/>
        <v>9.9697711357126986E-3</v>
      </c>
      <c r="P108" s="84">
        <f>M108/'סכום נכסי הקרן'!$C$42</f>
        <v>3.1054438575377724E-3</v>
      </c>
    </row>
    <row r="109" spans="2:16">
      <c r="B109" s="76" t="s">
        <v>2196</v>
      </c>
      <c r="C109" s="73" t="s">
        <v>2197</v>
      </c>
      <c r="D109" s="73" t="s">
        <v>244</v>
      </c>
      <c r="E109" s="73"/>
      <c r="F109" s="95">
        <v>43709</v>
      </c>
      <c r="G109" s="83">
        <v>9.727017525763868</v>
      </c>
      <c r="H109" s="86" t="s">
        <v>139</v>
      </c>
      <c r="I109" s="87">
        <v>4.8000000000000001E-2</v>
      </c>
      <c r="J109" s="87">
        <v>7.7843075920849877E-3</v>
      </c>
      <c r="K109" s="83">
        <v>3527003.5269999998</v>
      </c>
      <c r="L109" s="85">
        <v>155.065014743408</v>
      </c>
      <c r="M109" s="83">
        <v>5469.1485391430697</v>
      </c>
      <c r="N109" s="73"/>
      <c r="O109" s="84">
        <f t="shared" si="1"/>
        <v>1.7691752900081048E-4</v>
      </c>
      <c r="P109" s="84">
        <f>M109/'סכום נכסי הקרן'!$C$42</f>
        <v>5.5107328568285406E-5</v>
      </c>
    </row>
    <row r="110" spans="2:16">
      <c r="B110" s="76" t="s">
        <v>2198</v>
      </c>
      <c r="C110" s="73" t="s">
        <v>2199</v>
      </c>
      <c r="D110" s="73" t="s">
        <v>244</v>
      </c>
      <c r="E110" s="73"/>
      <c r="F110" s="95">
        <v>43740</v>
      </c>
      <c r="G110" s="83">
        <v>9.0684374837353765</v>
      </c>
      <c r="H110" s="86" t="s">
        <v>139</v>
      </c>
      <c r="I110" s="87">
        <v>4.8000000000000001E-2</v>
      </c>
      <c r="J110" s="87">
        <v>4.7317831975920994E-2</v>
      </c>
      <c r="K110" s="83">
        <v>326379326.37900001</v>
      </c>
      <c r="L110" s="85">
        <v>109.60286193045508</v>
      </c>
      <c r="M110" s="83">
        <v>357721.08246072469</v>
      </c>
      <c r="N110" s="73"/>
      <c r="O110" s="84">
        <f t="shared" si="1"/>
        <v>1.1571660474660045E-2</v>
      </c>
      <c r="P110" s="84">
        <f>M110/'סכום נכסי הקרן'!$C$42</f>
        <v>3.6044099160734448E-3</v>
      </c>
    </row>
    <row r="111" spans="2:16">
      <c r="B111" s="76" t="s">
        <v>2200</v>
      </c>
      <c r="C111" s="73" t="s">
        <v>2201</v>
      </c>
      <c r="D111" s="73" t="s">
        <v>244</v>
      </c>
      <c r="E111" s="73"/>
      <c r="F111" s="95">
        <v>43770</v>
      </c>
      <c r="G111" s="83">
        <v>9.1433006912887897</v>
      </c>
      <c r="H111" s="86" t="s">
        <v>139</v>
      </c>
      <c r="I111" s="87">
        <v>4.8000000000000001E-2</v>
      </c>
      <c r="J111" s="87">
        <v>4.7606415293921886E-2</v>
      </c>
      <c r="K111" s="83">
        <v>470895470.89499998</v>
      </c>
      <c r="L111" s="85">
        <v>109.11752778220199</v>
      </c>
      <c r="M111" s="83">
        <v>513829.49627898243</v>
      </c>
      <c r="N111" s="73"/>
      <c r="O111" s="84">
        <f t="shared" si="1"/>
        <v>1.6621498604178008E-2</v>
      </c>
      <c r="P111" s="84">
        <f>M111/'סכום נכסי הקרן'!$C$42</f>
        <v>5.1773636566760919E-3</v>
      </c>
    </row>
    <row r="112" spans="2:16">
      <c r="B112" s="76" t="s">
        <v>2202</v>
      </c>
      <c r="C112" s="73" t="s">
        <v>2203</v>
      </c>
      <c r="D112" s="73" t="s">
        <v>244</v>
      </c>
      <c r="E112" s="73"/>
      <c r="F112" s="95">
        <v>43800</v>
      </c>
      <c r="G112" s="83">
        <v>9.2285172704186955</v>
      </c>
      <c r="H112" s="86" t="s">
        <v>139</v>
      </c>
      <c r="I112" s="87">
        <v>4.8000000000000001E-2</v>
      </c>
      <c r="J112" s="87">
        <v>4.7917753809082531E-2</v>
      </c>
      <c r="K112" s="83">
        <v>209963209.963</v>
      </c>
      <c r="L112" s="85">
        <v>108.01640074679825</v>
      </c>
      <c r="M112" s="83">
        <v>226794.70229447552</v>
      </c>
      <c r="N112" s="73"/>
      <c r="O112" s="84">
        <f t="shared" si="1"/>
        <v>7.3364177317992267E-3</v>
      </c>
      <c r="P112" s="84">
        <f>M112/'סכום נכסי הקרן'!$C$42</f>
        <v>2.2851912116554772E-3</v>
      </c>
    </row>
    <row r="113" spans="2:16">
      <c r="B113" s="76" t="s">
        <v>2204</v>
      </c>
      <c r="C113" s="73" t="s">
        <v>2205</v>
      </c>
      <c r="D113" s="73" t="s">
        <v>244</v>
      </c>
      <c r="E113" s="73"/>
      <c r="F113" s="95">
        <v>43831</v>
      </c>
      <c r="G113" s="83">
        <v>9.3139302244887556</v>
      </c>
      <c r="H113" s="86" t="s">
        <v>139</v>
      </c>
      <c r="I113" s="87">
        <v>4.8000000000000001E-2</v>
      </c>
      <c r="J113" s="87">
        <v>4.7602576312819521E-2</v>
      </c>
      <c r="K113" s="83">
        <v>284760284.75999999</v>
      </c>
      <c r="L113" s="85">
        <v>108.28932677342321</v>
      </c>
      <c r="M113" s="83">
        <v>308364.99528468685</v>
      </c>
      <c r="N113" s="73"/>
      <c r="O113" s="84">
        <f t="shared" si="1"/>
        <v>9.9750761212020981E-3</v>
      </c>
      <c r="P113" s="84">
        <f>M113/'סכום נכסי הקרן'!$C$42</f>
        <v>3.1070962861018919E-3</v>
      </c>
    </row>
    <row r="114" spans="2:16">
      <c r="B114" s="76" t="s">
        <v>2206</v>
      </c>
      <c r="C114" s="73" t="s">
        <v>2207</v>
      </c>
      <c r="D114" s="73" t="s">
        <v>244</v>
      </c>
      <c r="E114" s="73"/>
      <c r="F114" s="95">
        <v>43863</v>
      </c>
      <c r="G114" s="83">
        <v>9.4007688389387489</v>
      </c>
      <c r="H114" s="86" t="s">
        <v>139</v>
      </c>
      <c r="I114" s="87">
        <v>4.8000000000000001E-2</v>
      </c>
      <c r="J114" s="87">
        <v>4.7748393922283104E-2</v>
      </c>
      <c r="K114" s="83">
        <v>305129305.12900001</v>
      </c>
      <c r="L114" s="85">
        <v>107.71404049434831</v>
      </c>
      <c r="M114" s="83">
        <v>328667.10328677465</v>
      </c>
      <c r="N114" s="73"/>
      <c r="O114" s="84">
        <f t="shared" si="1"/>
        <v>1.0631814323781569E-2</v>
      </c>
      <c r="P114" s="84">
        <f>M114/'סכום נכסי הקרן'!$C$42</f>
        <v>3.3116610237923345E-3</v>
      </c>
    </row>
    <row r="115" spans="2:16">
      <c r="B115" s="76" t="s">
        <v>2208</v>
      </c>
      <c r="C115" s="73" t="s">
        <v>2209</v>
      </c>
      <c r="D115" s="73" t="s">
        <v>244</v>
      </c>
      <c r="E115" s="73"/>
      <c r="F115" s="95">
        <v>43891</v>
      </c>
      <c r="G115" s="83">
        <v>10.066877790594736</v>
      </c>
      <c r="H115" s="86" t="s">
        <v>139</v>
      </c>
      <c r="I115" s="87">
        <v>4.8000000000000001E-2</v>
      </c>
      <c r="J115" s="87">
        <v>7.7948916578016569E-3</v>
      </c>
      <c r="K115" s="83">
        <v>4804004.8040000005</v>
      </c>
      <c r="L115" s="85">
        <v>157.5450212323064</v>
      </c>
      <c r="M115" s="83">
        <v>7568.4703884628198</v>
      </c>
      <c r="N115" s="73"/>
      <c r="O115" s="84">
        <f t="shared" si="1"/>
        <v>2.4482697258254501E-4</v>
      </c>
      <c r="P115" s="84">
        <f>M115/'סכום נכסי הקרן'!$C$42</f>
        <v>7.6260167642422261E-5</v>
      </c>
    </row>
    <row r="116" spans="2:16">
      <c r="B116" s="76" t="s">
        <v>2210</v>
      </c>
      <c r="C116" s="73" t="s">
        <v>2211</v>
      </c>
      <c r="D116" s="73" t="s">
        <v>244</v>
      </c>
      <c r="E116" s="73"/>
      <c r="F116" s="95">
        <v>44045</v>
      </c>
      <c r="G116" s="83">
        <v>9.709501569548312</v>
      </c>
      <c r="H116" s="86" t="s">
        <v>139</v>
      </c>
      <c r="I116" s="87">
        <v>4.8000000000000001E-2</v>
      </c>
      <c r="J116" s="87">
        <v>4.6053260990664285E-2</v>
      </c>
      <c r="K116" s="83">
        <v>43282043.281999998</v>
      </c>
      <c r="L116" s="85">
        <v>110.11537214084379</v>
      </c>
      <c r="M116" s="83">
        <v>47660.183030135369</v>
      </c>
      <c r="N116" s="73"/>
      <c r="O116" s="84">
        <f t="shared" si="1"/>
        <v>1.5417247772793279E-3</v>
      </c>
      <c r="P116" s="84">
        <f>M116/'סכום נכסי הקרן'!$C$42</f>
        <v>4.802256415361156E-4</v>
      </c>
    </row>
    <row r="117" spans="2:16">
      <c r="B117" s="76" t="s">
        <v>2212</v>
      </c>
      <c r="C117" s="73" t="s">
        <v>2213</v>
      </c>
      <c r="D117" s="73" t="s">
        <v>244</v>
      </c>
      <c r="E117" s="73"/>
      <c r="F117" s="95">
        <v>44075</v>
      </c>
      <c r="G117" s="83">
        <v>9.7624852464401908</v>
      </c>
      <c r="H117" s="86" t="s">
        <v>139</v>
      </c>
      <c r="I117" s="87">
        <v>4.8000000000000001E-2</v>
      </c>
      <c r="J117" s="87">
        <v>4.7453602973962436E-2</v>
      </c>
      <c r="K117" s="83">
        <v>558739558.73899996</v>
      </c>
      <c r="L117" s="85">
        <v>108.24607969731845</v>
      </c>
      <c r="M117" s="83">
        <v>604813.66805306333</v>
      </c>
      <c r="N117" s="73"/>
      <c r="O117" s="84">
        <f t="shared" si="1"/>
        <v>1.9564679747138478E-2</v>
      </c>
      <c r="P117" s="84">
        <f>M117/'סכום נכסי הקרן'!$C$42</f>
        <v>6.0941232971544607E-3</v>
      </c>
    </row>
    <row r="118" spans="2:16">
      <c r="B118" s="76" t="s">
        <v>2214</v>
      </c>
      <c r="C118" s="73" t="s">
        <v>2215</v>
      </c>
      <c r="D118" s="73" t="s">
        <v>244</v>
      </c>
      <c r="E118" s="73"/>
      <c r="F118" s="95">
        <v>44166</v>
      </c>
      <c r="G118" s="83">
        <v>9.7701429971520266</v>
      </c>
      <c r="H118" s="86" t="s">
        <v>139</v>
      </c>
      <c r="I118" s="87">
        <v>4.8000000000000001E-2</v>
      </c>
      <c r="J118" s="87">
        <v>4.7960391529544885E-2</v>
      </c>
      <c r="K118" s="83">
        <v>1011099011.098</v>
      </c>
      <c r="L118" s="85">
        <v>108.87923888089978</v>
      </c>
      <c r="M118" s="83">
        <v>1100876.9076158069</v>
      </c>
      <c r="N118" s="73"/>
      <c r="O118" s="84">
        <f t="shared" si="1"/>
        <v>3.5611470567218979E-2</v>
      </c>
      <c r="P118" s="84">
        <f>M118/'סכום נכסי הקרן'!$C$42</f>
        <v>1.1092473540813308E-2</v>
      </c>
    </row>
    <row r="119" spans="2:16">
      <c r="B119" s="76" t="s">
        <v>2216</v>
      </c>
      <c r="C119" s="73" t="s">
        <v>2217</v>
      </c>
      <c r="D119" s="73" t="s">
        <v>244</v>
      </c>
      <c r="E119" s="73"/>
      <c r="F119" s="95">
        <v>44197</v>
      </c>
      <c r="G119" s="83">
        <v>9.8635577676469559</v>
      </c>
      <c r="H119" s="86" t="s">
        <v>139</v>
      </c>
      <c r="I119" s="87">
        <v>4.8000000000000001E-2</v>
      </c>
      <c r="J119" s="87">
        <v>4.7747566937221736E-2</v>
      </c>
      <c r="K119" s="83">
        <v>305926305.926</v>
      </c>
      <c r="L119" s="85">
        <v>108.85341868294948</v>
      </c>
      <c r="M119" s="83">
        <v>333011.24265090964</v>
      </c>
      <c r="N119" s="73"/>
      <c r="O119" s="84">
        <f t="shared" si="1"/>
        <v>1.0772339744957702E-2</v>
      </c>
      <c r="P119" s="84">
        <f>M119/'סכום נכסי הקרן'!$C$42</f>
        <v>3.3554327212645188E-3</v>
      </c>
    </row>
    <row r="120" spans="2:16">
      <c r="B120" s="76" t="s">
        <v>2218</v>
      </c>
      <c r="C120" s="73" t="s">
        <v>2219</v>
      </c>
      <c r="D120" s="73" t="s">
        <v>244</v>
      </c>
      <c r="E120" s="73"/>
      <c r="F120" s="95">
        <v>44228</v>
      </c>
      <c r="G120" s="83">
        <v>9.9434085758622572</v>
      </c>
      <c r="H120" s="86" t="s">
        <v>139</v>
      </c>
      <c r="I120" s="87">
        <v>4.8000000000000001E-2</v>
      </c>
      <c r="J120" s="87">
        <v>4.7749844539598227E-2</v>
      </c>
      <c r="K120" s="83">
        <v>559120559.12</v>
      </c>
      <c r="L120" s="85">
        <v>108.53060878523394</v>
      </c>
      <c r="M120" s="83">
        <v>606816.9466563398</v>
      </c>
      <c r="N120" s="73"/>
      <c r="O120" s="84">
        <f t="shared" si="1"/>
        <v>1.9629482357244106E-2</v>
      </c>
      <c r="P120" s="84">
        <f>M120/'סכום נכסי הקרן'!$C$42</f>
        <v>6.1143084011819823E-3</v>
      </c>
    </row>
    <row r="121" spans="2:16">
      <c r="B121" s="76" t="s">
        <v>2220</v>
      </c>
      <c r="C121" s="73" t="s">
        <v>2221</v>
      </c>
      <c r="D121" s="73" t="s">
        <v>244</v>
      </c>
      <c r="E121" s="73"/>
      <c r="F121" s="95">
        <v>44256</v>
      </c>
      <c r="G121" s="83">
        <v>10.019926110236394</v>
      </c>
      <c r="H121" s="86" t="s">
        <v>139</v>
      </c>
      <c r="I121" s="87">
        <v>4.8000000000000001E-2</v>
      </c>
      <c r="J121" s="87">
        <v>4.8500738897636057E-2</v>
      </c>
      <c r="K121" s="83">
        <v>209553209.553</v>
      </c>
      <c r="L121" s="85">
        <v>107.54488003512239</v>
      </c>
      <c r="M121" s="83">
        <v>225363.74782352248</v>
      </c>
      <c r="N121" s="73"/>
      <c r="O121" s="84">
        <f t="shared" si="1"/>
        <v>7.2901288209565639E-3</v>
      </c>
      <c r="P121" s="84">
        <f>M121/'סכום נכסי הקרן'!$C$42</f>
        <v>2.2707728652469482E-3</v>
      </c>
    </row>
    <row r="122" spans="2:16">
      <c r="B122" s="76" t="s">
        <v>2222</v>
      </c>
      <c r="C122" s="73" t="s">
        <v>2223</v>
      </c>
      <c r="D122" s="73" t="s">
        <v>244</v>
      </c>
      <c r="E122" s="73"/>
      <c r="F122" s="95">
        <v>44287</v>
      </c>
      <c r="G122" s="83">
        <v>9.8830917169998855</v>
      </c>
      <c r="H122" s="86" t="s">
        <v>139</v>
      </c>
      <c r="I122" s="87">
        <v>4.8000000000000001E-2</v>
      </c>
      <c r="J122" s="87">
        <v>4.7322607515931897E-2</v>
      </c>
      <c r="K122" s="83">
        <v>298905298.90499997</v>
      </c>
      <c r="L122" s="85">
        <v>110.42929947976783</v>
      </c>
      <c r="M122" s="83">
        <v>330079.02768869762</v>
      </c>
      <c r="N122" s="73"/>
      <c r="O122" s="84">
        <f t="shared" si="1"/>
        <v>1.067748764469E-2</v>
      </c>
      <c r="P122" s="84">
        <f>M122/'סכום נכסי הקרן'!$C$42</f>
        <v>3.3258876225715551E-3</v>
      </c>
    </row>
    <row r="123" spans="2:16">
      <c r="B123" s="76" t="s">
        <v>2224</v>
      </c>
      <c r="C123" s="73" t="s">
        <v>2225</v>
      </c>
      <c r="D123" s="73" t="s">
        <v>244</v>
      </c>
      <c r="E123" s="73"/>
      <c r="F123" s="95">
        <v>44318</v>
      </c>
      <c r="G123" s="83">
        <v>9.9590863669501157</v>
      </c>
      <c r="H123" s="86" t="s">
        <v>139</v>
      </c>
      <c r="I123" s="87">
        <v>4.8000000000000001E-2</v>
      </c>
      <c r="J123" s="87">
        <v>4.8036707462913962E-2</v>
      </c>
      <c r="K123" s="83">
        <v>465656465.65599996</v>
      </c>
      <c r="L123" s="85">
        <v>108.68333934492414</v>
      </c>
      <c r="M123" s="83">
        <v>506090.99675049057</v>
      </c>
      <c r="N123" s="73"/>
      <c r="O123" s="84">
        <f t="shared" si="1"/>
        <v>1.6371171481965811E-2</v>
      </c>
      <c r="P123" s="84">
        <f>M123/'סכום נכסי הקרן'!$C$42</f>
        <v>5.0993902695775327E-3</v>
      </c>
    </row>
    <row r="124" spans="2:16">
      <c r="B124" s="76" t="s">
        <v>2226</v>
      </c>
      <c r="C124" s="73" t="s">
        <v>2227</v>
      </c>
      <c r="D124" s="73" t="s">
        <v>244</v>
      </c>
      <c r="E124" s="73"/>
      <c r="F124" s="95">
        <v>44348</v>
      </c>
      <c r="G124" s="83">
        <v>10.040924537423281</v>
      </c>
      <c r="H124" s="86" t="s">
        <v>139</v>
      </c>
      <c r="I124" s="87">
        <v>4.8000000000000001E-2</v>
      </c>
      <c r="J124" s="87">
        <v>4.7942983462245022E-2</v>
      </c>
      <c r="K124" s="83">
        <v>375695375.69499999</v>
      </c>
      <c r="L124" s="85">
        <v>108.03367009409229</v>
      </c>
      <c r="M124" s="83">
        <v>405877.50273709686</v>
      </c>
      <c r="N124" s="73"/>
      <c r="O124" s="84">
        <f t="shared" si="1"/>
        <v>1.3129437671575452E-2</v>
      </c>
      <c r="P124" s="84">
        <f>M124/'סכום נכסי הקרן'!$C$42</f>
        <v>4.0896356611504446E-3</v>
      </c>
    </row>
    <row r="125" spans="2:16">
      <c r="B125" s="76" t="s">
        <v>2228</v>
      </c>
      <c r="C125" s="73" t="s">
        <v>2229</v>
      </c>
      <c r="D125" s="73" t="s">
        <v>244</v>
      </c>
      <c r="E125" s="73"/>
      <c r="F125" s="95">
        <v>44378</v>
      </c>
      <c r="G125" s="83">
        <v>10.144744781187187</v>
      </c>
      <c r="H125" s="86" t="s">
        <v>139</v>
      </c>
      <c r="I125" s="87">
        <v>4.8000000000000001E-2</v>
      </c>
      <c r="J125" s="87">
        <v>4.6732734586528331E-2</v>
      </c>
      <c r="K125" s="83">
        <v>116235116.235</v>
      </c>
      <c r="L125" s="85">
        <v>108.28864338624338</v>
      </c>
      <c r="M125" s="83">
        <v>125869.43050930464</v>
      </c>
      <c r="N125" s="73"/>
      <c r="O125" s="84">
        <f t="shared" si="1"/>
        <v>4.0716591372620741E-3</v>
      </c>
      <c r="P125" s="84">
        <f>M125/'סכום נכסי הקרן'!$C$42</f>
        <v>1.2682647059474514E-3</v>
      </c>
    </row>
    <row r="126" spans="2:16">
      <c r="B126" s="76" t="s">
        <v>2230</v>
      </c>
      <c r="C126" s="73" t="s">
        <v>2231</v>
      </c>
      <c r="D126" s="73" t="s">
        <v>244</v>
      </c>
      <c r="E126" s="73"/>
      <c r="F126" s="95">
        <v>44409</v>
      </c>
      <c r="G126" s="83">
        <v>10.222133842309425</v>
      </c>
      <c r="H126" s="86" t="s">
        <v>139</v>
      </c>
      <c r="I126" s="87">
        <v>4.8000000000000001E-2</v>
      </c>
      <c r="J126" s="87">
        <v>4.7304936963624707E-2</v>
      </c>
      <c r="K126" s="83">
        <v>146013146.01300001</v>
      </c>
      <c r="L126" s="85">
        <v>107.228007574668</v>
      </c>
      <c r="M126" s="83">
        <v>156566.98726683069</v>
      </c>
      <c r="N126" s="73"/>
      <c r="O126" s="84">
        <f t="shared" si="1"/>
        <v>5.0646721902142958E-3</v>
      </c>
      <c r="P126" s="84">
        <f>M126/'סכום נכסי הקרן'!$C$42</f>
        <v>1.5775743424243636E-3</v>
      </c>
    </row>
    <row r="127" spans="2:16">
      <c r="B127" s="76" t="s">
        <v>2232</v>
      </c>
      <c r="C127" s="73" t="s">
        <v>2233</v>
      </c>
      <c r="D127" s="73" t="s">
        <v>244</v>
      </c>
      <c r="E127" s="73"/>
      <c r="F127" s="95">
        <v>44440</v>
      </c>
      <c r="G127" s="83">
        <v>10.296642959198513</v>
      </c>
      <c r="H127" s="86" t="s">
        <v>139</v>
      </c>
      <c r="I127" s="87">
        <v>4.8000000000000001E-2</v>
      </c>
      <c r="J127" s="87">
        <v>4.7642887601276669E-2</v>
      </c>
      <c r="K127" s="83">
        <v>424589424.58899999</v>
      </c>
      <c r="L127" s="85">
        <v>106.0971394737028</v>
      </c>
      <c r="M127" s="83">
        <v>450477.23399678344</v>
      </c>
      <c r="N127" s="73"/>
      <c r="O127" s="84">
        <f t="shared" si="1"/>
        <v>1.4572162108860578E-2</v>
      </c>
      <c r="P127" s="84">
        <f>M127/'סכום נכסי הקרן'!$C$42</f>
        <v>4.5390240855083383E-3</v>
      </c>
    </row>
    <row r="128" spans="2:16">
      <c r="B128" s="76" t="s">
        <v>2234</v>
      </c>
      <c r="C128" s="73" t="s">
        <v>2235</v>
      </c>
      <c r="D128" s="73" t="s">
        <v>244</v>
      </c>
      <c r="E128" s="73"/>
      <c r="F128" s="95">
        <v>44470</v>
      </c>
      <c r="G128" s="83">
        <v>11.000000000000002</v>
      </c>
      <c r="H128" s="86" t="s">
        <v>139</v>
      </c>
      <c r="I128" s="87">
        <v>4.8000000000000001E-2</v>
      </c>
      <c r="J128" s="87">
        <v>7.3000000000000001E-3</v>
      </c>
      <c r="K128" s="83">
        <v>723000.723</v>
      </c>
      <c r="L128" s="85">
        <v>163.64657952973724</v>
      </c>
      <c r="M128" s="83">
        <v>1183.1659531647701</v>
      </c>
      <c r="N128" s="73"/>
      <c r="O128" s="84">
        <f t="shared" si="1"/>
        <v>3.8273379363106024E-5</v>
      </c>
      <c r="P128" s="84">
        <f>M128/'סכום נכסי הקרן'!$C$42</f>
        <v>1.1921620790733829E-5</v>
      </c>
    </row>
    <row r="129" spans="2:16">
      <c r="B129" s="76" t="s">
        <v>2236</v>
      </c>
      <c r="C129" s="73" t="s">
        <v>2237</v>
      </c>
      <c r="D129" s="73" t="s">
        <v>244</v>
      </c>
      <c r="E129" s="73"/>
      <c r="F129" s="95">
        <v>44501</v>
      </c>
      <c r="G129" s="83">
        <v>10.227516726139262</v>
      </c>
      <c r="H129" s="86" t="s">
        <v>139</v>
      </c>
      <c r="I129" s="87">
        <v>4.8000000000000001E-2</v>
      </c>
      <c r="J129" s="87">
        <v>4.7211716912570922E-2</v>
      </c>
      <c r="K129" s="83">
        <v>539168539.16799998</v>
      </c>
      <c r="L129" s="85">
        <v>107.65241172139298</v>
      </c>
      <c r="M129" s="83">
        <v>580427.93565735535</v>
      </c>
      <c r="N129" s="73"/>
      <c r="O129" s="84">
        <f t="shared" si="1"/>
        <v>1.8775843333673714E-2</v>
      </c>
      <c r="P129" s="84">
        <f>M129/'סכום נכסי הקרן'!$C$42</f>
        <v>5.848411819784508E-3</v>
      </c>
    </row>
    <row r="130" spans="2:16">
      <c r="B130" s="76" t="s">
        <v>2238</v>
      </c>
      <c r="C130" s="73" t="s">
        <v>2239</v>
      </c>
      <c r="D130" s="73" t="s">
        <v>244</v>
      </c>
      <c r="E130" s="73"/>
      <c r="F130" s="95">
        <v>44531</v>
      </c>
      <c r="G130" s="83">
        <v>10.359506830353887</v>
      </c>
      <c r="H130" s="86" t="s">
        <v>139</v>
      </c>
      <c r="I130" s="87">
        <v>4.8000000000000001E-2</v>
      </c>
      <c r="J130" s="87">
        <v>4.5216401462592405E-2</v>
      </c>
      <c r="K130" s="83">
        <v>159889159.889</v>
      </c>
      <c r="L130" s="85">
        <v>109.00287082288335</v>
      </c>
      <c r="M130" s="83">
        <v>174283.7744136001</v>
      </c>
      <c r="N130" s="73"/>
      <c r="O130" s="84">
        <f t="shared" si="1"/>
        <v>5.6377797190017434E-3</v>
      </c>
      <c r="P130" s="84">
        <f>M130/'סכום נכסי הקרן'!$C$42</f>
        <v>1.7560892983601503E-3</v>
      </c>
    </row>
    <row r="131" spans="2:16">
      <c r="B131" s="76" t="s">
        <v>2240</v>
      </c>
      <c r="C131" s="73" t="s">
        <v>2241</v>
      </c>
      <c r="D131" s="73" t="s">
        <v>244</v>
      </c>
      <c r="E131" s="73"/>
      <c r="F131" s="95">
        <v>44563</v>
      </c>
      <c r="G131" s="83">
        <v>10.369999999999997</v>
      </c>
      <c r="H131" s="86" t="s">
        <v>139</v>
      </c>
      <c r="I131" s="87">
        <v>4.8000000000000001E-2</v>
      </c>
      <c r="J131" s="87">
        <v>4.8505899171196007E-2</v>
      </c>
      <c r="K131" s="83">
        <v>434762434.76200002</v>
      </c>
      <c r="L131" s="85">
        <v>105.62632526071735</v>
      </c>
      <c r="M131" s="83">
        <v>459223.58345312421</v>
      </c>
      <c r="N131" s="73"/>
      <c r="O131" s="84">
        <f t="shared" si="1"/>
        <v>1.4855091439179305E-2</v>
      </c>
      <c r="P131" s="84">
        <f>M131/'סכום נכסי הקרן'!$C$42</f>
        <v>4.6271526031037178E-3</v>
      </c>
    </row>
    <row r="132" spans="2:16">
      <c r="B132" s="76" t="s">
        <v>2242</v>
      </c>
      <c r="C132" s="73" t="s">
        <v>2243</v>
      </c>
      <c r="D132" s="73" t="s">
        <v>244</v>
      </c>
      <c r="E132" s="73"/>
      <c r="F132" s="95">
        <v>44652</v>
      </c>
      <c r="G132" s="83">
        <v>10.37</v>
      </c>
      <c r="H132" s="86" t="s">
        <v>139</v>
      </c>
      <c r="I132" s="87">
        <v>4.8000000000000001E-2</v>
      </c>
      <c r="J132" s="87">
        <v>4.8500000000000008E-2</v>
      </c>
      <c r="K132" s="83">
        <v>30814030.813999999</v>
      </c>
      <c r="L132" s="85">
        <v>105.66503547088986</v>
      </c>
      <c r="M132" s="83">
        <v>32559.656589624032</v>
      </c>
      <c r="N132" s="73"/>
      <c r="O132" s="84">
        <f t="shared" si="1"/>
        <v>1.0532487731360466E-3</v>
      </c>
      <c r="P132" s="84">
        <f>M132/'סכום נכסי הקרן'!$C$42</f>
        <v>3.2807221835596471E-4</v>
      </c>
    </row>
    <row r="133" spans="2:16">
      <c r="B133" s="76" t="s">
        <v>2244</v>
      </c>
      <c r="C133" s="73" t="s">
        <v>2245</v>
      </c>
      <c r="D133" s="73" t="s">
        <v>244</v>
      </c>
      <c r="E133" s="73"/>
      <c r="F133" s="95">
        <v>40057</v>
      </c>
      <c r="G133" s="83">
        <v>1.8500000000000003</v>
      </c>
      <c r="H133" s="86" t="s">
        <v>139</v>
      </c>
      <c r="I133" s="87">
        <v>4.8000000000000001E-2</v>
      </c>
      <c r="J133" s="87">
        <v>4.8399999999999999E-2</v>
      </c>
      <c r="K133" s="83">
        <v>108168108.16800001</v>
      </c>
      <c r="L133" s="85">
        <v>117.03424242844463</v>
      </c>
      <c r="M133" s="83">
        <v>126593.72594359936</v>
      </c>
      <c r="N133" s="73"/>
      <c r="O133" s="84">
        <f t="shared" si="1"/>
        <v>4.0950888462167462E-3</v>
      </c>
      <c r="P133" s="84">
        <f>M133/'סכום נכסי הקרן'!$C$42</f>
        <v>1.2755627316259498E-3</v>
      </c>
    </row>
    <row r="134" spans="2:16">
      <c r="B134" s="76" t="s">
        <v>2246</v>
      </c>
      <c r="C134" s="73" t="s">
        <v>2247</v>
      </c>
      <c r="D134" s="73" t="s">
        <v>244</v>
      </c>
      <c r="E134" s="73"/>
      <c r="F134" s="95">
        <v>40087</v>
      </c>
      <c r="G134" s="83">
        <v>1.8900000000000001</v>
      </c>
      <c r="H134" s="86" t="s">
        <v>139</v>
      </c>
      <c r="I134" s="87">
        <v>4.8000000000000001E-2</v>
      </c>
      <c r="J134" s="87">
        <v>4.8399999999999999E-2</v>
      </c>
      <c r="K134" s="83">
        <v>100332100.332</v>
      </c>
      <c r="L134" s="85">
        <v>118.80119473348483</v>
      </c>
      <c r="M134" s="83">
        <v>119195.7338956147</v>
      </c>
      <c r="N134" s="73"/>
      <c r="O134" s="84">
        <f t="shared" si="1"/>
        <v>3.8557765541241702E-3</v>
      </c>
      <c r="P134" s="84">
        <f>M134/'סכום נכסי הקרן'!$C$42</f>
        <v>1.2010203095988217E-3</v>
      </c>
    </row>
    <row r="135" spans="2:16">
      <c r="B135" s="76" t="s">
        <v>2248</v>
      </c>
      <c r="C135" s="73" t="s">
        <v>2249</v>
      </c>
      <c r="D135" s="73" t="s">
        <v>244</v>
      </c>
      <c r="E135" s="73"/>
      <c r="F135" s="95">
        <v>40118</v>
      </c>
      <c r="G135" s="83">
        <v>1.98</v>
      </c>
      <c r="H135" s="86" t="s">
        <v>139</v>
      </c>
      <c r="I135" s="87">
        <v>4.8000000000000001E-2</v>
      </c>
      <c r="J135" s="87">
        <v>4.839022990821322E-2</v>
      </c>
      <c r="K135" s="83">
        <v>122850122.84999999</v>
      </c>
      <c r="L135" s="85">
        <v>118.67284194546197</v>
      </c>
      <c r="M135" s="83">
        <v>145789.73211958635</v>
      </c>
      <c r="N135" s="73"/>
      <c r="O135" s="84">
        <f t="shared" si="1"/>
        <v>4.7160465611213098E-3</v>
      </c>
      <c r="P135" s="84">
        <f>M135/'סכום נכסי הקרן'!$C$42</f>
        <v>1.4689823493174265E-3</v>
      </c>
    </row>
    <row r="136" spans="2:16">
      <c r="B136" s="76" t="s">
        <v>2250</v>
      </c>
      <c r="C136" s="73" t="s">
        <v>2251</v>
      </c>
      <c r="D136" s="73" t="s">
        <v>244</v>
      </c>
      <c r="E136" s="73"/>
      <c r="F136" s="95">
        <v>39509</v>
      </c>
      <c r="G136" s="83">
        <v>0.42</v>
      </c>
      <c r="H136" s="86" t="s">
        <v>139</v>
      </c>
      <c r="I136" s="87">
        <v>4.8000000000000001E-2</v>
      </c>
      <c r="J136" s="87">
        <v>4.8599999999999997E-2</v>
      </c>
      <c r="K136" s="83">
        <v>14639014.639</v>
      </c>
      <c r="L136" s="85">
        <v>125.3883388892684</v>
      </c>
      <c r="M136" s="83">
        <v>18355.617285598932</v>
      </c>
      <c r="N136" s="73"/>
      <c r="O136" s="84">
        <f t="shared" si="1"/>
        <v>5.9377258273580352E-4</v>
      </c>
      <c r="P136" s="84">
        <f>M136/'סכום נכסי הקרן'!$C$42</f>
        <v>1.8495183036109131E-4</v>
      </c>
    </row>
    <row r="137" spans="2:16">
      <c r="B137" s="76" t="s">
        <v>2252</v>
      </c>
      <c r="C137" s="73" t="s">
        <v>2253</v>
      </c>
      <c r="D137" s="73" t="s">
        <v>244</v>
      </c>
      <c r="E137" s="73"/>
      <c r="F137" s="95">
        <v>39600</v>
      </c>
      <c r="G137" s="83">
        <v>0.65999999999999992</v>
      </c>
      <c r="H137" s="86" t="s">
        <v>139</v>
      </c>
      <c r="I137" s="87">
        <v>4.8000000000000001E-2</v>
      </c>
      <c r="J137" s="87">
        <v>4.8421915264171958E-2</v>
      </c>
      <c r="K137" s="83">
        <v>43655043.655000001</v>
      </c>
      <c r="L137" s="85">
        <v>124.94817349673578</v>
      </c>
      <c r="M137" s="83">
        <v>54546.179686125142</v>
      </c>
      <c r="N137" s="73"/>
      <c r="O137" s="84">
        <f t="shared" si="1"/>
        <v>1.764474900880183E-3</v>
      </c>
      <c r="P137" s="84">
        <f>M137/'סכום נכסי הקרן'!$C$42</f>
        <v>5.4960918040434321E-4</v>
      </c>
    </row>
    <row r="138" spans="2:16">
      <c r="B138" s="76" t="s">
        <v>2254</v>
      </c>
      <c r="C138" s="73" t="s">
        <v>2255</v>
      </c>
      <c r="D138" s="73" t="s">
        <v>244</v>
      </c>
      <c r="E138" s="73"/>
      <c r="F138" s="95">
        <v>39630</v>
      </c>
      <c r="G138" s="83">
        <v>0.74</v>
      </c>
      <c r="H138" s="86" t="s">
        <v>139</v>
      </c>
      <c r="I138" s="87">
        <v>4.8000000000000001E-2</v>
      </c>
      <c r="J138" s="87">
        <v>4.8499999999999995E-2</v>
      </c>
      <c r="K138" s="83">
        <v>20479020.479000002</v>
      </c>
      <c r="L138" s="85">
        <v>123.62573978221593</v>
      </c>
      <c r="M138" s="83">
        <v>25317.340567315252</v>
      </c>
      <c r="N138" s="73"/>
      <c r="O138" s="84">
        <f t="shared" si="1"/>
        <v>8.1897233216181656E-4</v>
      </c>
      <c r="P138" s="84">
        <f>M138/'סכום נכסי הקרן'!$C$42</f>
        <v>2.5509839331166247E-4</v>
      </c>
    </row>
    <row r="139" spans="2:16">
      <c r="B139" s="76" t="s">
        <v>2256</v>
      </c>
      <c r="C139" s="73" t="s">
        <v>2257</v>
      </c>
      <c r="D139" s="73" t="s">
        <v>244</v>
      </c>
      <c r="E139" s="73"/>
      <c r="F139" s="95">
        <v>39904</v>
      </c>
      <c r="G139" s="83">
        <v>1.4300000000000002</v>
      </c>
      <c r="H139" s="86" t="s">
        <v>139</v>
      </c>
      <c r="I139" s="87">
        <v>4.8000000000000001E-2</v>
      </c>
      <c r="J139" s="87">
        <v>4.8400070379521605E-2</v>
      </c>
      <c r="K139" s="83">
        <v>156290156.28999999</v>
      </c>
      <c r="L139" s="85">
        <v>123.99774416149465</v>
      </c>
      <c r="M139" s="83">
        <v>193796.26814607432</v>
      </c>
      <c r="N139" s="73"/>
      <c r="O139" s="84">
        <f t="shared" si="1"/>
        <v>6.2689752608829355E-3</v>
      </c>
      <c r="P139" s="84">
        <f>M139/'סכום נכסי הקרן'!$C$42</f>
        <v>1.9526978555434492E-3</v>
      </c>
    </row>
    <row r="140" spans="2:16">
      <c r="B140" s="76" t="s">
        <v>2258</v>
      </c>
      <c r="C140" s="73" t="s">
        <v>2259</v>
      </c>
      <c r="D140" s="73" t="s">
        <v>244</v>
      </c>
      <c r="E140" s="73"/>
      <c r="F140" s="95">
        <v>39965</v>
      </c>
      <c r="G140" s="83">
        <v>1.6</v>
      </c>
      <c r="H140" s="86" t="s">
        <v>139</v>
      </c>
      <c r="I140" s="87">
        <v>4.8000000000000001E-2</v>
      </c>
      <c r="J140" s="87">
        <v>4.8418428175731248E-2</v>
      </c>
      <c r="K140" s="83">
        <v>73638073.637999997</v>
      </c>
      <c r="L140" s="85">
        <v>121.21079108612402</v>
      </c>
      <c r="M140" s="83">
        <v>89257.291597202347</v>
      </c>
      <c r="N140" s="73"/>
      <c r="O140" s="84">
        <f t="shared" ref="O140:O175" si="2">IFERROR(M140/$M$11,0)</f>
        <v>2.8873195455678879E-3</v>
      </c>
      <c r="P140" s="84">
        <f>M140/'סכום נכסי הקרן'!$C$42</f>
        <v>8.9935953649066154E-4</v>
      </c>
    </row>
    <row r="141" spans="2:16">
      <c r="B141" s="76" t="s">
        <v>2260</v>
      </c>
      <c r="C141" s="73" t="s">
        <v>2261</v>
      </c>
      <c r="D141" s="73" t="s">
        <v>244</v>
      </c>
      <c r="E141" s="73"/>
      <c r="F141" s="95">
        <v>39995</v>
      </c>
      <c r="G141" s="83">
        <v>1.6800000000000002</v>
      </c>
      <c r="H141" s="86" t="s">
        <v>139</v>
      </c>
      <c r="I141" s="87">
        <v>4.8000000000000001E-2</v>
      </c>
      <c r="J141" s="87">
        <v>4.8500000000000008E-2</v>
      </c>
      <c r="K141" s="83">
        <v>112496112.49600001</v>
      </c>
      <c r="L141" s="85">
        <v>120.25248577727208</v>
      </c>
      <c r="M141" s="83">
        <v>135279.37167923641</v>
      </c>
      <c r="N141" s="73"/>
      <c r="O141" s="84">
        <f t="shared" si="2"/>
        <v>4.3760545157953785E-3</v>
      </c>
      <c r="P141" s="84">
        <f>M141/'סכום נכסי הקרן'!$C$42</f>
        <v>1.3630795964460949E-3</v>
      </c>
    </row>
    <row r="142" spans="2:16">
      <c r="B142" s="76" t="s">
        <v>2262</v>
      </c>
      <c r="C142" s="73" t="s">
        <v>2263</v>
      </c>
      <c r="D142" s="73" t="s">
        <v>244</v>
      </c>
      <c r="E142" s="73"/>
      <c r="F142" s="95">
        <v>40027</v>
      </c>
      <c r="G142" s="83">
        <v>1.7699999999999991</v>
      </c>
      <c r="H142" s="86" t="s">
        <v>139</v>
      </c>
      <c r="I142" s="87">
        <v>4.8000000000000001E-2</v>
      </c>
      <c r="J142" s="87">
        <v>4.8399999999999992E-2</v>
      </c>
      <c r="K142" s="83">
        <v>141650141.65000001</v>
      </c>
      <c r="L142" s="85">
        <v>118.73242189198731</v>
      </c>
      <c r="M142" s="83">
        <v>168184.64379447565</v>
      </c>
      <c r="N142" s="73"/>
      <c r="O142" s="84">
        <f t="shared" si="2"/>
        <v>5.4404833555064206E-3</v>
      </c>
      <c r="P142" s="84">
        <f>M142/'סכום נכסי הקרן'!$C$42</f>
        <v>1.6946342487114815E-3</v>
      </c>
    </row>
    <row r="143" spans="2:16">
      <c r="B143" s="76" t="s">
        <v>2264</v>
      </c>
      <c r="C143" s="73" t="s">
        <v>2265</v>
      </c>
      <c r="D143" s="73" t="s">
        <v>244</v>
      </c>
      <c r="E143" s="73"/>
      <c r="F143" s="95">
        <v>40179</v>
      </c>
      <c r="G143" s="83">
        <v>2.1399999999999997</v>
      </c>
      <c r="H143" s="86" t="s">
        <v>139</v>
      </c>
      <c r="I143" s="87">
        <v>4.8000000000000001E-2</v>
      </c>
      <c r="J143" s="87">
        <v>4.8399999999999999E-2</v>
      </c>
      <c r="K143" s="83">
        <v>55112055.111999996</v>
      </c>
      <c r="L143" s="85">
        <v>117.17783851066919</v>
      </c>
      <c r="M143" s="83">
        <v>64579.114939050363</v>
      </c>
      <c r="N143" s="73"/>
      <c r="O143" s="84">
        <f t="shared" si="2"/>
        <v>2.0890230642494605E-3</v>
      </c>
      <c r="P143" s="84">
        <f>M143/'סכום נכסי הקרן'!$C$42</f>
        <v>6.5070138068565287E-4</v>
      </c>
    </row>
    <row r="144" spans="2:16">
      <c r="B144" s="76" t="s">
        <v>2266</v>
      </c>
      <c r="C144" s="73" t="s">
        <v>2267</v>
      </c>
      <c r="D144" s="73" t="s">
        <v>244</v>
      </c>
      <c r="E144" s="73"/>
      <c r="F144" s="95">
        <v>40210</v>
      </c>
      <c r="G144" s="83">
        <v>2.23</v>
      </c>
      <c r="H144" s="86" t="s">
        <v>139</v>
      </c>
      <c r="I144" s="87">
        <v>4.8000000000000001E-2</v>
      </c>
      <c r="J144" s="87">
        <v>4.8399999999999992E-2</v>
      </c>
      <c r="K144" s="83">
        <v>80740080.739999995</v>
      </c>
      <c r="L144" s="85">
        <v>116.71562844934357</v>
      </c>
      <c r="M144" s="83">
        <v>94236.292646198403</v>
      </c>
      <c r="N144" s="73"/>
      <c r="O144" s="84">
        <f t="shared" si="2"/>
        <v>3.0483816480462462E-3</v>
      </c>
      <c r="P144" s="84">
        <f>M144/'סכום נכסי הקרן'!$C$42</f>
        <v>9.4952812210963148E-4</v>
      </c>
    </row>
    <row r="145" spans="2:16">
      <c r="B145" s="76" t="s">
        <v>2268</v>
      </c>
      <c r="C145" s="73" t="s">
        <v>2269</v>
      </c>
      <c r="D145" s="73" t="s">
        <v>244</v>
      </c>
      <c r="E145" s="73"/>
      <c r="F145" s="95">
        <v>40238</v>
      </c>
      <c r="G145" s="83">
        <v>2.3099999999999996</v>
      </c>
      <c r="H145" s="86" t="s">
        <v>139</v>
      </c>
      <c r="I145" s="87">
        <v>4.8000000000000001E-2</v>
      </c>
      <c r="J145" s="87">
        <v>4.8499999999999995E-2</v>
      </c>
      <c r="K145" s="83">
        <v>115180115.18000001</v>
      </c>
      <c r="L145" s="85">
        <v>117.03375832609829</v>
      </c>
      <c r="M145" s="83">
        <v>134799.61763948287</v>
      </c>
      <c r="N145" s="73"/>
      <c r="O145" s="84">
        <f t="shared" si="2"/>
        <v>4.360535299479734E-3</v>
      </c>
      <c r="P145" s="84">
        <f>M145/'סכום נכסי הקרן'!$C$42</f>
        <v>1.3582455782600021E-3</v>
      </c>
    </row>
    <row r="146" spans="2:16">
      <c r="B146" s="76" t="s">
        <v>2270</v>
      </c>
      <c r="C146" s="73" t="s">
        <v>2271</v>
      </c>
      <c r="D146" s="73" t="s">
        <v>244</v>
      </c>
      <c r="E146" s="73"/>
      <c r="F146" s="95">
        <v>40300</v>
      </c>
      <c r="G146" s="83">
        <v>2.4199999999999995</v>
      </c>
      <c r="H146" s="86" t="s">
        <v>139</v>
      </c>
      <c r="I146" s="87">
        <v>4.8000000000000001E-2</v>
      </c>
      <c r="J146" s="87">
        <v>4.8499999999999988E-2</v>
      </c>
      <c r="K146" s="83">
        <v>18001018.001000002</v>
      </c>
      <c r="L146" s="85">
        <v>119.11443736459087</v>
      </c>
      <c r="M146" s="83">
        <v>21441.811311789876</v>
      </c>
      <c r="N146" s="73"/>
      <c r="O146" s="84">
        <f t="shared" si="2"/>
        <v>6.9360564033571915E-4</v>
      </c>
      <c r="P146" s="84">
        <f>M146/'סכום נכסי הקרן'!$C$42</f>
        <v>2.160484273925246E-4</v>
      </c>
    </row>
    <row r="147" spans="2:16">
      <c r="B147" s="76" t="s">
        <v>2272</v>
      </c>
      <c r="C147" s="73" t="s">
        <v>2273</v>
      </c>
      <c r="D147" s="73" t="s">
        <v>244</v>
      </c>
      <c r="E147" s="73"/>
      <c r="F147" s="95">
        <v>40360</v>
      </c>
      <c r="G147" s="83">
        <v>2.58</v>
      </c>
      <c r="H147" s="86" t="s">
        <v>139</v>
      </c>
      <c r="I147" s="87">
        <v>4.8000000000000001E-2</v>
      </c>
      <c r="J147" s="87">
        <v>4.8500000000000008E-2</v>
      </c>
      <c r="K147" s="83">
        <v>50554050.554000005</v>
      </c>
      <c r="L147" s="85">
        <v>116.73302884044783</v>
      </c>
      <c r="M147" s="83">
        <v>59013.274413215397</v>
      </c>
      <c r="N147" s="73"/>
      <c r="O147" s="84">
        <f t="shared" si="2"/>
        <v>1.9089777161306874E-3</v>
      </c>
      <c r="P147" s="84">
        <f>M147/'סכום נכסי הקרן'!$C$42</f>
        <v>5.946197803376902E-4</v>
      </c>
    </row>
    <row r="148" spans="2:16">
      <c r="B148" s="76" t="s">
        <v>2274</v>
      </c>
      <c r="C148" s="73" t="s">
        <v>2275</v>
      </c>
      <c r="D148" s="73" t="s">
        <v>244</v>
      </c>
      <c r="E148" s="73"/>
      <c r="F148" s="95">
        <v>40422</v>
      </c>
      <c r="G148" s="83">
        <v>2.7500000000000004</v>
      </c>
      <c r="H148" s="86" t="s">
        <v>139</v>
      </c>
      <c r="I148" s="87">
        <v>4.8000000000000001E-2</v>
      </c>
      <c r="J148" s="87">
        <v>4.8499999999999995E-2</v>
      </c>
      <c r="K148" s="83">
        <v>100420100.42</v>
      </c>
      <c r="L148" s="85">
        <v>114.94076199960169</v>
      </c>
      <c r="M148" s="83">
        <v>115423.62862351321</v>
      </c>
      <c r="N148" s="73"/>
      <c r="O148" s="84">
        <f t="shared" si="2"/>
        <v>3.7337554499075184E-3</v>
      </c>
      <c r="P148" s="84">
        <f>M148/'סכום נכסי הקרן'!$C$42</f>
        <v>1.1630124472897048E-3</v>
      </c>
    </row>
    <row r="149" spans="2:16">
      <c r="B149" s="76" t="s">
        <v>2276</v>
      </c>
      <c r="C149" s="73" t="s">
        <v>2277</v>
      </c>
      <c r="D149" s="73" t="s">
        <v>244</v>
      </c>
      <c r="E149" s="73"/>
      <c r="F149" s="95">
        <v>40483</v>
      </c>
      <c r="G149" s="83">
        <v>2.850000000000001</v>
      </c>
      <c r="H149" s="86" t="s">
        <v>139</v>
      </c>
      <c r="I149" s="87">
        <v>4.8000000000000001E-2</v>
      </c>
      <c r="J149" s="87">
        <v>4.8500157261174362E-2</v>
      </c>
      <c r="K149" s="83">
        <v>195177195.17700002</v>
      </c>
      <c r="L149" s="85">
        <v>115.9011802364008</v>
      </c>
      <c r="M149" s="83">
        <v>226212.67276244654</v>
      </c>
      <c r="N149" s="73"/>
      <c r="O149" s="84">
        <f t="shared" si="2"/>
        <v>7.3175900795833301E-3</v>
      </c>
      <c r="P149" s="84">
        <f>M149/'סכום נכסי הקרן'!$C$42</f>
        <v>2.2793266620956308E-3</v>
      </c>
    </row>
    <row r="150" spans="2:16">
      <c r="B150" s="76" t="s">
        <v>2278</v>
      </c>
      <c r="C150" s="73" t="s">
        <v>2279</v>
      </c>
      <c r="D150" s="73" t="s">
        <v>244</v>
      </c>
      <c r="E150" s="73"/>
      <c r="F150" s="95">
        <v>40513</v>
      </c>
      <c r="G150" s="83">
        <v>2.9299999999999997</v>
      </c>
      <c r="H150" s="86" t="s">
        <v>139</v>
      </c>
      <c r="I150" s="87">
        <v>4.8000000000000001E-2</v>
      </c>
      <c r="J150" s="87">
        <v>4.8499999999999995E-2</v>
      </c>
      <c r="K150" s="83">
        <v>66342066.342</v>
      </c>
      <c r="L150" s="85">
        <v>115.12307221669533</v>
      </c>
      <c r="M150" s="83">
        <v>76375.024944948585</v>
      </c>
      <c r="N150" s="73"/>
      <c r="O150" s="84">
        <f t="shared" si="2"/>
        <v>2.470600422337898E-3</v>
      </c>
      <c r="P150" s="84">
        <f>M150/'סכום נכסי הקרן'!$C$42</f>
        <v>7.6955737514339533E-4</v>
      </c>
    </row>
    <row r="151" spans="2:16">
      <c r="B151" s="76" t="s">
        <v>2280</v>
      </c>
      <c r="C151" s="73" t="s">
        <v>2281</v>
      </c>
      <c r="D151" s="73" t="s">
        <v>244</v>
      </c>
      <c r="E151" s="73"/>
      <c r="F151" s="95">
        <v>40544</v>
      </c>
      <c r="G151" s="83">
        <v>3.0200000000000005</v>
      </c>
      <c r="H151" s="86" t="s">
        <v>139</v>
      </c>
      <c r="I151" s="87">
        <v>4.8000000000000001E-2</v>
      </c>
      <c r="J151" s="87">
        <v>4.8500000000000008E-2</v>
      </c>
      <c r="K151" s="83">
        <v>166735166.73500001</v>
      </c>
      <c r="L151" s="85">
        <v>114.56287895162981</v>
      </c>
      <c r="M151" s="83">
        <v>191016.60723641622</v>
      </c>
      <c r="N151" s="73"/>
      <c r="O151" s="84">
        <f t="shared" si="2"/>
        <v>6.1790580212838977E-3</v>
      </c>
      <c r="P151" s="84">
        <f>M151/'סכום נכסי הקרן'!$C$42</f>
        <v>1.9246898967248819E-3</v>
      </c>
    </row>
    <row r="152" spans="2:16">
      <c r="B152" s="76" t="s">
        <v>2282</v>
      </c>
      <c r="C152" s="73" t="s">
        <v>2283</v>
      </c>
      <c r="D152" s="73" t="s">
        <v>244</v>
      </c>
      <c r="E152" s="73"/>
      <c r="F152" s="95">
        <v>40575</v>
      </c>
      <c r="G152" s="83">
        <v>3.1000000000000005</v>
      </c>
      <c r="H152" s="86" t="s">
        <v>139</v>
      </c>
      <c r="I152" s="87">
        <v>4.8000000000000001E-2</v>
      </c>
      <c r="J152" s="87">
        <v>4.8400000000000006E-2</v>
      </c>
      <c r="K152" s="83">
        <v>65718065.718000002</v>
      </c>
      <c r="L152" s="85">
        <v>113.68908311269361</v>
      </c>
      <c r="M152" s="83">
        <v>74714.266354191626</v>
      </c>
      <c r="N152" s="73"/>
      <c r="O152" s="84">
        <f t="shared" si="2"/>
        <v>2.4168777442938262E-3</v>
      </c>
      <c r="P152" s="84">
        <f>M152/'סכום נכסי הקרן'!$C$42</f>
        <v>7.5282351452899961E-4</v>
      </c>
    </row>
    <row r="153" spans="2:16">
      <c r="B153" s="76" t="s">
        <v>2284</v>
      </c>
      <c r="C153" s="73" t="s">
        <v>2285</v>
      </c>
      <c r="D153" s="73" t="s">
        <v>244</v>
      </c>
      <c r="E153" s="73"/>
      <c r="F153" s="95">
        <v>40603</v>
      </c>
      <c r="G153" s="83">
        <v>3.1799999999999997</v>
      </c>
      <c r="H153" s="86" t="s">
        <v>139</v>
      </c>
      <c r="I153" s="87">
        <v>4.8000000000000001E-2</v>
      </c>
      <c r="J153" s="87">
        <v>4.8501569407591649E-2</v>
      </c>
      <c r="K153" s="83">
        <v>101895101.895</v>
      </c>
      <c r="L153" s="85">
        <v>113.00735591540314</v>
      </c>
      <c r="M153" s="83">
        <v>115148.96045884532</v>
      </c>
      <c r="N153" s="73"/>
      <c r="O153" s="84">
        <f t="shared" si="2"/>
        <v>3.7248704081792781E-3</v>
      </c>
      <c r="P153" s="84">
        <f>M153/'סכום נכסי הקרן'!$C$42</f>
        <v>1.1602448814265233E-3</v>
      </c>
    </row>
    <row r="154" spans="2:16">
      <c r="B154" s="76" t="s">
        <v>2286</v>
      </c>
      <c r="C154" s="73" t="s">
        <v>2287</v>
      </c>
      <c r="D154" s="73" t="s">
        <v>244</v>
      </c>
      <c r="E154" s="73"/>
      <c r="F154" s="95">
        <v>40634</v>
      </c>
      <c r="G154" s="83">
        <v>3.1900000000000004</v>
      </c>
      <c r="H154" s="86" t="s">
        <v>139</v>
      </c>
      <c r="I154" s="87">
        <v>4.8000000000000001E-2</v>
      </c>
      <c r="J154" s="87">
        <v>4.8500000000000008E-2</v>
      </c>
      <c r="K154" s="83">
        <v>36138036.138000004</v>
      </c>
      <c r="L154" s="85">
        <v>114.92468584315677</v>
      </c>
      <c r="M154" s="83">
        <v>41531.524501482971</v>
      </c>
      <c r="N154" s="73"/>
      <c r="O154" s="84">
        <f t="shared" si="2"/>
        <v>1.3434732368030084E-3</v>
      </c>
      <c r="P154" s="84">
        <f>M154/'סכום נכסי הקרן'!$C$42</f>
        <v>4.184730676566375E-4</v>
      </c>
    </row>
    <row r="155" spans="2:16">
      <c r="B155" s="76" t="s">
        <v>2288</v>
      </c>
      <c r="C155" s="73" t="s">
        <v>2289</v>
      </c>
      <c r="D155" s="73" t="s">
        <v>244</v>
      </c>
      <c r="E155" s="73"/>
      <c r="F155" s="95">
        <v>40664</v>
      </c>
      <c r="G155" s="83">
        <v>3.2700000000000009</v>
      </c>
      <c r="H155" s="86" t="s">
        <v>139</v>
      </c>
      <c r="I155" s="87">
        <v>4.8000000000000001E-2</v>
      </c>
      <c r="J155" s="87">
        <v>4.8505669950564885E-2</v>
      </c>
      <c r="K155" s="83">
        <v>134113134.11300001</v>
      </c>
      <c r="L155" s="85">
        <v>114.25099675646655</v>
      </c>
      <c r="M155" s="83">
        <v>153225.59250543927</v>
      </c>
      <c r="N155" s="73"/>
      <c r="O155" s="84">
        <f t="shared" si="2"/>
        <v>4.9565838286767154E-3</v>
      </c>
      <c r="P155" s="84">
        <f>M155/'סכום נכסי הקרן'!$C$42</f>
        <v>1.5439063340178492E-3</v>
      </c>
    </row>
    <row r="156" spans="2:16">
      <c r="B156" s="76" t="s">
        <v>2290</v>
      </c>
      <c r="C156" s="73" t="s">
        <v>2291</v>
      </c>
      <c r="D156" s="73" t="s">
        <v>244</v>
      </c>
      <c r="E156" s="73"/>
      <c r="F156" s="95">
        <v>40756</v>
      </c>
      <c r="G156" s="83">
        <v>3.52</v>
      </c>
      <c r="H156" s="86" t="s">
        <v>139</v>
      </c>
      <c r="I156" s="87">
        <v>4.8000000000000001E-2</v>
      </c>
      <c r="J156" s="87">
        <v>4.8500000000000008E-2</v>
      </c>
      <c r="K156" s="83">
        <v>73797073.796999991</v>
      </c>
      <c r="L156" s="85">
        <v>111.27216870604498</v>
      </c>
      <c r="M156" s="83">
        <v>82115.604455522349</v>
      </c>
      <c r="N156" s="73"/>
      <c r="O156" s="84">
        <f t="shared" si="2"/>
        <v>2.6562982754451247E-3</v>
      </c>
      <c r="P156" s="84">
        <f>M156/'סכום נכסי הקרן'!$C$42</f>
        <v>8.2739965150459326E-4</v>
      </c>
    </row>
    <row r="157" spans="2:16">
      <c r="B157" s="76" t="s">
        <v>2292</v>
      </c>
      <c r="C157" s="73" t="s">
        <v>2293</v>
      </c>
      <c r="D157" s="73" t="s">
        <v>244</v>
      </c>
      <c r="E157" s="73"/>
      <c r="F157" s="95">
        <v>40848</v>
      </c>
      <c r="G157" s="83">
        <v>3.6899999999999995</v>
      </c>
      <c r="H157" s="86" t="s">
        <v>139</v>
      </c>
      <c r="I157" s="87">
        <v>4.8000000000000001E-2</v>
      </c>
      <c r="J157" s="87">
        <v>4.8500000000000008E-2</v>
      </c>
      <c r="K157" s="83">
        <v>208107208.10699999</v>
      </c>
      <c r="L157" s="85">
        <v>112.60070075490013</v>
      </c>
      <c r="M157" s="83">
        <v>234330.17464994034</v>
      </c>
      <c r="N157" s="73"/>
      <c r="O157" s="84">
        <f t="shared" si="2"/>
        <v>7.5801772748873798E-3</v>
      </c>
      <c r="P157" s="84">
        <f>M157/'סכום נכסי הקרן'!$C$42</f>
        <v>2.3611188899837925E-3</v>
      </c>
    </row>
    <row r="158" spans="2:16">
      <c r="B158" s="76" t="s">
        <v>2294</v>
      </c>
      <c r="C158" s="73" t="s">
        <v>2295</v>
      </c>
      <c r="D158" s="73" t="s">
        <v>244</v>
      </c>
      <c r="E158" s="73"/>
      <c r="F158" s="95">
        <v>40940</v>
      </c>
      <c r="G158" s="83">
        <v>3.9400000000000008</v>
      </c>
      <c r="H158" s="86" t="s">
        <v>139</v>
      </c>
      <c r="I158" s="87">
        <v>4.8000000000000001E-2</v>
      </c>
      <c r="J158" s="87">
        <v>4.8500000000000015E-2</v>
      </c>
      <c r="K158" s="83">
        <v>261737261.73700002</v>
      </c>
      <c r="L158" s="85">
        <v>111.27923068576469</v>
      </c>
      <c r="M158" s="83">
        <v>291259.21127891995</v>
      </c>
      <c r="N158" s="73"/>
      <c r="O158" s="84">
        <f t="shared" si="2"/>
        <v>9.4217334909439624E-3</v>
      </c>
      <c r="P158" s="84">
        <f>M158/'סכום נכסי הקרן'!$C$42</f>
        <v>2.9347378188053319E-3</v>
      </c>
    </row>
    <row r="159" spans="2:16">
      <c r="B159" s="76" t="s">
        <v>2296</v>
      </c>
      <c r="C159" s="73" t="s">
        <v>2297</v>
      </c>
      <c r="D159" s="73" t="s">
        <v>244</v>
      </c>
      <c r="E159" s="73"/>
      <c r="F159" s="95">
        <v>40969</v>
      </c>
      <c r="G159" s="83">
        <v>4.0200000000000014</v>
      </c>
      <c r="H159" s="86" t="s">
        <v>139</v>
      </c>
      <c r="I159" s="87">
        <v>4.8000000000000001E-2</v>
      </c>
      <c r="J159" s="87">
        <v>4.8604509760631964E-2</v>
      </c>
      <c r="K159" s="83">
        <v>159473159.47300002</v>
      </c>
      <c r="L159" s="85">
        <v>110.82662632545947</v>
      </c>
      <c r="M159" s="83">
        <v>176738.72253854579</v>
      </c>
      <c r="N159" s="73"/>
      <c r="O159" s="84">
        <f t="shared" si="2"/>
        <v>5.7171930596674938E-3</v>
      </c>
      <c r="P159" s="84">
        <f>M159/'סכום נכסי הקרן'!$C$42</f>
        <v>1.780825440004728E-3</v>
      </c>
    </row>
    <row r="160" spans="2:16">
      <c r="B160" s="76" t="s">
        <v>2298</v>
      </c>
      <c r="C160" s="73" t="s">
        <v>2299</v>
      </c>
      <c r="D160" s="73" t="s">
        <v>244</v>
      </c>
      <c r="E160" s="73"/>
      <c r="F160" s="95">
        <v>41000</v>
      </c>
      <c r="G160" s="83">
        <v>4.0100252680784303</v>
      </c>
      <c r="H160" s="86" t="s">
        <v>139</v>
      </c>
      <c r="I160" s="87">
        <v>4.8000000000000001E-2</v>
      </c>
      <c r="J160" s="87">
        <v>4.8477313773165269E-2</v>
      </c>
      <c r="K160" s="83">
        <v>87168087.168000013</v>
      </c>
      <c r="L160" s="85">
        <v>113.05615343933552</v>
      </c>
      <c r="M160" s="83">
        <v>98548.886378787822</v>
      </c>
      <c r="N160" s="73"/>
      <c r="O160" s="84">
        <f t="shared" si="2"/>
        <v>3.1878866224117164E-3</v>
      </c>
      <c r="P160" s="84">
        <f>M160/'סכום נכסי הקרן'!$C$42</f>
        <v>9.9298196471463976E-4</v>
      </c>
    </row>
    <row r="161" spans="2:16">
      <c r="B161" s="76" t="s">
        <v>2300</v>
      </c>
      <c r="C161" s="73" t="s">
        <v>2301</v>
      </c>
      <c r="D161" s="73" t="s">
        <v>244</v>
      </c>
      <c r="E161" s="73"/>
      <c r="F161" s="95">
        <v>41640</v>
      </c>
      <c r="G161" s="83">
        <v>5.4223842535789242</v>
      </c>
      <c r="H161" s="86" t="s">
        <v>139</v>
      </c>
      <c r="I161" s="87">
        <v>4.8000000000000001E-2</v>
      </c>
      <c r="J161" s="87">
        <v>4.7558589787549323E-2</v>
      </c>
      <c r="K161" s="83">
        <v>166418166.41800001</v>
      </c>
      <c r="L161" s="85">
        <v>108.54126184667524</v>
      </c>
      <c r="M161" s="83">
        <v>180632.37777219716</v>
      </c>
      <c r="N161" s="73"/>
      <c r="O161" s="84">
        <f t="shared" si="2"/>
        <v>5.8431460956453038E-3</v>
      </c>
      <c r="P161" s="84">
        <f>M161/'סכום נכסי הקרן'!$C$42</f>
        <v>1.8200580439021656E-3</v>
      </c>
    </row>
    <row r="162" spans="2:16">
      <c r="B162" s="76" t="s">
        <v>2302</v>
      </c>
      <c r="C162" s="73" t="s">
        <v>2303</v>
      </c>
      <c r="D162" s="73" t="s">
        <v>244</v>
      </c>
      <c r="E162" s="73"/>
      <c r="F162" s="95">
        <v>44774</v>
      </c>
      <c r="G162" s="83">
        <v>10.709999999999999</v>
      </c>
      <c r="H162" s="86" t="s">
        <v>139</v>
      </c>
      <c r="I162" s="87">
        <v>4.8000000000000001E-2</v>
      </c>
      <c r="J162" s="87">
        <v>4.8500000000000008E-2</v>
      </c>
      <c r="K162" s="83">
        <v>417000.41700000002</v>
      </c>
      <c r="L162" s="85">
        <v>101.65041486810551</v>
      </c>
      <c r="M162" s="83">
        <v>423.88265388222999</v>
      </c>
      <c r="N162" s="73"/>
      <c r="O162" s="84">
        <f t="shared" si="2"/>
        <v>1.3711873278706023E-5</v>
      </c>
      <c r="P162" s="84">
        <f>M162/'סכום נכסי הקרן'!$C$42</f>
        <v>4.271056182640241E-6</v>
      </c>
    </row>
    <row r="163" spans="2:16">
      <c r="B163" s="72"/>
      <c r="C163" s="73"/>
      <c r="D163" s="73"/>
      <c r="E163" s="73"/>
      <c r="F163" s="73"/>
      <c r="G163" s="73"/>
      <c r="H163" s="73"/>
      <c r="I163" s="73"/>
      <c r="J163" s="73"/>
      <c r="K163" s="83"/>
      <c r="L163" s="85"/>
      <c r="M163" s="73"/>
      <c r="N163" s="73"/>
      <c r="O163" s="84"/>
      <c r="P163" s="73"/>
    </row>
    <row r="164" spans="2:16">
      <c r="B164" s="90" t="s">
        <v>56</v>
      </c>
      <c r="C164" s="71"/>
      <c r="D164" s="71"/>
      <c r="E164" s="71"/>
      <c r="F164" s="71"/>
      <c r="G164" s="80">
        <v>0.45415549762032009</v>
      </c>
      <c r="H164" s="71"/>
      <c r="I164" s="71"/>
      <c r="J164" s="92">
        <v>3.9981210314040108E-3</v>
      </c>
      <c r="K164" s="80"/>
      <c r="L164" s="82"/>
      <c r="M164" s="80">
        <v>8267.1054570971901</v>
      </c>
      <c r="N164" s="71"/>
      <c r="O164" s="81">
        <f t="shared" si="2"/>
        <v>2.6742661293450932E-4</v>
      </c>
      <c r="P164" s="81">
        <f>M164/'סכום נכסי הקרן'!$C$42</f>
        <v>8.329963859498725E-5</v>
      </c>
    </row>
    <row r="165" spans="2:16">
      <c r="B165" s="76" t="s">
        <v>2304</v>
      </c>
      <c r="C165" s="73" t="s">
        <v>2305</v>
      </c>
      <c r="D165" s="73" t="s">
        <v>244</v>
      </c>
      <c r="E165" s="73"/>
      <c r="F165" s="95">
        <v>37530</v>
      </c>
      <c r="G165" s="73"/>
      <c r="H165" s="86" t="s">
        <v>139</v>
      </c>
      <c r="I165" s="87">
        <v>5.5E-2</v>
      </c>
      <c r="J165" s="87">
        <v>5.0000000000000001E-3</v>
      </c>
      <c r="K165" s="83">
        <v>477000.47700000001</v>
      </c>
      <c r="L165" s="85">
        <v>134.66038574423482</v>
      </c>
      <c r="M165" s="83">
        <v>642.33068233004008</v>
      </c>
      <c r="N165" s="73"/>
      <c r="O165" s="84">
        <f t="shared" si="2"/>
        <v>2.0778290497306697E-5</v>
      </c>
      <c r="P165" s="84">
        <f>M165/'סכום נכסי הקרן'!$C$42</f>
        <v>6.4721460218739375E-6</v>
      </c>
    </row>
    <row r="166" spans="2:16">
      <c r="B166" s="76" t="s">
        <v>2306</v>
      </c>
      <c r="C166" s="73" t="s">
        <v>2307</v>
      </c>
      <c r="D166" s="73" t="s">
        <v>244</v>
      </c>
      <c r="E166" s="73"/>
      <c r="F166" s="95">
        <v>37561</v>
      </c>
      <c r="G166" s="83">
        <v>8.9999999999999983E-2</v>
      </c>
      <c r="H166" s="86" t="s">
        <v>139</v>
      </c>
      <c r="I166" s="87">
        <v>5.5E-2</v>
      </c>
      <c r="J166" s="87">
        <v>5.0999999999999986E-3</v>
      </c>
      <c r="K166" s="83">
        <v>369000.36900000001</v>
      </c>
      <c r="L166" s="85">
        <v>134.10741463414635</v>
      </c>
      <c r="M166" s="83">
        <v>494.85685485636003</v>
      </c>
      <c r="N166" s="73"/>
      <c r="O166" s="84">
        <f t="shared" si="2"/>
        <v>1.6007766354068981E-5</v>
      </c>
      <c r="P166" s="84">
        <f>M166/'סכום נכסי הקרן'!$C$42</f>
        <v>4.98619466991302E-6</v>
      </c>
    </row>
    <row r="167" spans="2:16">
      <c r="B167" s="76" t="s">
        <v>2308</v>
      </c>
      <c r="C167" s="73" t="s">
        <v>2309</v>
      </c>
      <c r="D167" s="73" t="s">
        <v>244</v>
      </c>
      <c r="E167" s="73"/>
      <c r="F167" s="95">
        <v>37591</v>
      </c>
      <c r="G167" s="83">
        <v>0.16999999999999998</v>
      </c>
      <c r="H167" s="86" t="s">
        <v>139</v>
      </c>
      <c r="I167" s="87">
        <v>5.5E-2</v>
      </c>
      <c r="J167" s="87">
        <v>5.1000000000000004E-3</v>
      </c>
      <c r="K167" s="83">
        <v>671800.67180000013</v>
      </c>
      <c r="L167" s="85">
        <v>133.19417386126821</v>
      </c>
      <c r="M167" s="83">
        <v>894.79935479846006</v>
      </c>
      <c r="N167" s="73"/>
      <c r="O167" s="84">
        <f t="shared" si="2"/>
        <v>2.8945216914380444E-5</v>
      </c>
      <c r="P167" s="84">
        <f>M167/'סכום נכסי הקרן'!$C$42</f>
        <v>9.0160290390091765E-6</v>
      </c>
    </row>
    <row r="168" spans="2:16">
      <c r="B168" s="76" t="s">
        <v>2310</v>
      </c>
      <c r="C168" s="73" t="s">
        <v>2311</v>
      </c>
      <c r="D168" s="73" t="s">
        <v>244</v>
      </c>
      <c r="E168" s="73"/>
      <c r="F168" s="95">
        <v>37622</v>
      </c>
      <c r="G168" s="83">
        <v>0.26</v>
      </c>
      <c r="H168" s="86" t="s">
        <v>139</v>
      </c>
      <c r="I168" s="87">
        <v>5.5E-2</v>
      </c>
      <c r="J168" s="87">
        <v>5.1000000000000004E-3</v>
      </c>
      <c r="K168" s="83">
        <v>416600.41660000006</v>
      </c>
      <c r="L168" s="85">
        <v>134.2414426308209</v>
      </c>
      <c r="M168" s="83">
        <v>559.25040924985001</v>
      </c>
      <c r="N168" s="73"/>
      <c r="O168" s="84">
        <f t="shared" si="2"/>
        <v>1.8090786854488692E-5</v>
      </c>
      <c r="P168" s="84">
        <f>M168/'סכום נכסי הקרן'!$C$42</f>
        <v>5.6350263361668342E-6</v>
      </c>
    </row>
    <row r="169" spans="2:16">
      <c r="B169" s="76" t="s">
        <v>2312</v>
      </c>
      <c r="C169" s="73" t="s">
        <v>2313</v>
      </c>
      <c r="D169" s="73" t="s">
        <v>244</v>
      </c>
      <c r="E169" s="73"/>
      <c r="F169" s="95">
        <v>37653</v>
      </c>
      <c r="G169" s="83">
        <v>0.34</v>
      </c>
      <c r="H169" s="86" t="s">
        <v>139</v>
      </c>
      <c r="I169" s="87">
        <v>5.5E-2</v>
      </c>
      <c r="J169" s="87">
        <v>5.1999999999999998E-3</v>
      </c>
      <c r="K169" s="83">
        <v>263900.26390000002</v>
      </c>
      <c r="L169" s="85">
        <v>134.55094732853354</v>
      </c>
      <c r="M169" s="83">
        <v>355.08030507994999</v>
      </c>
      <c r="N169" s="73"/>
      <c r="O169" s="84">
        <f t="shared" si="2"/>
        <v>1.1486235877850484E-5</v>
      </c>
      <c r="P169" s="84">
        <f>M169/'סכום נכסי הקרן'!$C$42</f>
        <v>3.5778013524631302E-6</v>
      </c>
    </row>
    <row r="170" spans="2:16">
      <c r="B170" s="76" t="s">
        <v>2314</v>
      </c>
      <c r="C170" s="73" t="s">
        <v>2315</v>
      </c>
      <c r="D170" s="73" t="s">
        <v>244</v>
      </c>
      <c r="E170" s="73"/>
      <c r="F170" s="95">
        <v>37681</v>
      </c>
      <c r="G170" s="83">
        <v>0.42</v>
      </c>
      <c r="H170" s="86" t="s">
        <v>139</v>
      </c>
      <c r="I170" s="87">
        <v>5.5E-2</v>
      </c>
      <c r="J170" s="87">
        <v>5.3E-3</v>
      </c>
      <c r="K170" s="83">
        <v>588300.58830000006</v>
      </c>
      <c r="L170" s="85">
        <v>134.24158592554818</v>
      </c>
      <c r="M170" s="83">
        <v>789.74403974325003</v>
      </c>
      <c r="N170" s="73"/>
      <c r="O170" s="84">
        <f t="shared" si="2"/>
        <v>2.5546858538310159E-5</v>
      </c>
      <c r="P170" s="84">
        <f>M170/'סכום נכסי הקרן'!$C$42</f>
        <v>7.9574880754281621E-6</v>
      </c>
    </row>
    <row r="171" spans="2:16">
      <c r="B171" s="76" t="s">
        <v>2316</v>
      </c>
      <c r="C171" s="73" t="s">
        <v>2317</v>
      </c>
      <c r="D171" s="73" t="s">
        <v>244</v>
      </c>
      <c r="E171" s="73"/>
      <c r="F171" s="95">
        <v>37712</v>
      </c>
      <c r="G171" s="83">
        <v>0.49000000000000005</v>
      </c>
      <c r="H171" s="86" t="s">
        <v>139</v>
      </c>
      <c r="I171" s="87">
        <v>5.5E-2</v>
      </c>
      <c r="J171" s="87">
        <v>5.3E-3</v>
      </c>
      <c r="K171" s="83">
        <v>860500.86049999995</v>
      </c>
      <c r="L171" s="85">
        <v>137.23691574665892</v>
      </c>
      <c r="M171" s="83">
        <v>1180.92484092366</v>
      </c>
      <c r="N171" s="73"/>
      <c r="O171" s="84">
        <f t="shared" si="2"/>
        <v>3.820088324472983E-5</v>
      </c>
      <c r="P171" s="84">
        <f>M171/'סכום נכסי הקרן'!$C$42</f>
        <v>1.1899039266800927E-5</v>
      </c>
    </row>
    <row r="172" spans="2:16">
      <c r="B172" s="76" t="s">
        <v>2318</v>
      </c>
      <c r="C172" s="73" t="s">
        <v>2319</v>
      </c>
      <c r="D172" s="73" t="s">
        <v>244</v>
      </c>
      <c r="E172" s="73"/>
      <c r="F172" s="95">
        <v>37745</v>
      </c>
      <c r="G172" s="83">
        <v>0.58000000000000007</v>
      </c>
      <c r="H172" s="86" t="s">
        <v>139</v>
      </c>
      <c r="I172" s="87">
        <v>5.5E-2</v>
      </c>
      <c r="J172" s="87">
        <v>4.0999999999999995E-3</v>
      </c>
      <c r="K172" s="83">
        <v>500000.5</v>
      </c>
      <c r="L172" s="85">
        <v>137.00073799999998</v>
      </c>
      <c r="M172" s="83">
        <v>685.00437500369003</v>
      </c>
      <c r="N172" s="73"/>
      <c r="O172" s="84">
        <f t="shared" si="2"/>
        <v>2.2158710905918433E-5</v>
      </c>
      <c r="P172" s="84">
        <f>M172/'סכום נכסי הקרן'!$C$42</f>
        <v>6.9021276152715319E-6</v>
      </c>
    </row>
    <row r="173" spans="2:16">
      <c r="B173" s="76" t="s">
        <v>2320</v>
      </c>
      <c r="C173" s="73" t="s">
        <v>2321</v>
      </c>
      <c r="D173" s="73" t="s">
        <v>244</v>
      </c>
      <c r="E173" s="73"/>
      <c r="F173" s="95">
        <v>37773</v>
      </c>
      <c r="G173" s="83">
        <v>0.65999999999999992</v>
      </c>
      <c r="H173" s="86" t="s">
        <v>139</v>
      </c>
      <c r="I173" s="87">
        <v>5.5E-2</v>
      </c>
      <c r="J173" s="87">
        <v>2.9999999999999992E-3</v>
      </c>
      <c r="K173" s="83">
        <v>600000.6</v>
      </c>
      <c r="L173" s="85">
        <v>137.32113333333334</v>
      </c>
      <c r="M173" s="83">
        <v>823.92762392680004</v>
      </c>
      <c r="N173" s="73"/>
      <c r="O173" s="84">
        <f t="shared" si="2"/>
        <v>2.6652638570222116E-5</v>
      </c>
      <c r="P173" s="84">
        <f>M173/'סכום נכסי הקרן'!$C$42</f>
        <v>8.3019230440091558E-6</v>
      </c>
    </row>
    <row r="174" spans="2:16">
      <c r="B174" s="76" t="s">
        <v>2322</v>
      </c>
      <c r="C174" s="73" t="s">
        <v>2323</v>
      </c>
      <c r="D174" s="73" t="s">
        <v>244</v>
      </c>
      <c r="E174" s="73"/>
      <c r="F174" s="95">
        <v>37803</v>
      </c>
      <c r="G174" s="83">
        <v>0.7400000000000001</v>
      </c>
      <c r="H174" s="86" t="s">
        <v>139</v>
      </c>
      <c r="I174" s="87">
        <v>5.5E-2</v>
      </c>
      <c r="J174" s="87">
        <v>1.9000000000000006E-3</v>
      </c>
      <c r="K174" s="83">
        <v>628700.6287</v>
      </c>
      <c r="L174" s="85">
        <v>138.077997455066</v>
      </c>
      <c r="M174" s="83">
        <v>868.09723809636989</v>
      </c>
      <c r="N174" s="73"/>
      <c r="O174" s="84">
        <f t="shared" si="2"/>
        <v>2.8081449460961587E-5</v>
      </c>
      <c r="P174" s="84">
        <f>M174/'סכום נכסי הקרן'!$C$42</f>
        <v>8.7469775937907313E-6</v>
      </c>
    </row>
    <row r="175" spans="2:16">
      <c r="B175" s="76" t="s">
        <v>2324</v>
      </c>
      <c r="C175" s="73" t="s">
        <v>2325</v>
      </c>
      <c r="D175" s="73" t="s">
        <v>244</v>
      </c>
      <c r="E175" s="73"/>
      <c r="F175" s="95">
        <v>37834</v>
      </c>
      <c r="G175" s="83">
        <v>0.81999999999999984</v>
      </c>
      <c r="H175" s="86" t="s">
        <v>139</v>
      </c>
      <c r="I175" s="87">
        <v>5.5E-2</v>
      </c>
      <c r="J175" s="87">
        <v>6.9999999999999988E-4</v>
      </c>
      <c r="K175" s="83">
        <v>700000.7</v>
      </c>
      <c r="L175" s="85">
        <v>139.01267999999999</v>
      </c>
      <c r="M175" s="83">
        <v>973.08973308876</v>
      </c>
      <c r="N175" s="73"/>
      <c r="O175" s="84">
        <f t="shared" si="2"/>
        <v>3.1477775716271894E-5</v>
      </c>
      <c r="P175" s="84">
        <f>M175/'סכום נכסי הקרן'!$C$42</f>
        <v>9.8048855802606428E-6</v>
      </c>
    </row>
    <row r="176" spans="2:16">
      <c r="B176" s="119"/>
      <c r="C176" s="119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</row>
    <row r="177" spans="2:16">
      <c r="B177" s="119"/>
      <c r="C177" s="119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</row>
    <row r="178" spans="2:16">
      <c r="B178" s="119"/>
      <c r="C178" s="119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</row>
    <row r="179" spans="2:16">
      <c r="B179" s="121" t="s">
        <v>118</v>
      </c>
      <c r="C179" s="119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</row>
    <row r="180" spans="2:16">
      <c r="B180" s="121" t="s">
        <v>212</v>
      </c>
      <c r="C180" s="119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</row>
    <row r="181" spans="2:16">
      <c r="B181" s="121" t="s">
        <v>220</v>
      </c>
      <c r="C181" s="119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</row>
    <row r="182" spans="2:16">
      <c r="B182" s="119"/>
      <c r="C182" s="119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</row>
    <row r="183" spans="2:16">
      <c r="B183" s="119"/>
      <c r="C183" s="119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</row>
    <row r="184" spans="2:16">
      <c r="B184" s="119"/>
      <c r="C184" s="119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</row>
    <row r="185" spans="2:16">
      <c r="B185" s="119"/>
      <c r="C185" s="119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</row>
    <row r="186" spans="2:16">
      <c r="B186" s="119"/>
      <c r="C186" s="119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</row>
    <row r="187" spans="2:16">
      <c r="B187" s="119"/>
      <c r="C187" s="119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</row>
    <row r="188" spans="2:16">
      <c r="B188" s="119"/>
      <c r="C188" s="119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</row>
    <row r="189" spans="2:16">
      <c r="B189" s="119"/>
      <c r="C189" s="119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</row>
    <row r="190" spans="2:16">
      <c r="B190" s="119"/>
      <c r="C190" s="119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</row>
    <row r="191" spans="2:16">
      <c r="B191" s="119"/>
      <c r="C191" s="119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</row>
    <row r="192" spans="2:16">
      <c r="B192" s="119"/>
      <c r="C192" s="119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</row>
    <row r="193" spans="2:16">
      <c r="B193" s="119"/>
      <c r="C193" s="119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</row>
    <row r="194" spans="2:16">
      <c r="B194" s="119"/>
      <c r="C194" s="119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</row>
    <row r="195" spans="2:16">
      <c r="B195" s="119"/>
      <c r="C195" s="119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</row>
    <row r="196" spans="2:16">
      <c r="B196" s="119"/>
      <c r="C196" s="119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</row>
    <row r="197" spans="2:16">
      <c r="B197" s="119"/>
      <c r="C197" s="119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</row>
    <row r="198" spans="2:16">
      <c r="B198" s="119"/>
      <c r="C198" s="119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</row>
    <row r="199" spans="2:16">
      <c r="B199" s="119"/>
      <c r="C199" s="119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</row>
    <row r="200" spans="2:16">
      <c r="B200" s="119"/>
      <c r="C200" s="119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</row>
    <row r="201" spans="2:16">
      <c r="B201" s="119"/>
      <c r="C201" s="119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</row>
    <row r="202" spans="2:16">
      <c r="B202" s="119"/>
      <c r="C202" s="119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</row>
    <row r="203" spans="2:16">
      <c r="B203" s="119"/>
      <c r="C203" s="119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</row>
    <row r="204" spans="2:16">
      <c r="B204" s="119"/>
      <c r="C204" s="119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</row>
    <row r="205" spans="2:16">
      <c r="B205" s="119"/>
      <c r="C205" s="119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</row>
    <row r="206" spans="2:16">
      <c r="B206" s="119"/>
      <c r="C206" s="119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</row>
    <row r="207" spans="2:16">
      <c r="B207" s="119"/>
      <c r="C207" s="119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</row>
    <row r="208" spans="2:16">
      <c r="B208" s="119"/>
      <c r="C208" s="119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</row>
    <row r="209" spans="2:16">
      <c r="B209" s="119"/>
      <c r="C209" s="119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</row>
    <row r="210" spans="2:16">
      <c r="B210" s="119"/>
      <c r="C210" s="119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</row>
    <row r="211" spans="2:16">
      <c r="B211" s="119"/>
      <c r="C211" s="119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</row>
    <row r="212" spans="2:16">
      <c r="B212" s="119"/>
      <c r="C212" s="119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</row>
    <row r="213" spans="2:16">
      <c r="B213" s="119"/>
      <c r="C213" s="119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</row>
    <row r="214" spans="2:16">
      <c r="B214" s="119"/>
      <c r="C214" s="119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</row>
    <row r="215" spans="2:16">
      <c r="B215" s="119"/>
      <c r="C215" s="119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</row>
    <row r="216" spans="2:16">
      <c r="B216" s="119"/>
      <c r="C216" s="119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</row>
    <row r="217" spans="2:16">
      <c r="B217" s="119"/>
      <c r="C217" s="119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</row>
    <row r="218" spans="2:16">
      <c r="B218" s="119"/>
      <c r="C218" s="119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</row>
    <row r="219" spans="2:16">
      <c r="B219" s="119"/>
      <c r="C219" s="119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</row>
    <row r="220" spans="2:16">
      <c r="B220" s="119"/>
      <c r="C220" s="119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</row>
    <row r="221" spans="2:16">
      <c r="B221" s="119"/>
      <c r="C221" s="119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</row>
    <row r="222" spans="2:16">
      <c r="B222" s="119"/>
      <c r="C222" s="119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</row>
    <row r="223" spans="2:16">
      <c r="B223" s="119"/>
      <c r="C223" s="119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</row>
    <row r="224" spans="2:16">
      <c r="B224" s="119"/>
      <c r="C224" s="119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</row>
    <row r="225" spans="2:16">
      <c r="B225" s="119"/>
      <c r="C225" s="119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</row>
    <row r="226" spans="2:16">
      <c r="B226" s="119"/>
      <c r="C226" s="119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</row>
    <row r="227" spans="2:16">
      <c r="B227" s="119"/>
      <c r="C227" s="119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</row>
    <row r="228" spans="2:16">
      <c r="B228" s="119"/>
      <c r="C228" s="119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</row>
    <row r="229" spans="2:16">
      <c r="B229" s="119"/>
      <c r="C229" s="119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</row>
    <row r="230" spans="2:16">
      <c r="B230" s="119"/>
      <c r="C230" s="119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</row>
    <row r="231" spans="2:16">
      <c r="B231" s="119"/>
      <c r="C231" s="119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</row>
    <row r="232" spans="2:16">
      <c r="B232" s="119"/>
      <c r="C232" s="119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</row>
    <row r="233" spans="2:16">
      <c r="B233" s="119"/>
      <c r="C233" s="119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</row>
    <row r="234" spans="2:16">
      <c r="B234" s="119"/>
      <c r="C234" s="119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</row>
    <row r="235" spans="2:16">
      <c r="B235" s="119"/>
      <c r="C235" s="119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</row>
    <row r="236" spans="2:16">
      <c r="B236" s="119"/>
      <c r="C236" s="119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</row>
    <row r="237" spans="2:16">
      <c r="B237" s="119"/>
      <c r="C237" s="119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</row>
    <row r="238" spans="2:16">
      <c r="B238" s="119"/>
      <c r="C238" s="119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</row>
    <row r="239" spans="2:16">
      <c r="B239" s="119"/>
      <c r="C239" s="119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</row>
    <row r="240" spans="2:16">
      <c r="B240" s="119"/>
      <c r="C240" s="119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</row>
    <row r="241" spans="2:16">
      <c r="B241" s="119"/>
      <c r="C241" s="119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</row>
    <row r="242" spans="2:16">
      <c r="B242" s="119"/>
      <c r="C242" s="119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</row>
    <row r="243" spans="2:16">
      <c r="B243" s="119"/>
      <c r="C243" s="119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</row>
    <row r="244" spans="2:16">
      <c r="B244" s="119"/>
      <c r="C244" s="119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</row>
    <row r="245" spans="2:16">
      <c r="B245" s="119"/>
      <c r="C245" s="119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</row>
    <row r="246" spans="2:16">
      <c r="B246" s="119"/>
      <c r="C246" s="119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</row>
    <row r="247" spans="2:16">
      <c r="B247" s="119"/>
      <c r="C247" s="119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</row>
    <row r="248" spans="2:16">
      <c r="B248" s="119"/>
      <c r="C248" s="119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</row>
    <row r="249" spans="2:16">
      <c r="B249" s="119"/>
      <c r="C249" s="119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</row>
    <row r="250" spans="2:16">
      <c r="B250" s="119"/>
      <c r="C250" s="119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</row>
    <row r="251" spans="2:16">
      <c r="B251" s="119"/>
      <c r="C251" s="119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</row>
    <row r="252" spans="2:16">
      <c r="B252" s="119"/>
      <c r="C252" s="119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</row>
    <row r="253" spans="2:16">
      <c r="B253" s="119"/>
      <c r="C253" s="119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</row>
    <row r="254" spans="2:16">
      <c r="B254" s="119"/>
      <c r="C254" s="119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</row>
    <row r="255" spans="2:16">
      <c r="B255" s="119"/>
      <c r="C255" s="119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</row>
    <row r="256" spans="2:16">
      <c r="B256" s="119"/>
      <c r="C256" s="119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</row>
    <row r="257" spans="2:16">
      <c r="B257" s="119"/>
      <c r="C257" s="119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</row>
    <row r="258" spans="2:16">
      <c r="B258" s="119"/>
      <c r="C258" s="119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</row>
    <row r="259" spans="2:16">
      <c r="B259" s="119"/>
      <c r="C259" s="119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</row>
    <row r="260" spans="2:16">
      <c r="B260" s="119"/>
      <c r="C260" s="119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</row>
    <row r="261" spans="2:16">
      <c r="B261" s="119"/>
      <c r="C261" s="119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</row>
    <row r="262" spans="2:16">
      <c r="B262" s="119"/>
      <c r="C262" s="119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</row>
    <row r="263" spans="2:16">
      <c r="B263" s="119"/>
      <c r="C263" s="119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</row>
    <row r="264" spans="2:16">
      <c r="B264" s="119"/>
      <c r="C264" s="119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</row>
    <row r="265" spans="2:16">
      <c r="B265" s="119"/>
      <c r="C265" s="119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</row>
    <row r="266" spans="2:16">
      <c r="B266" s="119"/>
      <c r="C266" s="119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</row>
    <row r="267" spans="2:16">
      <c r="B267" s="119"/>
      <c r="C267" s="119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</row>
    <row r="268" spans="2:16">
      <c r="B268" s="119"/>
      <c r="C268" s="119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</row>
    <row r="269" spans="2:16">
      <c r="B269" s="119"/>
      <c r="C269" s="119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</row>
    <row r="270" spans="2:16">
      <c r="B270" s="119"/>
      <c r="C270" s="119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</row>
    <row r="271" spans="2:16">
      <c r="B271" s="119"/>
      <c r="C271" s="119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</row>
    <row r="272" spans="2:16">
      <c r="B272" s="119"/>
      <c r="C272" s="119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</row>
    <row r="273" spans="2:16">
      <c r="B273" s="119"/>
      <c r="C273" s="119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</row>
    <row r="274" spans="2:16">
      <c r="B274" s="119"/>
      <c r="C274" s="119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</row>
    <row r="275" spans="2:16">
      <c r="B275" s="119"/>
      <c r="C275" s="119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</row>
    <row r="276" spans="2:16">
      <c r="B276" s="119"/>
      <c r="C276" s="119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</row>
    <row r="277" spans="2:16">
      <c r="B277" s="119"/>
      <c r="C277" s="119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</row>
    <row r="278" spans="2:16">
      <c r="B278" s="119"/>
      <c r="C278" s="119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</row>
    <row r="279" spans="2:16">
      <c r="B279" s="119"/>
      <c r="C279" s="119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</row>
    <row r="280" spans="2:16">
      <c r="B280" s="119"/>
      <c r="C280" s="119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</row>
    <row r="281" spans="2:16">
      <c r="B281" s="119"/>
      <c r="C281" s="119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</row>
    <row r="282" spans="2:16">
      <c r="B282" s="119"/>
      <c r="C282" s="119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</row>
    <row r="283" spans="2:16">
      <c r="B283" s="119"/>
      <c r="C283" s="119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</row>
    <row r="284" spans="2:16">
      <c r="B284" s="119"/>
      <c r="C284" s="119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</row>
    <row r="285" spans="2:16">
      <c r="B285" s="119"/>
      <c r="C285" s="119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</row>
    <row r="286" spans="2:16">
      <c r="B286" s="119"/>
      <c r="C286" s="119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</row>
    <row r="287" spans="2:16">
      <c r="B287" s="119"/>
      <c r="C287" s="119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</row>
    <row r="288" spans="2:16">
      <c r="B288" s="119"/>
      <c r="C288" s="119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</row>
    <row r="289" spans="2:16">
      <c r="B289" s="119"/>
      <c r="C289" s="119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</row>
    <row r="290" spans="2:16">
      <c r="B290" s="119"/>
      <c r="C290" s="119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</row>
    <row r="291" spans="2:16">
      <c r="B291" s="119"/>
      <c r="C291" s="119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</row>
    <row r="292" spans="2:16">
      <c r="B292" s="119"/>
      <c r="C292" s="119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</row>
    <row r="293" spans="2:16">
      <c r="B293" s="119"/>
      <c r="C293" s="119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</row>
    <row r="294" spans="2:16">
      <c r="B294" s="119"/>
      <c r="C294" s="119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</row>
    <row r="295" spans="2:16">
      <c r="B295" s="119"/>
      <c r="C295" s="119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</row>
    <row r="296" spans="2:16">
      <c r="B296" s="119"/>
      <c r="C296" s="119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</row>
    <row r="297" spans="2:16">
      <c r="B297" s="119"/>
      <c r="C297" s="119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</row>
    <row r="298" spans="2:16">
      <c r="B298" s="119"/>
      <c r="C298" s="119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</row>
    <row r="299" spans="2:16">
      <c r="B299" s="119"/>
      <c r="C299" s="119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</row>
    <row r="300" spans="2:16">
      <c r="B300" s="119"/>
      <c r="C300" s="119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</row>
    <row r="301" spans="2:16">
      <c r="B301" s="119"/>
      <c r="C301" s="119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</row>
    <row r="302" spans="2:16">
      <c r="B302" s="119"/>
      <c r="C302" s="119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</row>
    <row r="303" spans="2:16">
      <c r="B303" s="119"/>
      <c r="C303" s="119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</row>
    <row r="304" spans="2:16">
      <c r="B304" s="119"/>
      <c r="C304" s="119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</row>
    <row r="305" spans="2:16">
      <c r="B305" s="119"/>
      <c r="C305" s="119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</row>
    <row r="306" spans="2:16">
      <c r="B306" s="119"/>
      <c r="C306" s="119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</row>
    <row r="307" spans="2:16">
      <c r="B307" s="119"/>
      <c r="C307" s="119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</row>
    <row r="308" spans="2:16">
      <c r="B308" s="119"/>
      <c r="C308" s="119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</row>
    <row r="309" spans="2:16">
      <c r="B309" s="119"/>
      <c r="C309" s="119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</row>
    <row r="310" spans="2:16">
      <c r="B310" s="119"/>
      <c r="C310" s="119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</row>
    <row r="311" spans="2:16">
      <c r="B311" s="119"/>
      <c r="C311" s="119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</row>
    <row r="312" spans="2:16">
      <c r="B312" s="119"/>
      <c r="C312" s="119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</row>
    <row r="313" spans="2:16">
      <c r="B313" s="119"/>
      <c r="C313" s="119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</row>
    <row r="314" spans="2:16">
      <c r="B314" s="119"/>
      <c r="C314" s="119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</row>
    <row r="315" spans="2:16">
      <c r="B315" s="119"/>
      <c r="C315" s="119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</row>
    <row r="316" spans="2:16">
      <c r="B316" s="119"/>
      <c r="C316" s="119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</row>
    <row r="317" spans="2:16">
      <c r="B317" s="119"/>
      <c r="C317" s="119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</row>
    <row r="318" spans="2:16">
      <c r="B318" s="119"/>
      <c r="C318" s="119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</row>
    <row r="319" spans="2:16">
      <c r="B319" s="119"/>
      <c r="C319" s="119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</row>
    <row r="320" spans="2:16">
      <c r="B320" s="119"/>
      <c r="C320" s="119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</row>
    <row r="321" spans="2:16">
      <c r="B321" s="119"/>
      <c r="C321" s="119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</row>
    <row r="322" spans="2:16">
      <c r="B322" s="119"/>
      <c r="C322" s="119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</row>
    <row r="323" spans="2:16">
      <c r="B323" s="119"/>
      <c r="C323" s="119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</row>
    <row r="324" spans="2:16">
      <c r="B324" s="119"/>
      <c r="C324" s="119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</row>
    <row r="325" spans="2:16">
      <c r="B325" s="119"/>
      <c r="C325" s="119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</row>
    <row r="326" spans="2:16">
      <c r="B326" s="119"/>
      <c r="C326" s="119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</row>
    <row r="327" spans="2:16">
      <c r="B327" s="119"/>
      <c r="C327" s="119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</row>
    <row r="328" spans="2:16">
      <c r="B328" s="119"/>
      <c r="C328" s="119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</row>
    <row r="329" spans="2:16">
      <c r="B329" s="119"/>
      <c r="C329" s="119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</row>
    <row r="330" spans="2:16">
      <c r="B330" s="119"/>
      <c r="C330" s="119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</row>
    <row r="331" spans="2:16">
      <c r="B331" s="119"/>
      <c r="C331" s="119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</row>
    <row r="332" spans="2:16">
      <c r="B332" s="119"/>
      <c r="C332" s="119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</row>
    <row r="333" spans="2:16">
      <c r="B333" s="119"/>
      <c r="C333" s="119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</row>
    <row r="334" spans="2:16">
      <c r="B334" s="119"/>
      <c r="C334" s="119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</row>
    <row r="335" spans="2:16">
      <c r="B335" s="119"/>
      <c r="C335" s="119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</row>
    <row r="336" spans="2:16">
      <c r="B336" s="119"/>
      <c r="C336" s="119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</row>
    <row r="337" spans="2:16">
      <c r="B337" s="119"/>
      <c r="C337" s="119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</row>
    <row r="338" spans="2:16">
      <c r="B338" s="119"/>
      <c r="C338" s="119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</row>
    <row r="339" spans="2:16">
      <c r="B339" s="119"/>
      <c r="C339" s="119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</row>
    <row r="340" spans="2:16">
      <c r="B340" s="119"/>
      <c r="C340" s="119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</row>
    <row r="341" spans="2:16">
      <c r="B341" s="119"/>
      <c r="C341" s="119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</row>
    <row r="342" spans="2:16">
      <c r="B342" s="119"/>
      <c r="C342" s="119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</row>
    <row r="343" spans="2:16">
      <c r="B343" s="119"/>
      <c r="C343" s="119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</row>
    <row r="344" spans="2:16">
      <c r="B344" s="119"/>
      <c r="C344" s="119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</row>
    <row r="345" spans="2:16">
      <c r="B345" s="119"/>
      <c r="C345" s="119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</row>
    <row r="346" spans="2:16">
      <c r="B346" s="119"/>
      <c r="C346" s="119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</row>
    <row r="347" spans="2:16">
      <c r="B347" s="119"/>
      <c r="C347" s="119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</row>
    <row r="348" spans="2:16">
      <c r="B348" s="119"/>
      <c r="C348" s="119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</row>
    <row r="349" spans="2:16">
      <c r="B349" s="119"/>
      <c r="C349" s="119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</row>
    <row r="350" spans="2:16">
      <c r="B350" s="119"/>
      <c r="C350" s="119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</row>
    <row r="351" spans="2:16">
      <c r="B351" s="119"/>
      <c r="C351" s="119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</row>
    <row r="352" spans="2:16">
      <c r="B352" s="119"/>
      <c r="C352" s="119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</row>
    <row r="353" spans="2:16">
      <c r="B353" s="119"/>
      <c r="C353" s="119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</row>
    <row r="354" spans="2:16">
      <c r="B354" s="119"/>
      <c r="C354" s="119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</row>
    <row r="355" spans="2:16">
      <c r="B355" s="119"/>
      <c r="C355" s="119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</row>
    <row r="356" spans="2:16">
      <c r="B356" s="119"/>
      <c r="C356" s="119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</row>
    <row r="357" spans="2:16">
      <c r="B357" s="119"/>
      <c r="C357" s="119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</row>
    <row r="358" spans="2:16">
      <c r="B358" s="119"/>
      <c r="C358" s="119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</row>
    <row r="359" spans="2:16">
      <c r="B359" s="119"/>
      <c r="C359" s="119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</row>
    <row r="360" spans="2:16">
      <c r="B360" s="119"/>
      <c r="C360" s="119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</row>
    <row r="361" spans="2:16">
      <c r="B361" s="119"/>
      <c r="C361" s="119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</row>
    <row r="362" spans="2:16">
      <c r="B362" s="119"/>
      <c r="C362" s="119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</row>
    <row r="363" spans="2:16">
      <c r="B363" s="119"/>
      <c r="C363" s="119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</row>
    <row r="364" spans="2:16">
      <c r="B364" s="119"/>
      <c r="C364" s="119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</row>
    <row r="365" spans="2:16">
      <c r="B365" s="119"/>
      <c r="C365" s="119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</row>
    <row r="366" spans="2:16">
      <c r="B366" s="119"/>
      <c r="C366" s="119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</row>
    <row r="367" spans="2:16">
      <c r="B367" s="119"/>
      <c r="C367" s="119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</row>
    <row r="368" spans="2:16">
      <c r="B368" s="119"/>
      <c r="C368" s="119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</row>
    <row r="369" spans="2:16">
      <c r="B369" s="119"/>
      <c r="C369" s="119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</row>
    <row r="370" spans="2:16">
      <c r="B370" s="119"/>
      <c r="C370" s="119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</row>
    <row r="371" spans="2:16">
      <c r="B371" s="119"/>
      <c r="C371" s="119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</row>
    <row r="372" spans="2:16">
      <c r="B372" s="119"/>
      <c r="C372" s="119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</row>
    <row r="373" spans="2:16">
      <c r="B373" s="119"/>
      <c r="C373" s="119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</row>
    <row r="374" spans="2:16">
      <c r="B374" s="119"/>
      <c r="C374" s="119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</row>
    <row r="375" spans="2:16">
      <c r="B375" s="119"/>
      <c r="C375" s="119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</row>
    <row r="376" spans="2:16">
      <c r="B376" s="119"/>
      <c r="C376" s="119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</row>
    <row r="377" spans="2:16">
      <c r="B377" s="119"/>
      <c r="C377" s="119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</row>
    <row r="378" spans="2:16">
      <c r="B378" s="119"/>
      <c r="C378" s="119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</row>
    <row r="379" spans="2:16">
      <c r="B379" s="119"/>
      <c r="C379" s="119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</row>
    <row r="380" spans="2:16">
      <c r="B380" s="119"/>
      <c r="C380" s="119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</row>
    <row r="381" spans="2:16">
      <c r="B381" s="119"/>
      <c r="C381" s="119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</row>
    <row r="382" spans="2:16">
      <c r="B382" s="119"/>
      <c r="C382" s="119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</row>
    <row r="383" spans="2:16">
      <c r="B383" s="119"/>
      <c r="C383" s="119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</row>
    <row r="384" spans="2:16">
      <c r="B384" s="119"/>
      <c r="C384" s="119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</row>
    <row r="385" spans="2:16">
      <c r="B385" s="119"/>
      <c r="C385" s="119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</row>
    <row r="386" spans="2:16">
      <c r="B386" s="119"/>
      <c r="C386" s="119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</row>
    <row r="387" spans="2:16">
      <c r="B387" s="119"/>
      <c r="C387" s="119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</row>
    <row r="388" spans="2:16">
      <c r="B388" s="119"/>
      <c r="C388" s="119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</row>
    <row r="389" spans="2:16">
      <c r="B389" s="119"/>
      <c r="C389" s="119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</row>
    <row r="390" spans="2:16">
      <c r="B390" s="119"/>
      <c r="C390" s="119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</row>
    <row r="391" spans="2:16">
      <c r="B391" s="119"/>
      <c r="C391" s="119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</row>
    <row r="392" spans="2:16">
      <c r="B392" s="119"/>
      <c r="C392" s="119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</row>
    <row r="393" spans="2:16">
      <c r="B393" s="119"/>
      <c r="C393" s="119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</row>
    <row r="394" spans="2:16">
      <c r="B394" s="119"/>
      <c r="C394" s="119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</row>
    <row r="395" spans="2:16">
      <c r="B395" s="119"/>
      <c r="C395" s="119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</row>
    <row r="396" spans="2:16">
      <c r="B396" s="119"/>
      <c r="C396" s="119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</row>
    <row r="397" spans="2:16">
      <c r="B397" s="119"/>
      <c r="C397" s="119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</row>
    <row r="398" spans="2:16">
      <c r="B398" s="119"/>
      <c r="C398" s="119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</row>
    <row r="399" spans="2:16">
      <c r="B399" s="119"/>
      <c r="C399" s="119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</row>
    <row r="400" spans="2:16">
      <c r="B400" s="119"/>
      <c r="C400" s="119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</row>
    <row r="401" spans="2:16">
      <c r="B401" s="119"/>
      <c r="C401" s="119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</row>
    <row r="402" spans="2:16">
      <c r="B402" s="119"/>
      <c r="C402" s="119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</row>
    <row r="403" spans="2:16">
      <c r="B403" s="119"/>
      <c r="C403" s="119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</row>
    <row r="404" spans="2:16">
      <c r="B404" s="119"/>
      <c r="C404" s="119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</row>
    <row r="405" spans="2:16">
      <c r="B405" s="119"/>
      <c r="C405" s="119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</row>
    <row r="406" spans="2:16">
      <c r="B406" s="119"/>
      <c r="C406" s="119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</row>
    <row r="407" spans="2:16">
      <c r="B407" s="119"/>
      <c r="C407" s="119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</row>
    <row r="408" spans="2:16">
      <c r="B408" s="119"/>
      <c r="C408" s="119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</row>
    <row r="409" spans="2:16">
      <c r="B409" s="119"/>
      <c r="C409" s="119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</row>
    <row r="410" spans="2:16">
      <c r="B410" s="119"/>
      <c r="C410" s="119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</row>
    <row r="411" spans="2:16">
      <c r="B411" s="119"/>
      <c r="C411" s="119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</row>
    <row r="412" spans="2:16">
      <c r="B412" s="119"/>
      <c r="C412" s="119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</row>
    <row r="413" spans="2:16">
      <c r="B413" s="119"/>
      <c r="C413" s="119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</row>
    <row r="414" spans="2:16">
      <c r="B414" s="119"/>
      <c r="C414" s="119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</row>
    <row r="415" spans="2:16">
      <c r="B415" s="119"/>
      <c r="C415" s="119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</row>
    <row r="416" spans="2:16">
      <c r="B416" s="119"/>
      <c r="C416" s="119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</row>
    <row r="417" spans="2:16">
      <c r="B417" s="119"/>
      <c r="C417" s="119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</row>
    <row r="418" spans="2:16">
      <c r="B418" s="119"/>
      <c r="C418" s="119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</row>
    <row r="419" spans="2:16">
      <c r="B419" s="119"/>
      <c r="C419" s="119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</row>
    <row r="420" spans="2:16">
      <c r="B420" s="119"/>
      <c r="C420" s="119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</row>
    <row r="421" spans="2:16">
      <c r="B421" s="119"/>
      <c r="C421" s="119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</row>
    <row r="422" spans="2:16">
      <c r="B422" s="119"/>
      <c r="C422" s="119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</row>
    <row r="423" spans="2:16">
      <c r="B423" s="119"/>
      <c r="C423" s="119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</row>
    <row r="424" spans="2:16">
      <c r="B424" s="119"/>
      <c r="C424" s="119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</row>
    <row r="425" spans="2:16">
      <c r="B425" s="119"/>
      <c r="C425" s="119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</row>
    <row r="426" spans="2:16">
      <c r="B426" s="119"/>
      <c r="C426" s="119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</row>
    <row r="427" spans="2:16">
      <c r="B427" s="119"/>
      <c r="C427" s="119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</row>
    <row r="428" spans="2:16">
      <c r="B428" s="119"/>
      <c r="C428" s="119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</row>
    <row r="429" spans="2:16">
      <c r="B429" s="119"/>
      <c r="C429" s="119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</row>
    <row r="430" spans="2:16">
      <c r="B430" s="119"/>
      <c r="C430" s="119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</row>
    <row r="431" spans="2:16">
      <c r="B431" s="119"/>
      <c r="C431" s="119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</row>
    <row r="432" spans="2:16">
      <c r="B432" s="119"/>
      <c r="C432" s="119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</row>
    <row r="433" spans="2:16">
      <c r="B433" s="119"/>
      <c r="C433" s="119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</row>
    <row r="434" spans="2:16">
      <c r="B434" s="119"/>
      <c r="C434" s="119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</row>
    <row r="435" spans="2:16">
      <c r="B435" s="119"/>
      <c r="C435" s="119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</row>
    <row r="436" spans="2:16">
      <c r="B436" s="119"/>
      <c r="C436" s="119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</row>
    <row r="437" spans="2:16">
      <c r="B437" s="119"/>
      <c r="C437" s="119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</row>
    <row r="438" spans="2:16">
      <c r="B438" s="119"/>
      <c r="C438" s="119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</row>
    <row r="439" spans="2:16">
      <c r="B439" s="119"/>
      <c r="C439" s="119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</row>
    <row r="440" spans="2:16">
      <c r="B440" s="119"/>
      <c r="C440" s="119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</row>
    <row r="441" spans="2:16">
      <c r="B441" s="119"/>
      <c r="C441" s="119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</row>
    <row r="442" spans="2:16">
      <c r="B442" s="119"/>
      <c r="C442" s="119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</row>
    <row r="443" spans="2:16">
      <c r="B443" s="119"/>
      <c r="C443" s="119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</row>
    <row r="444" spans="2:16">
      <c r="B444" s="119"/>
      <c r="C444" s="119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</row>
    <row r="445" spans="2:16">
      <c r="B445" s="119"/>
      <c r="C445" s="119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</row>
    <row r="446" spans="2:16">
      <c r="B446" s="119"/>
      <c r="C446" s="119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</row>
    <row r="447" spans="2:16">
      <c r="B447" s="119"/>
      <c r="C447" s="119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</row>
    <row r="448" spans="2:16">
      <c r="B448" s="119"/>
      <c r="C448" s="119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</row>
    <row r="449" spans="2:16">
      <c r="B449" s="119"/>
      <c r="C449" s="119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</row>
    <row r="450" spans="2:16">
      <c r="B450" s="119"/>
      <c r="C450" s="119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</row>
    <row r="451" spans="2:16">
      <c r="B451" s="119"/>
      <c r="C451" s="119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</row>
    <row r="452" spans="2:16">
      <c r="B452" s="119"/>
      <c r="C452" s="119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</row>
  </sheetData>
  <sheetProtection sheet="1" objects="1" scenarios="1"/>
  <mergeCells count="2">
    <mergeCell ref="B6:P6"/>
    <mergeCell ref="B7:P7"/>
  </mergeCells>
  <phoneticPr fontId="6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6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>
    <tabColor indexed="43"/>
    <pageSetUpPr fitToPage="1"/>
  </sheetPr>
  <dimension ref="B1:S400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7109375" style="2" bestFit="1" customWidth="1"/>
    <col min="5" max="5" width="6.5703125" style="2" bestFit="1" customWidth="1"/>
    <col min="6" max="6" width="5.28515625" style="2" bestFit="1" customWidth="1"/>
    <col min="7" max="7" width="4.5703125" style="1" bestFit="1" customWidth="1"/>
    <col min="8" max="8" width="4.85546875" style="1" bestFit="1" customWidth="1"/>
    <col min="9" max="9" width="7.140625" style="1" bestFit="1" customWidth="1"/>
    <col min="10" max="10" width="5.140625" style="1" bestFit="1" customWidth="1"/>
    <col min="11" max="11" width="5.28515625" style="1" bestFit="1" customWidth="1"/>
    <col min="12" max="12" width="6.7109375" style="1" bestFit="1" customWidth="1"/>
    <col min="13" max="13" width="7.5703125" style="1" bestFit="1" customWidth="1"/>
    <col min="14" max="14" width="7" style="1" bestFit="1" customWidth="1"/>
    <col min="15" max="15" width="6.42578125" style="1" bestFit="1" customWidth="1"/>
    <col min="16" max="16" width="8" style="1" bestFit="1" customWidth="1"/>
    <col min="17" max="17" width="6.28515625" style="1" bestFit="1" customWidth="1"/>
    <col min="18" max="18" width="10" style="1" bestFit="1" customWidth="1"/>
    <col min="19" max="19" width="9" style="1" bestFit="1" customWidth="1"/>
    <col min="20" max="16384" width="9.140625" style="1"/>
  </cols>
  <sheetData>
    <row r="1" spans="2:19">
      <c r="B1" s="46" t="s">
        <v>152</v>
      </c>
      <c r="C1" s="67" t="s" vm="1">
        <v>238</v>
      </c>
    </row>
    <row r="2" spans="2:19">
      <c r="B2" s="46" t="s">
        <v>151</v>
      </c>
      <c r="C2" s="67" t="s">
        <v>239</v>
      </c>
    </row>
    <row r="3" spans="2:19">
      <c r="B3" s="46" t="s">
        <v>153</v>
      </c>
      <c r="C3" s="67" t="s">
        <v>240</v>
      </c>
    </row>
    <row r="4" spans="2:19">
      <c r="B4" s="46" t="s">
        <v>154</v>
      </c>
      <c r="C4" s="67" t="s">
        <v>241</v>
      </c>
    </row>
    <row r="6" spans="2:19" ht="26.25" customHeight="1">
      <c r="B6" s="151" t="s">
        <v>181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3"/>
    </row>
    <row r="7" spans="2:19" ht="26.25" customHeight="1">
      <c r="B7" s="151" t="s">
        <v>96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3"/>
    </row>
    <row r="8" spans="2:19" s="3" customFormat="1" ht="78.75">
      <c r="B8" s="21" t="s">
        <v>122</v>
      </c>
      <c r="C8" s="29" t="s">
        <v>49</v>
      </c>
      <c r="D8" s="29" t="s">
        <v>124</v>
      </c>
      <c r="E8" s="29" t="s">
        <v>123</v>
      </c>
      <c r="F8" s="29" t="s">
        <v>71</v>
      </c>
      <c r="G8" s="29" t="s">
        <v>14</v>
      </c>
      <c r="H8" s="29" t="s">
        <v>72</v>
      </c>
      <c r="I8" s="29" t="s">
        <v>110</v>
      </c>
      <c r="J8" s="29" t="s">
        <v>17</v>
      </c>
      <c r="K8" s="29" t="s">
        <v>109</v>
      </c>
      <c r="L8" s="29" t="s">
        <v>16</v>
      </c>
      <c r="M8" s="58" t="s">
        <v>18</v>
      </c>
      <c r="N8" s="29" t="s">
        <v>214</v>
      </c>
      <c r="O8" s="29" t="s">
        <v>213</v>
      </c>
      <c r="P8" s="29" t="s">
        <v>117</v>
      </c>
      <c r="Q8" s="29" t="s">
        <v>63</v>
      </c>
      <c r="R8" s="29" t="s">
        <v>155</v>
      </c>
      <c r="S8" s="30" t="s">
        <v>157</v>
      </c>
    </row>
    <row r="9" spans="2:19" s="3" customFormat="1" ht="17.25" customHeight="1">
      <c r="B9" s="14"/>
      <c r="C9" s="31"/>
      <c r="D9" s="15"/>
      <c r="E9" s="15"/>
      <c r="F9" s="31"/>
      <c r="G9" s="31"/>
      <c r="H9" s="31"/>
      <c r="I9" s="31" t="s">
        <v>21</v>
      </c>
      <c r="J9" s="31" t="s">
        <v>20</v>
      </c>
      <c r="K9" s="31"/>
      <c r="L9" s="31" t="s">
        <v>19</v>
      </c>
      <c r="M9" s="31" t="s">
        <v>19</v>
      </c>
      <c r="N9" s="31" t="s">
        <v>221</v>
      </c>
      <c r="O9" s="31"/>
      <c r="P9" s="31" t="s">
        <v>217</v>
      </c>
      <c r="Q9" s="31" t="s">
        <v>19</v>
      </c>
      <c r="R9" s="31" t="s">
        <v>19</v>
      </c>
      <c r="S9" s="32" t="s">
        <v>19</v>
      </c>
    </row>
    <row r="10" spans="2:1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8" t="s">
        <v>120</v>
      </c>
      <c r="S10" s="19" t="s">
        <v>158</v>
      </c>
    </row>
    <row r="11" spans="2:19" s="4" customFormat="1" ht="18" customHeight="1">
      <c r="B11" s="125" t="s">
        <v>4860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126">
        <v>0</v>
      </c>
      <c r="Q11" s="89"/>
      <c r="R11" s="127">
        <v>0</v>
      </c>
      <c r="S11" s="127">
        <v>0</v>
      </c>
    </row>
    <row r="12" spans="2:19" ht="20.25" customHeight="1">
      <c r="B12" s="121" t="s">
        <v>229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2:19">
      <c r="B13" s="121" t="s">
        <v>118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2:19">
      <c r="B14" s="121" t="s">
        <v>212</v>
      </c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</row>
    <row r="15" spans="2:19">
      <c r="B15" s="121" t="s">
        <v>220</v>
      </c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</row>
    <row r="16" spans="2:19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</row>
    <row r="17" spans="2:19"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</row>
    <row r="18" spans="2:19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</row>
    <row r="19" spans="2:19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</row>
    <row r="20" spans="2:19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</row>
    <row r="21" spans="2:19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2:19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</row>
    <row r="23" spans="2:19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</row>
    <row r="24" spans="2:19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</row>
    <row r="25" spans="2:19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</row>
    <row r="26" spans="2:19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</row>
    <row r="27" spans="2:19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</row>
    <row r="28" spans="2:19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</row>
    <row r="29" spans="2:19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</row>
    <row r="30" spans="2:19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</row>
    <row r="31" spans="2:19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</row>
    <row r="32" spans="2:19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</row>
    <row r="33" spans="2:19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</row>
    <row r="34" spans="2:19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</row>
    <row r="35" spans="2:19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</row>
    <row r="36" spans="2:19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</row>
    <row r="37" spans="2:19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</row>
    <row r="38" spans="2:19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</row>
    <row r="39" spans="2:19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</row>
    <row r="40" spans="2:19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</row>
    <row r="41" spans="2:19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</row>
    <row r="42" spans="2:19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</row>
    <row r="43" spans="2:19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</row>
    <row r="44" spans="2:19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</row>
    <row r="45" spans="2:19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</row>
    <row r="46" spans="2:19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</row>
    <row r="47" spans="2:19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2:19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2:19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</row>
    <row r="50" spans="2:19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</row>
    <row r="51" spans="2:19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</row>
    <row r="52" spans="2:19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</row>
    <row r="53" spans="2:19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</row>
    <row r="54" spans="2:19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</row>
    <row r="55" spans="2:19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</row>
    <row r="56" spans="2:19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</row>
    <row r="57" spans="2:19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</row>
    <row r="58" spans="2:19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</row>
    <row r="59" spans="2:19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</row>
    <row r="60" spans="2:19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</row>
    <row r="61" spans="2:19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</row>
    <row r="62" spans="2:19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</row>
    <row r="63" spans="2:19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</row>
    <row r="64" spans="2:19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</row>
    <row r="65" spans="2:19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2:19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</row>
    <row r="67" spans="2:19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</row>
    <row r="68" spans="2:19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</row>
    <row r="69" spans="2:19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</row>
    <row r="70" spans="2:19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</row>
    <row r="71" spans="2:19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</row>
    <row r="72" spans="2:19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</row>
    <row r="73" spans="2:19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</row>
    <row r="74" spans="2:19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</row>
    <row r="75" spans="2:19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</row>
    <row r="76" spans="2:19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</row>
    <row r="77" spans="2:19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</row>
    <row r="78" spans="2:19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</row>
    <row r="79" spans="2:19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</row>
    <row r="80" spans="2:19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</row>
    <row r="81" spans="2:19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</row>
    <row r="82" spans="2:19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</row>
    <row r="83" spans="2:19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</row>
    <row r="84" spans="2:19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</row>
    <row r="85" spans="2:19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</row>
    <row r="86" spans="2:19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</row>
    <row r="87" spans="2:19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</row>
    <row r="88" spans="2:19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</row>
    <row r="89" spans="2:19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</row>
    <row r="90" spans="2:19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</row>
    <row r="91" spans="2:19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</row>
    <row r="92" spans="2:19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</row>
    <row r="93" spans="2:19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</row>
    <row r="94" spans="2:19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</row>
    <row r="95" spans="2:19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</row>
    <row r="96" spans="2:19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</row>
    <row r="97" spans="2:19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</row>
    <row r="98" spans="2:19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</row>
    <row r="99" spans="2:19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</row>
    <row r="100" spans="2:19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</row>
    <row r="101" spans="2:19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</row>
    <row r="102" spans="2:19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</row>
    <row r="103" spans="2:19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</row>
    <row r="104" spans="2:19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</row>
    <row r="105" spans="2:19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</row>
    <row r="106" spans="2:19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</row>
    <row r="107" spans="2:19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</row>
    <row r="108" spans="2:19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</row>
    <row r="109" spans="2:19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</row>
    <row r="110" spans="2:19"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</row>
    <row r="111" spans="2:19">
      <c r="B111" s="119"/>
      <c r="C111" s="119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</row>
    <row r="112" spans="2:19">
      <c r="B112" s="119"/>
      <c r="C112" s="119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</row>
    <row r="113" spans="2:19">
      <c r="B113" s="119"/>
      <c r="C113" s="119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</row>
    <row r="114" spans="2:19">
      <c r="B114" s="119"/>
      <c r="C114" s="119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</row>
    <row r="115" spans="2:19">
      <c r="B115" s="119"/>
      <c r="C115" s="119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</row>
    <row r="116" spans="2:19">
      <c r="B116" s="119"/>
      <c r="C116" s="119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</row>
    <row r="117" spans="2:19">
      <c r="B117" s="119"/>
      <c r="C117" s="119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</row>
    <row r="118" spans="2:19">
      <c r="B118" s="119"/>
      <c r="C118" s="119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</row>
    <row r="119" spans="2:19">
      <c r="B119" s="119"/>
      <c r="C119" s="119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</row>
    <row r="120" spans="2:19">
      <c r="B120" s="119"/>
      <c r="C120" s="119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</row>
    <row r="121" spans="2:19">
      <c r="B121" s="119"/>
      <c r="C121" s="119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</row>
    <row r="122" spans="2:19">
      <c r="B122" s="119"/>
      <c r="C122" s="119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</row>
    <row r="123" spans="2:19">
      <c r="B123" s="119"/>
      <c r="C123" s="119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</row>
    <row r="124" spans="2:19">
      <c r="B124" s="119"/>
      <c r="C124" s="119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</row>
    <row r="125" spans="2:19">
      <c r="B125" s="119"/>
      <c r="C125" s="119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</row>
    <row r="126" spans="2:19">
      <c r="B126" s="119"/>
      <c r="C126" s="119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</row>
    <row r="127" spans="2:19">
      <c r="B127" s="119"/>
      <c r="C127" s="119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</row>
    <row r="128" spans="2:19">
      <c r="B128" s="119"/>
      <c r="C128" s="119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</row>
    <row r="129" spans="2:19">
      <c r="B129" s="119"/>
      <c r="C129" s="119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</row>
    <row r="130" spans="2:19">
      <c r="B130" s="119"/>
      <c r="C130" s="119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</row>
    <row r="131" spans="2:19">
      <c r="B131" s="119"/>
      <c r="C131" s="119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</row>
    <row r="132" spans="2:19">
      <c r="B132" s="119"/>
      <c r="C132" s="119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</row>
    <row r="133" spans="2:19">
      <c r="B133" s="119"/>
      <c r="C133" s="119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</row>
    <row r="134" spans="2:19">
      <c r="B134" s="119"/>
      <c r="C134" s="119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</row>
    <row r="135" spans="2:19">
      <c r="B135" s="119"/>
      <c r="C135" s="119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</row>
    <row r="136" spans="2:19">
      <c r="B136" s="119"/>
      <c r="C136" s="119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</row>
    <row r="137" spans="2:19">
      <c r="B137" s="119"/>
      <c r="C137" s="119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</row>
    <row r="138" spans="2:19">
      <c r="B138" s="119"/>
      <c r="C138" s="119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</row>
    <row r="139" spans="2:19">
      <c r="B139" s="119"/>
      <c r="C139" s="119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</row>
    <row r="140" spans="2:19">
      <c r="B140" s="119"/>
      <c r="C140" s="119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</row>
    <row r="141" spans="2:19">
      <c r="B141" s="119"/>
      <c r="C141" s="119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</row>
    <row r="142" spans="2:19">
      <c r="B142" s="119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</row>
    <row r="143" spans="2:19">
      <c r="B143" s="119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</row>
    <row r="144" spans="2:19">
      <c r="B144" s="119"/>
      <c r="C144" s="119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</row>
    <row r="145" spans="2:19">
      <c r="B145" s="119"/>
      <c r="C145" s="119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</row>
    <row r="146" spans="2:19">
      <c r="B146" s="119"/>
      <c r="C146" s="119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</row>
    <row r="147" spans="2:19">
      <c r="B147" s="119"/>
      <c r="C147" s="119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</row>
    <row r="148" spans="2:19">
      <c r="B148" s="119"/>
      <c r="C148" s="119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</row>
    <row r="149" spans="2:19">
      <c r="B149" s="119"/>
      <c r="C149" s="119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</row>
    <row r="150" spans="2:19">
      <c r="B150" s="119"/>
      <c r="C150" s="119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</row>
    <row r="151" spans="2:19">
      <c r="B151" s="119"/>
      <c r="C151" s="119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</row>
    <row r="152" spans="2:19">
      <c r="B152" s="119"/>
      <c r="C152" s="119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</row>
    <row r="153" spans="2:19">
      <c r="B153" s="119"/>
      <c r="C153" s="119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</row>
    <row r="154" spans="2:19">
      <c r="B154" s="119"/>
      <c r="C154" s="119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</row>
    <row r="155" spans="2:19">
      <c r="B155" s="119"/>
      <c r="C155" s="119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</row>
    <row r="156" spans="2:19">
      <c r="B156" s="119"/>
      <c r="C156" s="119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</row>
    <row r="157" spans="2:19">
      <c r="B157" s="119"/>
      <c r="C157" s="119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</row>
    <row r="158" spans="2:19">
      <c r="B158" s="119"/>
      <c r="C158" s="119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</row>
    <row r="159" spans="2:19">
      <c r="B159" s="119"/>
      <c r="C159" s="119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</row>
    <row r="160" spans="2:19">
      <c r="B160" s="119"/>
      <c r="C160" s="119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</row>
    <row r="161" spans="2:19">
      <c r="B161" s="119"/>
      <c r="C161" s="119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</row>
    <row r="162" spans="2:19">
      <c r="B162" s="119"/>
      <c r="C162" s="119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</row>
    <row r="163" spans="2:19">
      <c r="B163" s="119"/>
      <c r="C163" s="119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</row>
    <row r="164" spans="2:19">
      <c r="B164" s="119"/>
      <c r="C164" s="119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</row>
    <row r="165" spans="2:19">
      <c r="B165" s="119"/>
      <c r="C165" s="119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</row>
    <row r="166" spans="2:19">
      <c r="B166" s="119"/>
      <c r="C166" s="119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</row>
    <row r="167" spans="2:19">
      <c r="B167" s="119"/>
      <c r="C167" s="119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</row>
    <row r="168" spans="2:19">
      <c r="B168" s="119"/>
      <c r="C168" s="119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</row>
    <row r="169" spans="2:19">
      <c r="B169" s="119"/>
      <c r="C169" s="119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</row>
    <row r="170" spans="2:19">
      <c r="B170" s="119"/>
      <c r="C170" s="119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</row>
    <row r="171" spans="2:19">
      <c r="B171" s="119"/>
      <c r="C171" s="119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</row>
    <row r="172" spans="2:19">
      <c r="B172" s="119"/>
      <c r="C172" s="119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</row>
    <row r="173" spans="2:19">
      <c r="B173" s="119"/>
      <c r="C173" s="119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</row>
    <row r="174" spans="2:19">
      <c r="B174" s="119"/>
      <c r="C174" s="119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</row>
    <row r="175" spans="2:19">
      <c r="B175" s="119"/>
      <c r="C175" s="119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</row>
    <row r="176" spans="2:19">
      <c r="B176" s="119"/>
      <c r="C176" s="119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</row>
    <row r="177" spans="2:19">
      <c r="B177" s="119"/>
      <c r="C177" s="119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</row>
    <row r="178" spans="2:19">
      <c r="B178" s="119"/>
      <c r="C178" s="119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</row>
    <row r="179" spans="2:19">
      <c r="B179" s="119"/>
      <c r="C179" s="119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</row>
    <row r="180" spans="2:19">
      <c r="B180" s="119"/>
      <c r="C180" s="119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</row>
    <row r="181" spans="2:19">
      <c r="B181" s="119"/>
      <c r="C181" s="119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</row>
    <row r="182" spans="2:19">
      <c r="B182" s="119"/>
      <c r="C182" s="119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</row>
    <row r="183" spans="2:19">
      <c r="B183" s="119"/>
      <c r="C183" s="119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</row>
    <row r="184" spans="2:19">
      <c r="B184" s="119"/>
      <c r="C184" s="119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</row>
    <row r="185" spans="2:19">
      <c r="B185" s="119"/>
      <c r="C185" s="119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</row>
    <row r="186" spans="2:19">
      <c r="B186" s="119"/>
      <c r="C186" s="119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</row>
    <row r="187" spans="2:19">
      <c r="B187" s="119"/>
      <c r="C187" s="119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</row>
    <row r="188" spans="2:19">
      <c r="B188" s="119"/>
      <c r="C188" s="119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</row>
    <row r="189" spans="2:19">
      <c r="B189" s="119"/>
      <c r="C189" s="119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</row>
    <row r="190" spans="2:19">
      <c r="B190" s="119"/>
      <c r="C190" s="119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</row>
    <row r="191" spans="2:19">
      <c r="B191" s="119"/>
      <c r="C191" s="119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</row>
    <row r="192" spans="2:19">
      <c r="B192" s="119"/>
      <c r="C192" s="119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</row>
    <row r="193" spans="2:19">
      <c r="B193" s="119"/>
      <c r="C193" s="119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</row>
    <row r="194" spans="2:19">
      <c r="B194" s="119"/>
      <c r="C194" s="119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</row>
    <row r="195" spans="2:19">
      <c r="B195" s="119"/>
      <c r="C195" s="119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</row>
    <row r="196" spans="2:19">
      <c r="B196" s="119"/>
      <c r="C196" s="119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</row>
    <row r="197" spans="2:19">
      <c r="B197" s="119"/>
      <c r="C197" s="119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</row>
    <row r="198" spans="2:19">
      <c r="B198" s="119"/>
      <c r="C198" s="119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</row>
    <row r="199" spans="2:19">
      <c r="B199" s="119"/>
      <c r="C199" s="119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</row>
    <row r="200" spans="2:19">
      <c r="B200" s="119"/>
      <c r="C200" s="119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</row>
    <row r="201" spans="2:19">
      <c r="B201" s="119"/>
      <c r="C201" s="119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</row>
    <row r="202" spans="2:19">
      <c r="B202" s="119"/>
      <c r="C202" s="119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</row>
    <row r="203" spans="2:19">
      <c r="B203" s="119"/>
      <c r="C203" s="119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</row>
    <row r="204" spans="2:19">
      <c r="B204" s="119"/>
      <c r="C204" s="119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</row>
    <row r="205" spans="2:19">
      <c r="B205" s="119"/>
      <c r="C205" s="119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</row>
    <row r="206" spans="2:19">
      <c r="B206" s="119"/>
      <c r="C206" s="119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</row>
    <row r="207" spans="2:19">
      <c r="B207" s="119"/>
      <c r="C207" s="119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</row>
    <row r="208" spans="2:19">
      <c r="B208" s="119"/>
      <c r="C208" s="119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</row>
    <row r="209" spans="2:19">
      <c r="B209" s="119"/>
      <c r="C209" s="119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</row>
    <row r="210" spans="2:19">
      <c r="B210" s="119"/>
      <c r="C210" s="119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</row>
    <row r="211" spans="2:19">
      <c r="B211" s="119"/>
      <c r="C211" s="119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</row>
    <row r="212" spans="2:19">
      <c r="B212" s="119"/>
      <c r="C212" s="119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</row>
    <row r="213" spans="2:19">
      <c r="B213" s="119"/>
      <c r="C213" s="119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</row>
    <row r="214" spans="2:19">
      <c r="B214" s="119"/>
      <c r="C214" s="119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</row>
    <row r="215" spans="2:19">
      <c r="B215" s="119"/>
      <c r="C215" s="119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</row>
    <row r="216" spans="2:19">
      <c r="B216" s="119"/>
      <c r="C216" s="119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</row>
    <row r="217" spans="2:19">
      <c r="B217" s="119"/>
      <c r="C217" s="119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</row>
    <row r="218" spans="2:19">
      <c r="B218" s="119"/>
      <c r="C218" s="119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</row>
    <row r="219" spans="2:19">
      <c r="B219" s="119"/>
      <c r="C219" s="119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</row>
    <row r="220" spans="2:19">
      <c r="B220" s="119"/>
      <c r="C220" s="119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</row>
    <row r="221" spans="2:19">
      <c r="B221" s="119"/>
      <c r="C221" s="119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</row>
    <row r="222" spans="2:19">
      <c r="B222" s="119"/>
      <c r="C222" s="119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</row>
    <row r="223" spans="2:19">
      <c r="B223" s="119"/>
      <c r="C223" s="119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</row>
    <row r="224" spans="2:19">
      <c r="B224" s="119"/>
      <c r="C224" s="119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</row>
    <row r="225" spans="2:19">
      <c r="B225" s="119"/>
      <c r="C225" s="119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</row>
    <row r="226" spans="2:19">
      <c r="B226" s="119"/>
      <c r="C226" s="119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</row>
    <row r="227" spans="2:19">
      <c r="B227" s="119"/>
      <c r="C227" s="119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</row>
    <row r="228" spans="2:19">
      <c r="B228" s="119"/>
      <c r="C228" s="119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</row>
    <row r="229" spans="2:19">
      <c r="B229" s="119"/>
      <c r="C229" s="119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</row>
    <row r="230" spans="2:19">
      <c r="B230" s="119"/>
      <c r="C230" s="119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</row>
    <row r="231" spans="2:19">
      <c r="B231" s="119"/>
      <c r="C231" s="119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</row>
    <row r="232" spans="2:19">
      <c r="B232" s="119"/>
      <c r="C232" s="119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</row>
    <row r="233" spans="2:19">
      <c r="B233" s="119"/>
      <c r="C233" s="119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</row>
    <row r="234" spans="2:19">
      <c r="B234" s="119"/>
      <c r="C234" s="119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</row>
    <row r="235" spans="2:19">
      <c r="B235" s="119"/>
      <c r="C235" s="119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</row>
    <row r="236" spans="2:19">
      <c r="B236" s="119"/>
      <c r="C236" s="119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</row>
    <row r="237" spans="2:19">
      <c r="B237" s="119"/>
      <c r="C237" s="119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</row>
    <row r="238" spans="2:19">
      <c r="B238" s="119"/>
      <c r="C238" s="119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</row>
    <row r="239" spans="2:19">
      <c r="B239" s="119"/>
      <c r="C239" s="119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</row>
    <row r="240" spans="2:19">
      <c r="B240" s="119"/>
      <c r="C240" s="119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</row>
    <row r="241" spans="2:19">
      <c r="B241" s="119"/>
      <c r="C241" s="119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</row>
    <row r="242" spans="2:19">
      <c r="B242" s="119"/>
      <c r="C242" s="119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</row>
    <row r="243" spans="2:19">
      <c r="B243" s="119"/>
      <c r="C243" s="119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</row>
    <row r="244" spans="2:19">
      <c r="B244" s="119"/>
      <c r="C244" s="119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</row>
    <row r="245" spans="2:19">
      <c r="B245" s="119"/>
      <c r="C245" s="119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</row>
    <row r="246" spans="2:19">
      <c r="B246" s="119"/>
      <c r="C246" s="119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</row>
    <row r="247" spans="2:19">
      <c r="B247" s="119"/>
      <c r="C247" s="119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</row>
    <row r="248" spans="2:19">
      <c r="B248" s="119"/>
      <c r="C248" s="119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</row>
    <row r="249" spans="2:19">
      <c r="B249" s="119"/>
      <c r="C249" s="119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</row>
    <row r="250" spans="2:19">
      <c r="B250" s="119"/>
      <c r="C250" s="119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</row>
    <row r="251" spans="2:19">
      <c r="B251" s="119"/>
      <c r="C251" s="119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</row>
    <row r="252" spans="2:19">
      <c r="B252" s="119"/>
      <c r="C252" s="119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</row>
    <row r="253" spans="2:19">
      <c r="B253" s="119"/>
      <c r="C253" s="119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</row>
    <row r="254" spans="2:19">
      <c r="B254" s="119"/>
      <c r="C254" s="119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</row>
    <row r="255" spans="2:19">
      <c r="B255" s="119"/>
      <c r="C255" s="119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</row>
    <row r="256" spans="2:19">
      <c r="B256" s="119"/>
      <c r="C256" s="119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</row>
    <row r="257" spans="2:19">
      <c r="B257" s="119"/>
      <c r="C257" s="119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</row>
    <row r="258" spans="2:19">
      <c r="B258" s="119"/>
      <c r="C258" s="119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</row>
    <row r="259" spans="2:19">
      <c r="B259" s="119"/>
      <c r="C259" s="119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</row>
    <row r="260" spans="2:19">
      <c r="B260" s="119"/>
      <c r="C260" s="119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</row>
    <row r="261" spans="2:19">
      <c r="B261" s="119"/>
      <c r="C261" s="119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</row>
    <row r="262" spans="2:19">
      <c r="B262" s="119"/>
      <c r="C262" s="119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</row>
    <row r="263" spans="2:19">
      <c r="B263" s="119"/>
      <c r="C263" s="119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</row>
    <row r="264" spans="2:19">
      <c r="B264" s="119"/>
      <c r="C264" s="119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</row>
    <row r="265" spans="2:19">
      <c r="B265" s="119"/>
      <c r="C265" s="119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</row>
    <row r="266" spans="2:19">
      <c r="B266" s="119"/>
      <c r="C266" s="119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</row>
    <row r="267" spans="2:19">
      <c r="B267" s="119"/>
      <c r="C267" s="119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</row>
    <row r="268" spans="2:19">
      <c r="B268" s="119"/>
      <c r="C268" s="119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</row>
    <row r="269" spans="2:19">
      <c r="B269" s="119"/>
      <c r="C269" s="119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</row>
    <row r="270" spans="2:19">
      <c r="B270" s="119"/>
      <c r="C270" s="119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</row>
    <row r="271" spans="2:19">
      <c r="B271" s="119"/>
      <c r="C271" s="119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</row>
    <row r="272" spans="2:19">
      <c r="B272" s="119"/>
      <c r="C272" s="119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</row>
    <row r="273" spans="2:19">
      <c r="B273" s="119"/>
      <c r="C273" s="119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</row>
    <row r="274" spans="2:19">
      <c r="B274" s="119"/>
      <c r="C274" s="119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</row>
    <row r="275" spans="2:19">
      <c r="B275" s="119"/>
      <c r="C275" s="119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</row>
    <row r="276" spans="2:19">
      <c r="B276" s="119"/>
      <c r="C276" s="119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</row>
    <row r="277" spans="2:19">
      <c r="B277" s="119"/>
      <c r="C277" s="119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</row>
    <row r="278" spans="2:19">
      <c r="B278" s="119"/>
      <c r="C278" s="119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</row>
    <row r="279" spans="2:19">
      <c r="B279" s="119"/>
      <c r="C279" s="119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</row>
    <row r="280" spans="2:19">
      <c r="B280" s="119"/>
      <c r="C280" s="119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</row>
    <row r="281" spans="2:19">
      <c r="B281" s="119"/>
      <c r="C281" s="119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</row>
    <row r="282" spans="2:19">
      <c r="B282" s="119"/>
      <c r="C282" s="119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</row>
    <row r="283" spans="2:19">
      <c r="B283" s="119"/>
      <c r="C283" s="119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</row>
    <row r="284" spans="2:19">
      <c r="B284" s="119"/>
      <c r="C284" s="119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</row>
    <row r="285" spans="2:19">
      <c r="B285" s="119"/>
      <c r="C285" s="119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</row>
    <row r="286" spans="2:19">
      <c r="B286" s="119"/>
      <c r="C286" s="119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</row>
    <row r="287" spans="2:19">
      <c r="B287" s="119"/>
      <c r="C287" s="119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</row>
    <row r="288" spans="2:19">
      <c r="B288" s="119"/>
      <c r="C288" s="119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</row>
    <row r="289" spans="2:19">
      <c r="B289" s="119"/>
      <c r="C289" s="119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</row>
    <row r="290" spans="2:19">
      <c r="B290" s="119"/>
      <c r="C290" s="119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</row>
    <row r="291" spans="2:19">
      <c r="B291" s="119"/>
      <c r="C291" s="119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</row>
    <row r="292" spans="2:19">
      <c r="B292" s="119"/>
      <c r="C292" s="119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</row>
    <row r="293" spans="2:19">
      <c r="B293" s="119"/>
      <c r="C293" s="119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</row>
    <row r="294" spans="2:19">
      <c r="B294" s="119"/>
      <c r="C294" s="119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</row>
    <row r="295" spans="2:19">
      <c r="B295" s="119"/>
      <c r="C295" s="119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</row>
    <row r="296" spans="2:19">
      <c r="B296" s="119"/>
      <c r="C296" s="119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</row>
    <row r="297" spans="2:19">
      <c r="B297" s="119"/>
      <c r="C297" s="119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</row>
    <row r="298" spans="2:19">
      <c r="B298" s="119"/>
      <c r="C298" s="119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</row>
    <row r="299" spans="2:19">
      <c r="B299" s="119"/>
      <c r="C299" s="119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</row>
    <row r="300" spans="2:19">
      <c r="B300" s="119"/>
      <c r="C300" s="119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</row>
    <row r="301" spans="2:19">
      <c r="B301" s="119"/>
      <c r="C301" s="119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</row>
    <row r="302" spans="2:19">
      <c r="B302" s="119"/>
      <c r="C302" s="119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</row>
    <row r="303" spans="2:19">
      <c r="B303" s="119"/>
      <c r="C303" s="119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</row>
    <row r="304" spans="2:19">
      <c r="B304" s="119"/>
      <c r="C304" s="119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</row>
    <row r="305" spans="2:19">
      <c r="B305" s="119"/>
      <c r="C305" s="119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</row>
    <row r="306" spans="2:19">
      <c r="B306" s="119"/>
      <c r="C306" s="119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</row>
    <row r="307" spans="2:19">
      <c r="B307" s="119"/>
      <c r="C307" s="119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</row>
    <row r="308" spans="2:19">
      <c r="B308" s="119"/>
      <c r="C308" s="119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</row>
    <row r="309" spans="2:19">
      <c r="B309" s="119"/>
      <c r="C309" s="119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</row>
    <row r="310" spans="2:19">
      <c r="B310" s="119"/>
      <c r="C310" s="119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</row>
    <row r="311" spans="2:19">
      <c r="B311" s="119"/>
      <c r="C311" s="119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</row>
    <row r="312" spans="2:19">
      <c r="D312" s="1"/>
      <c r="E312" s="1"/>
      <c r="F312" s="1"/>
    </row>
    <row r="313" spans="2:19">
      <c r="D313" s="1"/>
      <c r="E313" s="1"/>
      <c r="F313" s="1"/>
    </row>
    <row r="314" spans="2:19">
      <c r="D314" s="1"/>
      <c r="E314" s="1"/>
      <c r="F314" s="1"/>
    </row>
    <row r="315" spans="2:19">
      <c r="D315" s="1"/>
      <c r="E315" s="1"/>
      <c r="F315" s="1"/>
    </row>
    <row r="316" spans="2:19">
      <c r="D316" s="1"/>
      <c r="E316" s="1"/>
      <c r="F316" s="1"/>
    </row>
    <row r="317" spans="2:19">
      <c r="D317" s="1"/>
      <c r="E317" s="1"/>
      <c r="F317" s="1"/>
    </row>
    <row r="318" spans="2:19">
      <c r="D318" s="1"/>
      <c r="E318" s="1"/>
      <c r="F318" s="1"/>
    </row>
    <row r="319" spans="2:19">
      <c r="D319" s="1"/>
      <c r="E319" s="1"/>
      <c r="F319" s="1"/>
    </row>
    <row r="320" spans="2:19">
      <c r="D320" s="1"/>
      <c r="E320" s="1"/>
      <c r="F320" s="1"/>
    </row>
    <row r="321" spans="4:6">
      <c r="D321" s="1"/>
      <c r="E321" s="1"/>
      <c r="F321" s="1"/>
    </row>
    <row r="322" spans="4:6">
      <c r="D322" s="1"/>
      <c r="E322" s="1"/>
      <c r="F322" s="1"/>
    </row>
    <row r="323" spans="4:6">
      <c r="D323" s="1"/>
      <c r="E323" s="1"/>
      <c r="F323" s="1"/>
    </row>
    <row r="324" spans="4:6">
      <c r="D324" s="1"/>
      <c r="E324" s="1"/>
      <c r="F324" s="1"/>
    </row>
    <row r="325" spans="4:6">
      <c r="D325" s="1"/>
      <c r="E325" s="1"/>
      <c r="F325" s="1"/>
    </row>
    <row r="326" spans="4:6">
      <c r="D326" s="1"/>
      <c r="E326" s="1"/>
      <c r="F326" s="1"/>
    </row>
    <row r="327" spans="4:6">
      <c r="D327" s="1"/>
      <c r="E327" s="1"/>
      <c r="F327" s="1"/>
    </row>
    <row r="328" spans="4:6">
      <c r="D328" s="1"/>
      <c r="E328" s="1"/>
      <c r="F328" s="1"/>
    </row>
    <row r="329" spans="4:6">
      <c r="D329" s="1"/>
      <c r="E329" s="1"/>
      <c r="F329" s="1"/>
    </row>
    <row r="330" spans="4:6">
      <c r="D330" s="1"/>
      <c r="E330" s="1"/>
      <c r="F330" s="1"/>
    </row>
    <row r="331" spans="4:6">
      <c r="D331" s="1"/>
      <c r="E331" s="1"/>
      <c r="F331" s="1"/>
    </row>
    <row r="332" spans="4:6">
      <c r="D332" s="1"/>
      <c r="E332" s="1"/>
      <c r="F332" s="1"/>
    </row>
    <row r="333" spans="4:6">
      <c r="D333" s="1"/>
      <c r="E333" s="1"/>
      <c r="F333" s="1"/>
    </row>
    <row r="334" spans="4:6">
      <c r="D334" s="1"/>
      <c r="E334" s="1"/>
      <c r="F334" s="1"/>
    </row>
    <row r="335" spans="4:6">
      <c r="D335" s="1"/>
      <c r="E335" s="1"/>
      <c r="F335" s="1"/>
    </row>
    <row r="336" spans="4:6">
      <c r="D336" s="1"/>
      <c r="E336" s="1"/>
      <c r="F336" s="1"/>
    </row>
    <row r="337" spans="4:6">
      <c r="D337" s="1"/>
      <c r="E337" s="1"/>
      <c r="F337" s="1"/>
    </row>
    <row r="338" spans="4:6">
      <c r="D338" s="1"/>
      <c r="E338" s="1"/>
      <c r="F338" s="1"/>
    </row>
    <row r="339" spans="4:6">
      <c r="D339" s="1"/>
      <c r="E339" s="1"/>
      <c r="F339" s="1"/>
    </row>
    <row r="340" spans="4:6">
      <c r="D340" s="1"/>
      <c r="E340" s="1"/>
      <c r="F340" s="1"/>
    </row>
    <row r="341" spans="4:6">
      <c r="D341" s="1"/>
      <c r="E341" s="1"/>
      <c r="F341" s="1"/>
    </row>
    <row r="342" spans="4:6">
      <c r="D342" s="1"/>
      <c r="E342" s="1"/>
      <c r="F342" s="1"/>
    </row>
    <row r="343" spans="4:6">
      <c r="D343" s="1"/>
      <c r="E343" s="1"/>
      <c r="F343" s="1"/>
    </row>
    <row r="344" spans="4:6">
      <c r="D344" s="1"/>
      <c r="E344" s="1"/>
      <c r="F344" s="1"/>
    </row>
    <row r="345" spans="4:6">
      <c r="D345" s="1"/>
      <c r="E345" s="1"/>
      <c r="F345" s="1"/>
    </row>
    <row r="346" spans="4:6">
      <c r="D346" s="1"/>
      <c r="E346" s="1"/>
      <c r="F346" s="1"/>
    </row>
    <row r="347" spans="4:6">
      <c r="D347" s="1"/>
      <c r="E347" s="1"/>
      <c r="F347" s="1"/>
    </row>
    <row r="348" spans="4:6">
      <c r="D348" s="1"/>
      <c r="E348" s="1"/>
      <c r="F348" s="1"/>
    </row>
    <row r="349" spans="4:6">
      <c r="D349" s="1"/>
      <c r="E349" s="1"/>
      <c r="F349" s="1"/>
    </row>
    <row r="350" spans="4:6">
      <c r="D350" s="1"/>
      <c r="E350" s="1"/>
      <c r="F350" s="1"/>
    </row>
    <row r="351" spans="4:6">
      <c r="D351" s="1"/>
      <c r="E351" s="1"/>
      <c r="F351" s="1"/>
    </row>
    <row r="352" spans="4:6">
      <c r="D352" s="1"/>
      <c r="E352" s="1"/>
      <c r="F352" s="1"/>
    </row>
    <row r="353" spans="4:6">
      <c r="D353" s="1"/>
      <c r="E353" s="1"/>
      <c r="F353" s="1"/>
    </row>
    <row r="354" spans="4:6">
      <c r="D354" s="1"/>
      <c r="E354" s="1"/>
      <c r="F354" s="1"/>
    </row>
    <row r="355" spans="4:6">
      <c r="D355" s="1"/>
      <c r="E355" s="1"/>
      <c r="F355" s="1"/>
    </row>
    <row r="356" spans="4:6">
      <c r="D356" s="1"/>
      <c r="E356" s="1"/>
      <c r="F356" s="1"/>
    </row>
    <row r="357" spans="4:6">
      <c r="D357" s="1"/>
      <c r="E357" s="1"/>
      <c r="F357" s="1"/>
    </row>
    <row r="358" spans="4:6">
      <c r="D358" s="1"/>
      <c r="E358" s="1"/>
      <c r="F358" s="1"/>
    </row>
    <row r="359" spans="4:6">
      <c r="D359" s="1"/>
      <c r="E359" s="1"/>
      <c r="F359" s="1"/>
    </row>
    <row r="360" spans="4:6">
      <c r="D360" s="1"/>
      <c r="E360" s="1"/>
      <c r="F360" s="1"/>
    </row>
    <row r="361" spans="4:6">
      <c r="D361" s="1"/>
      <c r="E361" s="1"/>
      <c r="F361" s="1"/>
    </row>
    <row r="362" spans="4:6">
      <c r="D362" s="1"/>
      <c r="E362" s="1"/>
      <c r="F362" s="1"/>
    </row>
    <row r="363" spans="4:6">
      <c r="D363" s="1"/>
      <c r="E363" s="1"/>
      <c r="F363" s="1"/>
    </row>
    <row r="364" spans="4:6">
      <c r="D364" s="1"/>
      <c r="E364" s="1"/>
      <c r="F364" s="1"/>
    </row>
    <row r="365" spans="4:6">
      <c r="D365" s="1"/>
      <c r="E365" s="1"/>
      <c r="F365" s="1"/>
    </row>
    <row r="366" spans="4:6">
      <c r="D366" s="1"/>
      <c r="E366" s="1"/>
      <c r="F366" s="1"/>
    </row>
    <row r="367" spans="4:6">
      <c r="D367" s="1"/>
      <c r="E367" s="1"/>
      <c r="F367" s="1"/>
    </row>
    <row r="368" spans="4:6">
      <c r="D368" s="1"/>
      <c r="E368" s="1"/>
      <c r="F368" s="1"/>
    </row>
    <row r="369" spans="4:6">
      <c r="D369" s="1"/>
      <c r="E369" s="1"/>
      <c r="F369" s="1"/>
    </row>
    <row r="370" spans="4:6">
      <c r="D370" s="1"/>
      <c r="E370" s="1"/>
      <c r="F370" s="1"/>
    </row>
    <row r="371" spans="4:6">
      <c r="D371" s="1"/>
      <c r="E371" s="1"/>
      <c r="F371" s="1"/>
    </row>
    <row r="372" spans="4:6">
      <c r="D372" s="1"/>
      <c r="E372" s="1"/>
      <c r="F372" s="1"/>
    </row>
    <row r="373" spans="4:6">
      <c r="D373" s="1"/>
      <c r="E373" s="1"/>
      <c r="F373" s="1"/>
    </row>
    <row r="374" spans="4:6">
      <c r="D374" s="1"/>
      <c r="E374" s="1"/>
      <c r="F374" s="1"/>
    </row>
    <row r="375" spans="4:6">
      <c r="D375" s="1"/>
      <c r="E375" s="1"/>
      <c r="F375" s="1"/>
    </row>
    <row r="376" spans="4:6">
      <c r="D376" s="1"/>
      <c r="E376" s="1"/>
      <c r="F376" s="1"/>
    </row>
    <row r="377" spans="4:6">
      <c r="D377" s="1"/>
      <c r="E377" s="1"/>
      <c r="F377" s="1"/>
    </row>
    <row r="378" spans="4:6">
      <c r="D378" s="1"/>
      <c r="E378" s="1"/>
      <c r="F378" s="1"/>
    </row>
    <row r="379" spans="4:6">
      <c r="D379" s="1"/>
      <c r="E379" s="1"/>
      <c r="F379" s="1"/>
    </row>
    <row r="380" spans="4:6">
      <c r="D380" s="1"/>
      <c r="E380" s="1"/>
      <c r="F380" s="1"/>
    </row>
    <row r="381" spans="4:6">
      <c r="D381" s="1"/>
      <c r="E381" s="1"/>
      <c r="F381" s="1"/>
    </row>
    <row r="382" spans="4:6">
      <c r="D382" s="1"/>
      <c r="E382" s="1"/>
      <c r="F382" s="1"/>
    </row>
    <row r="383" spans="4:6">
      <c r="D383" s="1"/>
      <c r="E383" s="1"/>
      <c r="F383" s="1"/>
    </row>
    <row r="384" spans="4:6">
      <c r="D384" s="1"/>
      <c r="E384" s="1"/>
      <c r="F384" s="1"/>
    </row>
    <row r="385" spans="2:6">
      <c r="D385" s="1"/>
      <c r="E385" s="1"/>
      <c r="F385" s="1"/>
    </row>
    <row r="386" spans="2:6">
      <c r="D386" s="1"/>
      <c r="E386" s="1"/>
      <c r="F386" s="1"/>
    </row>
    <row r="387" spans="2:6">
      <c r="D387" s="1"/>
      <c r="E387" s="1"/>
      <c r="F387" s="1"/>
    </row>
    <row r="388" spans="2:6">
      <c r="D388" s="1"/>
      <c r="E388" s="1"/>
      <c r="F388" s="1"/>
    </row>
    <row r="389" spans="2:6">
      <c r="D389" s="1"/>
      <c r="E389" s="1"/>
      <c r="F389" s="1"/>
    </row>
    <row r="390" spans="2:6">
      <c r="D390" s="1"/>
      <c r="E390" s="1"/>
      <c r="F390" s="1"/>
    </row>
    <row r="391" spans="2:6">
      <c r="D391" s="1"/>
      <c r="E391" s="1"/>
      <c r="F391" s="1"/>
    </row>
    <row r="392" spans="2:6">
      <c r="D392" s="1"/>
      <c r="E392" s="1"/>
      <c r="F392" s="1"/>
    </row>
    <row r="393" spans="2:6">
      <c r="D393" s="1"/>
      <c r="E393" s="1"/>
      <c r="F393" s="1"/>
    </row>
    <row r="394" spans="2:6">
      <c r="D394" s="1"/>
      <c r="E394" s="1"/>
      <c r="F394" s="1"/>
    </row>
    <row r="395" spans="2:6">
      <c r="D395" s="1"/>
      <c r="E395" s="1"/>
      <c r="F395" s="1"/>
    </row>
    <row r="396" spans="2:6">
      <c r="D396" s="1"/>
      <c r="E396" s="1"/>
      <c r="F396" s="1"/>
    </row>
    <row r="397" spans="2:6">
      <c r="D397" s="1"/>
      <c r="E397" s="1"/>
      <c r="F397" s="1"/>
    </row>
    <row r="398" spans="2:6">
      <c r="B398" s="41"/>
      <c r="D398" s="1"/>
      <c r="E398" s="1"/>
      <c r="F398" s="1"/>
    </row>
    <row r="399" spans="2:6">
      <c r="B399" s="41"/>
      <c r="D399" s="1"/>
      <c r="E399" s="1"/>
      <c r="F399" s="1"/>
    </row>
    <row r="400" spans="2:6">
      <c r="B400" s="3"/>
      <c r="D400" s="1"/>
      <c r="E400" s="1"/>
      <c r="F400" s="1"/>
    </row>
  </sheetData>
  <sheetProtection sheet="1" objects="1" scenarios="1"/>
  <mergeCells count="2">
    <mergeCell ref="B6:S6"/>
    <mergeCell ref="B7:S7"/>
  </mergeCells>
  <phoneticPr fontId="6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>
    <tabColor indexed="43"/>
    <pageSetUpPr fitToPage="1"/>
  </sheetPr>
  <dimension ref="B1:AD668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6.5703125" style="2" bestFit="1" customWidth="1"/>
    <col min="3" max="3" width="41.7109375" style="2" bestFit="1" customWidth="1"/>
    <col min="4" max="4" width="9.28515625" style="2" bestFit="1" customWidth="1"/>
    <col min="5" max="5" width="12" style="2" bestFit="1" customWidth="1"/>
    <col min="6" max="6" width="16.140625" style="1" bestFit="1" customWidth="1"/>
    <col min="7" max="7" width="6" style="1" bestFit="1" customWidth="1"/>
    <col min="8" max="8" width="11.140625" style="1" bestFit="1" customWidth="1"/>
    <col min="9" max="9" width="11.28515625" style="1" bestFit="1" customWidth="1"/>
    <col min="10" max="10" width="6.140625" style="1" bestFit="1" customWidth="1"/>
    <col min="11" max="11" width="12" style="1" bestFit="1" customWidth="1"/>
    <col min="12" max="12" width="6.85546875" style="1" bestFit="1" customWidth="1"/>
    <col min="13" max="13" width="9.140625" style="1" bestFit="1" customWidth="1"/>
    <col min="14" max="14" width="14.28515625" style="1" bestFit="1" customWidth="1"/>
    <col min="15" max="15" width="7.28515625" style="1" bestFit="1" customWidth="1"/>
    <col min="16" max="16" width="11.28515625" style="1" bestFit="1" customWidth="1"/>
    <col min="17" max="17" width="6.85546875" style="1" bestFit="1" customWidth="1"/>
    <col min="18" max="18" width="10" style="1" bestFit="1" customWidth="1"/>
    <col min="19" max="19" width="9" style="1" bestFit="1" customWidth="1"/>
    <col min="20" max="16384" width="9.140625" style="1"/>
  </cols>
  <sheetData>
    <row r="1" spans="2:30">
      <c r="B1" s="46" t="s">
        <v>152</v>
      </c>
      <c r="C1" s="67" t="s" vm="1">
        <v>238</v>
      </c>
    </row>
    <row r="2" spans="2:30">
      <c r="B2" s="46" t="s">
        <v>151</v>
      </c>
      <c r="C2" s="67" t="s">
        <v>239</v>
      </c>
    </row>
    <row r="3" spans="2:30">
      <c r="B3" s="46" t="s">
        <v>153</v>
      </c>
      <c r="C3" s="67" t="s">
        <v>240</v>
      </c>
    </row>
    <row r="4" spans="2:30">
      <c r="B4" s="46" t="s">
        <v>154</v>
      </c>
      <c r="C4" s="67" t="s">
        <v>241</v>
      </c>
    </row>
    <row r="6" spans="2:30" ht="26.25" customHeight="1">
      <c r="B6" s="151" t="s">
        <v>181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3"/>
    </row>
    <row r="7" spans="2:30" ht="26.25" customHeight="1">
      <c r="B7" s="151" t="s">
        <v>97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3"/>
    </row>
    <row r="8" spans="2:30" s="3" customFormat="1" ht="78.75">
      <c r="B8" s="21" t="s">
        <v>122</v>
      </c>
      <c r="C8" s="29" t="s">
        <v>49</v>
      </c>
      <c r="D8" s="29" t="s">
        <v>124</v>
      </c>
      <c r="E8" s="29" t="s">
        <v>123</v>
      </c>
      <c r="F8" s="29" t="s">
        <v>71</v>
      </c>
      <c r="G8" s="29" t="s">
        <v>14</v>
      </c>
      <c r="H8" s="29" t="s">
        <v>72</v>
      </c>
      <c r="I8" s="29" t="s">
        <v>110</v>
      </c>
      <c r="J8" s="29" t="s">
        <v>17</v>
      </c>
      <c r="K8" s="29" t="s">
        <v>109</v>
      </c>
      <c r="L8" s="29" t="s">
        <v>16</v>
      </c>
      <c r="M8" s="58" t="s">
        <v>18</v>
      </c>
      <c r="N8" s="58" t="s">
        <v>214</v>
      </c>
      <c r="O8" s="29" t="s">
        <v>213</v>
      </c>
      <c r="P8" s="29" t="s">
        <v>117</v>
      </c>
      <c r="Q8" s="29" t="s">
        <v>63</v>
      </c>
      <c r="R8" s="29" t="s">
        <v>155</v>
      </c>
      <c r="S8" s="30" t="s">
        <v>157</v>
      </c>
      <c r="AA8" s="1"/>
    </row>
    <row r="9" spans="2:30" s="3" customFormat="1" ht="27.75" customHeight="1">
      <c r="B9" s="14"/>
      <c r="C9" s="31"/>
      <c r="D9" s="15"/>
      <c r="E9" s="15"/>
      <c r="F9" s="31"/>
      <c r="G9" s="31"/>
      <c r="H9" s="31"/>
      <c r="I9" s="31" t="s">
        <v>21</v>
      </c>
      <c r="J9" s="31" t="s">
        <v>20</v>
      </c>
      <c r="K9" s="31"/>
      <c r="L9" s="31" t="s">
        <v>19</v>
      </c>
      <c r="M9" s="31" t="s">
        <v>19</v>
      </c>
      <c r="N9" s="31" t="s">
        <v>221</v>
      </c>
      <c r="O9" s="31"/>
      <c r="P9" s="31" t="s">
        <v>217</v>
      </c>
      <c r="Q9" s="31" t="s">
        <v>19</v>
      </c>
      <c r="R9" s="31" t="s">
        <v>19</v>
      </c>
      <c r="S9" s="32" t="s">
        <v>19</v>
      </c>
      <c r="AA9" s="1"/>
    </row>
    <row r="10" spans="2:30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8" t="s">
        <v>120</v>
      </c>
      <c r="S10" s="19" t="s">
        <v>158</v>
      </c>
      <c r="AA10" s="1"/>
    </row>
    <row r="11" spans="2:30" s="4" customFormat="1" ht="18" customHeight="1">
      <c r="B11" s="96" t="s">
        <v>57</v>
      </c>
      <c r="C11" s="69"/>
      <c r="D11" s="69"/>
      <c r="E11" s="69"/>
      <c r="F11" s="69"/>
      <c r="G11" s="69"/>
      <c r="H11" s="69"/>
      <c r="I11" s="69"/>
      <c r="J11" s="79">
        <v>4.9745731648909466</v>
      </c>
      <c r="K11" s="69"/>
      <c r="L11" s="69"/>
      <c r="M11" s="78">
        <v>4.9479707093552386E-2</v>
      </c>
      <c r="N11" s="77"/>
      <c r="O11" s="79"/>
      <c r="P11" s="77">
        <v>439687.05193897721</v>
      </c>
      <c r="Q11" s="69"/>
      <c r="R11" s="78">
        <f>IFERROR(P11/$P$11,0)</f>
        <v>1</v>
      </c>
      <c r="S11" s="78">
        <f>P11/'סכום נכסי הקרן'!$C$42</f>
        <v>4.4303018404064868E-3</v>
      </c>
      <c r="AA11" s="1"/>
      <c r="AD11" s="1"/>
    </row>
    <row r="12" spans="2:30" ht="17.25" customHeight="1">
      <c r="B12" s="97" t="s">
        <v>207</v>
      </c>
      <c r="C12" s="71"/>
      <c r="D12" s="71"/>
      <c r="E12" s="71"/>
      <c r="F12" s="71"/>
      <c r="G12" s="71"/>
      <c r="H12" s="71"/>
      <c r="I12" s="71"/>
      <c r="J12" s="82">
        <v>4.7619088696130767</v>
      </c>
      <c r="K12" s="71"/>
      <c r="L12" s="71"/>
      <c r="M12" s="81">
        <v>2.0640828096914147E-2</v>
      </c>
      <c r="N12" s="80"/>
      <c r="O12" s="82"/>
      <c r="P12" s="80">
        <v>409202.41196193988</v>
      </c>
      <c r="Q12" s="71"/>
      <c r="R12" s="81">
        <f t="shared" ref="R12:R38" si="0">IFERROR(P12/$P$11,0)</f>
        <v>0.93066741482924498</v>
      </c>
      <c r="S12" s="81">
        <f>P12/'סכום נכסי הקרן'!$C$42</f>
        <v>4.1231375607243513E-3</v>
      </c>
    </row>
    <row r="13" spans="2:30">
      <c r="B13" s="98" t="s">
        <v>64</v>
      </c>
      <c r="C13" s="71"/>
      <c r="D13" s="71"/>
      <c r="E13" s="71"/>
      <c r="F13" s="71"/>
      <c r="G13" s="71"/>
      <c r="H13" s="71"/>
      <c r="I13" s="71"/>
      <c r="J13" s="82">
        <v>5.0766205099516171</v>
      </c>
      <c r="K13" s="71"/>
      <c r="L13" s="71"/>
      <c r="M13" s="81">
        <v>1.6266891690567033E-2</v>
      </c>
      <c r="N13" s="80"/>
      <c r="O13" s="82"/>
      <c r="P13" s="80">
        <v>348020.58817404613</v>
      </c>
      <c r="Q13" s="71"/>
      <c r="R13" s="81">
        <f t="shared" si="0"/>
        <v>0.79151884650527948</v>
      </c>
      <c r="S13" s="81">
        <f>P13/'סכום נכסי הקרן'!$C$42</f>
        <v>3.5066674023887588E-3</v>
      </c>
    </row>
    <row r="14" spans="2:30">
      <c r="B14" s="99" t="s">
        <v>2326</v>
      </c>
      <c r="C14" s="73" t="s">
        <v>2327</v>
      </c>
      <c r="D14" s="86" t="s">
        <v>2328</v>
      </c>
      <c r="E14" s="73" t="s">
        <v>349</v>
      </c>
      <c r="F14" s="86" t="s">
        <v>135</v>
      </c>
      <c r="G14" s="73" t="s">
        <v>329</v>
      </c>
      <c r="H14" s="73" t="s">
        <v>330</v>
      </c>
      <c r="I14" s="95">
        <v>39076</v>
      </c>
      <c r="J14" s="85">
        <v>6.2900000000001945</v>
      </c>
      <c r="K14" s="86" t="s">
        <v>139</v>
      </c>
      <c r="L14" s="87">
        <v>4.9000000000000002E-2</v>
      </c>
      <c r="M14" s="84">
        <v>1.6200000000000395E-2</v>
      </c>
      <c r="N14" s="83">
        <v>38566101.21513366</v>
      </c>
      <c r="O14" s="85">
        <v>162.09</v>
      </c>
      <c r="P14" s="83">
        <v>62511.790040823529</v>
      </c>
      <c r="Q14" s="84">
        <v>2.2264944455583233E-2</v>
      </c>
      <c r="R14" s="84">
        <f t="shared" si="0"/>
        <v>0.14217337027586463</v>
      </c>
      <c r="S14" s="84">
        <f>P14/'סכום נכסי הקרן'!$C$42</f>
        <v>6.298709439899559E-4</v>
      </c>
    </row>
    <row r="15" spans="2:30">
      <c r="B15" s="99" t="s">
        <v>2329</v>
      </c>
      <c r="C15" s="73" t="s">
        <v>2330</v>
      </c>
      <c r="D15" s="86" t="s">
        <v>2328</v>
      </c>
      <c r="E15" s="73" t="s">
        <v>349</v>
      </c>
      <c r="F15" s="86" t="s">
        <v>135</v>
      </c>
      <c r="G15" s="73" t="s">
        <v>329</v>
      </c>
      <c r="H15" s="73" t="s">
        <v>330</v>
      </c>
      <c r="I15" s="95">
        <v>40738</v>
      </c>
      <c r="J15" s="85">
        <v>10.770000000000095</v>
      </c>
      <c r="K15" s="86" t="s">
        <v>139</v>
      </c>
      <c r="L15" s="87">
        <v>4.0999999999999995E-2</v>
      </c>
      <c r="M15" s="84">
        <v>2.0000000000000198E-2</v>
      </c>
      <c r="N15" s="83">
        <v>73467347.305984825</v>
      </c>
      <c r="O15" s="85">
        <v>137.77000000000001</v>
      </c>
      <c r="P15" s="83">
        <v>101215.96613638992</v>
      </c>
      <c r="Q15" s="84">
        <v>1.9453643030773043E-2</v>
      </c>
      <c r="R15" s="84">
        <f t="shared" si="0"/>
        <v>0.23020001542014334</v>
      </c>
      <c r="S15" s="84">
        <f>P15/'סכום נכסי הקרן'!$C$42</f>
        <v>1.0198555519774627E-3</v>
      </c>
    </row>
    <row r="16" spans="2:30">
      <c r="B16" s="99" t="s">
        <v>2331</v>
      </c>
      <c r="C16" s="73" t="s">
        <v>2332</v>
      </c>
      <c r="D16" s="86" t="s">
        <v>2328</v>
      </c>
      <c r="E16" s="73" t="s">
        <v>2333</v>
      </c>
      <c r="F16" s="86" t="s">
        <v>701</v>
      </c>
      <c r="G16" s="73" t="s">
        <v>335</v>
      </c>
      <c r="H16" s="73" t="s">
        <v>137</v>
      </c>
      <c r="I16" s="95">
        <v>42795</v>
      </c>
      <c r="J16" s="85">
        <v>6.0400000000003358</v>
      </c>
      <c r="K16" s="86" t="s">
        <v>139</v>
      </c>
      <c r="L16" s="87">
        <v>2.1400000000000002E-2</v>
      </c>
      <c r="M16" s="84">
        <v>1.4500000000001097E-2</v>
      </c>
      <c r="N16" s="83">
        <v>24169306.901102733</v>
      </c>
      <c r="O16" s="85">
        <v>113.07</v>
      </c>
      <c r="P16" s="83">
        <v>27328.235007527681</v>
      </c>
      <c r="Q16" s="84">
        <v>5.6816837658092145E-2</v>
      </c>
      <c r="R16" s="84">
        <f t="shared" si="0"/>
        <v>6.2153831655976266E-2</v>
      </c>
      <c r="S16" s="84">
        <f>P16/'סכום נכסי הקרן'!$C$42</f>
        <v>2.7536023477378656E-4</v>
      </c>
    </row>
    <row r="17" spans="2:19">
      <c r="B17" s="99" t="s">
        <v>2334</v>
      </c>
      <c r="C17" s="73" t="s">
        <v>2335</v>
      </c>
      <c r="D17" s="86" t="s">
        <v>2328</v>
      </c>
      <c r="E17" s="73" t="s">
        <v>363</v>
      </c>
      <c r="F17" s="86" t="s">
        <v>364</v>
      </c>
      <c r="G17" s="73" t="s">
        <v>365</v>
      </c>
      <c r="H17" s="73" t="s">
        <v>137</v>
      </c>
      <c r="I17" s="95">
        <v>40561</v>
      </c>
      <c r="J17" s="85">
        <v>0.30000000000020588</v>
      </c>
      <c r="K17" s="86" t="s">
        <v>139</v>
      </c>
      <c r="L17" s="87">
        <v>0.06</v>
      </c>
      <c r="M17" s="84">
        <v>2.8200000000005568E-2</v>
      </c>
      <c r="N17" s="83">
        <v>12224150.823992601</v>
      </c>
      <c r="O17" s="85">
        <v>115.21</v>
      </c>
      <c r="P17" s="83">
        <v>14083.444633207551</v>
      </c>
      <c r="Q17" s="84">
        <v>1.9818896792439981E-2</v>
      </c>
      <c r="R17" s="84">
        <f t="shared" si="0"/>
        <v>3.2030610342289878E-2</v>
      </c>
      <c r="S17" s="84">
        <f>P17/'סכום נכסי הקרן'!$C$42</f>
        <v>1.4190527194878991E-4</v>
      </c>
    </row>
    <row r="18" spans="2:19">
      <c r="B18" s="99" t="s">
        <v>2336</v>
      </c>
      <c r="C18" s="73" t="s">
        <v>2337</v>
      </c>
      <c r="D18" s="86" t="s">
        <v>2328</v>
      </c>
      <c r="E18" s="73" t="s">
        <v>339</v>
      </c>
      <c r="F18" s="86" t="s">
        <v>334</v>
      </c>
      <c r="G18" s="73" t="s">
        <v>386</v>
      </c>
      <c r="H18" s="73" t="s">
        <v>330</v>
      </c>
      <c r="I18" s="95">
        <v>36489</v>
      </c>
      <c r="J18" s="85">
        <v>3.3000000000470249</v>
      </c>
      <c r="K18" s="86" t="s">
        <v>139</v>
      </c>
      <c r="L18" s="87">
        <v>6.0499999999999998E-2</v>
      </c>
      <c r="M18" s="84">
        <v>9.400000000340027E-3</v>
      </c>
      <c r="N18" s="83">
        <v>15902.401718385816</v>
      </c>
      <c r="O18" s="85">
        <v>173.84</v>
      </c>
      <c r="P18" s="83">
        <v>27.6447351437075</v>
      </c>
      <c r="Q18" s="73"/>
      <c r="R18" s="84">
        <f t="shared" si="0"/>
        <v>6.2873662123541968E-5</v>
      </c>
      <c r="S18" s="84">
        <f>P18/'סכום נכסי הקרן'!$C$42</f>
        <v>2.7854930101902359E-7</v>
      </c>
    </row>
    <row r="19" spans="2:19">
      <c r="B19" s="99" t="s">
        <v>2338</v>
      </c>
      <c r="C19" s="73" t="s">
        <v>2339</v>
      </c>
      <c r="D19" s="86" t="s">
        <v>2328</v>
      </c>
      <c r="E19" s="73" t="s">
        <v>382</v>
      </c>
      <c r="F19" s="86" t="s">
        <v>135</v>
      </c>
      <c r="G19" s="73" t="s">
        <v>365</v>
      </c>
      <c r="H19" s="73" t="s">
        <v>137</v>
      </c>
      <c r="I19" s="95">
        <v>39084</v>
      </c>
      <c r="J19" s="85">
        <v>2.2100000000002398</v>
      </c>
      <c r="K19" s="86" t="s">
        <v>139</v>
      </c>
      <c r="L19" s="87">
        <v>5.5999999999999994E-2</v>
      </c>
      <c r="M19" s="84">
        <v>1.1200000000000408E-2</v>
      </c>
      <c r="N19" s="83">
        <v>8219773.0580758397</v>
      </c>
      <c r="O19" s="85">
        <v>144.19</v>
      </c>
      <c r="P19" s="83">
        <v>11852.089897274045</v>
      </c>
      <c r="Q19" s="84">
        <v>1.5488614045178534E-2</v>
      </c>
      <c r="R19" s="84">
        <f t="shared" si="0"/>
        <v>2.6955740099708372E-2</v>
      </c>
      <c r="S19" s="84">
        <f>P19/'סכום נכסי הקרן'!$C$42</f>
        <v>1.1942206497325693E-4</v>
      </c>
    </row>
    <row r="20" spans="2:19">
      <c r="B20" s="99" t="s">
        <v>2340</v>
      </c>
      <c r="C20" s="73" t="s">
        <v>2341</v>
      </c>
      <c r="D20" s="86" t="s">
        <v>2328</v>
      </c>
      <c r="E20" s="73" t="s">
        <v>2342</v>
      </c>
      <c r="F20" s="86" t="s">
        <v>334</v>
      </c>
      <c r="G20" s="73" t="s">
        <v>513</v>
      </c>
      <c r="H20" s="73" t="s">
        <v>137</v>
      </c>
      <c r="I20" s="95">
        <v>44381</v>
      </c>
      <c r="J20" s="85">
        <v>3.6999999999994713</v>
      </c>
      <c r="K20" s="86" t="s">
        <v>139</v>
      </c>
      <c r="L20" s="87">
        <v>8.5000000000000006E-3</v>
      </c>
      <c r="M20" s="84">
        <v>2.8999999999996723E-2</v>
      </c>
      <c r="N20" s="83">
        <v>20155135.255115107</v>
      </c>
      <c r="O20" s="85">
        <v>98.05</v>
      </c>
      <c r="P20" s="83">
        <v>19762.110718265947</v>
      </c>
      <c r="Q20" s="84">
        <v>6.2984797672234707E-2</v>
      </c>
      <c r="R20" s="84">
        <f t="shared" si="0"/>
        <v>4.4945855537744307E-2</v>
      </c>
      <c r="S20" s="84">
        <f>P20/'סכום נכסי הקרן'!$C$42</f>
        <v>1.9912370650751267E-4</v>
      </c>
    </row>
    <row r="21" spans="2:19">
      <c r="B21" s="99" t="s">
        <v>2343</v>
      </c>
      <c r="C21" s="73" t="s">
        <v>2344</v>
      </c>
      <c r="D21" s="86" t="s">
        <v>2328</v>
      </c>
      <c r="E21" s="73" t="s">
        <v>355</v>
      </c>
      <c r="F21" s="86" t="s">
        <v>334</v>
      </c>
      <c r="G21" s="73" t="s">
        <v>509</v>
      </c>
      <c r="H21" s="73" t="s">
        <v>330</v>
      </c>
      <c r="I21" s="95">
        <v>39387</v>
      </c>
      <c r="J21" s="85">
        <v>8.9999999999997998E-2</v>
      </c>
      <c r="K21" s="86" t="s">
        <v>139</v>
      </c>
      <c r="L21" s="87">
        <v>5.7500000000000002E-2</v>
      </c>
      <c r="M21" s="84">
        <v>9.6000000000002108E-3</v>
      </c>
      <c r="N21" s="83">
        <v>80269841.667021409</v>
      </c>
      <c r="O21" s="85">
        <v>127.97</v>
      </c>
      <c r="P21" s="83">
        <v>102721.3163953937</v>
      </c>
      <c r="Q21" s="84">
        <v>6.1651184076053307E-2</v>
      </c>
      <c r="R21" s="84">
        <f t="shared" si="0"/>
        <v>0.2336237010901337</v>
      </c>
      <c r="S21" s="84">
        <f>P21/'סכום נכסי הקרן'!$C$42</f>
        <v>1.0350235129021942E-3</v>
      </c>
    </row>
    <row r="22" spans="2:19">
      <c r="B22" s="99" t="s">
        <v>2345</v>
      </c>
      <c r="C22" s="73" t="s">
        <v>2346</v>
      </c>
      <c r="D22" s="132" t="s">
        <v>29</v>
      </c>
      <c r="E22" s="73" t="s">
        <v>2347</v>
      </c>
      <c r="F22" s="86" t="s">
        <v>608</v>
      </c>
      <c r="G22" s="73" t="s">
        <v>673</v>
      </c>
      <c r="H22" s="73"/>
      <c r="I22" s="95">
        <v>39104</v>
      </c>
      <c r="J22" s="85">
        <v>0.64999999999991775</v>
      </c>
      <c r="K22" s="86" t="s">
        <v>139</v>
      </c>
      <c r="L22" s="87">
        <v>5.5999999999999994E-2</v>
      </c>
      <c r="M22" s="123">
        <v>0</v>
      </c>
      <c r="N22" s="83">
        <v>13055311.363287307</v>
      </c>
      <c r="O22" s="85">
        <v>65.243108000000007</v>
      </c>
      <c r="P22" s="83">
        <v>8517.9906100200933</v>
      </c>
      <c r="Q22" s="84">
        <v>2.2712706922677892E-2</v>
      </c>
      <c r="R22" s="84">
        <f t="shared" si="0"/>
        <v>1.9372848421295514E-2</v>
      </c>
      <c r="S22" s="84">
        <f>P22/'סכום נכסי הקרן'!$C$42</f>
        <v>8.5827566014781408E-5</v>
      </c>
    </row>
    <row r="23" spans="2:19">
      <c r="B23" s="100"/>
      <c r="C23" s="73"/>
      <c r="D23" s="73"/>
      <c r="E23" s="73"/>
      <c r="F23" s="73"/>
      <c r="G23" s="73"/>
      <c r="H23" s="73"/>
      <c r="I23" s="73"/>
      <c r="J23" s="85"/>
      <c r="K23" s="73"/>
      <c r="L23" s="73"/>
      <c r="M23" s="84"/>
      <c r="N23" s="83"/>
      <c r="O23" s="85"/>
      <c r="P23" s="73"/>
      <c r="Q23" s="73"/>
      <c r="R23" s="84"/>
      <c r="S23" s="73"/>
    </row>
    <row r="24" spans="2:19">
      <c r="B24" s="98" t="s">
        <v>65</v>
      </c>
      <c r="C24" s="71"/>
      <c r="D24" s="71"/>
      <c r="E24" s="71"/>
      <c r="F24" s="71"/>
      <c r="G24" s="71"/>
      <c r="H24" s="71"/>
      <c r="I24" s="71"/>
      <c r="J24" s="82">
        <v>2.9773449915508596</v>
      </c>
      <c r="K24" s="71"/>
      <c r="L24" s="71"/>
      <c r="M24" s="81">
        <v>4.4937679427447669E-2</v>
      </c>
      <c r="N24" s="80"/>
      <c r="O24" s="82"/>
      <c r="P24" s="80">
        <v>60565.944116945553</v>
      </c>
      <c r="Q24" s="71"/>
      <c r="R24" s="81">
        <f t="shared" si="0"/>
        <v>0.13774784554117667</v>
      </c>
      <c r="S24" s="81">
        <f>P24/'סכום נכסי הקרן'!$C$42</f>
        <v>6.1026453361310337E-4</v>
      </c>
    </row>
    <row r="25" spans="2:19">
      <c r="B25" s="99" t="s">
        <v>2348</v>
      </c>
      <c r="C25" s="73" t="s">
        <v>2349</v>
      </c>
      <c r="D25" s="86" t="s">
        <v>2328</v>
      </c>
      <c r="E25" s="73" t="s">
        <v>2333</v>
      </c>
      <c r="F25" s="86" t="s">
        <v>701</v>
      </c>
      <c r="G25" s="73" t="s">
        <v>335</v>
      </c>
      <c r="H25" s="73" t="s">
        <v>137</v>
      </c>
      <c r="I25" s="95">
        <v>42795</v>
      </c>
      <c r="J25" s="85">
        <v>5.5200000000008815</v>
      </c>
      <c r="K25" s="86" t="s">
        <v>139</v>
      </c>
      <c r="L25" s="87">
        <v>3.7400000000000003E-2</v>
      </c>
      <c r="M25" s="84">
        <v>4.6400000000008379E-2</v>
      </c>
      <c r="N25" s="83">
        <v>5904506.2323643295</v>
      </c>
      <c r="O25" s="85">
        <v>95.59</v>
      </c>
      <c r="P25" s="83">
        <v>5644.1176389889933</v>
      </c>
      <c r="Q25" s="84">
        <v>8.6994673802051267E-3</v>
      </c>
      <c r="R25" s="84">
        <f t="shared" si="0"/>
        <v>1.2836670113661484E-2</v>
      </c>
      <c r="S25" s="84">
        <f>P25/'סכום נכסי הקרן'!$C$42</f>
        <v>5.6870323229245415E-5</v>
      </c>
    </row>
    <row r="26" spans="2:19">
      <c r="B26" s="99" t="s">
        <v>2350</v>
      </c>
      <c r="C26" s="73" t="s">
        <v>2351</v>
      </c>
      <c r="D26" s="86" t="s">
        <v>2328</v>
      </c>
      <c r="E26" s="73" t="s">
        <v>2333</v>
      </c>
      <c r="F26" s="86" t="s">
        <v>701</v>
      </c>
      <c r="G26" s="73" t="s">
        <v>335</v>
      </c>
      <c r="H26" s="73" t="s">
        <v>137</v>
      </c>
      <c r="I26" s="95">
        <v>42795</v>
      </c>
      <c r="J26" s="85">
        <v>1.8899999999999271</v>
      </c>
      <c r="K26" s="86" t="s">
        <v>139</v>
      </c>
      <c r="L26" s="87">
        <v>2.5000000000000001E-2</v>
      </c>
      <c r="M26" s="84">
        <v>3.879999999999962E-2</v>
      </c>
      <c r="N26" s="83">
        <v>17947721.457878508</v>
      </c>
      <c r="O26" s="85">
        <v>97.62</v>
      </c>
      <c r="P26" s="83">
        <v>17520.565886709363</v>
      </c>
      <c r="Q26" s="84">
        <v>3.2982678401801732E-2</v>
      </c>
      <c r="R26" s="84">
        <f t="shared" si="0"/>
        <v>3.9847809503248656E-2</v>
      </c>
      <c r="S26" s="84">
        <f>P26/'סכום נכסי הקרן'!$C$42</f>
        <v>1.765378237784096E-4</v>
      </c>
    </row>
    <row r="27" spans="2:19">
      <c r="B27" s="99" t="s">
        <v>2352</v>
      </c>
      <c r="C27" s="73" t="s">
        <v>2353</v>
      </c>
      <c r="D27" s="86" t="s">
        <v>2328</v>
      </c>
      <c r="E27" s="73" t="s">
        <v>2354</v>
      </c>
      <c r="F27" s="86" t="s">
        <v>377</v>
      </c>
      <c r="G27" s="73" t="s">
        <v>404</v>
      </c>
      <c r="H27" s="73" t="s">
        <v>137</v>
      </c>
      <c r="I27" s="95">
        <v>42598</v>
      </c>
      <c r="J27" s="85">
        <v>3.1999999999999749</v>
      </c>
      <c r="K27" s="86" t="s">
        <v>139</v>
      </c>
      <c r="L27" s="87">
        <v>3.1E-2</v>
      </c>
      <c r="M27" s="84">
        <v>4.4400000000000321E-2</v>
      </c>
      <c r="N27" s="83">
        <v>16413368.686780276</v>
      </c>
      <c r="O27" s="85">
        <v>96.04</v>
      </c>
      <c r="P27" s="83">
        <v>15763.399287150529</v>
      </c>
      <c r="Q27" s="84">
        <v>2.161440253293705E-2</v>
      </c>
      <c r="R27" s="84">
        <f t="shared" si="0"/>
        <v>3.5851406625770466E-2</v>
      </c>
      <c r="S27" s="84">
        <f>P27/'סכום נכסי הקרן'!$C$42</f>
        <v>1.5883255275531217E-4</v>
      </c>
    </row>
    <row r="28" spans="2:19">
      <c r="B28" s="99" t="s">
        <v>2355</v>
      </c>
      <c r="C28" s="73" t="s">
        <v>2356</v>
      </c>
      <c r="D28" s="86" t="s">
        <v>2328</v>
      </c>
      <c r="E28" s="73" t="s">
        <v>1171</v>
      </c>
      <c r="F28" s="86" t="s">
        <v>690</v>
      </c>
      <c r="G28" s="73" t="s">
        <v>509</v>
      </c>
      <c r="H28" s="73" t="s">
        <v>330</v>
      </c>
      <c r="I28" s="95">
        <v>44007</v>
      </c>
      <c r="J28" s="85">
        <v>4.1400000000007298</v>
      </c>
      <c r="K28" s="86" t="s">
        <v>139</v>
      </c>
      <c r="L28" s="87">
        <v>3.3500000000000002E-2</v>
      </c>
      <c r="M28" s="84">
        <v>5.2700000000007539E-2</v>
      </c>
      <c r="N28" s="83">
        <v>10985300.597985614</v>
      </c>
      <c r="O28" s="85">
        <v>93.57</v>
      </c>
      <c r="P28" s="83">
        <v>10278.945647310369</v>
      </c>
      <c r="Q28" s="84">
        <v>1.220588955331735E-2</v>
      </c>
      <c r="R28" s="84">
        <f t="shared" si="0"/>
        <v>2.3377867512771225E-2</v>
      </c>
      <c r="S28" s="84">
        <f>P28/'סכום נכסי הקרן'!$C$42</f>
        <v>1.0357100946660937E-4</v>
      </c>
    </row>
    <row r="29" spans="2:19">
      <c r="B29" s="99" t="s">
        <v>2357</v>
      </c>
      <c r="C29" s="73" t="s">
        <v>2358</v>
      </c>
      <c r="D29" s="86" t="s">
        <v>2328</v>
      </c>
      <c r="E29" s="73" t="s">
        <v>2359</v>
      </c>
      <c r="F29" s="86" t="s">
        <v>377</v>
      </c>
      <c r="G29" s="73" t="s">
        <v>609</v>
      </c>
      <c r="H29" s="73" t="s">
        <v>330</v>
      </c>
      <c r="I29" s="95">
        <v>43310</v>
      </c>
      <c r="J29" s="85">
        <v>2.0300000000003116</v>
      </c>
      <c r="K29" s="86" t="s">
        <v>139</v>
      </c>
      <c r="L29" s="87">
        <v>3.5499999999999997E-2</v>
      </c>
      <c r="M29" s="84">
        <v>4.7400000000005556E-2</v>
      </c>
      <c r="N29" s="83">
        <v>11520198.434948914</v>
      </c>
      <c r="O29" s="85">
        <v>98.6</v>
      </c>
      <c r="P29" s="83">
        <v>11358.915656786301</v>
      </c>
      <c r="Q29" s="84">
        <v>4.0909795578653811E-2</v>
      </c>
      <c r="R29" s="84">
        <f t="shared" si="0"/>
        <v>2.5834091785724836E-2</v>
      </c>
      <c r="S29" s="84">
        <f>P29/'סכום נכסי הקרן'!$C$42</f>
        <v>1.1445282438352684E-4</v>
      </c>
    </row>
    <row r="30" spans="2:19">
      <c r="B30" s="100"/>
      <c r="C30" s="73"/>
      <c r="D30" s="73"/>
      <c r="E30" s="73"/>
      <c r="F30" s="73"/>
      <c r="G30" s="73"/>
      <c r="H30" s="73"/>
      <c r="I30" s="73"/>
      <c r="J30" s="85"/>
      <c r="K30" s="73"/>
      <c r="L30" s="73"/>
      <c r="M30" s="84"/>
      <c r="N30" s="83"/>
      <c r="O30" s="85"/>
      <c r="P30" s="73"/>
      <c r="Q30" s="73"/>
      <c r="R30" s="84"/>
      <c r="S30" s="73"/>
    </row>
    <row r="31" spans="2:19">
      <c r="B31" s="98" t="s">
        <v>51</v>
      </c>
      <c r="C31" s="71"/>
      <c r="D31" s="71"/>
      <c r="E31" s="71"/>
      <c r="F31" s="71"/>
      <c r="G31" s="71"/>
      <c r="H31" s="71"/>
      <c r="I31" s="71"/>
      <c r="J31" s="82">
        <v>2.4200000000097743</v>
      </c>
      <c r="K31" s="71"/>
      <c r="L31" s="71"/>
      <c r="M31" s="81">
        <v>4.2400000000169503E-2</v>
      </c>
      <c r="N31" s="80"/>
      <c r="O31" s="82"/>
      <c r="P31" s="80">
        <v>615.87967094805515</v>
      </c>
      <c r="Q31" s="71"/>
      <c r="R31" s="81">
        <f t="shared" si="0"/>
        <v>1.4007227827885437E-3</v>
      </c>
      <c r="S31" s="81">
        <f>P31/'סכום נכסי הקרן'!$C$42</f>
        <v>6.2056247224873811E-6</v>
      </c>
    </row>
    <row r="32" spans="2:19">
      <c r="B32" s="99" t="s">
        <v>2360</v>
      </c>
      <c r="C32" s="73" t="s">
        <v>2361</v>
      </c>
      <c r="D32" s="86" t="s">
        <v>2328</v>
      </c>
      <c r="E32" s="73" t="s">
        <v>2362</v>
      </c>
      <c r="F32" s="86" t="s">
        <v>608</v>
      </c>
      <c r="G32" s="73" t="s">
        <v>365</v>
      </c>
      <c r="H32" s="73" t="s">
        <v>137</v>
      </c>
      <c r="I32" s="95">
        <v>38118</v>
      </c>
      <c r="J32" s="85">
        <v>2.4200000000097743</v>
      </c>
      <c r="K32" s="86" t="s">
        <v>138</v>
      </c>
      <c r="L32" s="87">
        <v>7.9699999999999993E-2</v>
      </c>
      <c r="M32" s="84">
        <v>4.2400000000169503E-2</v>
      </c>
      <c r="N32" s="83">
        <v>160404.16052800009</v>
      </c>
      <c r="O32" s="85">
        <v>108.37</v>
      </c>
      <c r="P32" s="83">
        <v>615.87967094805515</v>
      </c>
      <c r="Q32" s="84">
        <v>2.9347137448162454E-3</v>
      </c>
      <c r="R32" s="84">
        <f t="shared" si="0"/>
        <v>1.4007227827885437E-3</v>
      </c>
      <c r="S32" s="84">
        <f>P32/'סכום נכסי הקרן'!$C$42</f>
        <v>6.2056247224873811E-6</v>
      </c>
    </row>
    <row r="33" spans="2:19">
      <c r="B33" s="100"/>
      <c r="C33" s="73"/>
      <c r="D33" s="73"/>
      <c r="E33" s="73"/>
      <c r="F33" s="73"/>
      <c r="G33" s="73"/>
      <c r="H33" s="73"/>
      <c r="I33" s="73"/>
      <c r="J33" s="85"/>
      <c r="K33" s="73"/>
      <c r="L33" s="73"/>
      <c r="M33" s="84"/>
      <c r="N33" s="83"/>
      <c r="O33" s="85"/>
      <c r="P33" s="73"/>
      <c r="Q33" s="73"/>
      <c r="R33" s="84"/>
      <c r="S33" s="73"/>
    </row>
    <row r="34" spans="2:19">
      <c r="B34" s="97" t="s">
        <v>206</v>
      </c>
      <c r="C34" s="71"/>
      <c r="D34" s="71"/>
      <c r="E34" s="71"/>
      <c r="F34" s="71"/>
      <c r="G34" s="71"/>
      <c r="H34" s="71"/>
      <c r="I34" s="71"/>
      <c r="J34" s="82">
        <v>7.8292154579093367</v>
      </c>
      <c r="K34" s="71"/>
      <c r="L34" s="71"/>
      <c r="M34" s="81">
        <v>0.42853255311404065</v>
      </c>
      <c r="N34" s="80"/>
      <c r="O34" s="82"/>
      <c r="P34" s="80">
        <v>30484.639977037496</v>
      </c>
      <c r="Q34" s="71"/>
      <c r="R34" s="81">
        <f t="shared" si="0"/>
        <v>6.9332585170755412E-2</v>
      </c>
      <c r="S34" s="81">
        <f>P34/'סכום נכסי הקרן'!$C$42</f>
        <v>3.0716427968213717E-4</v>
      </c>
    </row>
    <row r="35" spans="2:19">
      <c r="B35" s="98" t="s">
        <v>74</v>
      </c>
      <c r="C35" s="71"/>
      <c r="D35" s="71"/>
      <c r="E35" s="71"/>
      <c r="F35" s="71"/>
      <c r="G35" s="71"/>
      <c r="H35" s="71"/>
      <c r="I35" s="71"/>
      <c r="J35" s="82">
        <v>7.8292154579093367</v>
      </c>
      <c r="K35" s="71"/>
      <c r="L35" s="71"/>
      <c r="M35" s="81">
        <v>0.42853255311404065</v>
      </c>
      <c r="N35" s="80"/>
      <c r="O35" s="82"/>
      <c r="P35" s="80">
        <v>30484.639977037496</v>
      </c>
      <c r="Q35" s="71"/>
      <c r="R35" s="81">
        <f t="shared" si="0"/>
        <v>6.9332585170755412E-2</v>
      </c>
      <c r="S35" s="81">
        <f>P35/'סכום נכסי הקרן'!$C$42</f>
        <v>3.0716427968213717E-4</v>
      </c>
    </row>
    <row r="36" spans="2:19">
      <c r="B36" s="99" t="s">
        <v>2363</v>
      </c>
      <c r="C36" s="73">
        <v>4824</v>
      </c>
      <c r="D36" s="86" t="s">
        <v>2328</v>
      </c>
      <c r="E36" s="73"/>
      <c r="F36" s="86" t="s">
        <v>930</v>
      </c>
      <c r="G36" s="73" t="s">
        <v>963</v>
      </c>
      <c r="H36" s="73" t="s">
        <v>913</v>
      </c>
      <c r="I36" s="95">
        <v>42206</v>
      </c>
      <c r="J36" s="85">
        <v>14.489999999999617</v>
      </c>
      <c r="K36" s="86" t="s">
        <v>146</v>
      </c>
      <c r="L36" s="87">
        <v>4.555E-2</v>
      </c>
      <c r="M36" s="84">
        <v>6.4499999999997212E-2</v>
      </c>
      <c r="N36" s="83">
        <v>4914165.2753353622</v>
      </c>
      <c r="O36" s="85">
        <v>76.41</v>
      </c>
      <c r="P36" s="83">
        <v>9733.4876300038977</v>
      </c>
      <c r="Q36" s="84">
        <v>2.9500508919703936E-2</v>
      </c>
      <c r="R36" s="84">
        <f t="shared" si="0"/>
        <v>2.213730785812355E-2</v>
      </c>
      <c r="S36" s="84">
        <f>P36/'סכום נכסי הקרן'!$C$42</f>
        <v>9.8074955745489745E-5</v>
      </c>
    </row>
    <row r="37" spans="2:19">
      <c r="B37" s="99" t="s">
        <v>2364</v>
      </c>
      <c r="C37" s="73">
        <v>5168</v>
      </c>
      <c r="D37" s="86" t="s">
        <v>2328</v>
      </c>
      <c r="E37" s="73"/>
      <c r="F37" s="86" t="s">
        <v>930</v>
      </c>
      <c r="G37" s="73" t="s">
        <v>1066</v>
      </c>
      <c r="H37" s="73" t="s">
        <v>2365</v>
      </c>
      <c r="I37" s="95">
        <v>42408</v>
      </c>
      <c r="J37" s="85">
        <v>10.059999999995574</v>
      </c>
      <c r="K37" s="86" t="s">
        <v>146</v>
      </c>
      <c r="L37" s="87">
        <v>3.9510000000000003E-2</v>
      </c>
      <c r="M37" s="84">
        <v>5.8099999999972188E-2</v>
      </c>
      <c r="N37" s="83">
        <v>4324181.1828278592</v>
      </c>
      <c r="O37" s="85">
        <v>84.07</v>
      </c>
      <c r="P37" s="83">
        <v>9423.5260643786423</v>
      </c>
      <c r="Q37" s="84">
        <v>1.0959863293417157E-2</v>
      </c>
      <c r="R37" s="84">
        <f t="shared" si="0"/>
        <v>2.1432348355089847E-2</v>
      </c>
      <c r="S37" s="84">
        <f>P37/'סכום נכסי הקרן'!$C$42</f>
        <v>9.4951772361787489E-5</v>
      </c>
    </row>
    <row r="38" spans="2:19">
      <c r="B38" s="99" t="s">
        <v>2366</v>
      </c>
      <c r="C38" s="73">
        <v>4279</v>
      </c>
      <c r="D38" s="86" t="s">
        <v>2328</v>
      </c>
      <c r="E38" s="73"/>
      <c r="F38" s="86" t="s">
        <v>960</v>
      </c>
      <c r="G38" s="73" t="s">
        <v>673</v>
      </c>
      <c r="H38" s="73"/>
      <c r="I38" s="95">
        <v>40949</v>
      </c>
      <c r="J38" s="85">
        <v>0.24999999999991179</v>
      </c>
      <c r="K38" s="86" t="s">
        <v>138</v>
      </c>
      <c r="L38" s="87">
        <v>0.08</v>
      </c>
      <c r="M38" s="84">
        <v>1.0495000000000436</v>
      </c>
      <c r="N38" s="83">
        <v>3482772.5052010221</v>
      </c>
      <c r="O38" s="85">
        <v>91.8</v>
      </c>
      <c r="P38" s="83">
        <v>11327.626282654952</v>
      </c>
      <c r="Q38" s="84">
        <v>4.2215424305466938E-3</v>
      </c>
      <c r="R38" s="84">
        <f t="shared" si="0"/>
        <v>2.5762928957542005E-2</v>
      </c>
      <c r="S38" s="84">
        <f>P38/'סכום נכסי הקרן'!$C$42</f>
        <v>1.1413755157485992E-4</v>
      </c>
    </row>
    <row r="39" spans="2:19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</row>
    <row r="40" spans="2:19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</row>
    <row r="41" spans="2:19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</row>
    <row r="42" spans="2:19">
      <c r="B42" s="121" t="s">
        <v>229</v>
      </c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</row>
    <row r="43" spans="2:19">
      <c r="B43" s="121" t="s">
        <v>118</v>
      </c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</row>
    <row r="44" spans="2:19">
      <c r="B44" s="121" t="s">
        <v>212</v>
      </c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</row>
    <row r="45" spans="2:19">
      <c r="B45" s="121" t="s">
        <v>220</v>
      </c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</row>
    <row r="46" spans="2:19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</row>
    <row r="47" spans="2:19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</row>
    <row r="48" spans="2:19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</row>
    <row r="49" spans="2:19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</row>
    <row r="50" spans="2:19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</row>
    <row r="51" spans="2:19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</row>
    <row r="52" spans="2:19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</row>
    <row r="53" spans="2:19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</row>
    <row r="54" spans="2:19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</row>
    <row r="55" spans="2:19">
      <c r="B55" s="119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</row>
    <row r="56" spans="2:19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</row>
    <row r="57" spans="2:19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</row>
    <row r="58" spans="2:19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</row>
    <row r="59" spans="2:19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</row>
    <row r="60" spans="2:19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</row>
    <row r="61" spans="2:19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</row>
    <row r="62" spans="2:19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</row>
    <row r="63" spans="2:19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</row>
    <row r="64" spans="2:19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</row>
    <row r="65" spans="2:19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</row>
    <row r="66" spans="2:19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</row>
    <row r="67" spans="2:19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</row>
    <row r="68" spans="2:19">
      <c r="B68" s="119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</row>
    <row r="69" spans="2:19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</row>
    <row r="70" spans="2:19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</row>
    <row r="71" spans="2:19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</row>
    <row r="72" spans="2:19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</row>
    <row r="73" spans="2:19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</row>
    <row r="74" spans="2:19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</row>
    <row r="75" spans="2:19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</row>
    <row r="76" spans="2:19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</row>
    <row r="77" spans="2:19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</row>
    <row r="78" spans="2:19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</row>
    <row r="79" spans="2:19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</row>
    <row r="80" spans="2:19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</row>
    <row r="81" spans="2:19">
      <c r="B81" s="119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</row>
    <row r="82" spans="2:19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</row>
    <row r="83" spans="2:19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</row>
    <row r="84" spans="2:19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</row>
    <row r="85" spans="2:19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</row>
    <row r="86" spans="2:19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</row>
    <row r="87" spans="2:19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</row>
    <row r="88" spans="2:19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</row>
    <row r="89" spans="2:19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</row>
    <row r="90" spans="2:19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</row>
    <row r="91" spans="2:19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</row>
    <row r="92" spans="2:19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</row>
    <row r="93" spans="2:19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</row>
    <row r="94" spans="2:19">
      <c r="B94" s="119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</row>
    <row r="95" spans="2:19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</row>
    <row r="96" spans="2:19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</row>
    <row r="97" spans="2:19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</row>
    <row r="98" spans="2:19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</row>
    <row r="99" spans="2:19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</row>
    <row r="100" spans="2:19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</row>
    <row r="101" spans="2:19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</row>
    <row r="102" spans="2:19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</row>
    <row r="103" spans="2:19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</row>
    <row r="104" spans="2:19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</row>
    <row r="105" spans="2:19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</row>
    <row r="106" spans="2:19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</row>
    <row r="107" spans="2:19">
      <c r="B107" s="119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</row>
    <row r="108" spans="2:19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</row>
    <row r="109" spans="2:19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</row>
    <row r="110" spans="2:19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</row>
    <row r="111" spans="2:19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</row>
    <row r="112" spans="2:19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</row>
    <row r="113" spans="2:19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</row>
    <row r="114" spans="2:19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</row>
    <row r="115" spans="2:19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</row>
    <row r="116" spans="2:19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</row>
    <row r="117" spans="2:19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</row>
    <row r="118" spans="2:19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</row>
    <row r="119" spans="2:19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</row>
    <row r="120" spans="2:19">
      <c r="B120" s="119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</row>
    <row r="121" spans="2:19">
      <c r="B121" s="119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</row>
    <row r="122" spans="2:19">
      <c r="B122" s="119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</row>
    <row r="123" spans="2:19">
      <c r="B123" s="119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</row>
    <row r="124" spans="2:19">
      <c r="B124" s="119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</row>
    <row r="125" spans="2:19">
      <c r="B125" s="119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</row>
    <row r="126" spans="2:19">
      <c r="B126" s="119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</row>
    <row r="127" spans="2:19">
      <c r="B127" s="119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</row>
    <row r="128" spans="2:19">
      <c r="B128" s="119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</row>
    <row r="129" spans="2:19">
      <c r="B129" s="119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</row>
    <row r="130" spans="2:19">
      <c r="B130" s="119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</row>
    <row r="131" spans="2:19">
      <c r="B131" s="119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</row>
    <row r="132" spans="2:19">
      <c r="B132" s="119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</row>
    <row r="133" spans="2:19">
      <c r="B133" s="119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</row>
    <row r="134" spans="2:19">
      <c r="B134" s="119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</row>
    <row r="135" spans="2:19">
      <c r="B135" s="119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</row>
    <row r="136" spans="2:19">
      <c r="B136" s="119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</row>
    <row r="137" spans="2:19">
      <c r="B137" s="119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</row>
    <row r="138" spans="2:19">
      <c r="B138" s="119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</row>
    <row r="139" spans="2:19">
      <c r="B139" s="119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</row>
    <row r="140" spans="2:19">
      <c r="B140" s="119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</row>
    <row r="141" spans="2:19">
      <c r="B141" s="119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</row>
    <row r="142" spans="2:19">
      <c r="B142" s="119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</row>
    <row r="143" spans="2:19">
      <c r="B143" s="119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</row>
    <row r="144" spans="2:19">
      <c r="B144" s="119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</row>
    <row r="145" spans="2:19">
      <c r="B145" s="119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</row>
    <row r="146" spans="2:19">
      <c r="B146" s="119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</row>
    <row r="147" spans="2:19">
      <c r="B147" s="119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</row>
    <row r="148" spans="2:19">
      <c r="B148" s="119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</row>
    <row r="149" spans="2:19">
      <c r="B149" s="119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</row>
    <row r="150" spans="2:19">
      <c r="B150" s="119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</row>
    <row r="151" spans="2:19">
      <c r="B151" s="119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</row>
    <row r="152" spans="2:19">
      <c r="B152" s="119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</row>
    <row r="153" spans="2:19">
      <c r="B153" s="119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</row>
    <row r="154" spans="2:19">
      <c r="B154" s="119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</row>
    <row r="155" spans="2:19">
      <c r="B155" s="119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</row>
    <row r="156" spans="2:19">
      <c r="B156" s="119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</row>
    <row r="157" spans="2:19">
      <c r="B157" s="119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</row>
    <row r="158" spans="2:19">
      <c r="B158" s="119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</row>
    <row r="159" spans="2:19">
      <c r="B159" s="119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</row>
    <row r="160" spans="2:19">
      <c r="B160" s="119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</row>
    <row r="161" spans="2:19">
      <c r="B161" s="119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</row>
    <row r="162" spans="2:19">
      <c r="B162" s="119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</row>
    <row r="163" spans="2:19">
      <c r="B163" s="119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</row>
    <row r="164" spans="2:19">
      <c r="B164" s="119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</row>
    <row r="165" spans="2:19">
      <c r="B165" s="119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</row>
    <row r="166" spans="2:19">
      <c r="B166" s="119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</row>
    <row r="167" spans="2:19">
      <c r="B167" s="119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</row>
    <row r="168" spans="2:19">
      <c r="B168" s="119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</row>
    <row r="169" spans="2:19">
      <c r="B169" s="119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</row>
    <row r="170" spans="2:19">
      <c r="B170" s="119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</row>
    <row r="171" spans="2:19">
      <c r="B171" s="119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</row>
    <row r="172" spans="2:19">
      <c r="B172" s="119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</row>
    <row r="173" spans="2:19">
      <c r="B173" s="119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</row>
    <row r="174" spans="2:19">
      <c r="B174" s="119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</row>
    <row r="175" spans="2:19">
      <c r="B175" s="119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</row>
    <row r="176" spans="2:19">
      <c r="B176" s="119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</row>
    <row r="177" spans="2:19">
      <c r="B177" s="119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</row>
    <row r="178" spans="2:19">
      <c r="B178" s="119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</row>
    <row r="179" spans="2:19">
      <c r="B179" s="119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</row>
    <row r="180" spans="2:19">
      <c r="B180" s="119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</row>
    <row r="181" spans="2:19">
      <c r="B181" s="119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</row>
    <row r="182" spans="2:19">
      <c r="B182" s="119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</row>
    <row r="183" spans="2:19">
      <c r="B183" s="119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</row>
    <row r="184" spans="2:19">
      <c r="B184" s="119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</row>
    <row r="185" spans="2:19">
      <c r="B185" s="119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</row>
    <row r="186" spans="2:19">
      <c r="B186" s="119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</row>
    <row r="187" spans="2:19">
      <c r="B187" s="119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</row>
    <row r="188" spans="2:19">
      <c r="B188" s="119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</row>
    <row r="189" spans="2:19">
      <c r="B189" s="119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</row>
    <row r="190" spans="2:19">
      <c r="B190" s="119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</row>
    <row r="191" spans="2:19">
      <c r="B191" s="119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</row>
    <row r="192" spans="2:19">
      <c r="B192" s="119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</row>
    <row r="193" spans="2:19">
      <c r="B193" s="119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</row>
    <row r="194" spans="2:19">
      <c r="B194" s="119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</row>
    <row r="195" spans="2:19">
      <c r="B195" s="119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</row>
    <row r="196" spans="2:19">
      <c r="B196" s="119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</row>
    <row r="197" spans="2:19">
      <c r="B197" s="119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</row>
    <row r="198" spans="2:19">
      <c r="B198" s="119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</row>
    <row r="199" spans="2:19">
      <c r="B199" s="119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</row>
    <row r="200" spans="2:19">
      <c r="B200" s="119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</row>
    <row r="201" spans="2:19">
      <c r="B201" s="119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</row>
    <row r="202" spans="2:19">
      <c r="B202" s="119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</row>
    <row r="203" spans="2:19">
      <c r="B203" s="119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</row>
    <row r="204" spans="2:19">
      <c r="B204" s="119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</row>
    <row r="205" spans="2:19">
      <c r="B205" s="119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</row>
    <row r="206" spans="2:19">
      <c r="B206" s="119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</row>
    <row r="207" spans="2:19">
      <c r="B207" s="119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</row>
    <row r="208" spans="2:19">
      <c r="B208" s="119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</row>
    <row r="209" spans="2:19">
      <c r="B209" s="119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</row>
    <row r="210" spans="2:19">
      <c r="B210" s="119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</row>
    <row r="211" spans="2:19">
      <c r="B211" s="119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</row>
    <row r="212" spans="2:19">
      <c r="B212" s="119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</row>
    <row r="213" spans="2:19">
      <c r="B213" s="119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</row>
    <row r="214" spans="2:19">
      <c r="B214" s="119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</row>
    <row r="215" spans="2:19">
      <c r="B215" s="119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</row>
    <row r="216" spans="2:19">
      <c r="B216" s="119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</row>
    <row r="217" spans="2:19">
      <c r="B217" s="119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</row>
    <row r="218" spans="2:19">
      <c r="B218" s="119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</row>
    <row r="219" spans="2:19">
      <c r="B219" s="119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</row>
    <row r="220" spans="2:19">
      <c r="B220" s="119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</row>
    <row r="221" spans="2:19">
      <c r="B221" s="119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</row>
    <row r="222" spans="2:19">
      <c r="B222" s="119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</row>
    <row r="223" spans="2:19">
      <c r="B223" s="119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</row>
    <row r="224" spans="2:19">
      <c r="B224" s="119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</row>
    <row r="225" spans="2:19">
      <c r="B225" s="119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</row>
    <row r="226" spans="2:19">
      <c r="B226" s="119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</row>
    <row r="227" spans="2:19">
      <c r="B227" s="119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</row>
    <row r="228" spans="2:19">
      <c r="B228" s="119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</row>
    <row r="229" spans="2:19">
      <c r="B229" s="119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</row>
    <row r="230" spans="2:19">
      <c r="B230" s="119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</row>
    <row r="231" spans="2:19">
      <c r="B231" s="119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</row>
    <row r="232" spans="2:19">
      <c r="B232" s="119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</row>
    <row r="233" spans="2:19">
      <c r="B233" s="119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</row>
    <row r="234" spans="2:19">
      <c r="B234" s="119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</row>
    <row r="235" spans="2:19">
      <c r="B235" s="119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</row>
    <row r="236" spans="2:19">
      <c r="B236" s="119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</row>
    <row r="237" spans="2:19">
      <c r="B237" s="119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</row>
    <row r="238" spans="2:19">
      <c r="B238" s="119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</row>
    <row r="239" spans="2:19">
      <c r="B239" s="119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</row>
    <row r="240" spans="2:19">
      <c r="B240" s="119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</row>
    <row r="241" spans="2:19">
      <c r="B241" s="119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</row>
    <row r="242" spans="2:19">
      <c r="B242" s="119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</row>
    <row r="243" spans="2:19">
      <c r="B243" s="119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</row>
    <row r="244" spans="2:19">
      <c r="B244" s="119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</row>
    <row r="245" spans="2:19">
      <c r="B245" s="119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</row>
    <row r="246" spans="2:19">
      <c r="B246" s="119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</row>
    <row r="247" spans="2:19">
      <c r="B247" s="119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</row>
    <row r="248" spans="2:19">
      <c r="B248" s="119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</row>
    <row r="249" spans="2:19">
      <c r="B249" s="119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</row>
    <row r="250" spans="2:19">
      <c r="B250" s="119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</row>
    <row r="251" spans="2:19">
      <c r="B251" s="119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</row>
    <row r="252" spans="2:19">
      <c r="B252" s="119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</row>
    <row r="253" spans="2:19">
      <c r="B253" s="119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</row>
    <row r="254" spans="2:19">
      <c r="B254" s="119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</row>
    <row r="255" spans="2:19">
      <c r="B255" s="119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</row>
    <row r="256" spans="2:19">
      <c r="B256" s="119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</row>
    <row r="257" spans="2:19">
      <c r="B257" s="119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</row>
    <row r="258" spans="2:19">
      <c r="B258" s="119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</row>
    <row r="259" spans="2:19">
      <c r="B259" s="119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</row>
    <row r="260" spans="2:19">
      <c r="B260" s="119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</row>
    <row r="261" spans="2:19">
      <c r="B261" s="119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</row>
    <row r="262" spans="2:19">
      <c r="B262" s="119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</row>
    <row r="263" spans="2:19">
      <c r="B263" s="119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</row>
    <row r="264" spans="2:19">
      <c r="B264" s="119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</row>
    <row r="265" spans="2:19">
      <c r="B265" s="119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</row>
    <row r="266" spans="2:19">
      <c r="B266" s="119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</row>
    <row r="267" spans="2:19">
      <c r="B267" s="119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</row>
    <row r="268" spans="2:19">
      <c r="B268" s="119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</row>
    <row r="269" spans="2:19">
      <c r="B269" s="119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</row>
    <row r="270" spans="2:19">
      <c r="B270" s="119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</row>
    <row r="271" spans="2:19">
      <c r="B271" s="119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</row>
    <row r="272" spans="2:19">
      <c r="B272" s="119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</row>
    <row r="273" spans="2:19">
      <c r="B273" s="119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</row>
    <row r="274" spans="2:19">
      <c r="B274" s="119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</row>
    <row r="275" spans="2:19">
      <c r="B275" s="119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</row>
    <row r="276" spans="2:19">
      <c r="B276" s="119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</row>
    <row r="277" spans="2:19">
      <c r="B277" s="119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</row>
    <row r="278" spans="2:19">
      <c r="B278" s="119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</row>
    <row r="279" spans="2:19">
      <c r="B279" s="119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</row>
    <row r="280" spans="2:19">
      <c r="B280" s="119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</row>
    <row r="281" spans="2:19">
      <c r="B281" s="119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</row>
    <row r="282" spans="2:19">
      <c r="B282" s="119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</row>
    <row r="283" spans="2:19">
      <c r="B283" s="119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</row>
    <row r="284" spans="2:19">
      <c r="B284" s="119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</row>
    <row r="285" spans="2:19">
      <c r="B285" s="119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</row>
    <row r="286" spans="2:19">
      <c r="B286" s="119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</row>
    <row r="287" spans="2:19">
      <c r="B287" s="119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</row>
    <row r="288" spans="2:19">
      <c r="B288" s="119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</row>
    <row r="289" spans="2:19">
      <c r="B289" s="119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</row>
    <row r="290" spans="2:19">
      <c r="B290" s="119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</row>
    <row r="291" spans="2:19">
      <c r="B291" s="119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</row>
    <row r="292" spans="2:19">
      <c r="B292" s="119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</row>
    <row r="293" spans="2:19">
      <c r="B293" s="119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</row>
    <row r="294" spans="2:19">
      <c r="B294" s="119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</row>
    <row r="295" spans="2:19">
      <c r="B295" s="119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</row>
    <row r="296" spans="2:19">
      <c r="B296" s="119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</row>
    <row r="297" spans="2:19">
      <c r="B297" s="119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</row>
    <row r="298" spans="2:19">
      <c r="B298" s="119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</row>
    <row r="299" spans="2:19">
      <c r="B299" s="119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</row>
    <row r="300" spans="2:19">
      <c r="B300" s="119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</row>
    <row r="301" spans="2:19">
      <c r="B301" s="119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</row>
    <row r="302" spans="2:19">
      <c r="B302" s="119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</row>
    <row r="303" spans="2:19">
      <c r="B303" s="119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</row>
    <row r="304" spans="2:19">
      <c r="B304" s="119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</row>
    <row r="305" spans="2:19">
      <c r="B305" s="119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</row>
    <row r="306" spans="2:19">
      <c r="B306" s="119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</row>
    <row r="307" spans="2:19">
      <c r="B307" s="119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</row>
    <row r="308" spans="2:19">
      <c r="B308" s="119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</row>
    <row r="309" spans="2:19">
      <c r="B309" s="119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</row>
    <row r="310" spans="2:19">
      <c r="B310" s="119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</row>
    <row r="311" spans="2:19">
      <c r="B311" s="119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</row>
    <row r="312" spans="2:19">
      <c r="B312" s="119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</row>
    <row r="313" spans="2:19">
      <c r="B313" s="119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</row>
    <row r="314" spans="2:19">
      <c r="B314" s="119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</row>
    <row r="315" spans="2:19">
      <c r="B315" s="119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</row>
    <row r="316" spans="2:19">
      <c r="B316" s="119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</row>
    <row r="317" spans="2:19">
      <c r="B317" s="119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</row>
    <row r="318" spans="2:19">
      <c r="B318" s="119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</row>
    <row r="319" spans="2:19">
      <c r="B319" s="119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</row>
    <row r="320" spans="2:19">
      <c r="B320" s="119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</row>
    <row r="321" spans="2:19">
      <c r="B321" s="119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</row>
    <row r="322" spans="2:19">
      <c r="B322" s="119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</row>
    <row r="323" spans="2:19">
      <c r="B323" s="119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</row>
    <row r="324" spans="2:19">
      <c r="B324" s="119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</row>
    <row r="325" spans="2:19">
      <c r="B325" s="119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</row>
    <row r="326" spans="2:19">
      <c r="B326" s="119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</row>
    <row r="327" spans="2:19">
      <c r="B327" s="119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</row>
    <row r="328" spans="2:19">
      <c r="B328" s="119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</row>
    <row r="329" spans="2:19">
      <c r="B329" s="119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</row>
    <row r="330" spans="2:19">
      <c r="B330" s="119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</row>
    <row r="331" spans="2:19">
      <c r="B331" s="119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</row>
    <row r="332" spans="2:19">
      <c r="B332" s="119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</row>
    <row r="333" spans="2:19">
      <c r="B333" s="119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</row>
    <row r="334" spans="2:19">
      <c r="B334" s="119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</row>
    <row r="335" spans="2:19">
      <c r="B335" s="119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</row>
    <row r="336" spans="2:19">
      <c r="B336" s="119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</row>
    <row r="337" spans="2:19">
      <c r="B337" s="119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</row>
    <row r="338" spans="2:19">
      <c r="B338" s="119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</row>
    <row r="339" spans="2:19">
      <c r="B339" s="119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</row>
    <row r="340" spans="2:19">
      <c r="B340" s="119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</row>
    <row r="341" spans="2:19">
      <c r="B341" s="119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</row>
    <row r="342" spans="2:19">
      <c r="B342" s="119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</row>
    <row r="343" spans="2:19">
      <c r="B343" s="119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</row>
    <row r="344" spans="2:19">
      <c r="B344" s="119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</row>
    <row r="345" spans="2:19">
      <c r="B345" s="119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</row>
    <row r="346" spans="2:19">
      <c r="B346" s="119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</row>
    <row r="347" spans="2:19">
      <c r="B347" s="119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</row>
    <row r="348" spans="2:19">
      <c r="B348" s="119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</row>
    <row r="349" spans="2:19">
      <c r="B349" s="119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</row>
    <row r="350" spans="2:19">
      <c r="B350" s="119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</row>
    <row r="351" spans="2:19">
      <c r="B351" s="119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</row>
    <row r="352" spans="2:19">
      <c r="B352" s="119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</row>
    <row r="353" spans="2:19">
      <c r="B353" s="119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</row>
    <row r="354" spans="2:19">
      <c r="B354" s="119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</row>
    <row r="355" spans="2:19">
      <c r="B355" s="119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</row>
    <row r="356" spans="2:19">
      <c r="B356" s="119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</row>
    <row r="357" spans="2:19">
      <c r="B357" s="119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</row>
    <row r="358" spans="2:19">
      <c r="B358" s="119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</row>
    <row r="359" spans="2:19">
      <c r="B359" s="119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</row>
    <row r="360" spans="2:19">
      <c r="B360" s="119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</row>
    <row r="361" spans="2:19">
      <c r="B361" s="119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</row>
    <row r="362" spans="2:19">
      <c r="B362" s="119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</row>
    <row r="363" spans="2:19">
      <c r="B363" s="119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</row>
    <row r="364" spans="2:19">
      <c r="B364" s="119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</row>
    <row r="365" spans="2:19">
      <c r="B365" s="119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</row>
    <row r="366" spans="2:19">
      <c r="B366" s="119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</row>
    <row r="367" spans="2:19">
      <c r="B367" s="119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</row>
    <row r="368" spans="2:19">
      <c r="B368" s="119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</row>
    <row r="369" spans="2:19">
      <c r="B369" s="119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</row>
    <row r="370" spans="2:19">
      <c r="B370" s="119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</row>
    <row r="371" spans="2:19">
      <c r="B371" s="119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</row>
    <row r="372" spans="2:19">
      <c r="B372" s="119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</row>
    <row r="373" spans="2:19">
      <c r="B373" s="119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</row>
    <row r="374" spans="2:19">
      <c r="B374" s="119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</row>
    <row r="375" spans="2:19">
      <c r="B375" s="119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</row>
    <row r="376" spans="2:19">
      <c r="B376" s="119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</row>
    <row r="377" spans="2:19">
      <c r="B377" s="119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</row>
    <row r="378" spans="2:19">
      <c r="B378" s="119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</row>
    <row r="379" spans="2:19">
      <c r="B379" s="119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</row>
    <row r="380" spans="2:19">
      <c r="B380" s="119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</row>
    <row r="381" spans="2:19">
      <c r="B381" s="119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</row>
    <row r="382" spans="2:19">
      <c r="B382" s="119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</row>
    <row r="383" spans="2:19">
      <c r="B383" s="119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</row>
    <row r="384" spans="2:19">
      <c r="B384" s="119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</row>
    <row r="385" spans="2:19">
      <c r="B385" s="119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</row>
    <row r="386" spans="2:19">
      <c r="B386" s="119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</row>
    <row r="387" spans="2:19">
      <c r="B387" s="119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</row>
    <row r="388" spans="2:19">
      <c r="B388" s="119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</row>
    <row r="389" spans="2:19">
      <c r="B389" s="119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</row>
    <row r="390" spans="2:19">
      <c r="B390" s="119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</row>
    <row r="391" spans="2:19">
      <c r="B391" s="119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</row>
    <row r="392" spans="2:19">
      <c r="B392" s="119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</row>
    <row r="393" spans="2:19">
      <c r="B393" s="119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</row>
    <row r="394" spans="2:19">
      <c r="B394" s="119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</row>
    <row r="395" spans="2:19">
      <c r="B395" s="119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</row>
    <row r="396" spans="2:19">
      <c r="B396" s="119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</row>
    <row r="397" spans="2:19">
      <c r="B397" s="119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</row>
    <row r="398" spans="2:19">
      <c r="B398" s="119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</row>
    <row r="399" spans="2:19">
      <c r="B399" s="119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</row>
    <row r="400" spans="2:19">
      <c r="B400" s="119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</row>
    <row r="401" spans="2:19">
      <c r="B401" s="119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</row>
    <row r="402" spans="2:19">
      <c r="B402" s="119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</row>
    <row r="403" spans="2:19">
      <c r="B403" s="119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</row>
    <row r="404" spans="2:19">
      <c r="B404" s="119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</row>
    <row r="405" spans="2:19">
      <c r="B405" s="119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</row>
    <row r="406" spans="2:19">
      <c r="B406" s="119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</row>
    <row r="407" spans="2:19">
      <c r="B407" s="119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</row>
    <row r="408" spans="2:19">
      <c r="B408" s="119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</row>
    <row r="409" spans="2:19">
      <c r="B409" s="119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</row>
    <row r="410" spans="2:19">
      <c r="B410" s="119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</row>
    <row r="411" spans="2:19">
      <c r="B411" s="119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</row>
    <row r="412" spans="2:19">
      <c r="B412" s="119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</row>
    <row r="413" spans="2:19">
      <c r="B413" s="119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</row>
    <row r="414" spans="2:19">
      <c r="B414" s="119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</row>
    <row r="415" spans="2:19">
      <c r="B415" s="119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</row>
    <row r="416" spans="2:19">
      <c r="B416" s="119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</row>
    <row r="417" spans="2:19">
      <c r="B417" s="119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</row>
    <row r="418" spans="2:19">
      <c r="B418" s="119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</row>
    <row r="419" spans="2:19">
      <c r="B419" s="119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</row>
    <row r="420" spans="2:19">
      <c r="B420" s="119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</row>
    <row r="421" spans="2:19">
      <c r="B421" s="119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</row>
    <row r="422" spans="2:19">
      <c r="B422" s="119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</row>
    <row r="423" spans="2:19">
      <c r="B423" s="119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</row>
    <row r="424" spans="2:19">
      <c r="B424" s="119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</row>
    <row r="425" spans="2:19">
      <c r="B425" s="119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</row>
    <row r="426" spans="2:19">
      <c r="B426" s="119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</row>
    <row r="427" spans="2:19">
      <c r="B427" s="119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</row>
    <row r="428" spans="2:19">
      <c r="B428" s="119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</row>
    <row r="429" spans="2:19">
      <c r="B429" s="119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</row>
    <row r="430" spans="2:19">
      <c r="B430" s="119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</row>
    <row r="431" spans="2:19">
      <c r="B431" s="119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</row>
    <row r="432" spans="2:19">
      <c r="B432" s="119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</row>
    <row r="433" spans="2:19">
      <c r="B433" s="119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</row>
    <row r="434" spans="2:19">
      <c r="B434" s="119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</row>
    <row r="435" spans="2:19">
      <c r="B435" s="119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</row>
    <row r="436" spans="2:19">
      <c r="B436" s="119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</row>
    <row r="437" spans="2:19">
      <c r="B437" s="119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</row>
    <row r="438" spans="2:19">
      <c r="B438" s="119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</row>
    <row r="439" spans="2:19">
      <c r="B439" s="119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</row>
    <row r="440" spans="2:19">
      <c r="B440" s="119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</row>
    <row r="441" spans="2:19">
      <c r="B441" s="119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</row>
    <row r="442" spans="2:19">
      <c r="B442" s="119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</row>
    <row r="443" spans="2:19">
      <c r="B443" s="119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</row>
    <row r="444" spans="2:19">
      <c r="B444" s="119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</row>
    <row r="445" spans="2:19">
      <c r="B445" s="119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</row>
    <row r="446" spans="2:19">
      <c r="B446" s="119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</row>
    <row r="447" spans="2:19">
      <c r="B447" s="119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</row>
    <row r="448" spans="2:19">
      <c r="B448" s="119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</row>
    <row r="449" spans="2:19">
      <c r="B449" s="119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</row>
    <row r="450" spans="2:19">
      <c r="B450" s="119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</row>
    <row r="451" spans="2:19">
      <c r="B451" s="119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</row>
    <row r="452" spans="2:19">
      <c r="B452" s="119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</row>
    <row r="453" spans="2:19">
      <c r="B453" s="119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</row>
    <row r="454" spans="2:19">
      <c r="B454" s="119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</row>
    <row r="455" spans="2:19">
      <c r="B455" s="119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</row>
    <row r="456" spans="2:19">
      <c r="B456" s="119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</row>
    <row r="457" spans="2:19">
      <c r="B457" s="119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</row>
    <row r="458" spans="2:19">
      <c r="B458" s="119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</row>
    <row r="459" spans="2:19">
      <c r="B459" s="119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</row>
    <row r="460" spans="2:19">
      <c r="B460" s="119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</row>
    <row r="461" spans="2:19">
      <c r="B461" s="119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</row>
    <row r="462" spans="2:19">
      <c r="B462" s="119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</row>
    <row r="463" spans="2:19">
      <c r="B463" s="119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</row>
    <row r="464" spans="2:19">
      <c r="B464" s="119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</row>
    <row r="465" spans="2:19">
      <c r="B465" s="119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</row>
    <row r="466" spans="2:19">
      <c r="B466" s="119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</row>
    <row r="467" spans="2:19">
      <c r="B467" s="119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</row>
    <row r="468" spans="2:19">
      <c r="B468" s="119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</row>
    <row r="469" spans="2:19">
      <c r="B469" s="119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</row>
    <row r="470" spans="2:19">
      <c r="B470" s="119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</row>
    <row r="471" spans="2:19">
      <c r="B471" s="119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</row>
    <row r="472" spans="2:19">
      <c r="B472" s="119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</row>
    <row r="473" spans="2:19">
      <c r="B473" s="119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</row>
    <row r="474" spans="2:19">
      <c r="B474" s="119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</row>
    <row r="475" spans="2:19">
      <c r="B475" s="119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</row>
    <row r="476" spans="2:19">
      <c r="B476" s="119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</row>
    <row r="477" spans="2:19">
      <c r="B477" s="119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</row>
    <row r="478" spans="2:19">
      <c r="B478" s="119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</row>
    <row r="479" spans="2:19">
      <c r="B479" s="119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</row>
    <row r="480" spans="2:19">
      <c r="B480" s="119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</row>
    <row r="481" spans="2:19">
      <c r="B481" s="119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</row>
    <row r="482" spans="2:19">
      <c r="B482" s="119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</row>
    <row r="483" spans="2:19">
      <c r="B483" s="119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</row>
    <row r="484" spans="2:19">
      <c r="B484" s="119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</row>
    <row r="485" spans="2:19">
      <c r="B485" s="119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</row>
    <row r="486" spans="2:19">
      <c r="B486" s="119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</row>
    <row r="487" spans="2:19">
      <c r="B487" s="119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</row>
    <row r="488" spans="2:19">
      <c r="B488" s="119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</row>
    <row r="489" spans="2:19">
      <c r="B489" s="119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</row>
    <row r="490" spans="2:19">
      <c r="B490" s="119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</row>
    <row r="491" spans="2:19">
      <c r="B491" s="119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</row>
    <row r="492" spans="2:19">
      <c r="B492" s="119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</row>
    <row r="493" spans="2:19">
      <c r="B493" s="119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</row>
    <row r="494" spans="2:19">
      <c r="B494" s="119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</row>
    <row r="495" spans="2:19">
      <c r="B495" s="119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</row>
    <row r="496" spans="2:19">
      <c r="B496" s="119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</row>
    <row r="497" spans="2:19">
      <c r="B497" s="119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</row>
    <row r="498" spans="2:19">
      <c r="B498" s="119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</row>
    <row r="499" spans="2:19">
      <c r="B499" s="119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</row>
    <row r="500" spans="2:19">
      <c r="B500" s="119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</row>
    <row r="501" spans="2:19">
      <c r="B501" s="119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</row>
    <row r="502" spans="2:19">
      <c r="B502" s="119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</row>
    <row r="503" spans="2:19">
      <c r="B503" s="119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</row>
    <row r="504" spans="2:19">
      <c r="B504" s="119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</row>
    <row r="505" spans="2:19">
      <c r="B505" s="119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</row>
    <row r="506" spans="2:19">
      <c r="B506" s="119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</row>
    <row r="507" spans="2:19">
      <c r="B507" s="119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</row>
    <row r="508" spans="2:19">
      <c r="B508" s="119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</row>
    <row r="509" spans="2:19">
      <c r="B509" s="119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</row>
    <row r="510" spans="2:19">
      <c r="B510" s="119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</row>
    <row r="511" spans="2:19">
      <c r="B511" s="119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</row>
    <row r="512" spans="2:19">
      <c r="B512" s="119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</row>
    <row r="513" spans="2:19">
      <c r="B513" s="119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</row>
    <row r="514" spans="2:19">
      <c r="B514" s="119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</row>
    <row r="515" spans="2:19">
      <c r="B515" s="119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</row>
    <row r="516" spans="2:19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</row>
    <row r="517" spans="2:19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</row>
    <row r="518" spans="2:19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</row>
    <row r="519" spans="2:19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</row>
    <row r="520" spans="2:19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</row>
    <row r="521" spans="2:19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</row>
    <row r="522" spans="2:19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</row>
    <row r="523" spans="2:19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</row>
    <row r="524" spans="2:19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</row>
    <row r="525" spans="2:19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</row>
    <row r="526" spans="2:19">
      <c r="B526" s="119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</row>
    <row r="527" spans="2:19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</row>
    <row r="528" spans="2:19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</row>
    <row r="529" spans="2:19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</row>
    <row r="530" spans="2:19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</row>
    <row r="531" spans="2:19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</row>
    <row r="532" spans="2:19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</row>
    <row r="533" spans="2:19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</row>
    <row r="534" spans="2:19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</row>
    <row r="535" spans="2:19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</row>
    <row r="536" spans="2:19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</row>
    <row r="537" spans="2:19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</row>
    <row r="538" spans="2:19">
      <c r="B538" s="130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</row>
    <row r="539" spans="2:19">
      <c r="B539" s="130"/>
      <c r="C539" s="119"/>
      <c r="D539" s="119"/>
      <c r="E539" s="119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</row>
    <row r="540" spans="2:19">
      <c r="B540" s="131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</row>
    <row r="541" spans="2:19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</row>
    <row r="542" spans="2:19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</row>
    <row r="543" spans="2:19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</row>
    <row r="544" spans="2:19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</row>
    <row r="545" spans="2:19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</row>
    <row r="546" spans="2:19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</row>
    <row r="547" spans="2:19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</row>
    <row r="548" spans="2:19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</row>
    <row r="549" spans="2:19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</row>
    <row r="550" spans="2:19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</row>
    <row r="551" spans="2:19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</row>
    <row r="552" spans="2:19">
      <c r="B552" s="119"/>
      <c r="C552" s="119"/>
      <c r="D552" s="119"/>
      <c r="E552" s="119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</row>
    <row r="553" spans="2:19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</row>
    <row r="554" spans="2:19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</row>
    <row r="555" spans="2:19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</row>
    <row r="556" spans="2:19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</row>
    <row r="557" spans="2:19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</row>
    <row r="558" spans="2:19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</row>
    <row r="559" spans="2:19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</row>
    <row r="560" spans="2:19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</row>
    <row r="561" spans="2:19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</row>
    <row r="562" spans="2:19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</row>
    <row r="563" spans="2:19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</row>
    <row r="564" spans="2:19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</row>
    <row r="565" spans="2:19">
      <c r="B565" s="119"/>
      <c r="C565" s="119"/>
      <c r="D565" s="119"/>
      <c r="E565" s="119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</row>
    <row r="566" spans="2:19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</row>
    <row r="567" spans="2:19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</row>
    <row r="568" spans="2:19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</row>
    <row r="569" spans="2:19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</row>
    <row r="570" spans="2:19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</row>
    <row r="571" spans="2:19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</row>
    <row r="572" spans="2:19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</row>
    <row r="573" spans="2:19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</row>
    <row r="574" spans="2:19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</row>
    <row r="575" spans="2:19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</row>
    <row r="576" spans="2:19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</row>
    <row r="577" spans="2:19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</row>
    <row r="578" spans="2:19">
      <c r="B578" s="119"/>
      <c r="C578" s="119"/>
      <c r="D578" s="119"/>
      <c r="E578" s="119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</row>
    <row r="579" spans="2:19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</row>
    <row r="580" spans="2:19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</row>
    <row r="581" spans="2:19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</row>
    <row r="582" spans="2:19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</row>
    <row r="583" spans="2:19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</row>
    <row r="584" spans="2:19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</row>
    <row r="585" spans="2:19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</row>
    <row r="586" spans="2:19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</row>
    <row r="587" spans="2:19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</row>
    <row r="588" spans="2:19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</row>
    <row r="589" spans="2:19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</row>
    <row r="590" spans="2:19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</row>
    <row r="591" spans="2:19">
      <c r="B591" s="119"/>
      <c r="C591" s="119"/>
      <c r="D591" s="119"/>
      <c r="E591" s="119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</row>
    <row r="592" spans="2:19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</row>
    <row r="593" spans="2:19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</row>
    <row r="594" spans="2:19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</row>
    <row r="595" spans="2:19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</row>
    <row r="596" spans="2:19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</row>
    <row r="597" spans="2:19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</row>
    <row r="598" spans="2:19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</row>
    <row r="599" spans="2:19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</row>
    <row r="600" spans="2:19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</row>
    <row r="601" spans="2:19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</row>
    <row r="602" spans="2:19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</row>
    <row r="603" spans="2:19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</row>
    <row r="604" spans="2:19">
      <c r="B604" s="119"/>
      <c r="C604" s="119"/>
      <c r="D604" s="119"/>
      <c r="E604" s="119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</row>
    <row r="605" spans="2:19">
      <c r="B605" s="119"/>
      <c r="C605" s="119"/>
      <c r="D605" s="119"/>
      <c r="E605" s="119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</row>
    <row r="606" spans="2:19">
      <c r="B606" s="119"/>
      <c r="C606" s="119"/>
      <c r="D606" s="119"/>
      <c r="E606" s="119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</row>
    <row r="607" spans="2:19">
      <c r="B607" s="119"/>
      <c r="C607" s="119"/>
      <c r="D607" s="119"/>
      <c r="E607" s="119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</row>
    <row r="608" spans="2:19">
      <c r="B608" s="119"/>
      <c r="C608" s="119"/>
      <c r="D608" s="119"/>
      <c r="E608" s="119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</row>
    <row r="609" spans="2:19">
      <c r="B609" s="119"/>
      <c r="C609" s="119"/>
      <c r="D609" s="119"/>
      <c r="E609" s="119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</row>
    <row r="610" spans="2:19">
      <c r="B610" s="119"/>
      <c r="C610" s="119"/>
      <c r="D610" s="119"/>
      <c r="E610" s="119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</row>
    <row r="611" spans="2:19">
      <c r="B611" s="119"/>
      <c r="C611" s="119"/>
      <c r="D611" s="119"/>
      <c r="E611" s="119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</row>
    <row r="612" spans="2:19">
      <c r="B612" s="119"/>
      <c r="C612" s="119"/>
      <c r="D612" s="119"/>
      <c r="E612" s="119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</row>
    <row r="613" spans="2:19">
      <c r="B613" s="119"/>
      <c r="C613" s="119"/>
      <c r="D613" s="119"/>
      <c r="E613" s="119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</row>
    <row r="614" spans="2:19">
      <c r="B614" s="119"/>
      <c r="C614" s="119"/>
      <c r="D614" s="119"/>
      <c r="E614" s="119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</row>
    <row r="615" spans="2:19">
      <c r="B615" s="119"/>
      <c r="C615" s="119"/>
      <c r="D615" s="119"/>
      <c r="E615" s="119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</row>
    <row r="616" spans="2:19">
      <c r="B616" s="119"/>
      <c r="C616" s="119"/>
      <c r="D616" s="119"/>
      <c r="E616" s="119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</row>
    <row r="617" spans="2:19">
      <c r="B617" s="119"/>
      <c r="C617" s="119"/>
      <c r="D617" s="119"/>
      <c r="E617" s="119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</row>
    <row r="618" spans="2:19">
      <c r="B618" s="119"/>
      <c r="C618" s="119"/>
      <c r="D618" s="119"/>
      <c r="E618" s="119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</row>
    <row r="619" spans="2:19">
      <c r="B619" s="119"/>
      <c r="C619" s="119"/>
      <c r="D619" s="119"/>
      <c r="E619" s="119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</row>
    <row r="620" spans="2:19">
      <c r="B620" s="119"/>
      <c r="C620" s="119"/>
      <c r="D620" s="119"/>
      <c r="E620" s="119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</row>
    <row r="621" spans="2:19">
      <c r="B621" s="119"/>
      <c r="C621" s="119"/>
      <c r="D621" s="119"/>
      <c r="E621" s="119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</row>
    <row r="622" spans="2:19">
      <c r="B622" s="119"/>
      <c r="C622" s="119"/>
      <c r="D622" s="119"/>
      <c r="E622" s="119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</row>
    <row r="623" spans="2:19">
      <c r="B623" s="119"/>
      <c r="C623" s="119"/>
      <c r="D623" s="119"/>
      <c r="E623" s="119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</row>
    <row r="624" spans="2:19">
      <c r="B624" s="119"/>
      <c r="C624" s="119"/>
      <c r="D624" s="119"/>
      <c r="E624" s="119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</row>
    <row r="625" spans="2:19">
      <c r="B625" s="119"/>
      <c r="C625" s="119"/>
      <c r="D625" s="119"/>
      <c r="E625" s="119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</row>
    <row r="626" spans="2:19">
      <c r="B626" s="119"/>
      <c r="C626" s="119"/>
      <c r="D626" s="119"/>
      <c r="E626" s="119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</row>
    <row r="627" spans="2:19">
      <c r="B627" s="119"/>
      <c r="C627" s="119"/>
      <c r="D627" s="119"/>
      <c r="E627" s="119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</row>
    <row r="628" spans="2:19">
      <c r="B628" s="119"/>
      <c r="C628" s="119"/>
      <c r="D628" s="119"/>
      <c r="E628" s="119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</row>
    <row r="629" spans="2:19">
      <c r="B629" s="119"/>
      <c r="C629" s="119"/>
      <c r="D629" s="119"/>
      <c r="E629" s="119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</row>
    <row r="630" spans="2:19">
      <c r="B630" s="119"/>
      <c r="C630" s="119"/>
      <c r="D630" s="119"/>
      <c r="E630" s="119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</row>
    <row r="631" spans="2:19">
      <c r="B631" s="119"/>
      <c r="C631" s="119"/>
      <c r="D631" s="119"/>
      <c r="E631" s="119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</row>
    <row r="632" spans="2:19">
      <c r="B632" s="119"/>
      <c r="C632" s="119"/>
      <c r="D632" s="119"/>
      <c r="E632" s="119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</row>
    <row r="633" spans="2:19">
      <c r="B633" s="119"/>
      <c r="C633" s="119"/>
      <c r="D633" s="119"/>
      <c r="E633" s="119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</row>
    <row r="634" spans="2:19">
      <c r="B634" s="119"/>
      <c r="C634" s="119"/>
      <c r="D634" s="119"/>
      <c r="E634" s="119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</row>
    <row r="635" spans="2:19">
      <c r="B635" s="119"/>
      <c r="C635" s="119"/>
      <c r="D635" s="119"/>
      <c r="E635" s="119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</row>
    <row r="636" spans="2:19">
      <c r="B636" s="119"/>
      <c r="C636" s="119"/>
      <c r="D636" s="119"/>
      <c r="E636" s="119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</row>
    <row r="637" spans="2:19">
      <c r="B637" s="119"/>
      <c r="C637" s="119"/>
      <c r="D637" s="119"/>
      <c r="E637" s="119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</row>
    <row r="638" spans="2:19">
      <c r="B638" s="119"/>
      <c r="C638" s="119"/>
      <c r="D638" s="119"/>
      <c r="E638" s="119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</row>
    <row r="639" spans="2:19">
      <c r="B639" s="119"/>
      <c r="C639" s="119"/>
      <c r="D639" s="119"/>
      <c r="E639" s="119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</row>
    <row r="640" spans="2:19">
      <c r="B640" s="119"/>
      <c r="C640" s="119"/>
      <c r="D640" s="119"/>
      <c r="E640" s="119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</row>
    <row r="641" spans="2:19">
      <c r="B641" s="119"/>
      <c r="C641" s="119"/>
      <c r="D641" s="119"/>
      <c r="E641" s="119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</row>
    <row r="642" spans="2:19">
      <c r="B642" s="119"/>
      <c r="C642" s="119"/>
      <c r="D642" s="119"/>
      <c r="E642" s="119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</row>
    <row r="643" spans="2:19">
      <c r="B643" s="119"/>
      <c r="C643" s="119"/>
      <c r="D643" s="119"/>
      <c r="E643" s="119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</row>
    <row r="644" spans="2:19">
      <c r="B644" s="119"/>
      <c r="C644" s="119"/>
      <c r="D644" s="119"/>
      <c r="E644" s="119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</row>
    <row r="645" spans="2:19">
      <c r="B645" s="119"/>
      <c r="C645" s="119"/>
      <c r="D645" s="119"/>
      <c r="E645" s="119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</row>
    <row r="646" spans="2:19">
      <c r="B646" s="119"/>
      <c r="C646" s="119"/>
      <c r="D646" s="119"/>
      <c r="E646" s="119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</row>
    <row r="647" spans="2:19">
      <c r="B647" s="119"/>
      <c r="C647" s="119"/>
      <c r="D647" s="119"/>
      <c r="E647" s="119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</row>
    <row r="648" spans="2:19">
      <c r="B648" s="119"/>
      <c r="C648" s="119"/>
      <c r="D648" s="119"/>
      <c r="E648" s="119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</row>
    <row r="649" spans="2:19">
      <c r="B649" s="119"/>
      <c r="C649" s="119"/>
      <c r="D649" s="119"/>
      <c r="E649" s="119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</row>
    <row r="650" spans="2:19">
      <c r="B650" s="119"/>
      <c r="C650" s="119"/>
      <c r="D650" s="119"/>
      <c r="E650" s="119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</row>
    <row r="651" spans="2:19">
      <c r="B651" s="119"/>
      <c r="C651" s="119"/>
      <c r="D651" s="119"/>
      <c r="E651" s="119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</row>
    <row r="652" spans="2:19">
      <c r="B652" s="119"/>
      <c r="C652" s="119"/>
      <c r="D652" s="119"/>
      <c r="E652" s="119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</row>
    <row r="653" spans="2:19">
      <c r="B653" s="119"/>
      <c r="C653" s="119"/>
      <c r="D653" s="119"/>
      <c r="E653" s="119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</row>
    <row r="654" spans="2:19">
      <c r="B654" s="119"/>
      <c r="C654" s="119"/>
      <c r="D654" s="119"/>
      <c r="E654" s="119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</row>
    <row r="655" spans="2:19">
      <c r="B655" s="119"/>
      <c r="C655" s="119"/>
      <c r="D655" s="119"/>
      <c r="E655" s="119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</row>
    <row r="656" spans="2:19">
      <c r="B656" s="119"/>
      <c r="C656" s="119"/>
      <c r="D656" s="119"/>
      <c r="E656" s="119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</row>
    <row r="657" spans="2:19">
      <c r="B657" s="119"/>
      <c r="C657" s="119"/>
      <c r="D657" s="119"/>
      <c r="E657" s="119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</row>
    <row r="658" spans="2:19">
      <c r="B658" s="119"/>
      <c r="C658" s="119"/>
      <c r="D658" s="119"/>
      <c r="E658" s="119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</row>
    <row r="659" spans="2:19">
      <c r="B659" s="119"/>
      <c r="C659" s="119"/>
      <c r="D659" s="119"/>
      <c r="E659" s="119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</row>
    <row r="660" spans="2:19">
      <c r="B660" s="119"/>
      <c r="C660" s="119"/>
      <c r="D660" s="119"/>
      <c r="E660" s="119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</row>
    <row r="661" spans="2:19">
      <c r="B661" s="119"/>
      <c r="C661" s="119"/>
      <c r="D661" s="119"/>
      <c r="E661" s="119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</row>
    <row r="662" spans="2:19">
      <c r="B662" s="119"/>
      <c r="C662" s="119"/>
      <c r="D662" s="119"/>
      <c r="E662" s="119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</row>
    <row r="663" spans="2:19">
      <c r="B663" s="119"/>
      <c r="C663" s="119"/>
      <c r="D663" s="119"/>
      <c r="E663" s="119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</row>
    <row r="664" spans="2:19">
      <c r="B664" s="119"/>
      <c r="C664" s="119"/>
      <c r="D664" s="119"/>
      <c r="E664" s="119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</row>
    <row r="665" spans="2:19">
      <c r="B665" s="119"/>
      <c r="C665" s="119"/>
      <c r="D665" s="119"/>
      <c r="E665" s="119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</row>
    <row r="666" spans="2:19">
      <c r="B666" s="119"/>
      <c r="C666" s="119"/>
      <c r="D666" s="119"/>
      <c r="E666" s="119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</row>
    <row r="667" spans="2:19">
      <c r="B667" s="119"/>
      <c r="C667" s="119"/>
      <c r="D667" s="119"/>
      <c r="E667" s="119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</row>
    <row r="668" spans="2:19">
      <c r="B668" s="119"/>
      <c r="C668" s="119"/>
      <c r="D668" s="119"/>
      <c r="E668" s="119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</row>
  </sheetData>
  <sheetProtection sheet="1" objects="1" scenarios="1"/>
  <mergeCells count="2">
    <mergeCell ref="B6:S6"/>
    <mergeCell ref="B7:S7"/>
  </mergeCells>
  <phoneticPr fontId="6" type="noConversion"/>
  <conditionalFormatting sqref="B12:B38">
    <cfRule type="cellIs" dxfId="6" priority="1" operator="equal">
      <formula>"NR3"</formula>
    </cfRule>
  </conditionalFormatting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>
    <tabColor rgb="FFFFFF00"/>
    <pageSetUpPr fitToPage="1"/>
  </sheetPr>
  <dimension ref="B1:AW402"/>
  <sheetViews>
    <sheetView rightToLeft="1" topLeftCell="C25" zoomScale="85" zoomScaleNormal="85" workbookViewId="0">
      <selection activeCell="D54" sqref="D54"/>
    </sheetView>
  </sheetViews>
  <sheetFormatPr defaultColWidth="9.140625" defaultRowHeight="18"/>
  <cols>
    <col min="1" max="1" width="6.28515625" style="1" customWidth="1"/>
    <col min="2" max="2" width="51.5703125" style="2" bestFit="1" customWidth="1"/>
    <col min="3" max="3" width="41.7109375" style="2" bestFit="1" customWidth="1"/>
    <col min="4" max="4" width="5.7109375" style="2" bestFit="1" customWidth="1"/>
    <col min="5" max="5" width="12" style="2" bestFit="1" customWidth="1"/>
    <col min="6" max="6" width="34.7109375" style="1" bestFit="1" customWidth="1"/>
    <col min="7" max="7" width="12.28515625" style="1" bestFit="1" customWidth="1"/>
    <col min="8" max="8" width="15.42578125" style="1" bestFit="1" customWidth="1"/>
    <col min="9" max="9" width="11.28515625" style="1" bestFit="1" customWidth="1"/>
    <col min="10" max="10" width="13.140625" style="1" bestFit="1" customWidth="1"/>
    <col min="11" max="11" width="8" style="1" bestFit="1" customWidth="1"/>
    <col min="12" max="12" width="9.140625" style="1" bestFit="1" customWidth="1"/>
    <col min="13" max="13" width="10.42578125" style="1" bestFit="1" customWidth="1"/>
    <col min="14" max="16384" width="9.140625" style="1"/>
  </cols>
  <sheetData>
    <row r="1" spans="2:49">
      <c r="B1" s="46" t="s">
        <v>152</v>
      </c>
      <c r="C1" s="67" t="s" vm="1">
        <v>238</v>
      </c>
    </row>
    <row r="2" spans="2:49">
      <c r="B2" s="46" t="s">
        <v>151</v>
      </c>
      <c r="C2" s="67" t="s">
        <v>239</v>
      </c>
    </row>
    <row r="3" spans="2:49">
      <c r="B3" s="46" t="s">
        <v>153</v>
      </c>
      <c r="C3" s="67" t="s">
        <v>240</v>
      </c>
    </row>
    <row r="4" spans="2:49">
      <c r="B4" s="46" t="s">
        <v>154</v>
      </c>
      <c r="C4" s="67" t="s">
        <v>241</v>
      </c>
    </row>
    <row r="6" spans="2:49" ht="26.25" customHeight="1">
      <c r="B6" s="151" t="s">
        <v>181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3"/>
    </row>
    <row r="7" spans="2:49" ht="26.25" customHeight="1">
      <c r="B7" s="151" t="s">
        <v>98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3"/>
    </row>
    <row r="8" spans="2:49" s="3" customFormat="1" ht="63">
      <c r="B8" s="21" t="s">
        <v>122</v>
      </c>
      <c r="C8" s="29" t="s">
        <v>49</v>
      </c>
      <c r="D8" s="29" t="s">
        <v>124</v>
      </c>
      <c r="E8" s="29" t="s">
        <v>123</v>
      </c>
      <c r="F8" s="29" t="s">
        <v>71</v>
      </c>
      <c r="G8" s="29" t="s">
        <v>109</v>
      </c>
      <c r="H8" s="29" t="s">
        <v>214</v>
      </c>
      <c r="I8" s="29" t="s">
        <v>213</v>
      </c>
      <c r="J8" s="29" t="s">
        <v>117</v>
      </c>
      <c r="K8" s="29" t="s">
        <v>63</v>
      </c>
      <c r="L8" s="29" t="s">
        <v>155</v>
      </c>
      <c r="M8" s="30" t="s">
        <v>157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W8" s="1"/>
    </row>
    <row r="9" spans="2:49" s="3" customFormat="1" ht="14.25" customHeight="1">
      <c r="B9" s="14"/>
      <c r="C9" s="31"/>
      <c r="D9" s="15"/>
      <c r="E9" s="15"/>
      <c r="F9" s="31"/>
      <c r="G9" s="31"/>
      <c r="H9" s="31" t="s">
        <v>221</v>
      </c>
      <c r="I9" s="31"/>
      <c r="J9" s="31" t="s">
        <v>217</v>
      </c>
      <c r="K9" s="31" t="s">
        <v>19</v>
      </c>
      <c r="L9" s="31" t="s">
        <v>19</v>
      </c>
      <c r="M9" s="32" t="s">
        <v>19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W9" s="1"/>
    </row>
    <row r="10" spans="2:4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9" t="s">
        <v>10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W10" s="1"/>
    </row>
    <row r="11" spans="2:49" s="4" customFormat="1" ht="18" customHeight="1">
      <c r="B11" s="68" t="s">
        <v>31</v>
      </c>
      <c r="C11" s="69"/>
      <c r="D11" s="69"/>
      <c r="E11" s="69"/>
      <c r="F11" s="69"/>
      <c r="G11" s="69"/>
      <c r="H11" s="77"/>
      <c r="I11" s="77"/>
      <c r="J11" s="77">
        <f>J12+J34</f>
        <v>2292673.8370943456</v>
      </c>
      <c r="K11" s="69"/>
      <c r="L11" s="78">
        <f>IFERROR(J11/$J$11,0)</f>
        <v>1</v>
      </c>
      <c r="M11" s="78">
        <f>J11/'סכום נכסי הקרן'!$C$42</f>
        <v>2.3101060345394414E-2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W11" s="1"/>
    </row>
    <row r="12" spans="2:49">
      <c r="B12" s="90" t="s">
        <v>207</v>
      </c>
      <c r="C12" s="71"/>
      <c r="D12" s="71"/>
      <c r="E12" s="71"/>
      <c r="F12" s="71"/>
      <c r="G12" s="71"/>
      <c r="H12" s="80"/>
      <c r="I12" s="80"/>
      <c r="J12" s="80">
        <f>SUM(J13:J32)</f>
        <v>287446.58861001511</v>
      </c>
      <c r="K12" s="71"/>
      <c r="L12" s="81">
        <f t="shared" ref="L12:L71" si="0">IFERROR(J12/$J$11,0)</f>
        <v>0.12537613678808968</v>
      </c>
      <c r="M12" s="81">
        <f>J12/'סכום נכסי הקרן'!$C$42</f>
        <v>2.8963217018140842E-3</v>
      </c>
    </row>
    <row r="13" spans="2:49">
      <c r="B13" s="76" t="s">
        <v>2402</v>
      </c>
      <c r="C13" s="73">
        <v>9114</v>
      </c>
      <c r="D13" s="86" t="s">
        <v>29</v>
      </c>
      <c r="E13" s="73" t="s">
        <v>2403</v>
      </c>
      <c r="F13" s="86" t="s">
        <v>1407</v>
      </c>
      <c r="G13" s="86" t="s">
        <v>138</v>
      </c>
      <c r="H13" s="83">
        <v>167378.27737810995</v>
      </c>
      <c r="I13" s="83">
        <v>824.19640000000004</v>
      </c>
      <c r="J13" s="83">
        <v>4887.6596976548108</v>
      </c>
      <c r="K13" s="84">
        <v>2.0121567517511096E-2</v>
      </c>
      <c r="L13" s="84">
        <f>IFERROR(J13/$J$11,0)</f>
        <v>2.1318600223786126E-3</v>
      </c>
      <c r="M13" s="84">
        <f>J13/'סכום נכסי הקרן'!$C$42</f>
        <v>4.9248227024902214E-5</v>
      </c>
    </row>
    <row r="14" spans="2:49">
      <c r="B14" s="76" t="s">
        <v>2367</v>
      </c>
      <c r="C14" s="73">
        <v>8423</v>
      </c>
      <c r="D14" s="86" t="s">
        <v>29</v>
      </c>
      <c r="E14" s="73" t="s">
        <v>2368</v>
      </c>
      <c r="F14" s="86" t="s">
        <v>623</v>
      </c>
      <c r="G14" s="86" t="s">
        <v>138</v>
      </c>
      <c r="H14" s="83">
        <v>141949151.46900952</v>
      </c>
      <c r="I14" s="83">
        <v>1.9579</v>
      </c>
      <c r="J14" s="83">
        <v>9846.7850667752209</v>
      </c>
      <c r="K14" s="84">
        <v>2.8876221705733642E-2</v>
      </c>
      <c r="L14" s="84">
        <f t="shared" si="0"/>
        <v>4.2948913654698873E-3</v>
      </c>
      <c r="M14" s="84">
        <f>J14/'סכום נכסי הקרן'!$C$42</f>
        <v>9.921654461063329E-5</v>
      </c>
    </row>
    <row r="15" spans="2:49">
      <c r="B15" s="76" t="s">
        <v>2369</v>
      </c>
      <c r="C15" s="73">
        <v>8113</v>
      </c>
      <c r="D15" s="86" t="s">
        <v>29</v>
      </c>
      <c r="E15" s="73" t="s">
        <v>2370</v>
      </c>
      <c r="F15" s="86" t="s">
        <v>161</v>
      </c>
      <c r="G15" s="86" t="s">
        <v>138</v>
      </c>
      <c r="H15" s="83">
        <v>1506731.50673</v>
      </c>
      <c r="I15" s="83">
        <v>222.5001</v>
      </c>
      <c r="J15" s="83">
        <v>11877.833477821599</v>
      </c>
      <c r="K15" s="84">
        <v>3.01346301346E-5</v>
      </c>
      <c r="L15" s="84">
        <f t="shared" si="0"/>
        <v>5.1807776953023323E-3</v>
      </c>
      <c r="M15" s="84">
        <f>J15/'סכום נכסי הקרן'!$C$42</f>
        <v>1.1968145817525259E-4</v>
      </c>
    </row>
    <row r="16" spans="2:49">
      <c r="B16" s="76" t="s">
        <v>2371</v>
      </c>
      <c r="C16" s="73">
        <v>8460</v>
      </c>
      <c r="D16" s="86" t="s">
        <v>29</v>
      </c>
      <c r="E16" s="73" t="s">
        <v>2372</v>
      </c>
      <c r="F16" s="86" t="s">
        <v>1407</v>
      </c>
      <c r="G16" s="86" t="s">
        <v>138</v>
      </c>
      <c r="H16" s="83">
        <v>621258.42125779996</v>
      </c>
      <c r="I16" s="83">
        <v>204.11</v>
      </c>
      <c r="J16" s="83">
        <v>4492.7031226986301</v>
      </c>
      <c r="K16" s="84">
        <v>5.4344930128308017E-2</v>
      </c>
      <c r="L16" s="84">
        <f t="shared" si="0"/>
        <v>1.9595910460567406E-3</v>
      </c>
      <c r="M16" s="84">
        <f>J16/'סכום נכסי הקרן'!$C$42</f>
        <v>4.5268631007251327E-5</v>
      </c>
    </row>
    <row r="17" spans="2:13">
      <c r="B17" s="76" t="s">
        <v>2373</v>
      </c>
      <c r="C17" s="73">
        <v>8525</v>
      </c>
      <c r="D17" s="86" t="s">
        <v>29</v>
      </c>
      <c r="E17" s="73" t="s">
        <v>2374</v>
      </c>
      <c r="F17" s="86" t="s">
        <v>1407</v>
      </c>
      <c r="G17" s="86" t="s">
        <v>138</v>
      </c>
      <c r="H17" s="83">
        <v>240168.76016852004</v>
      </c>
      <c r="I17" s="83">
        <v>580.20000000000005</v>
      </c>
      <c r="J17" s="83">
        <v>4937.025737020801</v>
      </c>
      <c r="K17" s="84">
        <v>2.3967519655690002E-2</v>
      </c>
      <c r="L17" s="84">
        <f t="shared" si="0"/>
        <v>2.1533921036399205E-3</v>
      </c>
      <c r="M17" s="84">
        <f>J17/'סכום נכסי הקרן'!$C$42</f>
        <v>4.9745640933481621E-5</v>
      </c>
    </row>
    <row r="18" spans="2:13">
      <c r="B18" s="76" t="s">
        <v>2375</v>
      </c>
      <c r="C18" s="73">
        <v>8561</v>
      </c>
      <c r="D18" s="86" t="s">
        <v>29</v>
      </c>
      <c r="E18" s="73" t="s">
        <v>2376</v>
      </c>
      <c r="F18" s="86" t="s">
        <v>772</v>
      </c>
      <c r="G18" s="86" t="s">
        <v>139</v>
      </c>
      <c r="H18" s="83">
        <v>43517449.84740632</v>
      </c>
      <c r="I18" s="83">
        <v>100</v>
      </c>
      <c r="J18" s="83">
        <v>43517.449847406322</v>
      </c>
      <c r="K18" s="84">
        <v>6.7045881557708506E-2</v>
      </c>
      <c r="L18" s="84">
        <f t="shared" si="0"/>
        <v>1.8981090612766278E-2</v>
      </c>
      <c r="M18" s="84">
        <f>J18/'סכום נכסי הקרן'!$C$42</f>
        <v>4.384833196669132E-4</v>
      </c>
    </row>
    <row r="19" spans="2:13">
      <c r="B19" s="76" t="s">
        <v>2377</v>
      </c>
      <c r="C19" s="73">
        <v>8652</v>
      </c>
      <c r="D19" s="86" t="s">
        <v>29</v>
      </c>
      <c r="E19" s="73" t="s">
        <v>2378</v>
      </c>
      <c r="F19" s="86" t="s">
        <v>1407</v>
      </c>
      <c r="G19" s="86" t="s">
        <v>138</v>
      </c>
      <c r="H19" s="83">
        <v>700486.10048540006</v>
      </c>
      <c r="I19" s="83">
        <v>1021.8</v>
      </c>
      <c r="J19" s="83">
        <v>25359.259759234399</v>
      </c>
      <c r="K19" s="84">
        <v>3.7577230488423743E-3</v>
      </c>
      <c r="L19" s="84">
        <f t="shared" si="0"/>
        <v>1.1060997577995585E-2</v>
      </c>
      <c r="M19" s="84">
        <f>J19/'סכום נכסי הקרן'!$C$42</f>
        <v>2.5552077252953743E-4</v>
      </c>
    </row>
    <row r="20" spans="2:13">
      <c r="B20" s="76" t="s">
        <v>2404</v>
      </c>
      <c r="C20" s="73">
        <v>9152</v>
      </c>
      <c r="D20" s="86" t="s">
        <v>29</v>
      </c>
      <c r="E20" s="73" t="s">
        <v>2405</v>
      </c>
      <c r="F20" s="86" t="s">
        <v>877</v>
      </c>
      <c r="G20" s="86" t="s">
        <v>138</v>
      </c>
      <c r="H20" s="83">
        <v>608000.60678399878</v>
      </c>
      <c r="I20" s="83">
        <v>100</v>
      </c>
      <c r="J20" s="83">
        <v>2154.146149834995</v>
      </c>
      <c r="K20" s="84">
        <v>3.0400030339199937E-4</v>
      </c>
      <c r="L20" s="84">
        <f>IFERROR(J20/$J$11,0)</f>
        <v>9.3957810962115931E-4</v>
      </c>
      <c r="M20" s="84">
        <f>J20/'סכום נכסי הקרן'!$C$42</f>
        <v>2.1705250609570009E-5</v>
      </c>
    </row>
    <row r="21" spans="2:13">
      <c r="B21" s="76" t="s">
        <v>2379</v>
      </c>
      <c r="C21" s="73">
        <v>8839</v>
      </c>
      <c r="D21" s="86" t="s">
        <v>29</v>
      </c>
      <c r="E21" s="73" t="s">
        <v>2380</v>
      </c>
      <c r="F21" s="86" t="s">
        <v>136</v>
      </c>
      <c r="G21" s="86" t="s">
        <v>138</v>
      </c>
      <c r="H21" s="83">
        <v>232866.58240034952</v>
      </c>
      <c r="I21" s="83">
        <v>1272.991</v>
      </c>
      <c r="J21" s="83">
        <v>10502.765171748668</v>
      </c>
      <c r="K21" s="84">
        <v>2.6382896988196295E-2</v>
      </c>
      <c r="L21" s="84">
        <f t="shared" si="0"/>
        <v>4.581011481798695E-3</v>
      </c>
      <c r="M21" s="84">
        <f>J21/'סכום נכסי הקרן'!$C$42</f>
        <v>1.0582622268397633E-4</v>
      </c>
    </row>
    <row r="22" spans="2:13">
      <c r="B22" s="76" t="s">
        <v>2381</v>
      </c>
      <c r="C22" s="73">
        <v>9262</v>
      </c>
      <c r="D22" s="86" t="s">
        <v>29</v>
      </c>
      <c r="E22" s="73" t="s">
        <v>2382</v>
      </c>
      <c r="F22" s="86" t="s">
        <v>1581</v>
      </c>
      <c r="G22" s="86" t="s">
        <v>138</v>
      </c>
      <c r="H22" s="83">
        <v>607200.60598499887</v>
      </c>
      <c r="I22" s="83">
        <v>100</v>
      </c>
      <c r="J22" s="83">
        <v>2151.3117470085958</v>
      </c>
      <c r="K22" s="84">
        <v>3.0360030299249942E-4</v>
      </c>
      <c r="L22" s="84">
        <f t="shared" si="0"/>
        <v>9.3834182263583248E-4</v>
      </c>
      <c r="M22" s="84">
        <f>J22/'סכום נכסי הקרן'!$C$42</f>
        <v>2.1676691069317748E-5</v>
      </c>
    </row>
    <row r="23" spans="2:13">
      <c r="B23" s="76" t="s">
        <v>2383</v>
      </c>
      <c r="C23" s="73">
        <v>8838</v>
      </c>
      <c r="D23" s="86" t="s">
        <v>29</v>
      </c>
      <c r="E23" s="73" t="s">
        <v>2384</v>
      </c>
      <c r="F23" s="86" t="s">
        <v>508</v>
      </c>
      <c r="G23" s="86" t="s">
        <v>138</v>
      </c>
      <c r="H23" s="83">
        <v>427429.33657490922</v>
      </c>
      <c r="I23" s="83">
        <v>1387.07</v>
      </c>
      <c r="J23" s="83">
        <v>21005.540333508328</v>
      </c>
      <c r="K23" s="84">
        <v>1.8112304390507632E-2</v>
      </c>
      <c r="L23" s="84">
        <f t="shared" si="0"/>
        <v>9.1620273209598851E-3</v>
      </c>
      <c r="M23" s="84">
        <f>J23/'סכום נכסי הקרן'!$C$42</f>
        <v>2.1165254602764663E-4</v>
      </c>
    </row>
    <row r="24" spans="2:13">
      <c r="B24" s="76" t="s">
        <v>2385</v>
      </c>
      <c r="C24" s="73" t="s">
        <v>2386</v>
      </c>
      <c r="D24" s="86" t="s">
        <v>29</v>
      </c>
      <c r="E24" s="73" t="s">
        <v>2387</v>
      </c>
      <c r="F24" s="86" t="s">
        <v>1448</v>
      </c>
      <c r="G24" s="86" t="s">
        <v>139</v>
      </c>
      <c r="H24" s="83">
        <v>12089935.089923</v>
      </c>
      <c r="I24" s="83">
        <v>380</v>
      </c>
      <c r="J24" s="83">
        <v>45941.753341707401</v>
      </c>
      <c r="K24" s="84">
        <v>2.0954275566688333E-2</v>
      </c>
      <c r="L24" s="84">
        <f t="shared" si="0"/>
        <v>2.0038503775980786E-2</v>
      </c>
      <c r="M24" s="84">
        <f>J24/'סכום נכסי הקרן'!$C$42</f>
        <v>4.6291068496034595E-4</v>
      </c>
    </row>
    <row r="25" spans="2:13">
      <c r="B25" s="76" t="s">
        <v>2388</v>
      </c>
      <c r="C25" s="73">
        <v>8726</v>
      </c>
      <c r="D25" s="86" t="s">
        <v>29</v>
      </c>
      <c r="E25" s="73" t="s">
        <v>2389</v>
      </c>
      <c r="F25" s="86" t="s">
        <v>968</v>
      </c>
      <c r="G25" s="86" t="s">
        <v>138</v>
      </c>
      <c r="H25" s="83">
        <v>833284.73328390007</v>
      </c>
      <c r="I25" s="83">
        <v>334.45</v>
      </c>
      <c r="J25" s="83">
        <v>9874.0603540504817</v>
      </c>
      <c r="K25" s="84">
        <v>2.7869202079988935E-4</v>
      </c>
      <c r="L25" s="84">
        <f t="shared" si="0"/>
        <v>4.3067880804905593E-3</v>
      </c>
      <c r="M25" s="84">
        <f>J25/'סכום נכסי הקרן'!$C$42</f>
        <v>9.9491371342237789E-5</v>
      </c>
    </row>
    <row r="26" spans="2:13">
      <c r="B26" s="76" t="s">
        <v>2390</v>
      </c>
      <c r="C26" s="73">
        <v>8631</v>
      </c>
      <c r="D26" s="86" t="s">
        <v>29</v>
      </c>
      <c r="E26" s="73" t="s">
        <v>2391</v>
      </c>
      <c r="F26" s="86" t="s">
        <v>1407</v>
      </c>
      <c r="G26" s="86" t="s">
        <v>138</v>
      </c>
      <c r="H26" s="83">
        <v>591350.40134981007</v>
      </c>
      <c r="I26" s="83">
        <v>460.51</v>
      </c>
      <c r="J26" s="83">
        <v>9648.3958883862397</v>
      </c>
      <c r="K26" s="84">
        <v>1.1628185124612028E-2</v>
      </c>
      <c r="L26" s="84">
        <f t="shared" si="0"/>
        <v>4.2083595722513583E-3</v>
      </c>
      <c r="M26" s="84">
        <f>J26/'סכום נכסי הקרן'!$C$42</f>
        <v>9.7217568433696842E-5</v>
      </c>
    </row>
    <row r="27" spans="2:13">
      <c r="B27" s="76" t="s">
        <v>2406</v>
      </c>
      <c r="C27" s="73">
        <v>9151</v>
      </c>
      <c r="D27" s="86" t="s">
        <v>29</v>
      </c>
      <c r="E27" s="73" t="s">
        <v>2407</v>
      </c>
      <c r="F27" s="86" t="s">
        <v>1086</v>
      </c>
      <c r="G27" s="86" t="s">
        <v>138</v>
      </c>
      <c r="H27" s="83">
        <v>2229536.2295340002</v>
      </c>
      <c r="I27" s="83">
        <v>100</v>
      </c>
      <c r="J27" s="83">
        <v>7899.2468592389596</v>
      </c>
      <c r="K27" s="84">
        <v>2.7869202869175002E-4</v>
      </c>
      <c r="L27" s="84">
        <f>IFERROR(J27/$J$11,0)</f>
        <v>3.4454298432829802E-3</v>
      </c>
      <c r="M27" s="84">
        <f>J27/'סכום נכסי הקרן'!$C$42</f>
        <v>7.9593082725502943E-5</v>
      </c>
    </row>
    <row r="28" spans="2:13">
      <c r="B28" s="76" t="s">
        <v>2392</v>
      </c>
      <c r="C28" s="73">
        <v>8603</v>
      </c>
      <c r="D28" s="86" t="s">
        <v>29</v>
      </c>
      <c r="E28" s="73" t="s">
        <v>2393</v>
      </c>
      <c r="F28" s="86" t="s">
        <v>1407</v>
      </c>
      <c r="G28" s="86" t="s">
        <v>138</v>
      </c>
      <c r="H28" s="83">
        <v>3731.1237311200007</v>
      </c>
      <c r="I28" s="83">
        <v>37347</v>
      </c>
      <c r="J28" s="83">
        <v>4937.0386870337506</v>
      </c>
      <c r="K28" s="84">
        <v>4.6489240871446881E-2</v>
      </c>
      <c r="L28" s="84">
        <f t="shared" si="0"/>
        <v>2.1533977520722183E-3</v>
      </c>
      <c r="M28" s="84">
        <f>J28/'סכום נכסי הקרן'!$C$42</f>
        <v>4.974577141825699E-5</v>
      </c>
    </row>
    <row r="29" spans="2:13">
      <c r="B29" s="76" t="s">
        <v>2394</v>
      </c>
      <c r="C29" s="73">
        <v>8824</v>
      </c>
      <c r="D29" s="86" t="s">
        <v>29</v>
      </c>
      <c r="E29" s="73" t="s">
        <v>2395</v>
      </c>
      <c r="F29" s="86" t="s">
        <v>1581</v>
      </c>
      <c r="G29" s="86" t="s">
        <v>139</v>
      </c>
      <c r="H29" s="83">
        <v>59646.409527349882</v>
      </c>
      <c r="I29" s="83">
        <v>3904.375</v>
      </c>
      <c r="J29" s="83">
        <v>2328.8195041581757</v>
      </c>
      <c r="K29" s="84">
        <v>5.9646409527349883E-2</v>
      </c>
      <c r="L29" s="84">
        <f t="shared" si="0"/>
        <v>1.0157657257997238E-3</v>
      </c>
      <c r="M29" s="84">
        <f>J29/'סכום נכסי הקרן'!$C$42</f>
        <v>2.3465265328482777E-5</v>
      </c>
    </row>
    <row r="30" spans="2:13">
      <c r="B30" s="76" t="s">
        <v>2396</v>
      </c>
      <c r="C30" s="73">
        <v>5992</v>
      </c>
      <c r="D30" s="86" t="s">
        <v>29</v>
      </c>
      <c r="E30" s="73" t="s">
        <v>2347</v>
      </c>
      <c r="F30" s="86" t="s">
        <v>608</v>
      </c>
      <c r="G30" s="86" t="s">
        <v>139</v>
      </c>
      <c r="H30" s="83">
        <v>137740.13774000001</v>
      </c>
      <c r="I30" s="83">
        <v>9.9999999999999995E-7</v>
      </c>
      <c r="J30" s="83">
        <v>1.4000014000000002E-4</v>
      </c>
      <c r="K30" s="84">
        <v>5.0454262908424911E-3</v>
      </c>
      <c r="L30" s="84">
        <f t="shared" si="0"/>
        <v>6.106413295029846E-11</v>
      </c>
      <c r="M30" s="84">
        <f>J30/'סכום נכסי הקרן'!$C$42</f>
        <v>1.4106462202240321E-12</v>
      </c>
    </row>
    <row r="31" spans="2:13">
      <c r="B31" s="76" t="s">
        <v>2397</v>
      </c>
      <c r="C31" s="73">
        <v>2007</v>
      </c>
      <c r="D31" s="86" t="s">
        <v>29</v>
      </c>
      <c r="E31" s="73" t="s">
        <v>2398</v>
      </c>
      <c r="F31" s="86" t="s">
        <v>377</v>
      </c>
      <c r="G31" s="86" t="s">
        <v>139</v>
      </c>
      <c r="H31" s="83">
        <v>546392.2963917501</v>
      </c>
      <c r="I31" s="83">
        <v>682.33090000000004</v>
      </c>
      <c r="J31" s="83">
        <v>3728.2034781997504</v>
      </c>
      <c r="K31" s="84">
        <v>4.0000040000000008E-2</v>
      </c>
      <c r="L31" s="84">
        <f t="shared" si="0"/>
        <v>1.6261377514233532E-3</v>
      </c>
      <c r="M31" s="84">
        <f>J31/'סכום נכסי הקרן'!$C$42</f>
        <v>3.7565506325554865E-5</v>
      </c>
    </row>
    <row r="32" spans="2:13">
      <c r="B32" s="76" t="s">
        <v>2399</v>
      </c>
      <c r="C32" s="73" t="s">
        <v>2400</v>
      </c>
      <c r="D32" s="86" t="s">
        <v>29</v>
      </c>
      <c r="E32" s="73" t="s">
        <v>2401</v>
      </c>
      <c r="F32" s="86" t="s">
        <v>377</v>
      </c>
      <c r="G32" s="86" t="s">
        <v>138</v>
      </c>
      <c r="H32" s="83">
        <v>2811492.1414893297</v>
      </c>
      <c r="I32" s="83">
        <v>626</v>
      </c>
      <c r="J32" s="83">
        <v>62356.590246527885</v>
      </c>
      <c r="K32" s="84">
        <v>4.7333375846607281E-2</v>
      </c>
      <c r="L32" s="84">
        <f t="shared" si="0"/>
        <v>2.7198195067099661E-2</v>
      </c>
      <c r="M32" s="84">
        <f>J32/'סכום נכסי הקרן'!$C$42</f>
        <v>6.2830714553087797E-4</v>
      </c>
    </row>
    <row r="33" spans="2:13">
      <c r="B33" s="72"/>
      <c r="C33" s="73"/>
      <c r="D33" s="73"/>
      <c r="E33" s="73"/>
      <c r="F33" s="73"/>
      <c r="G33" s="73"/>
      <c r="H33" s="83"/>
      <c r="I33" s="83"/>
      <c r="J33" s="73"/>
      <c r="K33" s="73"/>
      <c r="L33" s="84"/>
      <c r="M33" s="73"/>
    </row>
    <row r="34" spans="2:13">
      <c r="B34" s="70" t="s">
        <v>206</v>
      </c>
      <c r="C34" s="71"/>
      <c r="D34" s="71"/>
      <c r="E34" s="71"/>
      <c r="F34" s="71"/>
      <c r="G34" s="71"/>
      <c r="H34" s="80"/>
      <c r="I34" s="80"/>
      <c r="J34" s="80">
        <f>J35</f>
        <v>2005227.2484843305</v>
      </c>
      <c r="K34" s="71"/>
      <c r="L34" s="81">
        <f t="shared" si="0"/>
        <v>0.87462386321191032</v>
      </c>
      <c r="M34" s="81">
        <f>J34/'סכום נכסי הקרן'!$C$42</f>
        <v>2.0204738643580331E-2</v>
      </c>
    </row>
    <row r="35" spans="2:13">
      <c r="B35" s="90" t="s">
        <v>69</v>
      </c>
      <c r="C35" s="71"/>
      <c r="D35" s="71"/>
      <c r="E35" s="71"/>
      <c r="F35" s="71"/>
      <c r="G35" s="71"/>
      <c r="H35" s="80"/>
      <c r="I35" s="80"/>
      <c r="J35" s="80">
        <f>SUM(J36:J85)</f>
        <v>2005227.2484843305</v>
      </c>
      <c r="K35" s="71"/>
      <c r="L35" s="81">
        <f t="shared" si="0"/>
        <v>0.87462386321191032</v>
      </c>
      <c r="M35" s="81">
        <f>J35/'סכום נכסי הקרן'!$C$42</f>
        <v>2.0204738643580331E-2</v>
      </c>
    </row>
    <row r="36" spans="2:13">
      <c r="B36" s="76" t="s">
        <v>2408</v>
      </c>
      <c r="C36" s="73">
        <v>3610</v>
      </c>
      <c r="D36" s="86" t="s">
        <v>29</v>
      </c>
      <c r="E36" s="73"/>
      <c r="F36" s="86" t="s">
        <v>945</v>
      </c>
      <c r="G36" s="86" t="s">
        <v>138</v>
      </c>
      <c r="H36" s="83">
        <v>667731.66773099999</v>
      </c>
      <c r="I36" s="83">
        <v>326.61860000000001</v>
      </c>
      <c r="J36" s="83">
        <v>7727.0556170478903</v>
      </c>
      <c r="K36" s="84">
        <v>9.7750140144611322E-2</v>
      </c>
      <c r="L36" s="84">
        <f t="shared" si="0"/>
        <v>3.3703248547734509E-3</v>
      </c>
      <c r="M36" s="84">
        <f>J36/'סכום נכסי הקרן'!$C$42</f>
        <v>7.7858077853704155E-5</v>
      </c>
    </row>
    <row r="37" spans="2:13">
      <c r="B37" s="76" t="s">
        <v>2409</v>
      </c>
      <c r="C37" s="73" t="s">
        <v>2410</v>
      </c>
      <c r="D37" s="86" t="s">
        <v>29</v>
      </c>
      <c r="E37" s="73"/>
      <c r="F37" s="86" t="s">
        <v>945</v>
      </c>
      <c r="G37" s="86" t="s">
        <v>138</v>
      </c>
      <c r="H37" s="83">
        <v>6992.5169925099999</v>
      </c>
      <c r="I37" s="83">
        <v>148069.20120000001</v>
      </c>
      <c r="J37" s="83">
        <v>36683.4074833708</v>
      </c>
      <c r="K37" s="84">
        <v>8.2500108751337786E-2</v>
      </c>
      <c r="L37" s="84">
        <f t="shared" si="0"/>
        <v>1.6000273082830686E-2</v>
      </c>
      <c r="M37" s="84">
        <f>J37/'סכום נכסי הקרן'!$C$42</f>
        <v>3.6962327402926154E-4</v>
      </c>
    </row>
    <row r="38" spans="2:13">
      <c r="B38" s="76" t="s">
        <v>2411</v>
      </c>
      <c r="C38" s="73">
        <v>6824</v>
      </c>
      <c r="D38" s="86" t="s">
        <v>29</v>
      </c>
      <c r="E38" s="73"/>
      <c r="F38" s="86" t="s">
        <v>945</v>
      </c>
      <c r="G38" s="86" t="s">
        <v>138</v>
      </c>
      <c r="H38" s="83">
        <v>282359.40235911997</v>
      </c>
      <c r="I38" s="83">
        <v>10225.2762</v>
      </c>
      <c r="J38" s="83">
        <v>102293.59790349561</v>
      </c>
      <c r="K38" s="84">
        <v>0.17152186299958028</v>
      </c>
      <c r="L38" s="84">
        <f t="shared" si="0"/>
        <v>4.4617597256284364E-2</v>
      </c>
      <c r="M38" s="84">
        <f>J38/'סכום נכסי הקרן'!$C$42</f>
        <v>1.0307138066839292E-3</v>
      </c>
    </row>
    <row r="39" spans="2:13">
      <c r="B39" s="76" t="s">
        <v>2412</v>
      </c>
      <c r="C39" s="73" t="s">
        <v>2413</v>
      </c>
      <c r="D39" s="86" t="s">
        <v>29</v>
      </c>
      <c r="E39" s="73"/>
      <c r="F39" s="86" t="s">
        <v>945</v>
      </c>
      <c r="G39" s="86" t="s">
        <v>138</v>
      </c>
      <c r="H39" s="83">
        <v>2785105.90510312</v>
      </c>
      <c r="I39" s="83">
        <v>250.2663</v>
      </c>
      <c r="J39" s="83">
        <v>24695.353055328356</v>
      </c>
      <c r="K39" s="84">
        <v>0.11298823719296625</v>
      </c>
      <c r="L39" s="84">
        <f t="shared" si="0"/>
        <v>1.0771420101616538E-2</v>
      </c>
      <c r="M39" s="84">
        <f>J39/'סכום נכסי הקרן'!$C$42</f>
        <v>2.488312257730381E-4</v>
      </c>
    </row>
    <row r="40" spans="2:13">
      <c r="B40" s="76" t="s">
        <v>2414</v>
      </c>
      <c r="C40" s="73" t="s">
        <v>2415</v>
      </c>
      <c r="D40" s="86" t="s">
        <v>29</v>
      </c>
      <c r="E40" s="73"/>
      <c r="F40" s="86" t="s">
        <v>945</v>
      </c>
      <c r="G40" s="86" t="s">
        <v>138</v>
      </c>
      <c r="H40" s="83">
        <v>18204704.304686099</v>
      </c>
      <c r="I40" s="83">
        <v>9.5908999999999995</v>
      </c>
      <c r="J40" s="83">
        <v>6186.0602360540497</v>
      </c>
      <c r="K40" s="84">
        <v>0.38284915783542811</v>
      </c>
      <c r="L40" s="84">
        <f t="shared" si="0"/>
        <v>2.6981859067638008E-3</v>
      </c>
      <c r="M40" s="84">
        <f>J40/'סכום נכסי הקרן'!$C$42</f>
        <v>6.2330955455243306E-5</v>
      </c>
    </row>
    <row r="41" spans="2:13">
      <c r="B41" s="76" t="s">
        <v>2416</v>
      </c>
      <c r="C41" s="73">
        <v>6900</v>
      </c>
      <c r="D41" s="86" t="s">
        <v>29</v>
      </c>
      <c r="E41" s="73"/>
      <c r="F41" s="86" t="s">
        <v>945</v>
      </c>
      <c r="G41" s="86" t="s">
        <v>138</v>
      </c>
      <c r="H41" s="83">
        <v>430306.85030642</v>
      </c>
      <c r="I41" s="83">
        <v>9294.8359999999993</v>
      </c>
      <c r="J41" s="83">
        <v>141706.9483868067</v>
      </c>
      <c r="K41" s="84">
        <v>0.11966430597650343</v>
      </c>
      <c r="L41" s="84">
        <f t="shared" ref="L41:L48" si="1">IFERROR(J41/$J$11,0)</f>
        <v>6.1808594879069721E-2</v>
      </c>
      <c r="M41" s="84">
        <f>J41/'סכום נכסי הקרן'!$C$42</f>
        <v>1.4278440801654259E-3</v>
      </c>
    </row>
    <row r="42" spans="2:13">
      <c r="B42" s="76" t="s">
        <v>2417</v>
      </c>
      <c r="C42" s="73" t="s">
        <v>2418</v>
      </c>
      <c r="D42" s="86" t="s">
        <v>29</v>
      </c>
      <c r="E42" s="73"/>
      <c r="F42" s="86" t="s">
        <v>945</v>
      </c>
      <c r="G42" s="86" t="s">
        <v>138</v>
      </c>
      <c r="H42" s="83">
        <v>5108.5951085900006</v>
      </c>
      <c r="I42" s="128">
        <v>0</v>
      </c>
      <c r="J42" s="128">
        <v>0</v>
      </c>
      <c r="K42" s="84">
        <v>9.800013444846338E-2</v>
      </c>
      <c r="L42" s="84">
        <f t="shared" si="1"/>
        <v>0</v>
      </c>
      <c r="M42" s="84">
        <f>J42/'סכום נכסי הקרן'!$C$42</f>
        <v>0</v>
      </c>
    </row>
    <row r="43" spans="2:13">
      <c r="B43" s="76" t="s">
        <v>2419</v>
      </c>
      <c r="C43" s="73">
        <v>7019</v>
      </c>
      <c r="D43" s="86" t="s">
        <v>29</v>
      </c>
      <c r="E43" s="73"/>
      <c r="F43" s="86" t="s">
        <v>945</v>
      </c>
      <c r="G43" s="86" t="s">
        <v>138</v>
      </c>
      <c r="H43" s="83">
        <v>243581.37358113003</v>
      </c>
      <c r="I43" s="83">
        <v>11625.887699999999</v>
      </c>
      <c r="J43" s="83">
        <v>100332.43468233437</v>
      </c>
      <c r="K43" s="84">
        <v>0.17288028382607107</v>
      </c>
      <c r="L43" s="84">
        <f t="shared" si="1"/>
        <v>4.3762192885444258E-2</v>
      </c>
      <c r="M43" s="84">
        <f>J43/'סכום נכסי הקרן'!$C$42</f>
        <v>1.0109530586934379E-3</v>
      </c>
    </row>
    <row r="44" spans="2:13">
      <c r="B44" s="76" t="s">
        <v>2420</v>
      </c>
      <c r="C44" s="73" t="s">
        <v>2421</v>
      </c>
      <c r="D44" s="86" t="s">
        <v>29</v>
      </c>
      <c r="E44" s="73"/>
      <c r="F44" s="86" t="s">
        <v>945</v>
      </c>
      <c r="G44" s="86" t="s">
        <v>140</v>
      </c>
      <c r="H44" s="83">
        <v>20.000019999999999</v>
      </c>
      <c r="I44" s="128">
        <v>0</v>
      </c>
      <c r="J44" s="128">
        <v>0</v>
      </c>
      <c r="K44" s="84">
        <v>6.7511595948903217E-4</v>
      </c>
      <c r="L44" s="84">
        <f t="shared" si="1"/>
        <v>0</v>
      </c>
      <c r="M44" s="84">
        <f>J44/'סכום נכסי הקרן'!$C$42</f>
        <v>0</v>
      </c>
    </row>
    <row r="45" spans="2:13">
      <c r="B45" s="76" t="s">
        <v>2422</v>
      </c>
      <c r="C45" s="73">
        <v>4654</v>
      </c>
      <c r="D45" s="86" t="s">
        <v>29</v>
      </c>
      <c r="E45" s="73"/>
      <c r="F45" s="86" t="s">
        <v>945</v>
      </c>
      <c r="G45" s="86" t="s">
        <v>141</v>
      </c>
      <c r="H45" s="83">
        <v>2914012.9140100004</v>
      </c>
      <c r="I45" s="83">
        <v>449.95319999999998</v>
      </c>
      <c r="J45" s="83">
        <v>51947.221857169912</v>
      </c>
      <c r="K45" s="84">
        <v>0.29500029500000002</v>
      </c>
      <c r="L45" s="84">
        <f t="shared" si="1"/>
        <v>2.2657920641257021E-2</v>
      </c>
      <c r="M45" s="84">
        <f>J45/'סכום נכסי הקרן'!$C$42</f>
        <v>5.2342199203483616E-4</v>
      </c>
    </row>
    <row r="46" spans="2:13">
      <c r="B46" s="76" t="s">
        <v>2423</v>
      </c>
      <c r="C46" s="73" t="s">
        <v>2424</v>
      </c>
      <c r="D46" s="86" t="s">
        <v>29</v>
      </c>
      <c r="E46" s="73"/>
      <c r="F46" s="86" t="s">
        <v>945</v>
      </c>
      <c r="G46" s="86" t="s">
        <v>138</v>
      </c>
      <c r="H46" s="83">
        <v>416.45041644999998</v>
      </c>
      <c r="I46" s="128">
        <v>0</v>
      </c>
      <c r="J46" s="128">
        <v>0</v>
      </c>
      <c r="K46" s="84">
        <v>7.8675349211839857E-3</v>
      </c>
      <c r="L46" s="84">
        <f t="shared" si="1"/>
        <v>0</v>
      </c>
      <c r="M46" s="84">
        <f>J46/'סכום נכסי הקרן'!$C$42</f>
        <v>0</v>
      </c>
    </row>
    <row r="47" spans="2:13">
      <c r="B47" s="76" t="s">
        <v>2425</v>
      </c>
      <c r="C47" s="73" t="s">
        <v>2426</v>
      </c>
      <c r="D47" s="86" t="s">
        <v>29</v>
      </c>
      <c r="E47" s="73"/>
      <c r="F47" s="86" t="s">
        <v>945</v>
      </c>
      <c r="G47" s="86" t="s">
        <v>140</v>
      </c>
      <c r="H47" s="83">
        <v>3355.1333551300004</v>
      </c>
      <c r="I47" s="128">
        <v>0</v>
      </c>
      <c r="J47" s="128">
        <v>0</v>
      </c>
      <c r="K47" s="84">
        <v>9.8000156418097922E-2</v>
      </c>
      <c r="L47" s="84">
        <f t="shared" si="1"/>
        <v>0</v>
      </c>
      <c r="M47" s="84">
        <f>J47/'סכום נכסי הקרן'!$C$42</f>
        <v>0</v>
      </c>
    </row>
    <row r="48" spans="2:13">
      <c r="B48" s="76" t="s">
        <v>2427</v>
      </c>
      <c r="C48" s="73">
        <v>5771</v>
      </c>
      <c r="D48" s="86" t="s">
        <v>29</v>
      </c>
      <c r="E48" s="73"/>
      <c r="F48" s="86" t="s">
        <v>945</v>
      </c>
      <c r="G48" s="86" t="s">
        <v>140</v>
      </c>
      <c r="H48" s="83">
        <v>17345575.065557718</v>
      </c>
      <c r="I48" s="83">
        <v>117.10809999999999</v>
      </c>
      <c r="J48" s="83">
        <v>70807.311237240428</v>
      </c>
      <c r="K48" s="84">
        <v>0.16689730120086668</v>
      </c>
      <c r="L48" s="84">
        <f t="shared" si="1"/>
        <v>3.0884162453294766E-2</v>
      </c>
      <c r="M48" s="84">
        <f>J48/'סכום נכסי הקרן'!$C$42</f>
        <v>7.1345690055052674E-4</v>
      </c>
    </row>
    <row r="49" spans="2:15">
      <c r="B49" s="76" t="s">
        <v>2428</v>
      </c>
      <c r="C49" s="73" t="s">
        <v>2429</v>
      </c>
      <c r="D49" s="86" t="s">
        <v>29</v>
      </c>
      <c r="E49" s="73"/>
      <c r="F49" s="86" t="s">
        <v>945</v>
      </c>
      <c r="G49" s="86" t="s">
        <v>138</v>
      </c>
      <c r="H49" s="83">
        <v>373590.37359000003</v>
      </c>
      <c r="I49" s="83">
        <v>442.97340000000003</v>
      </c>
      <c r="J49" s="83">
        <v>5863.3318633259996</v>
      </c>
      <c r="K49" s="84">
        <v>0.10395007890030984</v>
      </c>
      <c r="L49" s="84">
        <f t="shared" si="0"/>
        <v>2.5574208456781542E-3</v>
      </c>
      <c r="M49" s="84">
        <f>J49/'סכום נכסי הקרן'!$C$42</f>
        <v>5.9079133284580653E-5</v>
      </c>
    </row>
    <row r="50" spans="2:15">
      <c r="B50" s="76" t="s">
        <v>2430</v>
      </c>
      <c r="C50" s="73">
        <v>7983</v>
      </c>
      <c r="D50" s="86" t="s">
        <v>29</v>
      </c>
      <c r="E50" s="73"/>
      <c r="F50" s="86" t="s">
        <v>911</v>
      </c>
      <c r="G50" s="86" t="s">
        <v>138</v>
      </c>
      <c r="H50" s="83">
        <v>243898.38389814002</v>
      </c>
      <c r="I50" s="83">
        <v>2367.1907000000001</v>
      </c>
      <c r="J50" s="83">
        <v>20455.65218563173</v>
      </c>
      <c r="K50" s="84">
        <v>1.2082466721407741E-4</v>
      </c>
      <c r="L50" s="84">
        <f t="shared" si="0"/>
        <v>8.9221815395933105E-3</v>
      </c>
      <c r="M50" s="84">
        <f>J50/'סכום נכסי הקרן'!$C$42</f>
        <v>2.061118541587091E-4</v>
      </c>
    </row>
    <row r="51" spans="2:15">
      <c r="B51" s="76" t="s">
        <v>2431</v>
      </c>
      <c r="C51" s="73">
        <v>9035</v>
      </c>
      <c r="D51" s="86" t="s">
        <v>29</v>
      </c>
      <c r="E51" s="73"/>
      <c r="F51" s="86" t="s">
        <v>960</v>
      </c>
      <c r="G51" s="86" t="s">
        <v>140</v>
      </c>
      <c r="H51" s="83">
        <v>4342578.3425740004</v>
      </c>
      <c r="I51" s="83">
        <v>100</v>
      </c>
      <c r="J51" s="83">
        <v>15137.359597344464</v>
      </c>
      <c r="K51" s="84">
        <v>5.9228073571021639E-2</v>
      </c>
      <c r="L51" s="84">
        <f t="shared" si="0"/>
        <v>6.6024915329993134E-3</v>
      </c>
      <c r="M51" s="84">
        <f>J51/'סכום נכסי הקרן'!$C$42</f>
        <v>1.5252455533377283E-4</v>
      </c>
    </row>
    <row r="52" spans="2:15">
      <c r="B52" s="76" t="s">
        <v>2432</v>
      </c>
      <c r="C52" s="73">
        <v>9113</v>
      </c>
      <c r="D52" s="86" t="s">
        <v>29</v>
      </c>
      <c r="E52" s="73"/>
      <c r="F52" s="86" t="s">
        <v>892</v>
      </c>
      <c r="G52" s="86" t="s">
        <v>139</v>
      </c>
      <c r="H52" s="83">
        <v>1162979.1294889667</v>
      </c>
      <c r="I52" s="83">
        <v>2189.2600649999999</v>
      </c>
      <c r="J52" s="83">
        <v>25460.638054232597</v>
      </c>
      <c r="K52" s="84">
        <v>3.8762938907121305E-2</v>
      </c>
      <c r="L52" s="84">
        <f t="shared" si="0"/>
        <v>1.1105215945806105E-2</v>
      </c>
      <c r="M52" s="84">
        <f>J52/'סכום נכסי הקרן'!$C$42</f>
        <v>2.5654226371270316E-4</v>
      </c>
    </row>
    <row r="53" spans="2:15">
      <c r="B53" s="76" t="s">
        <v>2433</v>
      </c>
      <c r="C53" s="73">
        <v>9266</v>
      </c>
      <c r="D53" s="86" t="s">
        <v>29</v>
      </c>
      <c r="E53" s="73"/>
      <c r="F53" s="86" t="s">
        <v>892</v>
      </c>
      <c r="G53" s="86" t="s">
        <v>139</v>
      </c>
      <c r="H53" s="83">
        <v>28177673.993112817</v>
      </c>
      <c r="I53" s="83">
        <v>100</v>
      </c>
      <c r="J53" s="83">
        <v>28177.673993112818</v>
      </c>
      <c r="K53" s="123">
        <v>5.3773154649336845E-2</v>
      </c>
      <c r="L53" s="84">
        <f t="shared" si="0"/>
        <v>1.2290310787872126E-2</v>
      </c>
      <c r="M53" s="84">
        <f>J53/'סכום נכסי הקרן'!$C$42</f>
        <v>2.8391921117428595E-4</v>
      </c>
      <c r="O53" s="147">
        <v>524010059.98000002</v>
      </c>
    </row>
    <row r="54" spans="2:15">
      <c r="B54" s="76" t="s">
        <v>2434</v>
      </c>
      <c r="C54" s="73">
        <v>8459</v>
      </c>
      <c r="D54" s="86" t="s">
        <v>29</v>
      </c>
      <c r="E54" s="73"/>
      <c r="F54" s="86" t="s">
        <v>960</v>
      </c>
      <c r="G54" s="86" t="s">
        <v>138</v>
      </c>
      <c r="H54" s="83">
        <v>25020290.000264984</v>
      </c>
      <c r="I54" s="83">
        <v>100</v>
      </c>
      <c r="J54" s="83">
        <v>88646.887476798831</v>
      </c>
      <c r="K54" s="84">
        <v>5.2841161704001792E-2</v>
      </c>
      <c r="L54" s="84">
        <f t="shared" si="0"/>
        <v>3.8665285066953436E-2</v>
      </c>
      <c r="M54" s="84">
        <f>J54/'סכום נכסי הקרן'!$C$42</f>
        <v>8.9320908360356879E-4</v>
      </c>
    </row>
    <row r="55" spans="2:15">
      <c r="B55" s="76" t="s">
        <v>2435</v>
      </c>
      <c r="C55" s="73">
        <v>7021</v>
      </c>
      <c r="D55" s="86" t="s">
        <v>29</v>
      </c>
      <c r="E55" s="73"/>
      <c r="F55" s="86" t="s">
        <v>945</v>
      </c>
      <c r="G55" s="86" t="s">
        <v>138</v>
      </c>
      <c r="H55" s="83">
        <v>390000.39</v>
      </c>
      <c r="I55" s="83">
        <v>47.636899999999997</v>
      </c>
      <c r="J55" s="83">
        <v>658.23304823239005</v>
      </c>
      <c r="K55" s="84">
        <v>1.9700019704697699E-2</v>
      </c>
      <c r="L55" s="84">
        <f t="shared" si="0"/>
        <v>2.8710278696537645E-4</v>
      </c>
      <c r="M55" s="84">
        <f>J55/'סכום נכסי הקרן'!$C$42</f>
        <v>6.6323788070180775E-6</v>
      </c>
    </row>
    <row r="56" spans="2:15">
      <c r="B56" s="76" t="s">
        <v>2436</v>
      </c>
      <c r="C56" s="73">
        <v>8613</v>
      </c>
      <c r="D56" s="86" t="s">
        <v>29</v>
      </c>
      <c r="E56" s="73"/>
      <c r="F56" s="86" t="s">
        <v>1086</v>
      </c>
      <c r="G56" s="86" t="s">
        <v>138</v>
      </c>
      <c r="H56" s="83">
        <v>85015.895015810005</v>
      </c>
      <c r="I56" s="83">
        <v>2088.0129999999999</v>
      </c>
      <c r="J56" s="83">
        <v>6289.3314193251299</v>
      </c>
      <c r="K56" s="84">
        <v>7.6077546578823116E-3</v>
      </c>
      <c r="L56" s="84">
        <f t="shared" si="0"/>
        <v>2.7432298993283789E-3</v>
      </c>
      <c r="M56" s="84">
        <f>J56/'סכום נכסי הקרן'!$C$42</f>
        <v>6.3371519445675127E-5</v>
      </c>
    </row>
    <row r="57" spans="2:15">
      <c r="B57" s="76" t="s">
        <v>2437</v>
      </c>
      <c r="C57" s="73">
        <v>8564</v>
      </c>
      <c r="D57" s="86" t="s">
        <v>29</v>
      </c>
      <c r="E57" s="73"/>
      <c r="F57" s="86" t="s">
        <v>954</v>
      </c>
      <c r="G57" s="86" t="s">
        <v>138</v>
      </c>
      <c r="H57" s="83">
        <v>29788.649788620001</v>
      </c>
      <c r="I57" s="83">
        <v>8326.0300000000007</v>
      </c>
      <c r="J57" s="83">
        <v>8787.3908573820681</v>
      </c>
      <c r="K57" s="84">
        <v>4.6839216663706442E-3</v>
      </c>
      <c r="L57" s="84">
        <f t="shared" si="0"/>
        <v>3.8328133357682045E-3</v>
      </c>
      <c r="M57" s="84">
        <f>J57/'סכום נכסי הקרן'!$C$42</f>
        <v>8.8542052162213764E-5</v>
      </c>
    </row>
    <row r="58" spans="2:15">
      <c r="B58" s="76" t="s">
        <v>2438</v>
      </c>
      <c r="C58" s="73">
        <v>8568</v>
      </c>
      <c r="D58" s="86" t="s">
        <v>29</v>
      </c>
      <c r="E58" s="73"/>
      <c r="F58" s="86" t="s">
        <v>960</v>
      </c>
      <c r="G58" s="86" t="s">
        <v>138</v>
      </c>
      <c r="H58" s="83">
        <v>10370328.40031803</v>
      </c>
      <c r="I58" s="83">
        <v>177.37190000000001</v>
      </c>
      <c r="J58" s="83">
        <v>65170.11389004872</v>
      </c>
      <c r="K58" s="84">
        <v>0.178169964306263</v>
      </c>
      <c r="L58" s="84">
        <f t="shared" si="0"/>
        <v>2.8425375138682193E-2</v>
      </c>
      <c r="M58" s="84">
        <f>J58/'סכום נכסי הקרן'!$C$42</f>
        <v>6.5665630641917143E-4</v>
      </c>
    </row>
    <row r="59" spans="2:15">
      <c r="B59" s="76" t="s">
        <v>2439</v>
      </c>
      <c r="C59" s="73">
        <v>8932</v>
      </c>
      <c r="D59" s="86" t="s">
        <v>29</v>
      </c>
      <c r="E59" s="73"/>
      <c r="F59" s="86" t="s">
        <v>960</v>
      </c>
      <c r="G59" s="86" t="s">
        <v>138</v>
      </c>
      <c r="H59" s="83">
        <v>1235030.2350289999</v>
      </c>
      <c r="I59" s="83">
        <v>100</v>
      </c>
      <c r="J59" s="83">
        <v>4375.7121357077604</v>
      </c>
      <c r="K59" s="84">
        <v>0.5856307749949784</v>
      </c>
      <c r="L59" s="84">
        <f t="shared" si="0"/>
        <v>1.908562860059233E-3</v>
      </c>
      <c r="M59" s="84">
        <f>J59/'סכום נכסי הקרן'!$C$42</f>
        <v>4.4089825803206894E-5</v>
      </c>
    </row>
    <row r="60" spans="2:15">
      <c r="B60" s="76" t="s">
        <v>2440</v>
      </c>
      <c r="C60" s="73">
        <v>8783</v>
      </c>
      <c r="D60" s="86" t="s">
        <v>29</v>
      </c>
      <c r="E60" s="73"/>
      <c r="F60" s="86" t="s">
        <v>945</v>
      </c>
      <c r="G60" s="86" t="s">
        <v>138</v>
      </c>
      <c r="H60" s="83">
        <v>29568488.308458742</v>
      </c>
      <c r="I60" s="83">
        <v>97.9893</v>
      </c>
      <c r="J60" s="83">
        <v>102654.72150461885</v>
      </c>
      <c r="K60" s="84">
        <v>0.23287147543492656</v>
      </c>
      <c r="L60" s="84">
        <f t="shared" si="0"/>
        <v>4.4775109238704376E-2</v>
      </c>
      <c r="M60" s="84">
        <f>J60/'סכום נכסי הקרן'!$C$42</f>
        <v>1.0343525004949368E-3</v>
      </c>
    </row>
    <row r="61" spans="2:15">
      <c r="B61" s="76" t="s">
        <v>2441</v>
      </c>
      <c r="C61" s="73" t="s">
        <v>2442</v>
      </c>
      <c r="D61" s="86" t="s">
        <v>29</v>
      </c>
      <c r="E61" s="73"/>
      <c r="F61" s="86" t="s">
        <v>945</v>
      </c>
      <c r="G61" s="86" t="s">
        <v>138</v>
      </c>
      <c r="H61" s="83">
        <v>2201733.2017310001</v>
      </c>
      <c r="I61" s="83">
        <v>326.58460000000002</v>
      </c>
      <c r="J61" s="83">
        <v>25476.017925992452</v>
      </c>
      <c r="K61" s="84">
        <v>5.0064360331960378E-2</v>
      </c>
      <c r="L61" s="84">
        <f t="shared" si="0"/>
        <v>1.1111924214339996E-2</v>
      </c>
      <c r="M61" s="84">
        <f>J61/'סכום נכסי הקרן'!$C$42</f>
        <v>2.5669723182891767E-4</v>
      </c>
    </row>
    <row r="62" spans="2:15">
      <c r="B62" s="76" t="s">
        <v>2443</v>
      </c>
      <c r="C62" s="73">
        <v>9116</v>
      </c>
      <c r="D62" s="86" t="s">
        <v>29</v>
      </c>
      <c r="E62" s="73"/>
      <c r="F62" s="86" t="s">
        <v>960</v>
      </c>
      <c r="G62" s="86" t="s">
        <v>140</v>
      </c>
      <c r="H62" s="83">
        <v>2914101.1440982306</v>
      </c>
      <c r="I62" s="83">
        <v>100</v>
      </c>
      <c r="J62" s="83">
        <v>10157.973767963613</v>
      </c>
      <c r="K62" s="84">
        <v>0.14525404340015405</v>
      </c>
      <c r="L62" s="84">
        <f t="shared" si="0"/>
        <v>4.4306231456095269E-3</v>
      </c>
      <c r="M62" s="84">
        <f>J62/'סכום נכסי הקרן'!$C$42</f>
        <v>1.0235209265442689E-4</v>
      </c>
    </row>
    <row r="63" spans="2:15">
      <c r="B63" s="76" t="s">
        <v>2444</v>
      </c>
      <c r="C63" s="73">
        <v>7022</v>
      </c>
      <c r="D63" s="86" t="s">
        <v>29</v>
      </c>
      <c r="E63" s="73"/>
      <c r="F63" s="86" t="s">
        <v>945</v>
      </c>
      <c r="G63" s="86" t="s">
        <v>138</v>
      </c>
      <c r="H63" s="83">
        <v>664500.66450000007</v>
      </c>
      <c r="I63" s="83">
        <v>4.4448999999999996</v>
      </c>
      <c r="J63" s="83">
        <v>104.64742464732001</v>
      </c>
      <c r="K63" s="84">
        <v>2.0136383772727275E-2</v>
      </c>
      <c r="L63" s="84">
        <f t="shared" si="0"/>
        <v>4.5644270438374472E-5</v>
      </c>
      <c r="M63" s="84">
        <f>J63/'סכום נכסי הקרן'!$C$42</f>
        <v>1.054431045818391E-6</v>
      </c>
    </row>
    <row r="64" spans="2:15">
      <c r="B64" s="76" t="s">
        <v>2445</v>
      </c>
      <c r="C64" s="73">
        <v>8215</v>
      </c>
      <c r="D64" s="86" t="s">
        <v>29</v>
      </c>
      <c r="E64" s="73"/>
      <c r="F64" s="86" t="s">
        <v>960</v>
      </c>
      <c r="G64" s="86" t="s">
        <v>138</v>
      </c>
      <c r="H64" s="83">
        <v>44032166.192122161</v>
      </c>
      <c r="I64" s="83">
        <v>128.2689</v>
      </c>
      <c r="J64" s="83">
        <v>200107.13504693494</v>
      </c>
      <c r="K64" s="84">
        <v>5.788321437209442E-2</v>
      </c>
      <c r="L64" s="84">
        <f t="shared" si="0"/>
        <v>8.728111771037772E-2</v>
      </c>
      <c r="M64" s="84">
        <f>J64/'סכום נכסי הקרן'!$C$42</f>
        <v>2.0162863672409091E-3</v>
      </c>
    </row>
    <row r="65" spans="2:13">
      <c r="B65" s="76" t="s">
        <v>2446</v>
      </c>
      <c r="C65" s="73">
        <v>8255</v>
      </c>
      <c r="D65" s="86" t="s">
        <v>29</v>
      </c>
      <c r="E65" s="73"/>
      <c r="F65" s="86" t="s">
        <v>954</v>
      </c>
      <c r="G65" s="86" t="s">
        <v>138</v>
      </c>
      <c r="H65" s="83">
        <v>6115870.9558648393</v>
      </c>
      <c r="I65" s="83">
        <v>89.931700000000006</v>
      </c>
      <c r="J65" s="83">
        <v>19486.878066858582</v>
      </c>
      <c r="K65" s="84">
        <v>6.1221116957188857E-3</v>
      </c>
      <c r="L65" s="84">
        <f t="shared" si="0"/>
        <v>8.499629450805601E-3</v>
      </c>
      <c r="M65" s="84">
        <f>J65/'סכום נכסי הקרן'!$C$42</f>
        <v>1.9635045285655177E-4</v>
      </c>
    </row>
    <row r="66" spans="2:13">
      <c r="B66" s="76" t="s">
        <v>2447</v>
      </c>
      <c r="C66" s="73">
        <v>4637</v>
      </c>
      <c r="D66" s="86" t="s">
        <v>29</v>
      </c>
      <c r="E66" s="73"/>
      <c r="F66" s="86" t="s">
        <v>945</v>
      </c>
      <c r="G66" s="86" t="s">
        <v>141</v>
      </c>
      <c r="H66" s="83">
        <v>15047485.327470278</v>
      </c>
      <c r="I66" s="83">
        <v>23.270900000000001</v>
      </c>
      <c r="J66" s="83">
        <v>13873.326843312971</v>
      </c>
      <c r="K66" s="84">
        <v>8.3309485975322353E-2</v>
      </c>
      <c r="L66" s="84">
        <f t="shared" si="0"/>
        <v>6.0511559118655699E-3</v>
      </c>
      <c r="M66" s="84">
        <f>J66/'סכום נכסי הקרן'!$C$42</f>
        <v>1.3978811787939671E-4</v>
      </c>
    </row>
    <row r="67" spans="2:13">
      <c r="B67" s="76" t="s">
        <v>2448</v>
      </c>
      <c r="C67" s="73">
        <v>8713</v>
      </c>
      <c r="D67" s="86" t="s">
        <v>29</v>
      </c>
      <c r="E67" s="73"/>
      <c r="F67" s="86" t="s">
        <v>960</v>
      </c>
      <c r="G67" s="86" t="s">
        <v>138</v>
      </c>
      <c r="H67" s="83">
        <v>2875239.55523668</v>
      </c>
      <c r="I67" s="83">
        <v>100</v>
      </c>
      <c r="J67" s="83">
        <v>10186.973736963548</v>
      </c>
      <c r="K67" s="84">
        <v>8.7024856754641347E-2</v>
      </c>
      <c r="L67" s="84">
        <f t="shared" si="0"/>
        <v>4.4432721184074582E-3</v>
      </c>
      <c r="M67" s="84">
        <f>J67/'סכום נכסי הקרן'!$C$42</f>
        <v>1.0264429733833916E-4</v>
      </c>
    </row>
    <row r="68" spans="2:13">
      <c r="B68" s="76" t="s">
        <v>2449</v>
      </c>
      <c r="C68" s="73">
        <v>8735</v>
      </c>
      <c r="D68" s="86" t="s">
        <v>29</v>
      </c>
      <c r="E68" s="73"/>
      <c r="F68" s="86" t="s">
        <v>945</v>
      </c>
      <c r="G68" s="86" t="s">
        <v>140</v>
      </c>
      <c r="H68" s="83">
        <v>3536249.5062459703</v>
      </c>
      <c r="I68" s="83">
        <v>98.724999999999994</v>
      </c>
      <c r="J68" s="83">
        <v>12169.493649481481</v>
      </c>
      <c r="K68" s="84">
        <v>0.16474640349727065</v>
      </c>
      <c r="L68" s="84">
        <f t="shared" si="0"/>
        <v>5.3079916787922479E-3</v>
      </c>
      <c r="M68" s="84">
        <f>J68/'סכום נכסי הקרן'!$C$42</f>
        <v>1.2262023608463113E-4</v>
      </c>
    </row>
    <row r="69" spans="2:13">
      <c r="B69" s="76" t="s">
        <v>2450</v>
      </c>
      <c r="C69" s="73" t="s">
        <v>2451</v>
      </c>
      <c r="D69" s="86" t="s">
        <v>29</v>
      </c>
      <c r="E69" s="73"/>
      <c r="F69" s="86" t="s">
        <v>945</v>
      </c>
      <c r="G69" s="86" t="s">
        <v>138</v>
      </c>
      <c r="H69" s="83">
        <v>126926.09692596999</v>
      </c>
      <c r="I69" s="83">
        <v>10586.486000000001</v>
      </c>
      <c r="J69" s="83">
        <v>47607.339457291848</v>
      </c>
      <c r="K69" s="84">
        <v>0.1523722725340467</v>
      </c>
      <c r="L69" s="84">
        <f t="shared" si="0"/>
        <v>2.0764985706657569E-2</v>
      </c>
      <c r="M69" s="84">
        <f>J69/'סכום נכסי הקרן'!$C$42</f>
        <v>4.7969318788074894E-4</v>
      </c>
    </row>
    <row r="70" spans="2:13">
      <c r="B70" s="76" t="s">
        <v>2452</v>
      </c>
      <c r="C70" s="73" t="s">
        <v>2453</v>
      </c>
      <c r="D70" s="86" t="s">
        <v>29</v>
      </c>
      <c r="E70" s="73"/>
      <c r="F70" s="86" t="s">
        <v>945</v>
      </c>
      <c r="G70" s="86" t="s">
        <v>140</v>
      </c>
      <c r="H70" s="83">
        <v>18397541.11752272</v>
      </c>
      <c r="I70" s="83">
        <v>133.34610000000001</v>
      </c>
      <c r="J70" s="83">
        <v>85515.052364966861</v>
      </c>
      <c r="K70" s="84">
        <v>0.32623692799298659</v>
      </c>
      <c r="L70" s="84">
        <f t="shared" si="0"/>
        <v>3.7299266464062605E-2</v>
      </c>
      <c r="M70" s="84">
        <f>J70/'סכום נכסי הקרן'!$C$42</f>
        <v>8.6165260542525645E-4</v>
      </c>
    </row>
    <row r="71" spans="2:13">
      <c r="B71" s="76" t="s">
        <v>2454</v>
      </c>
      <c r="C71" s="73">
        <v>5691</v>
      </c>
      <c r="D71" s="86" t="s">
        <v>29</v>
      </c>
      <c r="E71" s="73"/>
      <c r="F71" s="86" t="s">
        <v>945</v>
      </c>
      <c r="G71" s="86" t="s">
        <v>138</v>
      </c>
      <c r="H71" s="83">
        <v>16300312.000295701</v>
      </c>
      <c r="I71" s="83">
        <v>154.459</v>
      </c>
      <c r="J71" s="83">
        <v>89203.170033080853</v>
      </c>
      <c r="K71" s="84">
        <v>0.18091569438418617</v>
      </c>
      <c r="L71" s="84">
        <f t="shared" si="0"/>
        <v>3.8907919909852429E-2</v>
      </c>
      <c r="M71" s="84">
        <f>J71/'סכום נכסי הקרן'!$C$42</f>
        <v>8.9881420575127372E-4</v>
      </c>
    </row>
    <row r="72" spans="2:13">
      <c r="B72" s="76" t="s">
        <v>2455</v>
      </c>
      <c r="C72" s="73">
        <v>8773</v>
      </c>
      <c r="D72" s="86" t="s">
        <v>29</v>
      </c>
      <c r="E72" s="73"/>
      <c r="F72" s="86" t="s">
        <v>911</v>
      </c>
      <c r="G72" s="86" t="s">
        <v>138</v>
      </c>
      <c r="H72" s="83">
        <v>242827.25282701</v>
      </c>
      <c r="I72" s="83">
        <v>2473.9548</v>
      </c>
      <c r="J72" s="83">
        <v>21284.347404326123</v>
      </c>
      <c r="K72" s="84">
        <v>1.2029404026549544E-4</v>
      </c>
      <c r="L72" s="84">
        <f t="shared" ref="L72:L85" si="2">IFERROR(J72/$J$11,0)</f>
        <v>9.2836351424942145E-3</v>
      </c>
      <c r="M72" s="84">
        <f>J72/'סכום נכסי הקרן'!$C$42</f>
        <v>2.1446181565138312E-4</v>
      </c>
    </row>
    <row r="73" spans="2:13">
      <c r="B73" s="76" t="s">
        <v>2456</v>
      </c>
      <c r="C73" s="73">
        <v>8432</v>
      </c>
      <c r="D73" s="86" t="s">
        <v>29</v>
      </c>
      <c r="E73" s="73"/>
      <c r="F73" s="86" t="s">
        <v>888</v>
      </c>
      <c r="G73" s="86" t="s">
        <v>138</v>
      </c>
      <c r="H73" s="83">
        <v>318871.6188712999</v>
      </c>
      <c r="I73" s="83">
        <v>3355.11</v>
      </c>
      <c r="J73" s="83">
        <v>37904.762754724863</v>
      </c>
      <c r="K73" s="84">
        <v>9.7241771827958762E-3</v>
      </c>
      <c r="L73" s="84">
        <f t="shared" si="2"/>
        <v>1.6532993983463442E-2</v>
      </c>
      <c r="M73" s="84">
        <f>J73/'סכום נכסי הקרן'!$C$42</f>
        <v>3.8192969170203179E-4</v>
      </c>
    </row>
    <row r="74" spans="2:13">
      <c r="B74" s="76" t="s">
        <v>2457</v>
      </c>
      <c r="C74" s="73">
        <v>6629</v>
      </c>
      <c r="D74" s="86" t="s">
        <v>29</v>
      </c>
      <c r="E74" s="73"/>
      <c r="F74" s="86" t="s">
        <v>945</v>
      </c>
      <c r="G74" s="86" t="s">
        <v>141</v>
      </c>
      <c r="H74" s="83">
        <v>222113.23211301002</v>
      </c>
      <c r="I74" s="83">
        <v>10543.602500000001</v>
      </c>
      <c r="J74" s="83">
        <v>92782.69178259898</v>
      </c>
      <c r="K74" s="84">
        <v>0.32760063733482303</v>
      </c>
      <c r="L74" s="84">
        <f t="shared" si="2"/>
        <v>4.0469206862930186E-2</v>
      </c>
      <c r="M74" s="84">
        <f>J74/'סכום נכסי הקרן'!$C$42</f>
        <v>9.3488158987080003E-4</v>
      </c>
    </row>
    <row r="75" spans="2:13">
      <c r="B75" s="76" t="s">
        <v>2458</v>
      </c>
      <c r="C75" s="73">
        <v>3865</v>
      </c>
      <c r="D75" s="86" t="s">
        <v>29</v>
      </c>
      <c r="E75" s="73"/>
      <c r="F75" s="86" t="s">
        <v>945</v>
      </c>
      <c r="G75" s="86" t="s">
        <v>138</v>
      </c>
      <c r="H75" s="83">
        <v>342654.34265399998</v>
      </c>
      <c r="I75" s="83">
        <v>579.31479999999999</v>
      </c>
      <c r="J75" s="83">
        <v>7033.0226730156401</v>
      </c>
      <c r="K75" s="84">
        <v>7.9230353877237425E-2</v>
      </c>
      <c r="L75" s="84">
        <f t="shared" si="2"/>
        <v>3.0676071577320596E-3</v>
      </c>
      <c r="M75" s="84">
        <f>J75/'סכום נכסי הקרן'!$C$42</f>
        <v>7.0864978066732142E-5</v>
      </c>
    </row>
    <row r="76" spans="2:13">
      <c r="B76" s="76" t="s">
        <v>2459</v>
      </c>
      <c r="C76" s="73">
        <v>7024</v>
      </c>
      <c r="D76" s="86" t="s">
        <v>29</v>
      </c>
      <c r="E76" s="73"/>
      <c r="F76" s="86" t="s">
        <v>945</v>
      </c>
      <c r="G76" s="86" t="s">
        <v>138</v>
      </c>
      <c r="H76" s="83">
        <v>170000.17</v>
      </c>
      <c r="I76" s="83">
        <v>142.51750000000001</v>
      </c>
      <c r="J76" s="83">
        <v>858.39800839715008</v>
      </c>
      <c r="K76" s="84">
        <v>2.000002E-2</v>
      </c>
      <c r="L76" s="84">
        <f t="shared" si="2"/>
        <v>3.744091263696949E-4</v>
      </c>
      <c r="M76" s="84">
        <f>J76/'סכום נכסי הקרן'!$C$42</f>
        <v>8.6492478221327235E-6</v>
      </c>
    </row>
    <row r="77" spans="2:13">
      <c r="B77" s="76" t="s">
        <v>2460</v>
      </c>
      <c r="C77" s="73">
        <v>7943</v>
      </c>
      <c r="D77" s="86" t="s">
        <v>29</v>
      </c>
      <c r="E77" s="73"/>
      <c r="F77" s="86" t="s">
        <v>945</v>
      </c>
      <c r="G77" s="86" t="s">
        <v>138</v>
      </c>
      <c r="H77" s="83">
        <v>29251634.651605405</v>
      </c>
      <c r="I77" s="83">
        <v>115.6313</v>
      </c>
      <c r="J77" s="83">
        <v>119838.5929384731</v>
      </c>
      <c r="K77" s="84">
        <v>0.19700039661894117</v>
      </c>
      <c r="L77" s="84">
        <f t="shared" si="2"/>
        <v>5.2270231813851167E-2</v>
      </c>
      <c r="M77" s="84">
        <f>J77/'סכום נכסי הקרן'!$C$42</f>
        <v>1.2074977793995309E-3</v>
      </c>
    </row>
    <row r="78" spans="2:13">
      <c r="B78" s="76" t="s">
        <v>2461</v>
      </c>
      <c r="C78" s="73" t="s">
        <v>2462</v>
      </c>
      <c r="D78" s="86" t="s">
        <v>29</v>
      </c>
      <c r="E78" s="73"/>
      <c r="F78" s="86" t="s">
        <v>945</v>
      </c>
      <c r="G78" s="86" t="s">
        <v>138</v>
      </c>
      <c r="H78" s="83">
        <v>1214.2612142600001</v>
      </c>
      <c r="I78" s="83">
        <v>132507.5</v>
      </c>
      <c r="J78" s="83">
        <v>5700.6248206191194</v>
      </c>
      <c r="K78" s="84">
        <v>9.8000320753681494E-2</v>
      </c>
      <c r="L78" s="84">
        <f t="shared" si="2"/>
        <v>2.4864525988763809E-3</v>
      </c>
      <c r="M78" s="84">
        <f>J78/'סכום נכסי הקרן'!$C$42</f>
        <v>5.7439691532606044E-5</v>
      </c>
    </row>
    <row r="79" spans="2:13">
      <c r="B79" s="76" t="s">
        <v>2463</v>
      </c>
      <c r="C79" s="73">
        <v>4811</v>
      </c>
      <c r="D79" s="86" t="s">
        <v>29</v>
      </c>
      <c r="E79" s="73"/>
      <c r="F79" s="86" t="s">
        <v>945</v>
      </c>
      <c r="G79" s="86" t="s">
        <v>138</v>
      </c>
      <c r="H79" s="83">
        <v>3122678.1226749998</v>
      </c>
      <c r="I79" s="83">
        <v>173.4247</v>
      </c>
      <c r="J79" s="83">
        <v>19187.099367080184</v>
      </c>
      <c r="K79" s="84">
        <v>0.16121017997927531</v>
      </c>
      <c r="L79" s="84">
        <f t="shared" si="2"/>
        <v>8.3688743931396893E-3</v>
      </c>
      <c r="M79" s="84">
        <f>J79/'סכום נכסי הקרן'!$C$42</f>
        <v>1.9332987237894602E-4</v>
      </c>
    </row>
    <row r="80" spans="2:13">
      <c r="B80" s="76" t="s">
        <v>2464</v>
      </c>
      <c r="C80" s="73">
        <v>5356</v>
      </c>
      <c r="D80" s="86" t="s">
        <v>29</v>
      </c>
      <c r="E80" s="73"/>
      <c r="F80" s="86" t="s">
        <v>945</v>
      </c>
      <c r="G80" s="86" t="s">
        <v>138</v>
      </c>
      <c r="H80" s="83">
        <v>4337826.8478225106</v>
      </c>
      <c r="I80" s="83">
        <v>217.8347</v>
      </c>
      <c r="J80" s="83">
        <v>33478.841908808434</v>
      </c>
      <c r="K80" s="84">
        <v>0.18299084547547301</v>
      </c>
      <c r="L80" s="84">
        <f t="shared" si="2"/>
        <v>1.4602531492764947E-2</v>
      </c>
      <c r="M80" s="84">
        <f>J80/'סכום נכסי הקרן'!$C$42</f>
        <v>3.3733396120988544E-4</v>
      </c>
    </row>
    <row r="81" spans="2:13">
      <c r="B81" s="76" t="s">
        <v>2465</v>
      </c>
      <c r="C81" s="73" t="s">
        <v>2466</v>
      </c>
      <c r="D81" s="86" t="s">
        <v>29</v>
      </c>
      <c r="E81" s="73"/>
      <c r="F81" s="86" t="s">
        <v>945</v>
      </c>
      <c r="G81" s="86" t="s">
        <v>138</v>
      </c>
      <c r="H81" s="83">
        <v>31830412.69038086</v>
      </c>
      <c r="I81" s="83">
        <v>135.17449999999999</v>
      </c>
      <c r="J81" s="83">
        <v>152443.24804309561</v>
      </c>
      <c r="K81" s="84">
        <v>0.150612429025822</v>
      </c>
      <c r="L81" s="84">
        <f t="shared" si="2"/>
        <v>6.6491467550524694E-2</v>
      </c>
      <c r="M81" s="84">
        <f>J81/'סכום נכסי הקרן'!$C$42</f>
        <v>1.5360234043385052E-3</v>
      </c>
    </row>
    <row r="82" spans="2:13">
      <c r="B82" s="76" t="s">
        <v>2467</v>
      </c>
      <c r="C82" s="73">
        <v>8803</v>
      </c>
      <c r="D82" s="86" t="s">
        <v>29</v>
      </c>
      <c r="E82" s="73"/>
      <c r="F82" s="86" t="s">
        <v>690</v>
      </c>
      <c r="G82" s="86" t="s">
        <v>140</v>
      </c>
      <c r="H82" s="83">
        <v>1956942.9269409701</v>
      </c>
      <c r="I82" s="83">
        <v>144.71680000000001</v>
      </c>
      <c r="J82" s="83">
        <v>9871.8734518635811</v>
      </c>
      <c r="K82" s="84">
        <v>0.15936547015889824</v>
      </c>
      <c r="L82" s="84">
        <f t="shared" si="2"/>
        <v>4.3058342151166377E-3</v>
      </c>
      <c r="M82" s="84">
        <f>J82/'סכום נכסי הקרן'!$C$42</f>
        <v>9.9469336040673429E-5</v>
      </c>
    </row>
    <row r="83" spans="2:13">
      <c r="B83" s="76" t="s">
        <v>2468</v>
      </c>
      <c r="C83" s="73">
        <v>5511</v>
      </c>
      <c r="D83" s="86" t="s">
        <v>29</v>
      </c>
      <c r="E83" s="73"/>
      <c r="F83" s="86" t="s">
        <v>1000</v>
      </c>
      <c r="G83" s="86" t="s">
        <v>141</v>
      </c>
      <c r="H83" s="83">
        <v>4009.4440094399997</v>
      </c>
      <c r="I83" s="128">
        <v>0</v>
      </c>
      <c r="J83" s="128">
        <v>0</v>
      </c>
      <c r="K83" s="84">
        <v>4.16327018141084E-2</v>
      </c>
      <c r="L83" s="84">
        <f t="shared" ref="L83" si="3">IFERROR(J83/$J$11,0)</f>
        <v>0</v>
      </c>
      <c r="M83" s="84">
        <f>J83/'סכום נכסי הקרן'!$C$42</f>
        <v>0</v>
      </c>
    </row>
    <row r="84" spans="2:13">
      <c r="B84" s="76" t="s">
        <v>2469</v>
      </c>
      <c r="C84" s="73">
        <v>8372</v>
      </c>
      <c r="D84" s="86" t="s">
        <v>29</v>
      </c>
      <c r="E84" s="73"/>
      <c r="F84" s="86" t="s">
        <v>888</v>
      </c>
      <c r="G84" s="86" t="s">
        <v>138</v>
      </c>
      <c r="H84" s="83">
        <v>102894.22289411999</v>
      </c>
      <c r="I84" s="83">
        <v>5693.8</v>
      </c>
      <c r="J84" s="83">
        <v>20756.988906968149</v>
      </c>
      <c r="K84" s="84">
        <v>5.4484898751766073E-3</v>
      </c>
      <c r="L84" s="84">
        <f t="shared" si="2"/>
        <v>9.0536161625479304E-3</v>
      </c>
      <c r="M84" s="84">
        <f>J84/'סכום נכסי הקרן'!$C$42</f>
        <v>2.0914813331505795E-4</v>
      </c>
    </row>
    <row r="85" spans="2:13">
      <c r="B85" s="76" t="s">
        <v>2470</v>
      </c>
      <c r="C85" s="73">
        <v>7425</v>
      </c>
      <c r="D85" s="86" t="s">
        <v>29</v>
      </c>
      <c r="E85" s="73"/>
      <c r="F85" s="86" t="s">
        <v>945</v>
      </c>
      <c r="G85" s="86" t="s">
        <v>138</v>
      </c>
      <c r="H85" s="83">
        <v>15929243.429227499</v>
      </c>
      <c r="I85" s="83">
        <v>99.4773</v>
      </c>
      <c r="J85" s="83">
        <v>56142.311622255475</v>
      </c>
      <c r="K85" s="84">
        <v>0.16103971520221907</v>
      </c>
      <c r="L85" s="84">
        <f t="shared" si="2"/>
        <v>2.4487701091145293E-2</v>
      </c>
      <c r="M85" s="84">
        <f>J85/'סכום נכסי הקרן'!$C$42</f>
        <v>5.6569186062652805E-4</v>
      </c>
    </row>
    <row r="86" spans="2:13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</row>
    <row r="87" spans="2:13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</row>
    <row r="88" spans="2:13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</row>
    <row r="89" spans="2:13">
      <c r="B89" s="121" t="s">
        <v>229</v>
      </c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</row>
    <row r="90" spans="2:13">
      <c r="B90" s="121" t="s">
        <v>118</v>
      </c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</row>
    <row r="91" spans="2:13">
      <c r="B91" s="121" t="s">
        <v>212</v>
      </c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</row>
    <row r="92" spans="2:13">
      <c r="B92" s="121" t="s">
        <v>220</v>
      </c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</row>
    <row r="93" spans="2:13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</row>
    <row r="94" spans="2:13">
      <c r="B94" s="119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</row>
    <row r="95" spans="2:13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</row>
    <row r="96" spans="2:13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</row>
    <row r="97" spans="2:13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</row>
    <row r="98" spans="2:13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</row>
    <row r="99" spans="2:13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</row>
    <row r="100" spans="2:13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</row>
    <row r="101" spans="2:13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</row>
    <row r="102" spans="2:13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</row>
    <row r="103" spans="2:13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</row>
    <row r="104" spans="2:13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</row>
    <row r="105" spans="2:13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</row>
    <row r="106" spans="2:13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</row>
    <row r="107" spans="2:13">
      <c r="B107" s="119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</row>
    <row r="108" spans="2:13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</row>
    <row r="109" spans="2:13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</row>
    <row r="110" spans="2:13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</row>
    <row r="111" spans="2:13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</row>
    <row r="112" spans="2:13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</row>
    <row r="113" spans="2:13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</row>
    <row r="114" spans="2:13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</row>
    <row r="115" spans="2:13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</row>
    <row r="116" spans="2:13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</row>
    <row r="117" spans="2:13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</row>
    <row r="118" spans="2:13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</row>
    <row r="119" spans="2:13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</row>
    <row r="120" spans="2:13">
      <c r="B120" s="119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</row>
    <row r="121" spans="2:13">
      <c r="B121" s="119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</row>
    <row r="122" spans="2:13">
      <c r="B122" s="119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</row>
    <row r="123" spans="2:13">
      <c r="B123" s="119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</row>
    <row r="124" spans="2:13">
      <c r="B124" s="119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</row>
    <row r="125" spans="2:13">
      <c r="B125" s="119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</row>
    <row r="126" spans="2:13">
      <c r="B126" s="119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</row>
    <row r="127" spans="2:13">
      <c r="B127" s="119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</row>
    <row r="128" spans="2:13">
      <c r="B128" s="119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</row>
    <row r="129" spans="2:13">
      <c r="B129" s="119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</row>
    <row r="130" spans="2:13">
      <c r="B130" s="119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</row>
    <row r="131" spans="2:13">
      <c r="B131" s="119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</row>
    <row r="132" spans="2:13">
      <c r="B132" s="119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</row>
    <row r="133" spans="2:13">
      <c r="B133" s="119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</row>
    <row r="134" spans="2:13">
      <c r="B134" s="119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</row>
    <row r="135" spans="2:13">
      <c r="B135" s="119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</row>
    <row r="136" spans="2:13">
      <c r="B136" s="119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</row>
    <row r="137" spans="2:13">
      <c r="B137" s="119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</row>
    <row r="138" spans="2:13">
      <c r="B138" s="119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</row>
    <row r="139" spans="2:13">
      <c r="B139" s="119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</row>
    <row r="140" spans="2:13">
      <c r="B140" s="119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</row>
    <row r="141" spans="2:13">
      <c r="B141" s="119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</row>
    <row r="142" spans="2:13">
      <c r="B142" s="119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</row>
    <row r="143" spans="2:13">
      <c r="B143" s="119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</row>
    <row r="144" spans="2:13">
      <c r="B144" s="119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</row>
    <row r="145" spans="2:13">
      <c r="B145" s="119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</row>
    <row r="146" spans="2:13">
      <c r="B146" s="119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</row>
    <row r="147" spans="2:13">
      <c r="B147" s="119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</row>
    <row r="148" spans="2:13">
      <c r="B148" s="119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</row>
    <row r="149" spans="2:13">
      <c r="B149" s="119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</row>
    <row r="150" spans="2:13">
      <c r="B150" s="119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</row>
    <row r="151" spans="2:13">
      <c r="B151" s="119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</row>
    <row r="152" spans="2:13">
      <c r="B152" s="119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</row>
    <row r="153" spans="2:13">
      <c r="B153" s="119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</row>
    <row r="154" spans="2:13">
      <c r="B154" s="119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</row>
    <row r="155" spans="2:13">
      <c r="B155" s="119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</row>
    <row r="156" spans="2:13">
      <c r="B156" s="119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</row>
    <row r="157" spans="2:13">
      <c r="B157" s="119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</row>
    <row r="158" spans="2:13">
      <c r="B158" s="119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</row>
    <row r="159" spans="2:13">
      <c r="B159" s="119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</row>
    <row r="160" spans="2:13">
      <c r="B160" s="119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</row>
    <row r="161" spans="2:13">
      <c r="B161" s="119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</row>
    <row r="162" spans="2:13">
      <c r="B162" s="119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</row>
    <row r="163" spans="2:13">
      <c r="B163" s="119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</row>
    <row r="164" spans="2:13">
      <c r="B164" s="119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</row>
    <row r="165" spans="2:13">
      <c r="B165" s="119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</row>
    <row r="166" spans="2:13">
      <c r="B166" s="119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</row>
    <row r="167" spans="2:13">
      <c r="B167" s="119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</row>
    <row r="168" spans="2:13">
      <c r="B168" s="119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</row>
    <row r="169" spans="2:13">
      <c r="B169" s="119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</row>
    <row r="170" spans="2:13">
      <c r="B170" s="119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</row>
    <row r="171" spans="2:13">
      <c r="B171" s="119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</row>
    <row r="172" spans="2:13">
      <c r="B172" s="119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</row>
    <row r="173" spans="2:13">
      <c r="B173" s="119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</row>
    <row r="174" spans="2:13">
      <c r="B174" s="119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</row>
    <row r="175" spans="2:13">
      <c r="B175" s="119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</row>
    <row r="176" spans="2:13">
      <c r="B176" s="119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</row>
    <row r="177" spans="2:13">
      <c r="B177" s="119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</row>
    <row r="178" spans="2:13">
      <c r="B178" s="119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</row>
    <row r="179" spans="2:13">
      <c r="B179" s="119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</row>
    <row r="180" spans="2:13">
      <c r="B180" s="119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</row>
    <row r="181" spans="2:13">
      <c r="B181" s="119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</row>
    <row r="182" spans="2:13">
      <c r="B182" s="119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</row>
    <row r="183" spans="2:13">
      <c r="B183" s="119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</row>
    <row r="184" spans="2:13">
      <c r="B184" s="119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</row>
    <row r="185" spans="2:13">
      <c r="B185" s="119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</row>
    <row r="186" spans="2:13">
      <c r="B186" s="119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</row>
    <row r="187" spans="2:13">
      <c r="B187" s="119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</row>
    <row r="188" spans="2:13">
      <c r="B188" s="119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</row>
    <row r="189" spans="2:13">
      <c r="B189" s="119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</row>
    <row r="190" spans="2:13">
      <c r="B190" s="119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</row>
    <row r="191" spans="2:13">
      <c r="B191" s="119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</row>
    <row r="192" spans="2:13">
      <c r="B192" s="119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</row>
    <row r="193" spans="2:13">
      <c r="B193" s="119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</row>
    <row r="194" spans="2:13">
      <c r="B194" s="119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</row>
    <row r="195" spans="2:13">
      <c r="B195" s="119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</row>
    <row r="196" spans="2:13">
      <c r="B196" s="119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</row>
    <row r="197" spans="2:13">
      <c r="B197" s="119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</row>
    <row r="198" spans="2:13">
      <c r="B198" s="119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</row>
    <row r="199" spans="2:13">
      <c r="B199" s="119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</row>
    <row r="200" spans="2:13">
      <c r="B200" s="119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</row>
    <row r="201" spans="2:13">
      <c r="B201" s="119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</row>
    <row r="202" spans="2:13">
      <c r="B202" s="119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</row>
    <row r="203" spans="2:13">
      <c r="B203" s="119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</row>
    <row r="204" spans="2:13">
      <c r="B204" s="119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</row>
    <row r="205" spans="2:13">
      <c r="B205" s="119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</row>
    <row r="206" spans="2:13">
      <c r="B206" s="119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</row>
    <row r="207" spans="2:13">
      <c r="B207" s="119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</row>
    <row r="208" spans="2:13">
      <c r="B208" s="119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</row>
    <row r="209" spans="2:13">
      <c r="B209" s="119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</row>
    <row r="210" spans="2:13">
      <c r="B210" s="119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</row>
    <row r="211" spans="2:13">
      <c r="B211" s="119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</row>
    <row r="212" spans="2:13">
      <c r="B212" s="119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</row>
    <row r="213" spans="2:13">
      <c r="B213" s="119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</row>
    <row r="214" spans="2:13">
      <c r="B214" s="119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</row>
    <row r="215" spans="2:13">
      <c r="B215" s="119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</row>
    <row r="216" spans="2:13">
      <c r="B216" s="119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</row>
    <row r="217" spans="2:13">
      <c r="B217" s="119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</row>
    <row r="218" spans="2:13">
      <c r="B218" s="119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</row>
    <row r="219" spans="2:13">
      <c r="B219" s="119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</row>
    <row r="220" spans="2:13">
      <c r="B220" s="119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</row>
    <row r="221" spans="2:13">
      <c r="B221" s="119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</row>
    <row r="222" spans="2:13">
      <c r="B222" s="119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</row>
    <row r="223" spans="2:13">
      <c r="B223" s="119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</row>
    <row r="224" spans="2:13">
      <c r="B224" s="119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</row>
    <row r="225" spans="2:13">
      <c r="B225" s="119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</row>
    <row r="226" spans="2:13">
      <c r="B226" s="119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</row>
    <row r="227" spans="2:13">
      <c r="B227" s="119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</row>
    <row r="228" spans="2:13">
      <c r="B228" s="119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</row>
    <row r="229" spans="2:13">
      <c r="B229" s="119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</row>
    <row r="230" spans="2:13">
      <c r="B230" s="119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</row>
    <row r="231" spans="2:13">
      <c r="B231" s="119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</row>
    <row r="232" spans="2:13">
      <c r="B232" s="119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</row>
    <row r="233" spans="2:13">
      <c r="B233" s="119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</row>
    <row r="234" spans="2:13">
      <c r="B234" s="119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</row>
    <row r="235" spans="2:13">
      <c r="B235" s="119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</row>
    <row r="236" spans="2:13">
      <c r="B236" s="119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</row>
    <row r="237" spans="2:13">
      <c r="B237" s="119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</row>
    <row r="238" spans="2:13">
      <c r="B238" s="119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</row>
    <row r="239" spans="2:13">
      <c r="B239" s="119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</row>
    <row r="240" spans="2:13">
      <c r="B240" s="119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</row>
    <row r="241" spans="2:13">
      <c r="B241" s="119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</row>
    <row r="242" spans="2:13">
      <c r="B242" s="119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</row>
    <row r="243" spans="2:13">
      <c r="B243" s="119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</row>
    <row r="244" spans="2:13">
      <c r="B244" s="119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</row>
    <row r="245" spans="2:13">
      <c r="B245" s="119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</row>
    <row r="246" spans="2:13">
      <c r="B246" s="119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</row>
    <row r="247" spans="2:13">
      <c r="B247" s="119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</row>
    <row r="248" spans="2:13">
      <c r="B248" s="119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</row>
    <row r="249" spans="2:13">
      <c r="B249" s="119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</row>
    <row r="250" spans="2:13">
      <c r="B250" s="119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</row>
    <row r="251" spans="2:13">
      <c r="B251" s="119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</row>
    <row r="252" spans="2:13">
      <c r="B252" s="119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</row>
    <row r="253" spans="2:13">
      <c r="B253" s="119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</row>
    <row r="254" spans="2:13">
      <c r="B254" s="119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</row>
    <row r="255" spans="2:13">
      <c r="B255" s="119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</row>
    <row r="256" spans="2:13">
      <c r="B256" s="119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</row>
    <row r="257" spans="2:13">
      <c r="B257" s="119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</row>
    <row r="258" spans="2:13">
      <c r="B258" s="119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</row>
    <row r="259" spans="2:13">
      <c r="B259" s="119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</row>
    <row r="260" spans="2:13">
      <c r="B260" s="119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</row>
    <row r="261" spans="2:13">
      <c r="B261" s="119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</row>
    <row r="262" spans="2:13">
      <c r="B262" s="119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</row>
    <row r="263" spans="2:13">
      <c r="B263" s="119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</row>
    <row r="264" spans="2:13">
      <c r="B264" s="119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</row>
    <row r="265" spans="2:13">
      <c r="B265" s="119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</row>
    <row r="266" spans="2:13">
      <c r="B266" s="119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</row>
    <row r="267" spans="2:13">
      <c r="B267" s="119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</row>
    <row r="268" spans="2:13">
      <c r="B268" s="119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</row>
    <row r="269" spans="2:13">
      <c r="B269" s="119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</row>
    <row r="270" spans="2:13">
      <c r="B270" s="119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</row>
    <row r="271" spans="2:13">
      <c r="B271" s="119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</row>
    <row r="272" spans="2:13">
      <c r="B272" s="119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</row>
    <row r="273" spans="2:13">
      <c r="B273" s="119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</row>
    <row r="274" spans="2:13">
      <c r="B274" s="119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</row>
    <row r="275" spans="2:13">
      <c r="B275" s="119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</row>
    <row r="276" spans="2:13">
      <c r="B276" s="119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</row>
    <row r="277" spans="2:13">
      <c r="B277" s="119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</row>
    <row r="278" spans="2:13">
      <c r="B278" s="119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</row>
    <row r="279" spans="2:13">
      <c r="B279" s="119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</row>
    <row r="280" spans="2:13">
      <c r="B280" s="119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</row>
    <row r="281" spans="2:13">
      <c r="B281" s="119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</row>
    <row r="282" spans="2:13">
      <c r="B282" s="119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</row>
    <row r="283" spans="2:13">
      <c r="B283" s="119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</row>
    <row r="284" spans="2:13">
      <c r="B284" s="119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</row>
    <row r="285" spans="2:13">
      <c r="B285" s="119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</row>
    <row r="286" spans="2:13">
      <c r="B286" s="119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</row>
    <row r="287" spans="2:13">
      <c r="B287" s="119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</row>
    <row r="288" spans="2:13">
      <c r="B288" s="119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</row>
    <row r="289" spans="2:13">
      <c r="B289" s="119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</row>
    <row r="290" spans="2:13">
      <c r="B290" s="119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</row>
    <row r="291" spans="2:13">
      <c r="B291" s="119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</row>
    <row r="292" spans="2:13">
      <c r="B292" s="119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</row>
    <row r="293" spans="2:13">
      <c r="B293" s="119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</row>
    <row r="294" spans="2:13">
      <c r="B294" s="119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</row>
    <row r="295" spans="2:13">
      <c r="B295" s="119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</row>
    <row r="296" spans="2:13">
      <c r="B296" s="119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</row>
    <row r="297" spans="2:13">
      <c r="B297" s="119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</row>
    <row r="298" spans="2:13">
      <c r="B298" s="119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</row>
    <row r="299" spans="2:13">
      <c r="B299" s="119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</row>
    <row r="300" spans="2:13">
      <c r="B300" s="119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</row>
    <row r="301" spans="2:13">
      <c r="B301" s="119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</row>
    <row r="302" spans="2:13">
      <c r="B302" s="119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</row>
    <row r="303" spans="2:13">
      <c r="C303" s="1"/>
      <c r="D303" s="1"/>
      <c r="E303" s="1"/>
    </row>
    <row r="304" spans="2:13">
      <c r="C304" s="1"/>
      <c r="D304" s="1"/>
      <c r="E304" s="1"/>
    </row>
    <row r="305" spans="3:5">
      <c r="C305" s="1"/>
      <c r="D305" s="1"/>
      <c r="E305" s="1"/>
    </row>
    <row r="306" spans="3:5">
      <c r="C306" s="1"/>
      <c r="D306" s="1"/>
      <c r="E306" s="1"/>
    </row>
    <row r="307" spans="3:5">
      <c r="C307" s="1"/>
      <c r="D307" s="1"/>
      <c r="E307" s="1"/>
    </row>
    <row r="308" spans="3:5">
      <c r="C308" s="1"/>
      <c r="D308" s="1"/>
      <c r="E308" s="1"/>
    </row>
    <row r="309" spans="3:5">
      <c r="C309" s="1"/>
      <c r="D309" s="1"/>
      <c r="E309" s="1"/>
    </row>
    <row r="310" spans="3:5">
      <c r="C310" s="1"/>
      <c r="D310" s="1"/>
      <c r="E310" s="1"/>
    </row>
    <row r="311" spans="3:5">
      <c r="C311" s="1"/>
      <c r="D311" s="1"/>
      <c r="E311" s="1"/>
    </row>
    <row r="312" spans="3:5">
      <c r="C312" s="1"/>
      <c r="D312" s="1"/>
      <c r="E312" s="1"/>
    </row>
    <row r="313" spans="3:5">
      <c r="C313" s="1"/>
      <c r="D313" s="1"/>
      <c r="E313" s="1"/>
    </row>
    <row r="314" spans="3:5">
      <c r="C314" s="1"/>
      <c r="D314" s="1"/>
      <c r="E314" s="1"/>
    </row>
    <row r="315" spans="3:5">
      <c r="C315" s="1"/>
      <c r="D315" s="1"/>
      <c r="E315" s="1"/>
    </row>
    <row r="316" spans="3:5">
      <c r="C316" s="1"/>
      <c r="D316" s="1"/>
      <c r="E316" s="1"/>
    </row>
    <row r="317" spans="3:5">
      <c r="C317" s="1"/>
      <c r="D317" s="1"/>
      <c r="E317" s="1"/>
    </row>
    <row r="318" spans="3:5">
      <c r="C318" s="1"/>
      <c r="D318" s="1"/>
      <c r="E318" s="1"/>
    </row>
    <row r="319" spans="3:5">
      <c r="C319" s="1"/>
      <c r="D319" s="1"/>
      <c r="E319" s="1"/>
    </row>
    <row r="320" spans="3:5">
      <c r="C320" s="1"/>
      <c r="D320" s="1"/>
      <c r="E320" s="1"/>
    </row>
    <row r="321" spans="3:5">
      <c r="C321" s="1"/>
      <c r="D321" s="1"/>
      <c r="E321" s="1"/>
    </row>
    <row r="322" spans="3:5">
      <c r="C322" s="1"/>
      <c r="D322" s="1"/>
      <c r="E322" s="1"/>
    </row>
    <row r="323" spans="3:5">
      <c r="C323" s="1"/>
      <c r="D323" s="1"/>
      <c r="E323" s="1"/>
    </row>
    <row r="324" spans="3:5">
      <c r="C324" s="1"/>
      <c r="D324" s="1"/>
      <c r="E324" s="1"/>
    </row>
    <row r="325" spans="3:5">
      <c r="C325" s="1"/>
      <c r="D325" s="1"/>
      <c r="E325" s="1"/>
    </row>
    <row r="326" spans="3:5">
      <c r="C326" s="1"/>
      <c r="D326" s="1"/>
      <c r="E326" s="1"/>
    </row>
    <row r="327" spans="3:5">
      <c r="C327" s="1"/>
      <c r="D327" s="1"/>
      <c r="E327" s="1"/>
    </row>
    <row r="328" spans="3:5">
      <c r="C328" s="1"/>
      <c r="D328" s="1"/>
      <c r="E328" s="1"/>
    </row>
    <row r="329" spans="3:5">
      <c r="C329" s="1"/>
      <c r="D329" s="1"/>
      <c r="E329" s="1"/>
    </row>
    <row r="330" spans="3:5">
      <c r="C330" s="1"/>
      <c r="D330" s="1"/>
      <c r="E330" s="1"/>
    </row>
    <row r="331" spans="3:5">
      <c r="C331" s="1"/>
      <c r="D331" s="1"/>
      <c r="E331" s="1"/>
    </row>
    <row r="332" spans="3:5">
      <c r="C332" s="1"/>
      <c r="D332" s="1"/>
      <c r="E332" s="1"/>
    </row>
    <row r="333" spans="3:5">
      <c r="C333" s="1"/>
      <c r="D333" s="1"/>
      <c r="E333" s="1"/>
    </row>
    <row r="334" spans="3:5">
      <c r="C334" s="1"/>
      <c r="D334" s="1"/>
      <c r="E334" s="1"/>
    </row>
    <row r="335" spans="3:5">
      <c r="C335" s="1"/>
      <c r="D335" s="1"/>
      <c r="E335" s="1"/>
    </row>
    <row r="336" spans="3:5">
      <c r="C336" s="1"/>
      <c r="D336" s="1"/>
      <c r="E336" s="1"/>
    </row>
    <row r="337" spans="3:5">
      <c r="C337" s="1"/>
      <c r="D337" s="1"/>
      <c r="E337" s="1"/>
    </row>
    <row r="338" spans="3:5">
      <c r="C338" s="1"/>
      <c r="D338" s="1"/>
      <c r="E338" s="1"/>
    </row>
    <row r="339" spans="3:5">
      <c r="C339" s="1"/>
      <c r="D339" s="1"/>
      <c r="E339" s="1"/>
    </row>
    <row r="340" spans="3:5">
      <c r="C340" s="1"/>
      <c r="D340" s="1"/>
      <c r="E340" s="1"/>
    </row>
    <row r="341" spans="3:5">
      <c r="C341" s="1"/>
      <c r="D341" s="1"/>
      <c r="E341" s="1"/>
    </row>
    <row r="342" spans="3:5">
      <c r="C342" s="1"/>
      <c r="D342" s="1"/>
      <c r="E342" s="1"/>
    </row>
    <row r="343" spans="3:5">
      <c r="C343" s="1"/>
      <c r="D343" s="1"/>
      <c r="E343" s="1"/>
    </row>
    <row r="344" spans="3:5">
      <c r="C344" s="1"/>
      <c r="D344" s="1"/>
      <c r="E344" s="1"/>
    </row>
    <row r="345" spans="3:5">
      <c r="C345" s="1"/>
      <c r="D345" s="1"/>
      <c r="E345" s="1"/>
    </row>
    <row r="346" spans="3:5">
      <c r="C346" s="1"/>
      <c r="D346" s="1"/>
      <c r="E346" s="1"/>
    </row>
    <row r="347" spans="3:5">
      <c r="C347" s="1"/>
      <c r="D347" s="1"/>
      <c r="E347" s="1"/>
    </row>
    <row r="348" spans="3:5">
      <c r="C348" s="1"/>
      <c r="D348" s="1"/>
      <c r="E348" s="1"/>
    </row>
    <row r="349" spans="3:5">
      <c r="C349" s="1"/>
      <c r="D349" s="1"/>
      <c r="E349" s="1"/>
    </row>
    <row r="350" spans="3:5">
      <c r="C350" s="1"/>
      <c r="D350" s="1"/>
      <c r="E350" s="1"/>
    </row>
    <row r="351" spans="3:5">
      <c r="C351" s="1"/>
      <c r="D351" s="1"/>
      <c r="E351" s="1"/>
    </row>
    <row r="352" spans="3:5">
      <c r="C352" s="1"/>
      <c r="D352" s="1"/>
      <c r="E352" s="1"/>
    </row>
    <row r="353" spans="3:5">
      <c r="C353" s="1"/>
      <c r="D353" s="1"/>
      <c r="E353" s="1"/>
    </row>
    <row r="354" spans="3:5">
      <c r="C354" s="1"/>
      <c r="D354" s="1"/>
      <c r="E354" s="1"/>
    </row>
    <row r="355" spans="3:5">
      <c r="C355" s="1"/>
      <c r="D355" s="1"/>
      <c r="E355" s="1"/>
    </row>
    <row r="356" spans="3:5">
      <c r="C356" s="1"/>
      <c r="D356" s="1"/>
      <c r="E356" s="1"/>
    </row>
    <row r="357" spans="3:5">
      <c r="C357" s="1"/>
      <c r="D357" s="1"/>
      <c r="E357" s="1"/>
    </row>
    <row r="358" spans="3:5">
      <c r="C358" s="1"/>
      <c r="D358" s="1"/>
      <c r="E358" s="1"/>
    </row>
    <row r="359" spans="3:5">
      <c r="C359" s="1"/>
      <c r="D359" s="1"/>
      <c r="E359" s="1"/>
    </row>
    <row r="360" spans="3:5">
      <c r="C360" s="1"/>
      <c r="D360" s="1"/>
      <c r="E360" s="1"/>
    </row>
    <row r="361" spans="3:5">
      <c r="C361" s="1"/>
      <c r="D361" s="1"/>
      <c r="E361" s="1"/>
    </row>
    <row r="362" spans="3:5">
      <c r="C362" s="1"/>
      <c r="D362" s="1"/>
      <c r="E362" s="1"/>
    </row>
    <row r="363" spans="3:5">
      <c r="C363" s="1"/>
      <c r="D363" s="1"/>
      <c r="E363" s="1"/>
    </row>
    <row r="364" spans="3:5">
      <c r="C364" s="1"/>
      <c r="D364" s="1"/>
      <c r="E364" s="1"/>
    </row>
    <row r="365" spans="3:5">
      <c r="C365" s="1"/>
      <c r="D365" s="1"/>
      <c r="E365" s="1"/>
    </row>
    <row r="366" spans="3:5">
      <c r="C366" s="1"/>
      <c r="D366" s="1"/>
      <c r="E366" s="1"/>
    </row>
    <row r="367" spans="3:5">
      <c r="C367" s="1"/>
      <c r="D367" s="1"/>
      <c r="E367" s="1"/>
    </row>
    <row r="368" spans="3:5">
      <c r="C368" s="1"/>
      <c r="D368" s="1"/>
      <c r="E368" s="1"/>
    </row>
    <row r="369" spans="3:5">
      <c r="C369" s="1"/>
      <c r="D369" s="1"/>
      <c r="E369" s="1"/>
    </row>
    <row r="370" spans="3:5">
      <c r="C370" s="1"/>
      <c r="D370" s="1"/>
      <c r="E370" s="1"/>
    </row>
    <row r="371" spans="3:5">
      <c r="C371" s="1"/>
      <c r="D371" s="1"/>
      <c r="E371" s="1"/>
    </row>
    <row r="372" spans="3:5">
      <c r="C372" s="1"/>
      <c r="D372" s="1"/>
      <c r="E372" s="1"/>
    </row>
    <row r="373" spans="3:5">
      <c r="C373" s="1"/>
      <c r="D373" s="1"/>
      <c r="E373" s="1"/>
    </row>
    <row r="374" spans="3:5">
      <c r="C374" s="1"/>
      <c r="D374" s="1"/>
      <c r="E374" s="1"/>
    </row>
    <row r="375" spans="3:5">
      <c r="C375" s="1"/>
      <c r="D375" s="1"/>
      <c r="E375" s="1"/>
    </row>
    <row r="376" spans="3:5">
      <c r="C376" s="1"/>
      <c r="D376" s="1"/>
      <c r="E376" s="1"/>
    </row>
    <row r="377" spans="3:5">
      <c r="C377" s="1"/>
      <c r="D377" s="1"/>
      <c r="E377" s="1"/>
    </row>
    <row r="378" spans="3:5">
      <c r="C378" s="1"/>
      <c r="D378" s="1"/>
      <c r="E378" s="1"/>
    </row>
    <row r="379" spans="3:5">
      <c r="C379" s="1"/>
      <c r="D379" s="1"/>
      <c r="E379" s="1"/>
    </row>
    <row r="380" spans="3:5">
      <c r="C380" s="1"/>
      <c r="D380" s="1"/>
      <c r="E380" s="1"/>
    </row>
    <row r="381" spans="3:5">
      <c r="C381" s="1"/>
      <c r="D381" s="1"/>
      <c r="E381" s="1"/>
    </row>
    <row r="382" spans="3:5">
      <c r="C382" s="1"/>
      <c r="D382" s="1"/>
      <c r="E382" s="1"/>
    </row>
    <row r="383" spans="3:5">
      <c r="C383" s="1"/>
      <c r="D383" s="1"/>
      <c r="E383" s="1"/>
    </row>
    <row r="384" spans="3:5">
      <c r="C384" s="1"/>
      <c r="D384" s="1"/>
      <c r="E384" s="1"/>
    </row>
    <row r="385" spans="2:5">
      <c r="C385" s="1"/>
      <c r="D385" s="1"/>
      <c r="E385" s="1"/>
    </row>
    <row r="386" spans="2:5">
      <c r="C386" s="1"/>
      <c r="D386" s="1"/>
      <c r="E386" s="1"/>
    </row>
    <row r="387" spans="2:5">
      <c r="C387" s="1"/>
      <c r="D387" s="1"/>
      <c r="E387" s="1"/>
    </row>
    <row r="388" spans="2:5">
      <c r="C388" s="1"/>
      <c r="D388" s="1"/>
      <c r="E388" s="1"/>
    </row>
    <row r="389" spans="2:5">
      <c r="C389" s="1"/>
      <c r="D389" s="1"/>
      <c r="E389" s="1"/>
    </row>
    <row r="390" spans="2:5">
      <c r="C390" s="1"/>
      <c r="D390" s="1"/>
      <c r="E390" s="1"/>
    </row>
    <row r="391" spans="2:5">
      <c r="C391" s="1"/>
      <c r="D391" s="1"/>
      <c r="E391" s="1"/>
    </row>
    <row r="392" spans="2:5">
      <c r="C392" s="1"/>
      <c r="D392" s="1"/>
      <c r="E392" s="1"/>
    </row>
    <row r="393" spans="2:5">
      <c r="C393" s="1"/>
      <c r="D393" s="1"/>
      <c r="E393" s="1"/>
    </row>
    <row r="394" spans="2:5">
      <c r="C394" s="1"/>
      <c r="D394" s="1"/>
      <c r="E394" s="1"/>
    </row>
    <row r="395" spans="2:5">
      <c r="C395" s="1"/>
      <c r="D395" s="1"/>
      <c r="E395" s="1"/>
    </row>
    <row r="396" spans="2:5">
      <c r="C396" s="1"/>
      <c r="D396" s="1"/>
      <c r="E396" s="1"/>
    </row>
    <row r="397" spans="2:5">
      <c r="C397" s="1"/>
      <c r="D397" s="1"/>
      <c r="E397" s="1"/>
    </row>
    <row r="398" spans="2:5">
      <c r="C398" s="1"/>
      <c r="D398" s="1"/>
      <c r="E398" s="1"/>
    </row>
    <row r="399" spans="2:5">
      <c r="C399" s="1"/>
      <c r="D399" s="1"/>
      <c r="E399" s="1"/>
    </row>
    <row r="400" spans="2:5">
      <c r="B400" s="41"/>
      <c r="C400" s="1"/>
      <c r="D400" s="1"/>
      <c r="E400" s="1"/>
    </row>
    <row r="401" spans="2:5">
      <c r="B401" s="41"/>
      <c r="C401" s="1"/>
      <c r="D401" s="1"/>
      <c r="E401" s="1"/>
    </row>
    <row r="402" spans="2:5">
      <c r="B402" s="3"/>
      <c r="C402" s="1"/>
      <c r="D402" s="1"/>
      <c r="E402" s="1"/>
    </row>
  </sheetData>
  <sheetProtection sheet="1" objects="1" scenarios="1"/>
  <mergeCells count="2">
    <mergeCell ref="B6:M6"/>
    <mergeCell ref="B7:M7"/>
  </mergeCells>
  <phoneticPr fontId="6" type="noConversion"/>
  <dataValidations count="1">
    <dataValidation allowBlank="1" showInputMessage="1" showErrorMessage="1" sqref="A20:M1048576 D1:M19 A1:B19 C5:C19 N1:N1048576 P1:XFD1048576 O1:O52 O54:O1048576"/>
  </dataValidations>
  <pageMargins left="0" right="0" top="0.5" bottom="0.5" header="0" footer="0.25"/>
  <pageSetup paperSize="9" scale="90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indexed="43"/>
    <pageSetUpPr fitToPage="1"/>
  </sheetPr>
  <dimension ref="B1:K626"/>
  <sheetViews>
    <sheetView rightToLeft="1" workbookViewId="0">
      <selection activeCell="A19" sqref="A19:XFD19"/>
    </sheetView>
  </sheetViews>
  <sheetFormatPr defaultColWidth="9.140625" defaultRowHeight="18"/>
  <cols>
    <col min="1" max="1" width="6.28515625" style="1" customWidth="1"/>
    <col min="2" max="2" width="61.140625" style="2" bestFit="1" customWidth="1"/>
    <col min="3" max="3" width="41.7109375" style="2" bestFit="1" customWidth="1"/>
    <col min="4" max="4" width="12.28515625" style="1" bestFit="1" customWidth="1"/>
    <col min="5" max="5" width="11.28515625" style="1" bestFit="1" customWidth="1"/>
    <col min="6" max="6" width="15.42578125" style="1" bestFit="1" customWidth="1"/>
    <col min="7" max="7" width="9.5703125" style="1" bestFit="1" customWidth="1"/>
    <col min="8" max="8" width="14.28515625" style="1" bestFit="1" customWidth="1"/>
    <col min="9" max="9" width="9" style="1" bestFit="1" customWidth="1"/>
    <col min="10" max="10" width="9.140625" style="1" bestFit="1" customWidth="1"/>
    <col min="11" max="11" width="9" style="1" bestFit="1" customWidth="1"/>
    <col min="12" max="16384" width="9.140625" style="1"/>
  </cols>
  <sheetData>
    <row r="1" spans="2:11">
      <c r="B1" s="46" t="s">
        <v>152</v>
      </c>
      <c r="C1" s="67" t="s" vm="1">
        <v>238</v>
      </c>
    </row>
    <row r="2" spans="2:11">
      <c r="B2" s="46" t="s">
        <v>151</v>
      </c>
      <c r="C2" s="67" t="s">
        <v>239</v>
      </c>
    </row>
    <row r="3" spans="2:11">
      <c r="B3" s="46" t="s">
        <v>153</v>
      </c>
      <c r="C3" s="67" t="s">
        <v>240</v>
      </c>
    </row>
    <row r="4" spans="2:11">
      <c r="B4" s="46" t="s">
        <v>154</v>
      </c>
      <c r="C4" s="67" t="s">
        <v>241</v>
      </c>
    </row>
    <row r="6" spans="2:11" ht="26.25" customHeight="1">
      <c r="B6" s="151" t="s">
        <v>181</v>
      </c>
      <c r="C6" s="152"/>
      <c r="D6" s="152"/>
      <c r="E6" s="152"/>
      <c r="F6" s="152"/>
      <c r="G6" s="152"/>
      <c r="H6" s="152"/>
      <c r="I6" s="152"/>
      <c r="J6" s="152"/>
      <c r="K6" s="153"/>
    </row>
    <row r="7" spans="2:11" ht="26.25" customHeight="1">
      <c r="B7" s="151" t="s">
        <v>104</v>
      </c>
      <c r="C7" s="152"/>
      <c r="D7" s="152"/>
      <c r="E7" s="152"/>
      <c r="F7" s="152"/>
      <c r="G7" s="152"/>
      <c r="H7" s="152"/>
      <c r="I7" s="152"/>
      <c r="J7" s="152"/>
      <c r="K7" s="153"/>
    </row>
    <row r="8" spans="2:11" s="3" customFormat="1" ht="78.75">
      <c r="B8" s="21" t="s">
        <v>122</v>
      </c>
      <c r="C8" s="29" t="s">
        <v>49</v>
      </c>
      <c r="D8" s="29" t="s">
        <v>109</v>
      </c>
      <c r="E8" s="29" t="s">
        <v>110</v>
      </c>
      <c r="F8" s="29" t="s">
        <v>214</v>
      </c>
      <c r="G8" s="29" t="s">
        <v>213</v>
      </c>
      <c r="H8" s="29" t="s">
        <v>117</v>
      </c>
      <c r="I8" s="29" t="s">
        <v>63</v>
      </c>
      <c r="J8" s="29" t="s">
        <v>155</v>
      </c>
      <c r="K8" s="30" t="s">
        <v>157</v>
      </c>
    </row>
    <row r="9" spans="2:11" s="3" customFormat="1" ht="21" customHeight="1">
      <c r="B9" s="14"/>
      <c r="C9" s="15"/>
      <c r="D9" s="15"/>
      <c r="E9" s="31" t="s">
        <v>21</v>
      </c>
      <c r="F9" s="31" t="s">
        <v>221</v>
      </c>
      <c r="G9" s="31"/>
      <c r="H9" s="31" t="s">
        <v>217</v>
      </c>
      <c r="I9" s="31" t="s">
        <v>19</v>
      </c>
      <c r="J9" s="31" t="s">
        <v>19</v>
      </c>
      <c r="K9" s="32" t="s">
        <v>19</v>
      </c>
    </row>
    <row r="10" spans="2:11" s="4" customFormat="1" ht="18" customHeight="1">
      <c r="B10" s="17"/>
      <c r="C10" s="18" t="s">
        <v>0</v>
      </c>
      <c r="D10" s="18" t="s">
        <v>2</v>
      </c>
      <c r="E10" s="18" t="s">
        <v>3</v>
      </c>
      <c r="F10" s="18" t="s">
        <v>4</v>
      </c>
      <c r="G10" s="18" t="s">
        <v>5</v>
      </c>
      <c r="H10" s="18" t="s">
        <v>6</v>
      </c>
      <c r="I10" s="18" t="s">
        <v>7</v>
      </c>
      <c r="J10" s="18" t="s">
        <v>8</v>
      </c>
      <c r="K10" s="19" t="s">
        <v>9</v>
      </c>
    </row>
    <row r="11" spans="2:11" s="4" customFormat="1" ht="18" customHeight="1">
      <c r="B11" s="68" t="s">
        <v>2471</v>
      </c>
      <c r="C11" s="69"/>
      <c r="D11" s="69"/>
      <c r="E11" s="69"/>
      <c r="F11" s="77"/>
      <c r="G11" s="79"/>
      <c r="H11" s="77">
        <v>11508254.681260249</v>
      </c>
      <c r="I11" s="69"/>
      <c r="J11" s="78">
        <f>IFERROR(H11/$H$11,0)</f>
        <v>1</v>
      </c>
      <c r="K11" s="78">
        <f>H11/'סכום נכסי הקרן'!$C$42</f>
        <v>0.11595756952453969</v>
      </c>
    </row>
    <row r="12" spans="2:11" ht="21" customHeight="1">
      <c r="B12" s="70" t="s">
        <v>2472</v>
      </c>
      <c r="C12" s="71"/>
      <c r="D12" s="71"/>
      <c r="E12" s="71"/>
      <c r="F12" s="80"/>
      <c r="G12" s="82"/>
      <c r="H12" s="80">
        <v>1210412.1544897105</v>
      </c>
      <c r="I12" s="71"/>
      <c r="J12" s="81">
        <f t="shared" ref="J12:J72" si="0">IFERROR(H12/$H$11,0)</f>
        <v>0.10517773441881809</v>
      </c>
      <c r="K12" s="81">
        <f>H12/'סכום נכסי הקרן'!$C$42</f>
        <v>1.219615445130367E-2</v>
      </c>
    </row>
    <row r="13" spans="2:11">
      <c r="B13" s="90" t="s">
        <v>201</v>
      </c>
      <c r="C13" s="71"/>
      <c r="D13" s="71"/>
      <c r="E13" s="71"/>
      <c r="F13" s="80"/>
      <c r="G13" s="82"/>
      <c r="H13" s="80">
        <v>206880.16970962181</v>
      </c>
      <c r="I13" s="71"/>
      <c r="J13" s="81">
        <f t="shared" si="0"/>
        <v>1.7976676345762513E-2</v>
      </c>
      <c r="K13" s="81">
        <f>H13/'סכום נכסי הקרן'!$C$42</f>
        <v>2.0845316971839045E-3</v>
      </c>
    </row>
    <row r="14" spans="2:11">
      <c r="B14" s="76" t="s">
        <v>2473</v>
      </c>
      <c r="C14" s="73">
        <v>5224</v>
      </c>
      <c r="D14" s="86" t="s">
        <v>138</v>
      </c>
      <c r="E14" s="95">
        <v>40801</v>
      </c>
      <c r="F14" s="83">
        <v>7835744.7557369201</v>
      </c>
      <c r="G14" s="85">
        <v>157.1396</v>
      </c>
      <c r="H14" s="83">
        <v>43625.164395120766</v>
      </c>
      <c r="I14" s="84">
        <v>8.152208118109143E-2</v>
      </c>
      <c r="J14" s="84">
        <f t="shared" si="0"/>
        <v>3.7907715464586375E-3</v>
      </c>
      <c r="K14" s="84">
        <f>H14/'סכום נכסי הקרן'!$C$42</f>
        <v>4.395686551501243E-4</v>
      </c>
    </row>
    <row r="15" spans="2:11">
      <c r="B15" s="76" t="s">
        <v>2474</v>
      </c>
      <c r="C15" s="73">
        <v>7034</v>
      </c>
      <c r="D15" s="86" t="s">
        <v>138</v>
      </c>
      <c r="E15" s="95">
        <v>43850</v>
      </c>
      <c r="F15" s="83">
        <v>8194114.4841062902</v>
      </c>
      <c r="G15" s="85">
        <v>76.733999999999995</v>
      </c>
      <c r="H15" s="83">
        <v>22277.221267198987</v>
      </c>
      <c r="I15" s="84">
        <v>0.14452742892857143</v>
      </c>
      <c r="J15" s="84">
        <f t="shared" si="0"/>
        <v>1.9357601898987039E-3</v>
      </c>
      <c r="K15" s="84">
        <f>H15/'סכום נכסי הקרן'!$C$42</f>
        <v>2.2446604680301512E-4</v>
      </c>
    </row>
    <row r="16" spans="2:11">
      <c r="B16" s="76" t="s">
        <v>2475</v>
      </c>
      <c r="C16" s="73">
        <v>8420</v>
      </c>
      <c r="D16" s="86" t="s">
        <v>138</v>
      </c>
      <c r="E16" s="95">
        <v>44742</v>
      </c>
      <c r="F16" s="83">
        <v>2508228.2682257597</v>
      </c>
      <c r="G16" s="85">
        <v>102</v>
      </c>
      <c r="H16" s="83">
        <v>9064.3858143767484</v>
      </c>
      <c r="I16" s="84">
        <v>0.14754268907563026</v>
      </c>
      <c r="J16" s="84">
        <f t="shared" si="0"/>
        <v>7.8764209390820702E-4</v>
      </c>
      <c r="K16" s="84">
        <f>H16/'סכום נכסי הקרן'!$C$42</f>
        <v>9.1333062864814944E-5</v>
      </c>
    </row>
    <row r="17" spans="2:11">
      <c r="B17" s="76" t="s">
        <v>2476</v>
      </c>
      <c r="C17" s="73">
        <v>5039</v>
      </c>
      <c r="D17" s="86" t="s">
        <v>138</v>
      </c>
      <c r="E17" s="95">
        <v>39173</v>
      </c>
      <c r="F17" s="83">
        <v>3512434.5124309999</v>
      </c>
      <c r="G17" s="85">
        <v>38.884999999999998</v>
      </c>
      <c r="H17" s="83">
        <v>4839.0653790605402</v>
      </c>
      <c r="I17" s="84">
        <v>2.0100502512562814E-2</v>
      </c>
      <c r="J17" s="84">
        <f t="shared" si="0"/>
        <v>4.2048646932886811E-4</v>
      </c>
      <c r="K17" s="84">
        <f>H17/'סכום נכסי הקרן'!$C$42</f>
        <v>4.8758589001330446E-5</v>
      </c>
    </row>
    <row r="18" spans="2:11">
      <c r="B18" s="76" t="s">
        <v>2477</v>
      </c>
      <c r="C18" s="73">
        <v>8401</v>
      </c>
      <c r="D18" s="86" t="s">
        <v>138</v>
      </c>
      <c r="E18" s="95">
        <v>44621</v>
      </c>
      <c r="F18" s="83">
        <v>567683.56654799881</v>
      </c>
      <c r="G18" s="85">
        <v>78.527600000000007</v>
      </c>
      <c r="H18" s="83">
        <v>1579.427896267317</v>
      </c>
      <c r="I18" s="84">
        <v>5.046071333333333E-2</v>
      </c>
      <c r="J18" s="84">
        <f t="shared" si="0"/>
        <v>1.3724304336427466E-4</v>
      </c>
      <c r="K18" s="84">
        <f>H18/'סכום נכסי הקרן'!$C$42</f>
        <v>1.5914369742672294E-5</v>
      </c>
    </row>
    <row r="19" spans="2:11">
      <c r="B19" s="76" t="s">
        <v>2478</v>
      </c>
      <c r="C19" s="73">
        <v>72111</v>
      </c>
      <c r="D19" s="86" t="s">
        <v>138</v>
      </c>
      <c r="E19" s="95">
        <v>43466</v>
      </c>
      <c r="F19" s="83">
        <v>2575602.9356003604</v>
      </c>
      <c r="G19" s="85">
        <v>100</v>
      </c>
      <c r="H19" s="83">
        <v>9125.3612253521005</v>
      </c>
      <c r="I19" s="84">
        <v>2.1616029961999999E-2</v>
      </c>
      <c r="J19" s="84">
        <f t="shared" si="0"/>
        <v>7.9294050037071286E-4</v>
      </c>
      <c r="K19" s="84">
        <f>H19/'סכום נכסי הקרן'!$C$42</f>
        <v>9.1947453200560229E-5</v>
      </c>
    </row>
    <row r="20" spans="2:11">
      <c r="B20" s="76" t="s">
        <v>2479</v>
      </c>
      <c r="C20" s="73">
        <v>8507</v>
      </c>
      <c r="D20" s="86" t="s">
        <v>138</v>
      </c>
      <c r="E20" s="95">
        <v>44621</v>
      </c>
      <c r="F20" s="83">
        <v>454146.85323839908</v>
      </c>
      <c r="G20" s="85">
        <v>96.137299999999996</v>
      </c>
      <c r="H20" s="83">
        <v>1546.8898337932869</v>
      </c>
      <c r="I20" s="84">
        <v>3.0276426666666665E-2</v>
      </c>
      <c r="J20" s="84">
        <f t="shared" si="0"/>
        <v>1.3441567610701242E-4</v>
      </c>
      <c r="K20" s="84">
        <f>H20/'סכום נכסי הקרן'!$C$42</f>
        <v>1.55865151073669E-5</v>
      </c>
    </row>
    <row r="21" spans="2:11" ht="16.5" customHeight="1">
      <c r="B21" s="76" t="s">
        <v>2480</v>
      </c>
      <c r="C21" s="73">
        <v>5086</v>
      </c>
      <c r="D21" s="86" t="s">
        <v>138</v>
      </c>
      <c r="E21" s="95">
        <v>39508</v>
      </c>
      <c r="F21" s="83">
        <v>979961.97996100003</v>
      </c>
      <c r="G21" s="85">
        <v>9.1854999999999993</v>
      </c>
      <c r="H21" s="83">
        <v>318.92104892072996</v>
      </c>
      <c r="I21" s="84">
        <v>1.33333332E-2</v>
      </c>
      <c r="J21" s="84">
        <f t="shared" si="0"/>
        <v>2.7712373227197772E-5</v>
      </c>
      <c r="K21" s="84">
        <f>H21/'סכום נכסי הקרן'!$C$42</f>
        <v>3.2134594451827783E-6</v>
      </c>
    </row>
    <row r="22" spans="2:11" ht="16.5" customHeight="1">
      <c r="B22" s="76" t="s">
        <v>2481</v>
      </c>
      <c r="C22" s="73">
        <v>5122</v>
      </c>
      <c r="D22" s="86" t="s">
        <v>138</v>
      </c>
      <c r="E22" s="95">
        <v>40634</v>
      </c>
      <c r="F22" s="83">
        <v>1632001.6320000002</v>
      </c>
      <c r="G22" s="85">
        <v>250.56110000000001</v>
      </c>
      <c r="H22" s="83">
        <v>14487.898277883791</v>
      </c>
      <c r="I22" s="84">
        <v>2.1516263764080498E-2</v>
      </c>
      <c r="J22" s="84">
        <f t="shared" si="0"/>
        <v>1.2589135954277687E-3</v>
      </c>
      <c r="K22" s="84">
        <f>H22/'סכום נכסי הקרן'!$C$42</f>
        <v>1.4598056076720373E-4</v>
      </c>
    </row>
    <row r="23" spans="2:11">
      <c r="B23" s="76" t="s">
        <v>2482</v>
      </c>
      <c r="C23" s="73">
        <v>5077</v>
      </c>
      <c r="D23" s="86" t="s">
        <v>138</v>
      </c>
      <c r="E23" s="95">
        <v>38808</v>
      </c>
      <c r="F23" s="83">
        <v>1938821.93882</v>
      </c>
      <c r="G23" s="85">
        <v>62.689700000000002</v>
      </c>
      <c r="H23" s="83">
        <v>4306.3097863054809</v>
      </c>
      <c r="I23" s="84">
        <v>1.8097909691430641E-2</v>
      </c>
      <c r="J23" s="84">
        <f t="shared" si="0"/>
        <v>3.7419312533270286E-4</v>
      </c>
      <c r="K23" s="84">
        <f>H23/'סכום נכסי הקרן'!$C$42</f>
        <v>4.3390525346371687E-5</v>
      </c>
    </row>
    <row r="24" spans="2:11">
      <c r="B24" s="76" t="s">
        <v>2483</v>
      </c>
      <c r="C24" s="73">
        <v>5074</v>
      </c>
      <c r="D24" s="86" t="s">
        <v>138</v>
      </c>
      <c r="E24" s="95">
        <v>38261</v>
      </c>
      <c r="F24" s="83">
        <v>1220444.2204430001</v>
      </c>
      <c r="G24" s="85">
        <v>31.1526</v>
      </c>
      <c r="H24" s="83">
        <v>1347.0489870476401</v>
      </c>
      <c r="I24" s="84">
        <v>1.7623785060317403E-2</v>
      </c>
      <c r="J24" s="84">
        <f t="shared" si="0"/>
        <v>1.1705067574157363E-4</v>
      </c>
      <c r="K24" s="84">
        <f>H24/'סכום נכסי הקרן'!$C$42</f>
        <v>1.3572911870197876E-5</v>
      </c>
    </row>
    <row r="25" spans="2:11">
      <c r="B25" s="76" t="s">
        <v>2484</v>
      </c>
      <c r="C25" s="73">
        <v>5277</v>
      </c>
      <c r="D25" s="86" t="s">
        <v>138</v>
      </c>
      <c r="E25" s="95">
        <v>42481</v>
      </c>
      <c r="F25" s="83">
        <v>6614361.30435469</v>
      </c>
      <c r="G25" s="85">
        <v>125.6328</v>
      </c>
      <c r="H25" s="83">
        <v>29441.647291617846</v>
      </c>
      <c r="I25" s="84">
        <v>3.4213098729227759E-2</v>
      </c>
      <c r="J25" s="84">
        <f t="shared" si="0"/>
        <v>2.5583068942295725E-3</v>
      </c>
      <c r="K25" s="84">
        <f>H25/'סכום נכסי הקרן'!$C$42</f>
        <v>2.9665504955273485E-4</v>
      </c>
    </row>
    <row r="26" spans="2:11">
      <c r="B26" s="76" t="s">
        <v>2485</v>
      </c>
      <c r="C26" s="73">
        <v>5123</v>
      </c>
      <c r="D26" s="86" t="s">
        <v>138</v>
      </c>
      <c r="E26" s="95">
        <v>40664</v>
      </c>
      <c r="F26" s="83">
        <v>2243397.7233954798</v>
      </c>
      <c r="G26" s="85">
        <v>63.101999999999997</v>
      </c>
      <c r="H26" s="83">
        <v>5015.5729655679497</v>
      </c>
      <c r="I26" s="84">
        <v>9.45945945945946E-3</v>
      </c>
      <c r="J26" s="84">
        <f t="shared" si="0"/>
        <v>4.3582394589643399E-4</v>
      </c>
      <c r="K26" s="84">
        <f>H26/'סכום נכסי הקרן'!$C$42</f>
        <v>5.0537085506744969E-5</v>
      </c>
    </row>
    <row r="27" spans="2:11">
      <c r="B27" s="76" t="s">
        <v>2486</v>
      </c>
      <c r="C27" s="73">
        <v>85741</v>
      </c>
      <c r="D27" s="86" t="s">
        <v>138</v>
      </c>
      <c r="E27" s="95">
        <v>44404</v>
      </c>
      <c r="F27" s="83">
        <v>1399905.47990408</v>
      </c>
      <c r="G27" s="85">
        <v>100</v>
      </c>
      <c r="H27" s="83">
        <v>4959.8651198601601</v>
      </c>
      <c r="I27" s="84">
        <v>8.0820560751999997E-3</v>
      </c>
      <c r="J27" s="84">
        <f t="shared" si="0"/>
        <v>4.3098326003652656E-4</v>
      </c>
      <c r="K27" s="84">
        <f>H27/'סכום נכסי הקרן'!$C$42</f>
        <v>4.9975771339598301E-5</v>
      </c>
    </row>
    <row r="28" spans="2:11">
      <c r="B28" s="76" t="s">
        <v>2487</v>
      </c>
      <c r="C28" s="73">
        <v>72112</v>
      </c>
      <c r="D28" s="86" t="s">
        <v>138</v>
      </c>
      <c r="E28" s="95">
        <v>43466</v>
      </c>
      <c r="F28" s="83">
        <v>729153.61915288982</v>
      </c>
      <c r="G28" s="85">
        <v>100</v>
      </c>
      <c r="H28" s="83">
        <v>2583.3912633886798</v>
      </c>
      <c r="I28" s="84">
        <v>5.6215410522913456E-3</v>
      </c>
      <c r="J28" s="84">
        <f t="shared" si="0"/>
        <v>2.2448158603888119E-4</v>
      </c>
      <c r="K28" s="84">
        <f>H28/'סכום נכסי הקרן'!$C$42</f>
        <v>2.6030339120082506E-5</v>
      </c>
    </row>
    <row r="29" spans="2:11">
      <c r="B29" s="76" t="s">
        <v>2488</v>
      </c>
      <c r="C29" s="73">
        <v>8402</v>
      </c>
      <c r="D29" s="86" t="s">
        <v>138</v>
      </c>
      <c r="E29" s="95">
        <v>44560</v>
      </c>
      <c r="F29" s="83">
        <v>544778.54368899891</v>
      </c>
      <c r="G29" s="85">
        <v>105.84820000000001</v>
      </c>
      <c r="H29" s="83">
        <v>2043.0294489404062</v>
      </c>
      <c r="I29" s="84">
        <v>2.9917853333333334E-2</v>
      </c>
      <c r="J29" s="84">
        <f t="shared" si="0"/>
        <v>1.775273058795982E-4</v>
      </c>
      <c r="K29" s="84">
        <f>H29/'סכום נכסי הקרן'!$C$42</f>
        <v>2.0585634914037734E-5</v>
      </c>
    </row>
    <row r="30" spans="2:11">
      <c r="B30" s="76" t="s">
        <v>2489</v>
      </c>
      <c r="C30" s="73">
        <v>8291</v>
      </c>
      <c r="D30" s="86" t="s">
        <v>138</v>
      </c>
      <c r="E30" s="95">
        <v>44279</v>
      </c>
      <c r="F30" s="83">
        <v>1045094.9550939101</v>
      </c>
      <c r="G30" s="85">
        <v>101.7069</v>
      </c>
      <c r="H30" s="83">
        <v>3765.9740659702998</v>
      </c>
      <c r="I30" s="84">
        <v>0.13229036873968081</v>
      </c>
      <c r="J30" s="84">
        <f t="shared" si="0"/>
        <v>3.2724111259917779E-4</v>
      </c>
      <c r="K30" s="84">
        <f>H30/'סכום נכסי הקרן'!$C$42</f>
        <v>3.7946084065506881E-5</v>
      </c>
    </row>
    <row r="31" spans="2:11">
      <c r="B31" s="76" t="s">
        <v>2490</v>
      </c>
      <c r="C31" s="73">
        <v>2162</v>
      </c>
      <c r="D31" s="86" t="s">
        <v>138</v>
      </c>
      <c r="E31" s="95">
        <v>38504</v>
      </c>
      <c r="F31" s="83">
        <v>895491.89549099992</v>
      </c>
      <c r="G31" s="85">
        <v>0.1615</v>
      </c>
      <c r="H31" s="83">
        <v>5.1239651239600006</v>
      </c>
      <c r="I31" s="84">
        <v>5.7574501404817832E-3</v>
      </c>
      <c r="J31" s="84">
        <f t="shared" si="0"/>
        <v>4.4524259028640858E-7</v>
      </c>
      <c r="K31" s="84">
        <f>H31/'סכום נכסי הקרן'!$C$42</f>
        <v>5.1629248618422366E-8</v>
      </c>
    </row>
    <row r="32" spans="2:11">
      <c r="B32" s="76" t="s">
        <v>2491</v>
      </c>
      <c r="C32" s="73">
        <v>6645</v>
      </c>
      <c r="D32" s="86" t="s">
        <v>138</v>
      </c>
      <c r="E32" s="95">
        <v>43466</v>
      </c>
      <c r="F32" s="83">
        <v>7253049.2230419703</v>
      </c>
      <c r="G32" s="85">
        <v>169.16820000000001</v>
      </c>
      <c r="H32" s="83">
        <v>43472.088472045005</v>
      </c>
      <c r="I32" s="84">
        <v>0.13028993287500001</v>
      </c>
      <c r="J32" s="84">
        <f t="shared" si="0"/>
        <v>3.7774701443507204E-3</v>
      </c>
      <c r="K32" s="84">
        <f>H32/'סכום נכסי הקרן'!$C$42</f>
        <v>4.3802625689042164E-4</v>
      </c>
    </row>
    <row r="33" spans="2:11">
      <c r="B33" s="76" t="s">
        <v>2492</v>
      </c>
      <c r="C33" s="73">
        <v>5226</v>
      </c>
      <c r="D33" s="86" t="s">
        <v>139</v>
      </c>
      <c r="E33" s="95">
        <v>40909</v>
      </c>
      <c r="F33" s="83">
        <v>4303337.7733334694</v>
      </c>
      <c r="G33" s="85">
        <v>56.882966000000003</v>
      </c>
      <c r="H33" s="83">
        <v>2447.8676278651806</v>
      </c>
      <c r="I33" s="84">
        <v>6.4443763605726595E-2</v>
      </c>
      <c r="J33" s="84">
        <f t="shared" si="0"/>
        <v>2.1270537502539167E-4</v>
      </c>
      <c r="K33" s="84">
        <f>H33/'סכום נכסי הקרן'!$C$42</f>
        <v>2.4664798312750144E-5</v>
      </c>
    </row>
    <row r="34" spans="2:11">
      <c r="B34" s="76" t="s">
        <v>2493</v>
      </c>
      <c r="C34" s="73">
        <v>5260</v>
      </c>
      <c r="D34" s="86" t="s">
        <v>139</v>
      </c>
      <c r="E34" s="95">
        <v>41959</v>
      </c>
      <c r="F34" s="83">
        <v>755308.11530735996</v>
      </c>
      <c r="G34" s="85">
        <v>83.133748999999995</v>
      </c>
      <c r="H34" s="83">
        <v>627.91557791494995</v>
      </c>
      <c r="I34" s="84">
        <v>6.4444462886673479E-2</v>
      </c>
      <c r="J34" s="84">
        <f t="shared" si="0"/>
        <v>5.4562189950265163E-5</v>
      </c>
      <c r="K34" s="84">
        <f>H34/'סכום נכסי הקרן'!$C$42</f>
        <v>6.3268989345690131E-6</v>
      </c>
    </row>
    <row r="35" spans="2:11">
      <c r="B35" s="72"/>
      <c r="C35" s="73"/>
      <c r="D35" s="73"/>
      <c r="E35" s="73"/>
      <c r="F35" s="83"/>
      <c r="G35" s="85"/>
      <c r="H35" s="73"/>
      <c r="I35" s="73"/>
      <c r="J35" s="84"/>
      <c r="K35" s="73"/>
    </row>
    <row r="36" spans="2:11">
      <c r="B36" s="90" t="s">
        <v>204</v>
      </c>
      <c r="C36" s="73"/>
      <c r="D36" s="73"/>
      <c r="E36" s="73"/>
      <c r="F36" s="83"/>
      <c r="G36" s="85"/>
      <c r="H36" s="83">
        <v>130678.41252828187</v>
      </c>
      <c r="I36" s="73"/>
      <c r="J36" s="84">
        <f t="shared" si="0"/>
        <v>1.135518948334323E-2</v>
      </c>
      <c r="K36" s="84">
        <f>H36/'סכום נכסי הקרן'!$C$42</f>
        <v>1.3167201739790945E-3</v>
      </c>
    </row>
    <row r="37" spans="2:11">
      <c r="B37" s="76" t="s">
        <v>2494</v>
      </c>
      <c r="C37" s="73">
        <v>8510</v>
      </c>
      <c r="D37" s="86" t="s">
        <v>139</v>
      </c>
      <c r="E37" s="95">
        <v>44655</v>
      </c>
      <c r="F37" s="83">
        <v>15973050.633034658</v>
      </c>
      <c r="G37" s="85">
        <v>100</v>
      </c>
      <c r="H37" s="83">
        <v>15973.050633034658</v>
      </c>
      <c r="I37" s="84">
        <v>3.8807178480952387E-2</v>
      </c>
      <c r="J37" s="84">
        <f t="shared" si="0"/>
        <v>1.3879646458506668E-3</v>
      </c>
      <c r="K37" s="84">
        <f>H37/'סכום נכסי הקרן'!$C$42</f>
        <v>1.6094500691883178E-4</v>
      </c>
    </row>
    <row r="38" spans="2:11">
      <c r="B38" s="76" t="s">
        <v>2495</v>
      </c>
      <c r="C38" s="73">
        <v>5265</v>
      </c>
      <c r="D38" s="86" t="s">
        <v>139</v>
      </c>
      <c r="E38" s="95">
        <v>42170</v>
      </c>
      <c r="F38" s="83">
        <v>34436600.086565651</v>
      </c>
      <c r="G38" s="85">
        <v>83.627720999999994</v>
      </c>
      <c r="H38" s="83">
        <v>28798.536608507809</v>
      </c>
      <c r="I38" s="84">
        <v>5.1162791058139541E-2</v>
      </c>
      <c r="J38" s="84">
        <f t="shared" si="0"/>
        <v>2.5024243385404583E-3</v>
      </c>
      <c r="K38" s="84">
        <f>H38/'סכום נכסי הקרן'!$C$42</f>
        <v>2.9017504421620545E-4</v>
      </c>
    </row>
    <row r="39" spans="2:11">
      <c r="B39" s="76" t="s">
        <v>2496</v>
      </c>
      <c r="C39" s="73">
        <v>7004</v>
      </c>
      <c r="D39" s="86" t="s">
        <v>139</v>
      </c>
      <c r="E39" s="95">
        <v>43614</v>
      </c>
      <c r="F39" s="83">
        <v>98431438.381339952</v>
      </c>
      <c r="G39" s="85">
        <v>87.275751</v>
      </c>
      <c r="H39" s="83">
        <v>85906.825286739389</v>
      </c>
      <c r="I39" s="84">
        <v>9.7460772986666652E-2</v>
      </c>
      <c r="J39" s="84">
        <f t="shared" si="0"/>
        <v>7.4648004989521042E-3</v>
      </c>
      <c r="K39" s="84">
        <f>H39/'סכום נכסי הקרן'!$C$42</f>
        <v>8.656001228440572E-4</v>
      </c>
    </row>
    <row r="40" spans="2:11">
      <c r="B40" s="72"/>
      <c r="C40" s="73"/>
      <c r="D40" s="73"/>
      <c r="E40" s="73"/>
      <c r="F40" s="83"/>
      <c r="G40" s="85"/>
      <c r="H40" s="73"/>
      <c r="I40" s="73"/>
      <c r="J40" s="84"/>
      <c r="K40" s="73"/>
    </row>
    <row r="41" spans="2:11">
      <c r="B41" s="90" t="s">
        <v>205</v>
      </c>
      <c r="C41" s="71"/>
      <c r="D41" s="71"/>
      <c r="E41" s="71"/>
      <c r="F41" s="80"/>
      <c r="G41" s="82"/>
      <c r="H41" s="80">
        <v>872853.57225180638</v>
      </c>
      <c r="I41" s="71"/>
      <c r="J41" s="81">
        <f t="shared" si="0"/>
        <v>7.5845868589712317E-2</v>
      </c>
      <c r="K41" s="81">
        <f>H41/'סכום נכסי הקרן'!$C$42</f>
        <v>8.7949025801406667E-3</v>
      </c>
    </row>
    <row r="42" spans="2:11">
      <c r="B42" s="76" t="s">
        <v>2497</v>
      </c>
      <c r="C42" s="73">
        <v>5271</v>
      </c>
      <c r="D42" s="86" t="s">
        <v>138</v>
      </c>
      <c r="E42" s="95">
        <v>42352</v>
      </c>
      <c r="F42" s="83">
        <v>11090572.650561562</v>
      </c>
      <c r="G42" s="85">
        <v>91.241200000000006</v>
      </c>
      <c r="H42" s="83">
        <v>35852.224872189021</v>
      </c>
      <c r="I42" s="84">
        <v>9.7020626432391135E-2</v>
      </c>
      <c r="J42" s="84">
        <f t="shared" si="0"/>
        <v>3.1153485793610283E-3</v>
      </c>
      <c r="K42" s="84">
        <f>H42/'סכום נכסי הקרן'!$C$42</f>
        <v>3.612482494844324E-4</v>
      </c>
    </row>
    <row r="43" spans="2:11">
      <c r="B43" s="76" t="s">
        <v>2498</v>
      </c>
      <c r="C43" s="73">
        <v>83021</v>
      </c>
      <c r="D43" s="86" t="s">
        <v>138</v>
      </c>
      <c r="E43" s="95">
        <v>44255</v>
      </c>
      <c r="F43" s="83">
        <v>2783654.8836521003</v>
      </c>
      <c r="G43" s="85">
        <v>100</v>
      </c>
      <c r="H43" s="83">
        <v>9862.4892524793886</v>
      </c>
      <c r="I43" s="84">
        <v>6.3893540186700003E-3</v>
      </c>
      <c r="J43" s="84">
        <f t="shared" si="0"/>
        <v>8.5699261318392768E-4</v>
      </c>
      <c r="K43" s="84">
        <f>H43/'סכום נכסי הקרן'!$C$42</f>
        <v>9.937478052529224E-5</v>
      </c>
    </row>
    <row r="44" spans="2:11">
      <c r="B44" s="76" t="s">
        <v>2499</v>
      </c>
      <c r="C44" s="73">
        <v>5272</v>
      </c>
      <c r="D44" s="86" t="s">
        <v>138</v>
      </c>
      <c r="E44" s="95">
        <v>42403</v>
      </c>
      <c r="F44" s="83">
        <v>11471557.781546311</v>
      </c>
      <c r="G44" s="85">
        <v>125.8772</v>
      </c>
      <c r="H44" s="83">
        <v>51161.188311137157</v>
      </c>
      <c r="I44" s="84">
        <v>1.1681818181818182E-2</v>
      </c>
      <c r="J44" s="84">
        <f t="shared" si="0"/>
        <v>4.4456079334468275E-3</v>
      </c>
      <c r="K44" s="84">
        <f>H44/'סכום נכסי הקרן'!$C$42</f>
        <v>5.1550189102150573E-4</v>
      </c>
    </row>
    <row r="45" spans="2:11">
      <c r="B45" s="76" t="s">
        <v>2500</v>
      </c>
      <c r="C45" s="73">
        <v>5072</v>
      </c>
      <c r="D45" s="86" t="s">
        <v>138</v>
      </c>
      <c r="E45" s="95">
        <v>38596</v>
      </c>
      <c r="F45" s="83">
        <v>1938384.9383830002</v>
      </c>
      <c r="G45" s="85">
        <v>6.5077999999999996</v>
      </c>
      <c r="H45" s="83">
        <v>446.93604693560002</v>
      </c>
      <c r="I45" s="84">
        <v>1.3644705513143262E-2</v>
      </c>
      <c r="J45" s="84">
        <f t="shared" si="0"/>
        <v>3.8836127572270312E-5</v>
      </c>
      <c r="K45" s="84">
        <f>H45/'סכום נכסי הקרן'!$C$42</f>
        <v>4.5033429630254278E-6</v>
      </c>
    </row>
    <row r="46" spans="2:11">
      <c r="B46" s="76" t="s">
        <v>2501</v>
      </c>
      <c r="C46" s="73">
        <v>5084</v>
      </c>
      <c r="D46" s="86" t="s">
        <v>138</v>
      </c>
      <c r="E46" s="95">
        <v>39356</v>
      </c>
      <c r="F46" s="83">
        <v>2430948.4309460004</v>
      </c>
      <c r="G46" s="85">
        <v>3.4510000000000001</v>
      </c>
      <c r="H46" s="83">
        <v>297.22947722917996</v>
      </c>
      <c r="I46" s="84">
        <v>5.8964002476488107E-3</v>
      </c>
      <c r="J46" s="84">
        <f t="shared" si="0"/>
        <v>2.5827502558939798E-5</v>
      </c>
      <c r="K46" s="84">
        <f>H46/'סכום נכסי הקרן'!$C$42</f>
        <v>2.9948944236234884E-6</v>
      </c>
    </row>
    <row r="47" spans="2:11">
      <c r="B47" s="76" t="s">
        <v>2502</v>
      </c>
      <c r="C47" s="73">
        <v>8292</v>
      </c>
      <c r="D47" s="86" t="s">
        <v>138</v>
      </c>
      <c r="E47" s="95">
        <v>44317</v>
      </c>
      <c r="F47" s="83">
        <v>4001948.8919448899</v>
      </c>
      <c r="G47" s="85">
        <v>126.6878</v>
      </c>
      <c r="H47" s="83">
        <v>17962.942752924788</v>
      </c>
      <c r="I47" s="84">
        <v>1.3565912808E-2</v>
      </c>
      <c r="J47" s="84">
        <f t="shared" si="0"/>
        <v>1.5608746287284717E-3</v>
      </c>
      <c r="K47" s="84">
        <f>H47/'סכום נכסי הקרן'!$C$42</f>
        <v>1.8099522827987185E-4</v>
      </c>
    </row>
    <row r="48" spans="2:11">
      <c r="B48" s="76" t="s">
        <v>2503</v>
      </c>
      <c r="C48" s="73">
        <v>5099</v>
      </c>
      <c r="D48" s="86" t="s">
        <v>138</v>
      </c>
      <c r="E48" s="95">
        <v>39722</v>
      </c>
      <c r="F48" s="83">
        <v>3720540.13053641</v>
      </c>
      <c r="G48" s="85">
        <v>24.349699999999999</v>
      </c>
      <c r="H48" s="83">
        <v>3209.7466897434801</v>
      </c>
      <c r="I48" s="84">
        <v>4.5509570207614661E-2</v>
      </c>
      <c r="J48" s="84">
        <f t="shared" si="0"/>
        <v>2.7890820794660988E-4</v>
      </c>
      <c r="K48" s="84">
        <f>H48/'סכום נכסי הקרן'!$C$42</f>
        <v>3.2341517913933786E-5</v>
      </c>
    </row>
    <row r="49" spans="2:11">
      <c r="B49" s="76" t="s">
        <v>2504</v>
      </c>
      <c r="C49" s="73">
        <v>5228</v>
      </c>
      <c r="D49" s="86" t="s">
        <v>138</v>
      </c>
      <c r="E49" s="95">
        <v>41081</v>
      </c>
      <c r="F49" s="83">
        <v>3151579.1315759802</v>
      </c>
      <c r="G49" s="85">
        <v>86.406700000000001</v>
      </c>
      <c r="H49" s="83">
        <v>9648.210878201231</v>
      </c>
      <c r="I49" s="84">
        <v>1.1320754716981131E-2</v>
      </c>
      <c r="J49" s="84">
        <f t="shared" si="0"/>
        <v>8.3837307614612793E-4</v>
      </c>
      <c r="K49" s="84">
        <f>H49/'סכום נכסי הקרן'!$C$42</f>
        <v>9.7215704264716826E-5</v>
      </c>
    </row>
    <row r="50" spans="2:11">
      <c r="B50" s="76" t="s">
        <v>2505</v>
      </c>
      <c r="C50" s="73">
        <v>50431</v>
      </c>
      <c r="D50" s="86" t="s">
        <v>138</v>
      </c>
      <c r="E50" s="133">
        <v>38078</v>
      </c>
      <c r="F50" s="83">
        <v>1925001.925</v>
      </c>
      <c r="G50" s="134">
        <v>0</v>
      </c>
      <c r="H50" s="128">
        <v>0</v>
      </c>
      <c r="I50" s="84">
        <v>6.3969703948210124E-2</v>
      </c>
      <c r="J50" s="84">
        <f t="shared" ref="J50:J59" si="1">IFERROR(H50/$H$11,0)</f>
        <v>0</v>
      </c>
      <c r="K50" s="84">
        <f>H50/'סכום נכסי הקרן'!$C$42</f>
        <v>0</v>
      </c>
    </row>
    <row r="51" spans="2:11">
      <c r="B51" s="76" t="s">
        <v>2506</v>
      </c>
      <c r="C51" s="73">
        <v>7038</v>
      </c>
      <c r="D51" s="86" t="s">
        <v>138</v>
      </c>
      <c r="E51" s="95">
        <v>43556</v>
      </c>
      <c r="F51" s="83">
        <v>15661533.931518272</v>
      </c>
      <c r="G51" s="85">
        <v>119.9074</v>
      </c>
      <c r="H51" s="83">
        <v>66535.195055128512</v>
      </c>
      <c r="I51" s="84">
        <v>2.9647646400000002E-2</v>
      </c>
      <c r="J51" s="84">
        <f t="shared" si="1"/>
        <v>5.7815191701894421E-3</v>
      </c>
      <c r="K51" s="84">
        <f>H51/'סכום נכסי הקרן'!$C$42</f>
        <v>6.7041091113470119E-4</v>
      </c>
    </row>
    <row r="52" spans="2:11">
      <c r="B52" s="76" t="s">
        <v>2507</v>
      </c>
      <c r="C52" s="73">
        <v>83791</v>
      </c>
      <c r="D52" s="86" t="s">
        <v>139</v>
      </c>
      <c r="E52" s="95">
        <v>44308</v>
      </c>
      <c r="F52" s="83">
        <v>27989338.619310629</v>
      </c>
      <c r="G52" s="85">
        <v>100</v>
      </c>
      <c r="H52" s="83">
        <v>27989.338619310627</v>
      </c>
      <c r="I52" s="84">
        <v>1.2053835929999999E-2</v>
      </c>
      <c r="J52" s="84">
        <f t="shared" si="1"/>
        <v>2.4321097676859517E-3</v>
      </c>
      <c r="K52" s="84">
        <f>H52/'סכום נכסי הקרן'!$C$42</f>
        <v>2.820215374777558E-4</v>
      </c>
    </row>
    <row r="53" spans="2:11">
      <c r="B53" s="76" t="s">
        <v>2508</v>
      </c>
      <c r="C53" s="73">
        <v>7079</v>
      </c>
      <c r="D53" s="86" t="s">
        <v>139</v>
      </c>
      <c r="E53" s="95">
        <v>44166</v>
      </c>
      <c r="F53" s="83">
        <v>63915502.515438616</v>
      </c>
      <c r="G53" s="85">
        <v>56.707186</v>
      </c>
      <c r="H53" s="83">
        <v>36244.691844655601</v>
      </c>
      <c r="I53" s="84">
        <v>0.16669903904682273</v>
      </c>
      <c r="J53" s="84">
        <f t="shared" si="1"/>
        <v>3.1494516630463125E-3</v>
      </c>
      <c r="K53" s="84">
        <f>H53/'סכום נכסי הקרן'!$C$42</f>
        <v>3.6520276018186994E-4</v>
      </c>
    </row>
    <row r="54" spans="2:11">
      <c r="B54" s="76" t="s">
        <v>2509</v>
      </c>
      <c r="C54" s="73">
        <v>8279</v>
      </c>
      <c r="D54" s="86" t="s">
        <v>139</v>
      </c>
      <c r="E54" s="95">
        <v>44308</v>
      </c>
      <c r="F54" s="83">
        <v>6271767.7917615203</v>
      </c>
      <c r="G54" s="85">
        <v>100.56742800000001</v>
      </c>
      <c r="H54" s="83">
        <v>6307.3537873474797</v>
      </c>
      <c r="I54" s="84">
        <v>9.7996273750000001E-2</v>
      </c>
      <c r="J54" s="84">
        <f t="shared" si="1"/>
        <v>5.4807214143585265E-4</v>
      </c>
      <c r="K54" s="84">
        <f>H54/'סכום נכסי הקרן'!$C$42</f>
        <v>6.3553113445011231E-5</v>
      </c>
    </row>
    <row r="55" spans="2:11">
      <c r="B55" s="76" t="s">
        <v>2510</v>
      </c>
      <c r="C55" s="73">
        <v>7992</v>
      </c>
      <c r="D55" s="86" t="s">
        <v>138</v>
      </c>
      <c r="E55" s="95">
        <v>44196</v>
      </c>
      <c r="F55" s="83">
        <v>6865580.1655733017</v>
      </c>
      <c r="G55" s="85">
        <v>110.2127</v>
      </c>
      <c r="H55" s="83">
        <v>26808.964258937456</v>
      </c>
      <c r="I55" s="84">
        <v>0.1352242888888889</v>
      </c>
      <c r="J55" s="84">
        <f t="shared" si="1"/>
        <v>2.3295421418325487E-3</v>
      </c>
      <c r="K55" s="84">
        <f>H55/'סכום נכסי הקרן'!$C$42</f>
        <v>2.7012804487189289E-4</v>
      </c>
    </row>
    <row r="56" spans="2:11">
      <c r="B56" s="76" t="s">
        <v>2511</v>
      </c>
      <c r="C56" s="73">
        <v>6662</v>
      </c>
      <c r="D56" s="86" t="s">
        <v>138</v>
      </c>
      <c r="E56" s="95">
        <v>43556</v>
      </c>
      <c r="F56" s="83">
        <v>8433141.1631327309</v>
      </c>
      <c r="G56" s="85">
        <v>155.00819999999999</v>
      </c>
      <c r="H56" s="83">
        <v>46314.309704263382</v>
      </c>
      <c r="I56" s="84">
        <v>6.3561373688260855E-2</v>
      </c>
      <c r="J56" s="84">
        <f t="shared" si="1"/>
        <v>4.0244425403341512E-3</v>
      </c>
      <c r="K56" s="84">
        <f>H56/'סכום נכסי הקרן'!$C$42</f>
        <v>4.6666457566831243E-4</v>
      </c>
    </row>
    <row r="57" spans="2:11">
      <c r="B57" s="76" t="s">
        <v>2512</v>
      </c>
      <c r="C57" s="73">
        <v>5322</v>
      </c>
      <c r="D57" s="86" t="s">
        <v>140</v>
      </c>
      <c r="E57" s="95">
        <v>42527</v>
      </c>
      <c r="F57" s="83">
        <v>7189882.5098753199</v>
      </c>
      <c r="G57" s="85">
        <v>281.4461</v>
      </c>
      <c r="H57" s="83">
        <v>70537.407497336972</v>
      </c>
      <c r="I57" s="84">
        <v>7.7923996240000001E-2</v>
      </c>
      <c r="J57" s="84">
        <f t="shared" si="1"/>
        <v>6.12928801551449E-3</v>
      </c>
      <c r="K57" s="84">
        <f>H57/'סכום נכסי הקרן'!$C$42</f>
        <v>7.1073734119494938E-4</v>
      </c>
    </row>
    <row r="58" spans="2:11">
      <c r="B58" s="76" t="s">
        <v>2513</v>
      </c>
      <c r="C58" s="73">
        <v>5259</v>
      </c>
      <c r="D58" s="86" t="s">
        <v>139</v>
      </c>
      <c r="E58" s="95">
        <v>41881</v>
      </c>
      <c r="F58" s="83">
        <v>22999187.749164753</v>
      </c>
      <c r="G58" s="85">
        <v>81.074888000000001</v>
      </c>
      <c r="H58" s="83">
        <v>18646.568476549826</v>
      </c>
      <c r="I58" s="84">
        <v>2.5336755999999998E-2</v>
      </c>
      <c r="J58" s="84">
        <f t="shared" si="1"/>
        <v>1.6202777043953873E-3</v>
      </c>
      <c r="K58" s="84">
        <f>H58/'סכום נכסי הקרן'!$C$42</f>
        <v>1.878834645564897E-4</v>
      </c>
    </row>
    <row r="59" spans="2:11">
      <c r="B59" s="76" t="s">
        <v>2514</v>
      </c>
      <c r="C59" s="73">
        <v>8283</v>
      </c>
      <c r="D59" s="86" t="s">
        <v>139</v>
      </c>
      <c r="E59" s="95">
        <v>44317</v>
      </c>
      <c r="F59" s="83">
        <v>9149316.1493070014</v>
      </c>
      <c r="G59" s="85">
        <v>120.602711</v>
      </c>
      <c r="H59" s="83">
        <v>11034.322314311281</v>
      </c>
      <c r="I59" s="84">
        <v>3.7154954545454547E-2</v>
      </c>
      <c r="J59" s="84">
        <f t="shared" si="1"/>
        <v>9.588180501670069E-4</v>
      </c>
      <c r="K59" s="84">
        <f>H59/'סכום נכסי הקרן'!$C$42</f>
        <v>1.1118221071362429E-4</v>
      </c>
    </row>
    <row r="60" spans="2:11">
      <c r="B60" s="76" t="s">
        <v>2515</v>
      </c>
      <c r="C60" s="73">
        <v>5279</v>
      </c>
      <c r="D60" s="86" t="s">
        <v>139</v>
      </c>
      <c r="E60" s="95">
        <v>42589</v>
      </c>
      <c r="F60" s="83">
        <v>14622050.682036061</v>
      </c>
      <c r="G60" s="85">
        <v>134.897155</v>
      </c>
      <c r="H60" s="83">
        <v>19724.736944717217</v>
      </c>
      <c r="I60" s="84">
        <v>3.2386492384176006E-2</v>
      </c>
      <c r="J60" s="84">
        <f t="shared" si="0"/>
        <v>1.7139642361961697E-3</v>
      </c>
      <c r="K60" s="84">
        <f>H60/'סכום נכסי הקרן'!$C$42</f>
        <v>1.9874712708129193E-4</v>
      </c>
    </row>
    <row r="61" spans="2:11">
      <c r="B61" s="76" t="s">
        <v>2516</v>
      </c>
      <c r="C61" s="73">
        <v>5067</v>
      </c>
      <c r="D61" s="86" t="s">
        <v>138</v>
      </c>
      <c r="E61" s="95">
        <v>38322</v>
      </c>
      <c r="F61" s="83">
        <v>2149428.72942658</v>
      </c>
      <c r="G61" s="85">
        <v>6.0496999999999996</v>
      </c>
      <c r="H61" s="83">
        <v>460.71043070997001</v>
      </c>
      <c r="I61" s="84">
        <v>5.4200541824751584E-2</v>
      </c>
      <c r="J61" s="84">
        <f t="shared" si="0"/>
        <v>4.0033040931930298E-5</v>
      </c>
      <c r="K61" s="84">
        <f>H61/'סכום נכסי הקרן'!$C$42</f>
        <v>4.642134127143051E-6</v>
      </c>
    </row>
    <row r="62" spans="2:11">
      <c r="B62" s="76" t="s">
        <v>2517</v>
      </c>
      <c r="C62" s="73">
        <v>5081</v>
      </c>
      <c r="D62" s="86" t="s">
        <v>138</v>
      </c>
      <c r="E62" s="95">
        <v>39295</v>
      </c>
      <c r="F62" s="83">
        <v>3039187.0391839999</v>
      </c>
      <c r="G62" s="85">
        <v>7.2922000000000002</v>
      </c>
      <c r="H62" s="83">
        <v>785.21241521163006</v>
      </c>
      <c r="I62" s="84">
        <v>2.4999999499999998E-2</v>
      </c>
      <c r="J62" s="84">
        <f t="shared" si="0"/>
        <v>6.8230364808510022E-5</v>
      </c>
      <c r="K62" s="84">
        <f>H62/'סכום נכסי הקרן'!$C$42</f>
        <v>7.9118272709675084E-6</v>
      </c>
    </row>
    <row r="63" spans="2:11">
      <c r="B63" s="76" t="s">
        <v>2518</v>
      </c>
      <c r="C63" s="73">
        <v>5078</v>
      </c>
      <c r="D63" s="86" t="s">
        <v>138</v>
      </c>
      <c r="E63" s="95">
        <v>39052</v>
      </c>
      <c r="F63" s="83">
        <v>7462302.0222945595</v>
      </c>
      <c r="G63" s="85">
        <v>6.7824999999999998</v>
      </c>
      <c r="H63" s="83">
        <v>1793.2208432190503</v>
      </c>
      <c r="I63" s="84">
        <v>8.5387029288702926E-2</v>
      </c>
      <c r="J63" s="84">
        <f t="shared" si="0"/>
        <v>1.5582039960751701E-4</v>
      </c>
      <c r="K63" s="84">
        <f>H63/'סכום נכסי הקרן'!$C$42</f>
        <v>1.8068554820830209E-5</v>
      </c>
    </row>
    <row r="64" spans="2:11">
      <c r="B64" s="76" t="s">
        <v>2519</v>
      </c>
      <c r="C64" s="73">
        <v>7067</v>
      </c>
      <c r="D64" s="86" t="s">
        <v>139</v>
      </c>
      <c r="E64" s="95">
        <v>44048</v>
      </c>
      <c r="F64" s="83">
        <v>49882947.862897977</v>
      </c>
      <c r="G64" s="85">
        <v>133.20028600000001</v>
      </c>
      <c r="H64" s="83">
        <v>66444.236184169742</v>
      </c>
      <c r="I64" s="84">
        <v>0.16365637945695363</v>
      </c>
      <c r="J64" s="84">
        <f t="shared" si="0"/>
        <v>5.7736153764797937E-3</v>
      </c>
      <c r="K64" s="84">
        <f>H64/'סכום נכסי הקרן'!$C$42</f>
        <v>6.6949440642610715E-4</v>
      </c>
    </row>
    <row r="65" spans="2:11">
      <c r="B65" s="76" t="s">
        <v>2520</v>
      </c>
      <c r="C65" s="73">
        <v>5289</v>
      </c>
      <c r="D65" s="86" t="s">
        <v>138</v>
      </c>
      <c r="E65" s="95">
        <v>42736</v>
      </c>
      <c r="F65" s="83">
        <v>8280453.8304455504</v>
      </c>
      <c r="G65" s="85">
        <v>132.31399999999999</v>
      </c>
      <c r="H65" s="83">
        <v>38817.815447776629</v>
      </c>
      <c r="I65" s="84">
        <v>4.8904761904761902E-2</v>
      </c>
      <c r="J65" s="84">
        <f t="shared" si="0"/>
        <v>3.3730410494813416E-3</v>
      </c>
      <c r="K65" s="84">
        <f>H65/'סכום נכסי הקרן'!$C$42</f>
        <v>3.9112964200435895E-4</v>
      </c>
    </row>
    <row r="66" spans="2:11">
      <c r="B66" s="76" t="s">
        <v>2521</v>
      </c>
      <c r="C66" s="73">
        <v>8405</v>
      </c>
      <c r="D66" s="86" t="s">
        <v>138</v>
      </c>
      <c r="E66" s="95">
        <v>44581</v>
      </c>
      <c r="F66" s="83">
        <v>294869.31427901943</v>
      </c>
      <c r="G66" s="85">
        <v>42.768900000000002</v>
      </c>
      <c r="H66" s="83">
        <v>446.81611592266916</v>
      </c>
      <c r="I66" s="84">
        <v>4.2739788571428565E-2</v>
      </c>
      <c r="J66" s="84">
        <f t="shared" si="0"/>
        <v>3.8825706268931748E-5</v>
      </c>
      <c r="K66" s="84">
        <f>H66/'סכום נכסי הקרן'!$C$42</f>
        <v>4.5021345340190097E-6</v>
      </c>
    </row>
    <row r="67" spans="2:11">
      <c r="B67" s="76" t="s">
        <v>2522</v>
      </c>
      <c r="C67" s="73">
        <v>5230</v>
      </c>
      <c r="D67" s="86" t="s">
        <v>138</v>
      </c>
      <c r="E67" s="95">
        <v>40372</v>
      </c>
      <c r="F67" s="83">
        <v>4476771.0767665999</v>
      </c>
      <c r="G67" s="85">
        <v>30.443200000000001</v>
      </c>
      <c r="H67" s="83">
        <v>4828.6568186519899</v>
      </c>
      <c r="I67" s="84">
        <v>4.573170731707317E-2</v>
      </c>
      <c r="J67" s="84">
        <f t="shared" si="0"/>
        <v>4.1958202632714174E-4</v>
      </c>
      <c r="K67" s="84">
        <f>H67/'סכום נכסי הקרן'!$C$42</f>
        <v>4.8653711989076783E-5</v>
      </c>
    </row>
    <row r="68" spans="2:11">
      <c r="B68" s="76" t="s">
        <v>2523</v>
      </c>
      <c r="C68" s="73">
        <v>5049</v>
      </c>
      <c r="D68" s="86" t="s">
        <v>138</v>
      </c>
      <c r="E68" s="133">
        <v>38565</v>
      </c>
      <c r="F68" s="83">
        <v>1313943.1339418201</v>
      </c>
      <c r="G68" s="134">
        <v>0</v>
      </c>
      <c r="H68" s="128">
        <v>0</v>
      </c>
      <c r="I68" s="84">
        <v>2.2484587019443034E-2</v>
      </c>
      <c r="J68" s="84">
        <f t="shared" ref="J68:J69" si="2">IFERROR(H68/$H$11,0)</f>
        <v>0</v>
      </c>
      <c r="K68" s="84">
        <f>H68/'סכום נכסי הקרן'!$C$42</f>
        <v>0</v>
      </c>
    </row>
    <row r="69" spans="2:11">
      <c r="B69" s="76" t="s">
        <v>2524</v>
      </c>
      <c r="C69" s="73">
        <v>5047</v>
      </c>
      <c r="D69" s="86" t="s">
        <v>138</v>
      </c>
      <c r="E69" s="95">
        <v>38139</v>
      </c>
      <c r="F69" s="83">
        <v>6341875.1018687598</v>
      </c>
      <c r="G69" s="85">
        <v>2.5467</v>
      </c>
      <c r="H69" s="83">
        <v>572.22473222416011</v>
      </c>
      <c r="I69" s="84">
        <v>4.8000000000000001E-2</v>
      </c>
      <c r="J69" s="84">
        <f t="shared" si="2"/>
        <v>4.9722981292372368E-5</v>
      </c>
      <c r="K69" s="84">
        <f>H69/'סכום נכסי הקרן'!$C$42</f>
        <v>5.7657560601776552E-6</v>
      </c>
    </row>
    <row r="70" spans="2:11">
      <c r="B70" s="76" t="s">
        <v>2525</v>
      </c>
      <c r="C70" s="73">
        <v>5256</v>
      </c>
      <c r="D70" s="86" t="s">
        <v>138</v>
      </c>
      <c r="E70" s="95">
        <v>41603</v>
      </c>
      <c r="F70" s="83">
        <v>6638539.6385329999</v>
      </c>
      <c r="G70" s="85">
        <v>114.4259</v>
      </c>
      <c r="H70" s="83">
        <v>26913.367513340603</v>
      </c>
      <c r="I70" s="84">
        <v>2.7615053517973717E-2</v>
      </c>
      <c r="J70" s="84">
        <f t="shared" si="0"/>
        <v>2.3386141738039263E-3</v>
      </c>
      <c r="K70" s="84">
        <f>H70/'סכום נכסי הקרן'!$C$42</f>
        <v>2.711800156499427E-4</v>
      </c>
    </row>
    <row r="71" spans="2:11">
      <c r="B71" s="76" t="s">
        <v>2526</v>
      </c>
      <c r="C71" s="73">
        <v>5310</v>
      </c>
      <c r="D71" s="86" t="s">
        <v>138</v>
      </c>
      <c r="E71" s="95">
        <v>42979</v>
      </c>
      <c r="F71" s="83">
        <v>10492243.35223286</v>
      </c>
      <c r="G71" s="85">
        <v>137.15979999999999</v>
      </c>
      <c r="H71" s="83">
        <v>50987.809027758049</v>
      </c>
      <c r="I71" s="84">
        <v>3.6294213318986135E-2</v>
      </c>
      <c r="J71" s="84">
        <f t="shared" si="0"/>
        <v>4.4305422881182246E-3</v>
      </c>
      <c r="K71" s="84">
        <f>H71/'סכום נכסי הקרן'!$C$42</f>
        <v>5.1375491540588212E-4</v>
      </c>
    </row>
    <row r="72" spans="2:11">
      <c r="B72" s="76" t="s">
        <v>2527</v>
      </c>
      <c r="C72" s="73">
        <v>5083</v>
      </c>
      <c r="D72" s="86" t="s">
        <v>138</v>
      </c>
      <c r="E72" s="95">
        <v>38961</v>
      </c>
      <c r="F72" s="83">
        <v>3693867.693864</v>
      </c>
      <c r="G72" s="85">
        <v>4.2000000000000003E-2</v>
      </c>
      <c r="H72" s="83">
        <v>5.4966854966800014</v>
      </c>
      <c r="I72" s="84">
        <v>2.9136892404740572E-2</v>
      </c>
      <c r="J72" s="84">
        <f t="shared" si="0"/>
        <v>4.7762980998592826E-7</v>
      </c>
      <c r="K72" s="84">
        <f>H72/'סכום נכסי הקרן'!$C$42</f>
        <v>5.5384791898435954E-8</v>
      </c>
    </row>
    <row r="73" spans="2:11">
      <c r="B73" s="76" t="s">
        <v>2528</v>
      </c>
      <c r="C73" s="73">
        <v>5094</v>
      </c>
      <c r="D73" s="86" t="s">
        <v>138</v>
      </c>
      <c r="E73" s="95">
        <v>39630</v>
      </c>
      <c r="F73" s="83">
        <v>4491640.4916360006</v>
      </c>
      <c r="G73" s="85">
        <v>11.287000000000001</v>
      </c>
      <c r="H73" s="83">
        <v>1796.1999061981103</v>
      </c>
      <c r="I73" s="84">
        <v>3.0521490181236607E-2</v>
      </c>
      <c r="J73" s="84">
        <f t="shared" ref="J73:J133" si="3">IFERROR(H73/$H$11,0)</f>
        <v>1.5607926275067554E-4</v>
      </c>
      <c r="K73" s="84">
        <f>H73/'סכום נכסי הקרן'!$C$42</f>
        <v>1.8098571961750357E-5</v>
      </c>
    </row>
    <row r="74" spans="2:11">
      <c r="B74" s="76" t="s">
        <v>2529</v>
      </c>
      <c r="C74" s="73">
        <v>5257</v>
      </c>
      <c r="D74" s="86" t="s">
        <v>138</v>
      </c>
      <c r="E74" s="95">
        <v>41883</v>
      </c>
      <c r="F74" s="83">
        <v>7737831.55782382</v>
      </c>
      <c r="G74" s="85">
        <v>139.29239999999999</v>
      </c>
      <c r="H74" s="83">
        <v>38187.202557164368</v>
      </c>
      <c r="I74" s="84">
        <v>2.4990035069242557E-2</v>
      </c>
      <c r="J74" s="84">
        <f t="shared" si="3"/>
        <v>3.3182444788389543E-3</v>
      </c>
      <c r="K74" s="84">
        <f>H74/'סכום נכסי הקרן'!$C$42</f>
        <v>3.84775564854388E-4</v>
      </c>
    </row>
    <row r="75" spans="2:11">
      <c r="B75" s="76" t="s">
        <v>2530</v>
      </c>
      <c r="C75" s="73">
        <v>7029</v>
      </c>
      <c r="D75" s="86" t="s">
        <v>139</v>
      </c>
      <c r="E75" s="95">
        <v>43739</v>
      </c>
      <c r="F75" s="83">
        <v>83901294.251210332</v>
      </c>
      <c r="G75" s="85">
        <v>102.91914300000001</v>
      </c>
      <c r="H75" s="83">
        <v>86350.456940370597</v>
      </c>
      <c r="I75" s="84">
        <v>8.6453885116279064E-2</v>
      </c>
      <c r="J75" s="84">
        <f t="shared" si="3"/>
        <v>7.5033494940793671E-3</v>
      </c>
      <c r="K75" s="84">
        <f>H75/'סכום נכסי הקרן'!$C$42</f>
        <v>8.7007017062662798E-4</v>
      </c>
    </row>
    <row r="76" spans="2:11">
      <c r="B76" s="76" t="s">
        <v>2531</v>
      </c>
      <c r="C76" s="73">
        <v>7076</v>
      </c>
      <c r="D76" s="86" t="s">
        <v>139</v>
      </c>
      <c r="E76" s="95">
        <v>44104</v>
      </c>
      <c r="F76" s="83">
        <v>80040514.040433988</v>
      </c>
      <c r="G76" s="85">
        <v>87.814998000000003</v>
      </c>
      <c r="H76" s="83">
        <v>70287.577407507124</v>
      </c>
      <c r="I76" s="84">
        <v>0.1569420221841332</v>
      </c>
      <c r="J76" s="84">
        <f t="shared" si="3"/>
        <v>6.1075792423990792E-3</v>
      </c>
      <c r="K76" s="84">
        <f>H76/'סכום נכסי הקרן'!$C$42</f>
        <v>7.0822004462712661E-4</v>
      </c>
    </row>
    <row r="77" spans="2:11">
      <c r="B77" s="76" t="s">
        <v>2532</v>
      </c>
      <c r="C77" s="73">
        <v>5221</v>
      </c>
      <c r="D77" s="86" t="s">
        <v>138</v>
      </c>
      <c r="E77" s="95">
        <v>41737</v>
      </c>
      <c r="F77" s="83">
        <v>1875001.875</v>
      </c>
      <c r="G77" s="85">
        <v>218.17439999999999</v>
      </c>
      <c r="H77" s="83">
        <v>14493.612603598111</v>
      </c>
      <c r="I77" s="84">
        <v>2.6417380522993687E-2</v>
      </c>
      <c r="J77" s="84">
        <f t="shared" si="3"/>
        <v>1.2594101368993114E-3</v>
      </c>
      <c r="K77" s="84">
        <f>H77/'סכום נכסי הקרן'!$C$42</f>
        <v>1.4603813850941195E-4</v>
      </c>
    </row>
    <row r="78" spans="2:11">
      <c r="B78" s="76" t="s">
        <v>2533</v>
      </c>
      <c r="C78" s="73">
        <v>5261</v>
      </c>
      <c r="D78" s="86" t="s">
        <v>138</v>
      </c>
      <c r="E78" s="95">
        <v>42005</v>
      </c>
      <c r="F78" s="83">
        <v>2786175.7861730005</v>
      </c>
      <c r="G78" s="85">
        <v>112.4367</v>
      </c>
      <c r="H78" s="83">
        <v>11099.099819088722</v>
      </c>
      <c r="I78" s="84">
        <v>0.14000000000000001</v>
      </c>
      <c r="J78" s="84">
        <f t="shared" si="3"/>
        <v>9.6444683633585342E-4</v>
      </c>
      <c r="K78" s="84">
        <f>H78/'סכום נכסי הקרן'!$C$42</f>
        <v>1.1183491107713707E-4</v>
      </c>
    </row>
    <row r="79" spans="2:11">
      <c r="B79" s="72"/>
      <c r="C79" s="73"/>
      <c r="D79" s="73"/>
      <c r="E79" s="73"/>
      <c r="F79" s="83"/>
      <c r="G79" s="85"/>
      <c r="H79" s="73"/>
      <c r="I79" s="73"/>
      <c r="J79" s="84"/>
      <c r="K79" s="73"/>
    </row>
    <row r="80" spans="2:11">
      <c r="B80" s="70" t="s">
        <v>2534</v>
      </c>
      <c r="C80" s="71"/>
      <c r="D80" s="71"/>
      <c r="E80" s="71"/>
      <c r="F80" s="80"/>
      <c r="G80" s="82"/>
      <c r="H80" s="80">
        <v>10297842.526770568</v>
      </c>
      <c r="I80" s="71"/>
      <c r="J80" s="81">
        <f t="shared" si="3"/>
        <v>0.89482226558118449</v>
      </c>
      <c r="K80" s="81">
        <f>H80/'סכום נכסי הקרן'!$C$42</f>
        <v>0.10376141507323632</v>
      </c>
    </row>
    <row r="81" spans="2:11">
      <c r="B81" s="90" t="s">
        <v>201</v>
      </c>
      <c r="C81" s="71"/>
      <c r="D81" s="71"/>
      <c r="E81" s="71"/>
      <c r="F81" s="80"/>
      <c r="G81" s="82"/>
      <c r="H81" s="80">
        <v>891866.14484330628</v>
      </c>
      <c r="I81" s="71"/>
      <c r="J81" s="81">
        <f t="shared" si="3"/>
        <v>7.7497949910302094E-2</v>
      </c>
      <c r="K81" s="81">
        <f>H81/'סכום נכסי הקרן'!$C$42</f>
        <v>8.9864739147331486E-3</v>
      </c>
    </row>
    <row r="82" spans="2:11">
      <c r="B82" s="76" t="s">
        <v>2535</v>
      </c>
      <c r="C82" s="73">
        <v>76203</v>
      </c>
      <c r="D82" s="86" t="s">
        <v>138</v>
      </c>
      <c r="E82" s="95">
        <v>43466</v>
      </c>
      <c r="F82" s="83">
        <v>2325015.1250127996</v>
      </c>
      <c r="G82" s="85">
        <v>100</v>
      </c>
      <c r="H82" s="83">
        <v>8237.5285975203606</v>
      </c>
      <c r="I82" s="84">
        <v>2.4100678496520849E-2</v>
      </c>
      <c r="J82" s="84">
        <f t="shared" si="3"/>
        <v>7.1579303948965812E-4</v>
      </c>
      <c r="K82" s="84">
        <f>H82/'סכום נכסי הקרן'!$C$42</f>
        <v>8.3001621141803614E-5</v>
      </c>
    </row>
    <row r="83" spans="2:11">
      <c r="B83" s="76" t="s">
        <v>2536</v>
      </c>
      <c r="C83" s="73">
        <v>79692</v>
      </c>
      <c r="D83" s="86" t="s">
        <v>138</v>
      </c>
      <c r="E83" s="95">
        <v>44165</v>
      </c>
      <c r="F83" s="83">
        <v>1189722.00972082</v>
      </c>
      <c r="G83" s="85">
        <v>100</v>
      </c>
      <c r="H83" s="83">
        <v>4215.1850451808305</v>
      </c>
      <c r="I83" s="84">
        <v>7.1078399901380797E-4</v>
      </c>
      <c r="J83" s="84">
        <f t="shared" si="3"/>
        <v>3.6627491847610321E-4</v>
      </c>
      <c r="K83" s="84">
        <f>H83/'סכום נכסי הקרן'!$C$42</f>
        <v>4.2472349324287842E-5</v>
      </c>
    </row>
    <row r="84" spans="2:11">
      <c r="B84" s="76" t="s">
        <v>2537</v>
      </c>
      <c r="C84" s="73">
        <v>87255</v>
      </c>
      <c r="D84" s="86" t="s">
        <v>138</v>
      </c>
      <c r="E84" s="95">
        <v>44586</v>
      </c>
      <c r="F84" s="83">
        <v>219757.63975741997</v>
      </c>
      <c r="G84" s="85">
        <v>100</v>
      </c>
      <c r="H84" s="83">
        <v>778.6012786005</v>
      </c>
      <c r="I84" s="84">
        <v>4.2588643094676644E-4</v>
      </c>
      <c r="J84" s="84">
        <f t="shared" si="3"/>
        <v>6.7655895717041664E-5</v>
      </c>
      <c r="K84" s="84">
        <f>H84/'סכום נכסי הקרן'!$C$42</f>
        <v>7.8452132313538659E-6</v>
      </c>
    </row>
    <row r="85" spans="2:11">
      <c r="B85" s="76" t="s">
        <v>2538</v>
      </c>
      <c r="C85" s="73">
        <v>79694</v>
      </c>
      <c r="D85" s="86" t="s">
        <v>138</v>
      </c>
      <c r="E85" s="95">
        <v>44165</v>
      </c>
      <c r="F85" s="83">
        <v>2149464.4594623102</v>
      </c>
      <c r="G85" s="85">
        <v>100</v>
      </c>
      <c r="H85" s="83">
        <v>7615.552525544912</v>
      </c>
      <c r="I85" s="84">
        <v>5.9231999941273194E-4</v>
      </c>
      <c r="J85" s="84">
        <f t="shared" si="3"/>
        <v>6.6174695785503298E-4</v>
      </c>
      <c r="K85" s="84">
        <f>H85/'סכום נכסי הקרן'!$C$42</f>
        <v>7.6734568873127628E-5</v>
      </c>
    </row>
    <row r="86" spans="2:11">
      <c r="B86" s="76" t="s">
        <v>2539</v>
      </c>
      <c r="C86" s="73">
        <v>87254</v>
      </c>
      <c r="D86" s="86" t="s">
        <v>138</v>
      </c>
      <c r="E86" s="95">
        <v>44586</v>
      </c>
      <c r="F86" s="83">
        <v>959251.70925075014</v>
      </c>
      <c r="G86" s="85">
        <v>100</v>
      </c>
      <c r="H86" s="83">
        <v>3398.6287986254001</v>
      </c>
      <c r="I86" s="84">
        <v>4.2597770536402887E-4</v>
      </c>
      <c r="J86" s="84">
        <f t="shared" si="3"/>
        <v>2.953209581084125E-4</v>
      </c>
      <c r="K86" s="84">
        <f>H86/'סכום נכסי הקרן'!$C$42</f>
        <v>3.4244700531909919E-5</v>
      </c>
    </row>
    <row r="87" spans="2:11">
      <c r="B87" s="76" t="s">
        <v>2540</v>
      </c>
      <c r="C87" s="73">
        <v>87253</v>
      </c>
      <c r="D87" s="86" t="s">
        <v>138</v>
      </c>
      <c r="E87" s="95">
        <v>44557</v>
      </c>
      <c r="F87" s="83">
        <v>106419.27641917</v>
      </c>
      <c r="G87" s="85">
        <v>100</v>
      </c>
      <c r="H87" s="83">
        <v>377.04346704309</v>
      </c>
      <c r="I87" s="84">
        <v>1.8900536704470809E-3</v>
      </c>
      <c r="J87" s="84">
        <f t="shared" si="3"/>
        <v>3.2762871302896873E-5</v>
      </c>
      <c r="K87" s="84">
        <f>H87/'סכום נכסי הקרן'!$C$42</f>
        <v>3.7991029269292104E-6</v>
      </c>
    </row>
    <row r="88" spans="2:11">
      <c r="B88" s="76" t="s">
        <v>2541</v>
      </c>
      <c r="C88" s="73">
        <v>87259</v>
      </c>
      <c r="D88" s="86" t="s">
        <v>138</v>
      </c>
      <c r="E88" s="95">
        <v>44648</v>
      </c>
      <c r="F88" s="83">
        <v>174383.9743838</v>
      </c>
      <c r="G88" s="85">
        <v>100</v>
      </c>
      <c r="H88" s="83">
        <v>617.84242784181004</v>
      </c>
      <c r="I88" s="84">
        <v>1.0579445400261834E-3</v>
      </c>
      <c r="J88" s="84">
        <f t="shared" si="3"/>
        <v>5.3686892144287442E-5</v>
      </c>
      <c r="K88" s="84">
        <f>H88/'סכום נכסי הקרן'!$C$42</f>
        <v>6.2254015283776752E-6</v>
      </c>
    </row>
    <row r="89" spans="2:11">
      <c r="B89" s="76" t="s">
        <v>2542</v>
      </c>
      <c r="C89" s="73">
        <v>87252</v>
      </c>
      <c r="D89" s="86" t="s">
        <v>138</v>
      </c>
      <c r="E89" s="95">
        <v>44517</v>
      </c>
      <c r="F89" s="83">
        <v>576526.32652574999</v>
      </c>
      <c r="G89" s="85">
        <v>100</v>
      </c>
      <c r="H89" s="83">
        <v>2042.6327826307397</v>
      </c>
      <c r="I89" s="84">
        <v>1.1177284830214483E-3</v>
      </c>
      <c r="J89" s="84">
        <f t="shared" si="3"/>
        <v>1.7749283789807949E-4</v>
      </c>
      <c r="K89" s="84">
        <f>H89/'סכום נכסי הקרן'!$C$42</f>
        <v>2.0581638090674406E-5</v>
      </c>
    </row>
    <row r="90" spans="2:11">
      <c r="B90" s="76" t="s">
        <v>2543</v>
      </c>
      <c r="C90" s="73">
        <v>87251</v>
      </c>
      <c r="D90" s="86" t="s">
        <v>138</v>
      </c>
      <c r="E90" s="95">
        <v>44517</v>
      </c>
      <c r="F90" s="83">
        <v>938240.90823996987</v>
      </c>
      <c r="G90" s="85">
        <v>100</v>
      </c>
      <c r="H90" s="83">
        <v>3324.1874941841697</v>
      </c>
      <c r="I90" s="84">
        <v>6.46889821155515E-4</v>
      </c>
      <c r="J90" s="84">
        <f t="shared" si="3"/>
        <v>2.8885244428915818E-4</v>
      </c>
      <c r="K90" s="84">
        <f>H90/'סכום נכסי הקרן'!$C$42</f>
        <v>3.3494627390993285E-5</v>
      </c>
    </row>
    <row r="91" spans="2:11">
      <c r="B91" s="76" t="s">
        <v>2544</v>
      </c>
      <c r="C91" s="73">
        <v>5295</v>
      </c>
      <c r="D91" s="86" t="s">
        <v>138</v>
      </c>
      <c r="E91" s="95">
        <v>42879</v>
      </c>
      <c r="F91" s="83">
        <v>14081066.081052003</v>
      </c>
      <c r="G91" s="85">
        <v>232.71</v>
      </c>
      <c r="H91" s="83">
        <v>116097.19725708116</v>
      </c>
      <c r="I91" s="84">
        <v>1.1054054054054057E-2</v>
      </c>
      <c r="J91" s="84">
        <f t="shared" si="3"/>
        <v>1.008816718716965E-2</v>
      </c>
      <c r="K91" s="84">
        <f>H91/'סכום נכסי הקרן'!$C$42</f>
        <v>1.1697993479814048E-3</v>
      </c>
    </row>
    <row r="92" spans="2:11">
      <c r="B92" s="76" t="s">
        <v>2545</v>
      </c>
      <c r="C92" s="73">
        <v>8338</v>
      </c>
      <c r="D92" s="86" t="s">
        <v>138</v>
      </c>
      <c r="E92" s="95">
        <v>44561</v>
      </c>
      <c r="F92" s="83">
        <v>451512.45060899912</v>
      </c>
      <c r="G92" s="85">
        <v>60.841500000000003</v>
      </c>
      <c r="H92" s="83">
        <v>973.28670133872811</v>
      </c>
      <c r="I92" s="84">
        <v>5.0167998464999995E-2</v>
      </c>
      <c r="J92" s="84">
        <f t="shared" si="3"/>
        <v>8.4572919899279217E-5</v>
      </c>
      <c r="K92" s="84">
        <f>H92/'סכום נכסי הקרן'!$C$42</f>
        <v>9.8068702391139965E-6</v>
      </c>
    </row>
    <row r="93" spans="2:11">
      <c r="B93" s="76" t="s">
        <v>2546</v>
      </c>
      <c r="C93" s="73">
        <v>76202</v>
      </c>
      <c r="D93" s="86" t="s">
        <v>138</v>
      </c>
      <c r="E93" s="95">
        <v>43466</v>
      </c>
      <c r="F93" s="83">
        <v>2744107.5241047801</v>
      </c>
      <c r="G93" s="85">
        <v>100</v>
      </c>
      <c r="H93" s="83">
        <v>9722.3729723632514</v>
      </c>
      <c r="I93" s="84">
        <v>1.3824119640333337E-3</v>
      </c>
      <c r="J93" s="84">
        <f t="shared" si="3"/>
        <v>8.448173282257055E-4</v>
      </c>
      <c r="K93" s="84">
        <f>H93/'סכום נכסי הקרן'!$C$42</f>
        <v>9.7962964073268111E-5</v>
      </c>
    </row>
    <row r="94" spans="2:11">
      <c r="B94" s="76" t="s">
        <v>2547</v>
      </c>
      <c r="C94" s="73">
        <v>76201</v>
      </c>
      <c r="D94" s="86" t="s">
        <v>138</v>
      </c>
      <c r="E94" s="95">
        <v>43466</v>
      </c>
      <c r="F94" s="83">
        <v>3707299.7172960099</v>
      </c>
      <c r="G94" s="85">
        <v>100</v>
      </c>
      <c r="H94" s="83">
        <v>13134.96286494973</v>
      </c>
      <c r="I94" s="84">
        <v>2.3972461804046244E-3</v>
      </c>
      <c r="J94" s="84">
        <f t="shared" si="3"/>
        <v>1.1413514237166103E-3</v>
      </c>
      <c r="K94" s="84">
        <f>H94/'סכום נכסי הקרן'!$C$42</f>
        <v>1.3234833706755119E-4</v>
      </c>
    </row>
    <row r="95" spans="2:11">
      <c r="B95" s="76" t="s">
        <v>2548</v>
      </c>
      <c r="C95" s="73">
        <v>4024</v>
      </c>
      <c r="D95" s="86" t="s">
        <v>140</v>
      </c>
      <c r="E95" s="95">
        <v>39223</v>
      </c>
      <c r="F95" s="83">
        <v>400683.55068315007</v>
      </c>
      <c r="G95" s="85">
        <v>5.8249000000000004</v>
      </c>
      <c r="H95" s="83">
        <v>81.356531356449992</v>
      </c>
      <c r="I95" s="84">
        <v>7.5668790088457951E-3</v>
      </c>
      <c r="J95" s="84">
        <f t="shared" si="3"/>
        <v>7.0694065789948939E-6</v>
      </c>
      <c r="K95" s="84">
        <f>H95/'סכום נכסי הקרן'!$C$42</f>
        <v>8.1975120488103877E-7</v>
      </c>
    </row>
    <row r="96" spans="2:11">
      <c r="B96" s="76" t="s">
        <v>2549</v>
      </c>
      <c r="C96" s="73">
        <v>87257</v>
      </c>
      <c r="D96" s="86" t="s">
        <v>138</v>
      </c>
      <c r="E96" s="95">
        <v>44600</v>
      </c>
      <c r="F96" s="83">
        <v>96873.236873140006</v>
      </c>
      <c r="G96" s="85">
        <v>100</v>
      </c>
      <c r="H96" s="83">
        <v>343.22196322162</v>
      </c>
      <c r="I96" s="84">
        <v>3.3539668986851605E-3</v>
      </c>
      <c r="J96" s="84">
        <f t="shared" si="3"/>
        <v>2.9823980501623238E-5</v>
      </c>
      <c r="K96" s="84">
        <f>H96/'סכום נכסי הקרן'!$C$42</f>
        <v>3.4583162925154926E-6</v>
      </c>
    </row>
    <row r="97" spans="2:11">
      <c r="B97" s="76" t="s">
        <v>2550</v>
      </c>
      <c r="C97" s="73">
        <v>79693</v>
      </c>
      <c r="D97" s="86" t="s">
        <v>138</v>
      </c>
      <c r="E97" s="95">
        <v>44165</v>
      </c>
      <c r="F97" s="83">
        <v>573904.00390342996</v>
      </c>
      <c r="G97" s="85">
        <v>100</v>
      </c>
      <c r="H97" s="83">
        <v>2033.3419333399002</v>
      </c>
      <c r="I97" s="84">
        <v>4.4428442795792084E-3</v>
      </c>
      <c r="J97" s="84">
        <f t="shared" si="3"/>
        <v>1.7668551745304549E-4</v>
      </c>
      <c r="K97" s="84">
        <f>H97/'סכום נכסי הקרן'!$C$42</f>
        <v>2.0488023174040792E-5</v>
      </c>
    </row>
    <row r="98" spans="2:11">
      <c r="B98" s="76" t="s">
        <v>2551</v>
      </c>
      <c r="C98" s="73">
        <v>87256</v>
      </c>
      <c r="D98" s="86" t="s">
        <v>138</v>
      </c>
      <c r="E98" s="95">
        <v>44586</v>
      </c>
      <c r="F98" s="83">
        <v>380965.60096522002</v>
      </c>
      <c r="G98" s="85">
        <v>100</v>
      </c>
      <c r="H98" s="83">
        <v>1349.76103975969</v>
      </c>
      <c r="I98" s="84">
        <v>1.7311697599949464E-3</v>
      </c>
      <c r="J98" s="84">
        <f t="shared" si="3"/>
        <v>1.1728633725473654E-4</v>
      </c>
      <c r="K98" s="84">
        <f>H98/'סכום נכסי הקרן'!$C$42</f>
        <v>1.3600238606494721E-5</v>
      </c>
    </row>
    <row r="99" spans="2:11">
      <c r="B99" s="76" t="s">
        <v>2552</v>
      </c>
      <c r="C99" s="73">
        <v>87258</v>
      </c>
      <c r="D99" s="86" t="s">
        <v>138</v>
      </c>
      <c r="E99" s="95">
        <v>44634</v>
      </c>
      <c r="F99" s="83">
        <v>284868.04486776004</v>
      </c>
      <c r="G99" s="85">
        <v>100</v>
      </c>
      <c r="H99" s="83">
        <v>1009.2874992864901</v>
      </c>
      <c r="I99" s="84">
        <v>1.7052855473057057E-3</v>
      </c>
      <c r="J99" s="84">
        <f t="shared" si="3"/>
        <v>8.770117860964516E-5</v>
      </c>
      <c r="K99" s="84">
        <f>H99/'סכום נכסי הקרן'!$C$42</f>
        <v>1.0169615516012002E-5</v>
      </c>
    </row>
    <row r="100" spans="2:11">
      <c r="B100" s="76" t="s">
        <v>2553</v>
      </c>
      <c r="C100" s="73">
        <v>5327</v>
      </c>
      <c r="D100" s="86" t="s">
        <v>138</v>
      </c>
      <c r="E100" s="95">
        <v>43244</v>
      </c>
      <c r="F100" s="83">
        <v>12970511.62049865</v>
      </c>
      <c r="G100" s="85">
        <v>185.3545</v>
      </c>
      <c r="H100" s="83">
        <v>85178.775648690484</v>
      </c>
      <c r="I100" s="84">
        <v>2.2627606857142855E-2</v>
      </c>
      <c r="J100" s="84">
        <f t="shared" si="3"/>
        <v>7.4015372450345097E-3</v>
      </c>
      <c r="K100" s="84">
        <f>H100/'סכום נכסי הקרן'!$C$42</f>
        <v>8.5826426967955914E-4</v>
      </c>
    </row>
    <row r="101" spans="2:11">
      <c r="B101" s="76" t="s">
        <v>2554</v>
      </c>
      <c r="C101" s="73">
        <v>5288</v>
      </c>
      <c r="D101" s="86" t="s">
        <v>138</v>
      </c>
      <c r="E101" s="95">
        <v>42649</v>
      </c>
      <c r="F101" s="83">
        <v>11530765.840754308</v>
      </c>
      <c r="G101" s="85">
        <v>298.9366</v>
      </c>
      <c r="H101" s="83">
        <v>122126.07405595193</v>
      </c>
      <c r="I101" s="84">
        <v>2.8565656242424242E-2</v>
      </c>
      <c r="J101" s="84">
        <f t="shared" si="3"/>
        <v>1.0612041307603223E-2</v>
      </c>
      <c r="K101" s="84">
        <f>H101/'סכום נכסי הקרן'!$C$42</f>
        <v>1.2305465177236878E-3</v>
      </c>
    </row>
    <row r="102" spans="2:11">
      <c r="B102" s="76" t="s">
        <v>2555</v>
      </c>
      <c r="C102" s="73">
        <v>7068</v>
      </c>
      <c r="D102" s="86" t="s">
        <v>138</v>
      </c>
      <c r="E102" s="95">
        <v>43885</v>
      </c>
      <c r="F102" s="83">
        <v>16269759.199742932</v>
      </c>
      <c r="G102" s="85">
        <v>113.34780000000001</v>
      </c>
      <c r="H102" s="83">
        <v>65337.930237864894</v>
      </c>
      <c r="I102" s="84">
        <v>2.6071376E-2</v>
      </c>
      <c r="J102" s="84">
        <f t="shared" si="3"/>
        <v>5.6774838624539248E-3</v>
      </c>
      <c r="K102" s="84">
        <f>H102/'סכום נכסי הקרן'!$C$42</f>
        <v>6.5834722970495307E-4</v>
      </c>
    </row>
    <row r="103" spans="2:11">
      <c r="B103" s="76" t="s">
        <v>2556</v>
      </c>
      <c r="C103" s="73">
        <v>5275</v>
      </c>
      <c r="D103" s="86" t="s">
        <v>138</v>
      </c>
      <c r="E103" s="95">
        <v>42430</v>
      </c>
      <c r="F103" s="83">
        <v>14091285.041270949</v>
      </c>
      <c r="G103" s="85">
        <v>297.31630000000001</v>
      </c>
      <c r="H103" s="83">
        <v>148436.42008627168</v>
      </c>
      <c r="I103" s="84">
        <v>6.1600000799999999E-2</v>
      </c>
      <c r="J103" s="84">
        <f t="shared" si="3"/>
        <v>1.2898256442654315E-2</v>
      </c>
      <c r="K103" s="84">
        <f>H103/'סכום נכסי הקרן'!$C$42</f>
        <v>1.4956504681944297E-3</v>
      </c>
    </row>
    <row r="104" spans="2:11">
      <c r="B104" s="76" t="s">
        <v>2557</v>
      </c>
      <c r="C104" s="73">
        <v>5333</v>
      </c>
      <c r="D104" s="86" t="s">
        <v>138</v>
      </c>
      <c r="E104" s="95">
        <v>43321</v>
      </c>
      <c r="F104" s="83">
        <v>17291854.371837083</v>
      </c>
      <c r="G104" s="85">
        <v>191.96530000000001</v>
      </c>
      <c r="H104" s="83">
        <v>117607.61784750025</v>
      </c>
      <c r="I104" s="84">
        <v>9.7272134949999992E-2</v>
      </c>
      <c r="J104" s="84">
        <f t="shared" si="3"/>
        <v>1.0219413899399492E-2</v>
      </c>
      <c r="K104" s="84">
        <f>H104/'סכום נכסי הקרן'!$C$42</f>
        <v>1.1850183977396638E-3</v>
      </c>
    </row>
    <row r="105" spans="2:11">
      <c r="B105" s="76" t="s">
        <v>2558</v>
      </c>
      <c r="C105" s="73">
        <v>8322</v>
      </c>
      <c r="D105" s="86" t="s">
        <v>138</v>
      </c>
      <c r="E105" s="95">
        <v>44197</v>
      </c>
      <c r="F105" s="83">
        <v>15905993.895977989</v>
      </c>
      <c r="G105" s="85">
        <v>109.5042</v>
      </c>
      <c r="H105" s="83">
        <v>61711.022190960473</v>
      </c>
      <c r="I105" s="84">
        <v>9.3043937842000005E-2</v>
      </c>
      <c r="J105" s="84">
        <f t="shared" si="3"/>
        <v>5.3623267732725056E-3</v>
      </c>
      <c r="K105" s="84">
        <f>H105/'סכום נכסי הקרן'!$C$42</f>
        <v>6.2180237962504708E-4</v>
      </c>
    </row>
    <row r="106" spans="2:11">
      <c r="B106" s="76" t="s">
        <v>2559</v>
      </c>
      <c r="C106" s="73">
        <v>5300</v>
      </c>
      <c r="D106" s="86" t="s">
        <v>138</v>
      </c>
      <c r="E106" s="95">
        <v>42871</v>
      </c>
      <c r="F106" s="83">
        <v>2356761.1967588398</v>
      </c>
      <c r="G106" s="85">
        <v>124.483</v>
      </c>
      <c r="H106" s="83">
        <v>10394.336634326242</v>
      </c>
      <c r="I106" s="84">
        <v>1.1666666818181818E-3</v>
      </c>
      <c r="J106" s="84">
        <f t="shared" si="3"/>
        <v>9.0320703896587529E-4</v>
      </c>
      <c r="K106" s="84">
        <f>H106/'סכום נכסי הקרן'!$C$42</f>
        <v>1.0473369301593911E-4</v>
      </c>
    </row>
    <row r="107" spans="2:11">
      <c r="B107" s="76" t="s">
        <v>2560</v>
      </c>
      <c r="C107" s="73">
        <v>8316</v>
      </c>
      <c r="D107" s="86" t="s">
        <v>138</v>
      </c>
      <c r="E107" s="95">
        <v>44378</v>
      </c>
      <c r="F107" s="83">
        <v>15270523.040507767</v>
      </c>
      <c r="G107" s="85">
        <v>122.0522</v>
      </c>
      <c r="H107" s="83">
        <v>66034.467094401087</v>
      </c>
      <c r="I107" s="84">
        <v>9.901448435290322E-2</v>
      </c>
      <c r="J107" s="84">
        <f t="shared" si="3"/>
        <v>5.7380088400311429E-3</v>
      </c>
      <c r="K107" s="84">
        <f>H107/'סכום נכסי הקרן'!$C$42</f>
        <v>6.6536555900033453E-4</v>
      </c>
    </row>
    <row r="108" spans="2:11">
      <c r="B108" s="76" t="s">
        <v>2561</v>
      </c>
      <c r="C108" s="73">
        <v>79691</v>
      </c>
      <c r="D108" s="86" t="s">
        <v>138</v>
      </c>
      <c r="E108" s="95">
        <v>43466</v>
      </c>
      <c r="F108" s="83">
        <v>11201668.05165685</v>
      </c>
      <c r="G108" s="85">
        <v>100</v>
      </c>
      <c r="H108" s="83">
        <v>39687.509897470205</v>
      </c>
      <c r="I108" s="84">
        <v>1.6861681076853704E-2</v>
      </c>
      <c r="J108" s="84">
        <f t="shared" si="3"/>
        <v>3.4486124088039471E-3</v>
      </c>
      <c r="K108" s="84">
        <f>H108/'סכום נכסי הקרן'!$C$42</f>
        <v>3.9989271315707398E-4</v>
      </c>
    </row>
    <row r="109" spans="2:11">
      <c r="B109" s="72"/>
      <c r="C109" s="73"/>
      <c r="D109" s="73"/>
      <c r="E109" s="73"/>
      <c r="F109" s="83"/>
      <c r="G109" s="85"/>
      <c r="H109" s="73"/>
      <c r="I109" s="73"/>
      <c r="J109" s="84"/>
      <c r="K109" s="73"/>
    </row>
    <row r="110" spans="2:11">
      <c r="B110" s="90" t="s">
        <v>2562</v>
      </c>
      <c r="C110" s="73"/>
      <c r="D110" s="73"/>
      <c r="E110" s="73"/>
      <c r="F110" s="83"/>
      <c r="G110" s="85"/>
      <c r="H110" s="83">
        <v>26474.037731232256</v>
      </c>
      <c r="I110" s="73"/>
      <c r="J110" s="84">
        <f t="shared" si="3"/>
        <v>2.3004389861428693E-3</v>
      </c>
      <c r="K110" s="84">
        <f>H110/'סכום נכסי הקרן'!$C$42</f>
        <v>2.6675331367262336E-4</v>
      </c>
    </row>
    <row r="111" spans="2:11">
      <c r="B111" s="76" t="s">
        <v>2563</v>
      </c>
      <c r="C111" s="73" t="s">
        <v>2564</v>
      </c>
      <c r="D111" s="86" t="s">
        <v>141</v>
      </c>
      <c r="E111" s="95">
        <v>42268</v>
      </c>
      <c r="F111" s="83">
        <v>13716.173716160001</v>
      </c>
      <c r="G111" s="85">
        <v>19049.54</v>
      </c>
      <c r="H111" s="83">
        <v>10351.92020190985</v>
      </c>
      <c r="I111" s="84">
        <v>1.3859973824784922E-2</v>
      </c>
      <c r="J111" s="84">
        <f t="shared" si="3"/>
        <v>8.9952129915639217E-4</v>
      </c>
      <c r="K111" s="84">
        <f>H111/'סכום נכסי הקרן'!$C$42</f>
        <v>1.043063035857316E-4</v>
      </c>
    </row>
    <row r="112" spans="2:11">
      <c r="B112" s="76" t="s">
        <v>2565</v>
      </c>
      <c r="C112" s="73" t="s">
        <v>2566</v>
      </c>
      <c r="D112" s="86" t="s">
        <v>138</v>
      </c>
      <c r="E112" s="95">
        <v>44616</v>
      </c>
      <c r="F112" s="83">
        <v>4707.9263559216488</v>
      </c>
      <c r="G112" s="85">
        <v>96654.32</v>
      </c>
      <c r="H112" s="83">
        <v>16122.117529322408</v>
      </c>
      <c r="I112" s="84">
        <v>5.7170629536604286E-3</v>
      </c>
      <c r="J112" s="84">
        <f t="shared" si="3"/>
        <v>1.4009176869864773E-3</v>
      </c>
      <c r="K112" s="84">
        <f>H112/'סכום נכסי הקרן'!$C$42</f>
        <v>1.6244701008689177E-4</v>
      </c>
    </row>
    <row r="113" spans="2:11">
      <c r="B113" s="72"/>
      <c r="C113" s="73"/>
      <c r="D113" s="73"/>
      <c r="E113" s="73"/>
      <c r="F113" s="83"/>
      <c r="G113" s="85"/>
      <c r="H113" s="73"/>
      <c r="I113" s="73"/>
      <c r="J113" s="84"/>
      <c r="K113" s="73"/>
    </row>
    <row r="114" spans="2:11">
      <c r="B114" s="90" t="s">
        <v>204</v>
      </c>
      <c r="C114" s="71"/>
      <c r="D114" s="71"/>
      <c r="E114" s="71"/>
      <c r="F114" s="80"/>
      <c r="G114" s="82"/>
      <c r="H114" s="80">
        <v>690967.02097633097</v>
      </c>
      <c r="I114" s="71"/>
      <c r="J114" s="81">
        <f t="shared" si="3"/>
        <v>6.0040991454723733E-2</v>
      </c>
      <c r="K114" s="81">
        <f>H114/'סכום נכסי הקרן'!$C$42</f>
        <v>6.9622074409334206E-3</v>
      </c>
    </row>
    <row r="115" spans="2:11">
      <c r="B115" s="76" t="s">
        <v>2567</v>
      </c>
      <c r="C115" s="73">
        <v>5264</v>
      </c>
      <c r="D115" s="86" t="s">
        <v>138</v>
      </c>
      <c r="E115" s="95">
        <v>42095</v>
      </c>
      <c r="F115" s="83">
        <v>18526591.936573409</v>
      </c>
      <c r="G115" s="85">
        <v>73.190899999999999</v>
      </c>
      <c r="H115" s="83">
        <v>48042.298342250302</v>
      </c>
      <c r="I115" s="84">
        <v>1.0462025291139241E-3</v>
      </c>
      <c r="J115" s="84">
        <f t="shared" si="3"/>
        <v>4.1745946429636435E-3</v>
      </c>
      <c r="K115" s="84">
        <f>H115/'סכום נכסי הקרן'!$C$42</f>
        <v>4.840758485482276E-4</v>
      </c>
    </row>
    <row r="116" spans="2:11">
      <c r="B116" s="76" t="s">
        <v>2568</v>
      </c>
      <c r="C116" s="73">
        <v>7064</v>
      </c>
      <c r="D116" s="86" t="s">
        <v>138</v>
      </c>
      <c r="E116" s="95">
        <v>43466</v>
      </c>
      <c r="F116" s="83">
        <v>23590244.2902207</v>
      </c>
      <c r="G116" s="85">
        <v>119.5189</v>
      </c>
      <c r="H116" s="83">
        <v>99894.178124078215</v>
      </c>
      <c r="I116" s="84">
        <v>1.3664276544444443E-3</v>
      </c>
      <c r="J116" s="84">
        <f t="shared" si="3"/>
        <v>8.6802196241575515E-3</v>
      </c>
      <c r="K116" s="84">
        <f>H116/'סכום נכסי הקרן'!$C$42</f>
        <v>1.006537170556523E-3</v>
      </c>
    </row>
    <row r="117" spans="2:11">
      <c r="B117" s="76" t="s">
        <v>2569</v>
      </c>
      <c r="C117" s="73">
        <v>7031</v>
      </c>
      <c r="D117" s="86" t="s">
        <v>138</v>
      </c>
      <c r="E117" s="95">
        <v>43090</v>
      </c>
      <c r="F117" s="83">
        <v>27209240.159212947</v>
      </c>
      <c r="G117" s="85">
        <v>104.76819999999999</v>
      </c>
      <c r="H117" s="83">
        <v>100998.99414889317</v>
      </c>
      <c r="I117" s="84">
        <v>2.1570984566666668E-3</v>
      </c>
      <c r="J117" s="84">
        <f t="shared" si="3"/>
        <v>8.7762216727230915E-3</v>
      </c>
      <c r="K117" s="84">
        <f>H117/'סכום נכסי הקרן'!$C$42</f>
        <v>1.01766933477756E-3</v>
      </c>
    </row>
    <row r="118" spans="2:11">
      <c r="B118" s="76" t="s">
        <v>2570</v>
      </c>
      <c r="C118" s="73">
        <v>5274</v>
      </c>
      <c r="D118" s="86" t="s">
        <v>138</v>
      </c>
      <c r="E118" s="95">
        <v>42460</v>
      </c>
      <c r="F118" s="83">
        <v>18623916.173897553</v>
      </c>
      <c r="G118" s="85">
        <v>90.880300000000005</v>
      </c>
      <c r="H118" s="83">
        <v>59966.943346883389</v>
      </c>
      <c r="I118" s="84">
        <v>1.8934666666666666E-3</v>
      </c>
      <c r="J118" s="84">
        <f t="shared" si="3"/>
        <v>5.2107765258733842E-3</v>
      </c>
      <c r="K118" s="84">
        <f>H118/'סכום נכסי הקרן'!$C$42</f>
        <v>6.0422898127580232E-4</v>
      </c>
    </row>
    <row r="119" spans="2:11">
      <c r="B119" s="76" t="s">
        <v>2571</v>
      </c>
      <c r="C119" s="73">
        <v>5344</v>
      </c>
      <c r="D119" s="86" t="s">
        <v>138</v>
      </c>
      <c r="E119" s="95">
        <v>43431</v>
      </c>
      <c r="F119" s="83">
        <v>24432724.452700019</v>
      </c>
      <c r="G119" s="85">
        <v>93.788399999999996</v>
      </c>
      <c r="H119" s="83">
        <v>81188.062307981134</v>
      </c>
      <c r="I119" s="84">
        <v>6.9357514285714296E-3</v>
      </c>
      <c r="J119" s="84">
        <f t="shared" si="3"/>
        <v>7.0547676043514855E-3</v>
      </c>
      <c r="K119" s="84">
        <f>H119/'סכום נכסי הקרן'!$C$42</f>
        <v>8.1805370496105775E-4</v>
      </c>
    </row>
    <row r="120" spans="2:11">
      <c r="B120" s="76" t="s">
        <v>2572</v>
      </c>
      <c r="C120" s="73">
        <v>5079</v>
      </c>
      <c r="D120" s="86" t="s">
        <v>140</v>
      </c>
      <c r="E120" s="95">
        <v>38838</v>
      </c>
      <c r="F120" s="83">
        <v>9100009.0999999996</v>
      </c>
      <c r="G120" s="85">
        <v>13.257199999999999</v>
      </c>
      <c r="H120" s="83">
        <v>4205.2914552882494</v>
      </c>
      <c r="I120" s="84">
        <v>5.020382703777336E-2</v>
      </c>
      <c r="J120" s="84">
        <f t="shared" si="3"/>
        <v>3.6541522339925619E-4</v>
      </c>
      <c r="K120" s="84">
        <f>H120/'סכום נכסי הקרן'!$C$42</f>
        <v>4.2372661172644453E-5</v>
      </c>
    </row>
    <row r="121" spans="2:11">
      <c r="B121" s="76" t="s">
        <v>2573</v>
      </c>
      <c r="C121" s="73">
        <v>7989</v>
      </c>
      <c r="D121" s="86" t="s">
        <v>138</v>
      </c>
      <c r="E121" s="95">
        <v>43830</v>
      </c>
      <c r="F121" s="83">
        <v>18366336.34631798</v>
      </c>
      <c r="G121" s="85">
        <v>123.28740000000001</v>
      </c>
      <c r="H121" s="83">
        <v>80225.490205409995</v>
      </c>
      <c r="I121" s="84">
        <v>2.2957898619068617E-2</v>
      </c>
      <c r="J121" s="84">
        <f t="shared" si="3"/>
        <v>6.971125720396782E-3</v>
      </c>
      <c r="K121" s="84">
        <f>H121/'סכום נכסי הקרן'!$C$42</f>
        <v>8.0835479538721676E-4</v>
      </c>
    </row>
    <row r="122" spans="2:11">
      <c r="B122" s="76" t="s">
        <v>2574</v>
      </c>
      <c r="C122" s="73">
        <v>8404</v>
      </c>
      <c r="D122" s="86" t="s">
        <v>138</v>
      </c>
      <c r="E122" s="95">
        <v>44469</v>
      </c>
      <c r="F122" s="83">
        <v>15232765.25275002</v>
      </c>
      <c r="G122" s="85">
        <v>89.807000000000002</v>
      </c>
      <c r="H122" s="83">
        <v>48468.557098508638</v>
      </c>
      <c r="I122" s="84">
        <v>6.4501712312000012E-2</v>
      </c>
      <c r="J122" s="84">
        <f t="shared" si="3"/>
        <v>4.2116340349535025E-3</v>
      </c>
      <c r="K122" s="84">
        <f>H122/'סכום נכסי הקרן'!$C$42</f>
        <v>4.8837084642003846E-4</v>
      </c>
    </row>
    <row r="123" spans="2:11">
      <c r="B123" s="76" t="s">
        <v>2575</v>
      </c>
      <c r="C123" s="73">
        <v>5048</v>
      </c>
      <c r="D123" s="86" t="s">
        <v>140</v>
      </c>
      <c r="E123" s="95">
        <v>37895</v>
      </c>
      <c r="F123" s="83">
        <v>4692578.692574</v>
      </c>
      <c r="G123" s="85">
        <v>1E-4</v>
      </c>
      <c r="H123" s="83">
        <v>1.6350016350000003E-2</v>
      </c>
      <c r="I123" s="84">
        <v>0</v>
      </c>
      <c r="J123" s="84">
        <f t="shared" si="3"/>
        <v>1.420720761126703E-9</v>
      </c>
      <c r="K123" s="84">
        <f>H123/'סכום נכסי הקרן'!$C$42</f>
        <v>1.6474332643330661E-10</v>
      </c>
    </row>
    <row r="124" spans="2:11">
      <c r="B124" s="76" t="s">
        <v>2576</v>
      </c>
      <c r="C124" s="73">
        <v>5343</v>
      </c>
      <c r="D124" s="86" t="s">
        <v>138</v>
      </c>
      <c r="E124" s="95">
        <v>43382</v>
      </c>
      <c r="F124" s="83">
        <v>7449313.5193060711</v>
      </c>
      <c r="G124" s="85">
        <v>205.417</v>
      </c>
      <c r="H124" s="83">
        <v>54215.53990548569</v>
      </c>
      <c r="I124" s="84">
        <v>5.8237261749112E-2</v>
      </c>
      <c r="J124" s="84">
        <f t="shared" si="3"/>
        <v>4.7110132167798571E-3</v>
      </c>
      <c r="K124" s="84">
        <f>H124/'סכום נכסי הקרן'!$C$42</f>
        <v>5.4627764261577566E-4</v>
      </c>
    </row>
    <row r="125" spans="2:11">
      <c r="B125" s="76" t="s">
        <v>2577</v>
      </c>
      <c r="C125" s="73">
        <v>5299</v>
      </c>
      <c r="D125" s="86" t="s">
        <v>138</v>
      </c>
      <c r="E125" s="95">
        <v>42831</v>
      </c>
      <c r="F125" s="83">
        <v>19277226.357207082</v>
      </c>
      <c r="G125" s="85">
        <v>165.38120000000001</v>
      </c>
      <c r="H125" s="83">
        <v>112954.05808394513</v>
      </c>
      <c r="I125" s="84">
        <v>2.6015469333333336E-2</v>
      </c>
      <c r="J125" s="84">
        <f t="shared" si="3"/>
        <v>9.8150467827129908E-3</v>
      </c>
      <c r="K125" s="84">
        <f>H125/'סכום נכסי הקרן'!$C$42</f>
        <v>1.1381289696930513E-3</v>
      </c>
    </row>
    <row r="126" spans="2:11">
      <c r="B126" s="76" t="s">
        <v>2578</v>
      </c>
      <c r="C126" s="73">
        <v>53431</v>
      </c>
      <c r="D126" s="86" t="s">
        <v>138</v>
      </c>
      <c r="E126" s="95">
        <v>43382</v>
      </c>
      <c r="F126" s="83">
        <v>56701.156701100015</v>
      </c>
      <c r="G126" s="85">
        <v>402.00240000000002</v>
      </c>
      <c r="H126" s="83">
        <v>807.59160759080032</v>
      </c>
      <c r="I126" s="84">
        <v>5.8237261749112E-2</v>
      </c>
      <c r="J126" s="84">
        <f t="shared" si="3"/>
        <v>7.0174985691432606E-5</v>
      </c>
      <c r="K126" s="84">
        <f>H126/'סכום נכסי הקרן'!$C$42</f>
        <v>8.1373207821978747E-6</v>
      </c>
    </row>
    <row r="127" spans="2:11">
      <c r="B127" s="72"/>
      <c r="C127" s="73"/>
      <c r="D127" s="73"/>
      <c r="E127" s="73"/>
      <c r="F127" s="83"/>
      <c r="G127" s="85"/>
      <c r="H127" s="73"/>
      <c r="I127" s="73"/>
      <c r="J127" s="84"/>
      <c r="K127" s="73"/>
    </row>
    <row r="128" spans="2:11">
      <c r="B128" s="90" t="s">
        <v>205</v>
      </c>
      <c r="C128" s="71"/>
      <c r="D128" s="71"/>
      <c r="E128" s="71"/>
      <c r="F128" s="80"/>
      <c r="G128" s="82"/>
      <c r="H128" s="80">
        <v>8688535.3232196942</v>
      </c>
      <c r="I128" s="71"/>
      <c r="J128" s="81">
        <f t="shared" si="3"/>
        <v>0.75498288523001544</v>
      </c>
      <c r="K128" s="81">
        <f>H128/'סכום נכסי הקרן'!$C$42</f>
        <v>8.7545980403897078E-2</v>
      </c>
    </row>
    <row r="129" spans="2:11">
      <c r="B129" s="76" t="s">
        <v>2579</v>
      </c>
      <c r="C129" s="73">
        <v>7055</v>
      </c>
      <c r="D129" s="86" t="s">
        <v>138</v>
      </c>
      <c r="E129" s="95">
        <v>43914</v>
      </c>
      <c r="F129" s="83">
        <v>10915845.885834968</v>
      </c>
      <c r="G129" s="85">
        <v>88.3917</v>
      </c>
      <c r="H129" s="83">
        <v>34185.350255316072</v>
      </c>
      <c r="I129" s="84">
        <v>8.8421644549999998E-2</v>
      </c>
      <c r="J129" s="84">
        <f t="shared" si="3"/>
        <v>2.9705069276041167E-3</v>
      </c>
      <c r="K129" s="84">
        <f>H129/'סכום נכסי הקרן'!$C$42</f>
        <v>3.4445276358078115E-4</v>
      </c>
    </row>
    <row r="130" spans="2:11">
      <c r="B130" s="76" t="s">
        <v>2580</v>
      </c>
      <c r="C130" s="73">
        <v>5238</v>
      </c>
      <c r="D130" s="86" t="s">
        <v>140</v>
      </c>
      <c r="E130" s="95">
        <v>43221</v>
      </c>
      <c r="F130" s="83">
        <v>27758068.148040392</v>
      </c>
      <c r="G130" s="85">
        <v>93.953100000000006</v>
      </c>
      <c r="H130" s="83">
        <v>90908.149488058581</v>
      </c>
      <c r="I130" s="84">
        <v>5.7837300017857148E-3</v>
      </c>
      <c r="J130" s="84">
        <f t="shared" si="3"/>
        <v>7.8993863106011294E-3</v>
      </c>
      <c r="K130" s="84">
        <f>H130/'סכום נכסי הקרן'!$C$42</f>
        <v>9.1599363731272759E-4</v>
      </c>
    </row>
    <row r="131" spans="2:11">
      <c r="B131" s="76" t="s">
        <v>2581</v>
      </c>
      <c r="C131" s="73">
        <v>7070</v>
      </c>
      <c r="D131" s="86" t="s">
        <v>140</v>
      </c>
      <c r="E131" s="95">
        <v>44075</v>
      </c>
      <c r="F131" s="83">
        <v>50481075.841025375</v>
      </c>
      <c r="G131" s="85">
        <v>103.1212</v>
      </c>
      <c r="H131" s="83">
        <v>181459.21414903272</v>
      </c>
      <c r="I131" s="84">
        <v>9.2148643020333338E-3</v>
      </c>
      <c r="J131" s="84">
        <f t="shared" si="3"/>
        <v>1.5767744038938963E-2</v>
      </c>
      <c r="K131" s="84">
        <f>H131/'סכום נכסי הקרן'!$C$42</f>
        <v>1.8283892756404112E-3</v>
      </c>
    </row>
    <row r="132" spans="2:11">
      <c r="B132" s="76" t="s">
        <v>2582</v>
      </c>
      <c r="C132" s="73">
        <v>5339</v>
      </c>
      <c r="D132" s="86" t="s">
        <v>138</v>
      </c>
      <c r="E132" s="95">
        <v>42916</v>
      </c>
      <c r="F132" s="83">
        <v>33460930.40089694</v>
      </c>
      <c r="G132" s="85">
        <v>78.042699999999996</v>
      </c>
      <c r="H132" s="83">
        <v>92521.241351148812</v>
      </c>
      <c r="I132" s="84">
        <v>2.6993919340000002E-2</v>
      </c>
      <c r="J132" s="84">
        <f t="shared" si="3"/>
        <v>8.0395545557232113E-3</v>
      </c>
      <c r="K132" s="84">
        <f>H132/'סכום נכסי הקרן'!$C$42</f>
        <v>9.3224720634160416E-4</v>
      </c>
    </row>
    <row r="133" spans="2:11">
      <c r="B133" s="76" t="s">
        <v>2583</v>
      </c>
      <c r="C133" s="73">
        <v>7006</v>
      </c>
      <c r="D133" s="86" t="s">
        <v>140</v>
      </c>
      <c r="E133" s="95">
        <v>43617</v>
      </c>
      <c r="F133" s="83">
        <v>14510585.140570631</v>
      </c>
      <c r="G133" s="85">
        <v>173.2706</v>
      </c>
      <c r="H133" s="83">
        <v>87641.998191910548</v>
      </c>
      <c r="I133" s="84">
        <v>9.711269142857143E-4</v>
      </c>
      <c r="J133" s="84">
        <f t="shared" si="3"/>
        <v>7.6155768723666292E-3</v>
      </c>
      <c r="K133" s="84">
        <f>H133/'סכום נכסי הקרן'!$C$42</f>
        <v>8.8308378464693001E-4</v>
      </c>
    </row>
    <row r="134" spans="2:11">
      <c r="B134" s="76" t="s">
        <v>2584</v>
      </c>
      <c r="C134" s="73">
        <v>5273</v>
      </c>
      <c r="D134" s="86" t="s">
        <v>140</v>
      </c>
      <c r="E134" s="95">
        <v>42401</v>
      </c>
      <c r="F134" s="83">
        <v>8932510.0325010996</v>
      </c>
      <c r="G134" s="85">
        <v>128.33799999999999</v>
      </c>
      <c r="H134" s="83">
        <v>39960.530500490539</v>
      </c>
      <c r="I134" s="84">
        <v>6.9230769999999999E-4</v>
      </c>
      <c r="J134" s="84">
        <f t="shared" ref="J134:J187" si="4">IFERROR(H134/$H$11,0)</f>
        <v>3.4723363018339575E-3</v>
      </c>
      <c r="K134" s="84">
        <f>H134/'סכום נכסי הקרן'!$C$42</f>
        <v>4.0264367813249412E-4</v>
      </c>
    </row>
    <row r="135" spans="2:11">
      <c r="B135" s="76" t="s">
        <v>2585</v>
      </c>
      <c r="C135" s="73">
        <v>8417</v>
      </c>
      <c r="D135" s="86" t="s">
        <v>140</v>
      </c>
      <c r="E135" s="95">
        <v>44713</v>
      </c>
      <c r="F135" s="83">
        <v>368085.36808499991</v>
      </c>
      <c r="G135" s="85">
        <v>168.7765</v>
      </c>
      <c r="H135" s="83">
        <v>2165.5240155218503</v>
      </c>
      <c r="I135" s="84">
        <v>7.0998839999999997E-4</v>
      </c>
      <c r="J135" s="84">
        <f t="shared" si="4"/>
        <v>1.8817136703171288E-4</v>
      </c>
      <c r="K135" s="84">
        <f>H135/'סכום נכסי הקרן'!$C$42</f>
        <v>2.1819894375107522E-5</v>
      </c>
    </row>
    <row r="136" spans="2:11">
      <c r="B136" s="76" t="s">
        <v>2586</v>
      </c>
      <c r="C136" s="73">
        <v>60831</v>
      </c>
      <c r="D136" s="86" t="s">
        <v>138</v>
      </c>
      <c r="E136" s="95">
        <v>43346</v>
      </c>
      <c r="F136" s="83">
        <v>1960957.8109558499</v>
      </c>
      <c r="G136" s="85">
        <v>100</v>
      </c>
      <c r="H136" s="83">
        <v>6947.6735176665698</v>
      </c>
      <c r="I136" s="84">
        <v>1.2867647058823529E-3</v>
      </c>
      <c r="J136" s="84">
        <f t="shared" si="4"/>
        <v>6.0371217965657169E-4</v>
      </c>
      <c r="K136" s="84">
        <f>H136/'סכום נכסי הקרן'!$C$42</f>
        <v>7.0004997045338316E-5</v>
      </c>
    </row>
    <row r="137" spans="2:11">
      <c r="B137" s="76" t="s">
        <v>2587</v>
      </c>
      <c r="C137" s="73">
        <v>4020</v>
      </c>
      <c r="D137" s="86" t="s">
        <v>140</v>
      </c>
      <c r="E137" s="95">
        <v>39105</v>
      </c>
      <c r="F137" s="83">
        <v>799099.11909832002</v>
      </c>
      <c r="G137" s="85">
        <v>0.66820000000000002</v>
      </c>
      <c r="H137" s="83">
        <v>18.612688612670002</v>
      </c>
      <c r="I137" s="84">
        <v>5.4421768707482989E-3</v>
      </c>
      <c r="J137" s="84">
        <f t="shared" si="4"/>
        <v>1.6173337424464922E-6</v>
      </c>
      <c r="K137" s="84">
        <f>H137/'סכום נכסי הקרן'!$C$42</f>
        <v>1.875420898841231E-7</v>
      </c>
    </row>
    <row r="138" spans="2:11">
      <c r="B138" s="76" t="s">
        <v>2588</v>
      </c>
      <c r="C138" s="73">
        <v>8400</v>
      </c>
      <c r="D138" s="86" t="s">
        <v>138</v>
      </c>
      <c r="E138" s="95">
        <v>44544</v>
      </c>
      <c r="F138" s="83">
        <v>4258377.81837356</v>
      </c>
      <c r="G138" s="85">
        <v>107.3454</v>
      </c>
      <c r="H138" s="83">
        <v>16195.664875647679</v>
      </c>
      <c r="I138" s="84">
        <v>1.4810818618613863E-2</v>
      </c>
      <c r="J138" s="84">
        <f t="shared" si="4"/>
        <v>1.407308521075771E-3</v>
      </c>
      <c r="K138" s="84">
        <f>H138/'סכום נכסי הקרן'!$C$42</f>
        <v>1.6318807567512086E-4</v>
      </c>
    </row>
    <row r="139" spans="2:11">
      <c r="B139" s="76" t="s">
        <v>2589</v>
      </c>
      <c r="C139" s="73">
        <v>8843</v>
      </c>
      <c r="D139" s="86" t="s">
        <v>138</v>
      </c>
      <c r="E139" s="95">
        <v>44562</v>
      </c>
      <c r="F139" s="83">
        <v>2853583.8378729848</v>
      </c>
      <c r="G139" s="85">
        <v>100.0979</v>
      </c>
      <c r="H139" s="83">
        <v>10120.145479896359</v>
      </c>
      <c r="I139" s="84">
        <v>6.4109686306428569E-3</v>
      </c>
      <c r="J139" s="84">
        <f t="shared" si="4"/>
        <v>8.793814318669666E-4</v>
      </c>
      <c r="K139" s="84">
        <f>H139/'סכום נכסי הקרן'!$C$42</f>
        <v>1.0197093352430304E-4</v>
      </c>
    </row>
    <row r="140" spans="2:11">
      <c r="B140" s="76" t="s">
        <v>2590</v>
      </c>
      <c r="C140" s="73">
        <v>5291</v>
      </c>
      <c r="D140" s="86" t="s">
        <v>138</v>
      </c>
      <c r="E140" s="95">
        <v>42787</v>
      </c>
      <c r="F140" s="83">
        <v>22939556.489533547</v>
      </c>
      <c r="G140" s="85">
        <v>68.401399999999995</v>
      </c>
      <c r="H140" s="83">
        <v>55593.134353078756</v>
      </c>
      <c r="I140" s="84">
        <v>8.6484039765803815E-3</v>
      </c>
      <c r="J140" s="84">
        <f t="shared" si="4"/>
        <v>4.830718114329292E-3</v>
      </c>
      <c r="K140" s="84">
        <f>H140/'סכום נכסי הקרן'!$C$42</f>
        <v>5.6015833159579211E-4</v>
      </c>
    </row>
    <row r="141" spans="2:11">
      <c r="B141" s="76" t="s">
        <v>2591</v>
      </c>
      <c r="C141" s="73">
        <v>5281</v>
      </c>
      <c r="D141" s="86" t="s">
        <v>138</v>
      </c>
      <c r="E141" s="95">
        <v>42603</v>
      </c>
      <c r="F141" s="83">
        <v>25791399.611373819</v>
      </c>
      <c r="G141" s="85">
        <v>36.130499999999998</v>
      </c>
      <c r="H141" s="83">
        <v>33015.663855630839</v>
      </c>
      <c r="I141" s="84">
        <v>7.788235297058823E-3</v>
      </c>
      <c r="J141" s="84">
        <f t="shared" si="4"/>
        <v>2.8688680230020205E-3</v>
      </c>
      <c r="K141" s="84">
        <f>H141/'סכום נכסי הקרן'!$C$42</f>
        <v>3.3266696323398554E-4</v>
      </c>
    </row>
    <row r="142" spans="2:11">
      <c r="B142" s="76" t="s">
        <v>2592</v>
      </c>
      <c r="C142" s="73">
        <v>5302</v>
      </c>
      <c r="D142" s="86" t="s">
        <v>138</v>
      </c>
      <c r="E142" s="95">
        <v>42948</v>
      </c>
      <c r="F142" s="83">
        <v>21685134.065112386</v>
      </c>
      <c r="G142" s="85">
        <v>107.73220000000001</v>
      </c>
      <c r="H142" s="83">
        <v>82771.11250102974</v>
      </c>
      <c r="I142" s="84">
        <v>1.1802340425531915E-3</v>
      </c>
      <c r="J142" s="84">
        <f t="shared" si="4"/>
        <v>7.1923254041129387E-3</v>
      </c>
      <c r="K142" s="84">
        <f>H142/'סכום נכסי הקרן'!$C$42</f>
        <v>8.3400457309053917E-4</v>
      </c>
    </row>
    <row r="143" spans="2:11">
      <c r="B143" s="76" t="s">
        <v>2593</v>
      </c>
      <c r="C143" s="73">
        <v>7025</v>
      </c>
      <c r="D143" s="86" t="s">
        <v>138</v>
      </c>
      <c r="E143" s="95">
        <v>43556</v>
      </c>
      <c r="F143" s="83">
        <v>17958968.738950778</v>
      </c>
      <c r="G143" s="85">
        <v>123.3951</v>
      </c>
      <c r="H143" s="83">
        <v>78514.606994528483</v>
      </c>
      <c r="I143" s="84">
        <v>9.9065819259259273E-3</v>
      </c>
      <c r="J143" s="84">
        <f t="shared" si="4"/>
        <v>6.8224599793033506E-3</v>
      </c>
      <c r="K143" s="84">
        <f>H143/'סכום נכסי הקרן'!$C$42</f>
        <v>7.9111587737845787E-4</v>
      </c>
    </row>
    <row r="144" spans="2:11">
      <c r="B144" s="76" t="s">
        <v>2594</v>
      </c>
      <c r="C144" s="73">
        <v>5044</v>
      </c>
      <c r="D144" s="86" t="s">
        <v>138</v>
      </c>
      <c r="E144" s="95">
        <v>37773</v>
      </c>
      <c r="F144" s="83">
        <v>2788172.1781693902</v>
      </c>
      <c r="G144" s="85">
        <v>1E-4</v>
      </c>
      <c r="H144" s="83">
        <v>9.8800098800000003E-3</v>
      </c>
      <c r="I144" s="84">
        <v>0</v>
      </c>
      <c r="J144" s="84">
        <f t="shared" si="4"/>
        <v>8.5851505320683936E-10</v>
      </c>
      <c r="K144" s="84">
        <f>H144/'סכום נכסי הקרן'!$C$42</f>
        <v>9.9551318970095961E-11</v>
      </c>
    </row>
    <row r="145" spans="2:11">
      <c r="B145" s="76" t="s">
        <v>2595</v>
      </c>
      <c r="C145" s="73">
        <v>7045</v>
      </c>
      <c r="D145" s="86" t="s">
        <v>140</v>
      </c>
      <c r="E145" s="95">
        <v>43909</v>
      </c>
      <c r="F145" s="83">
        <v>37270902.570865296</v>
      </c>
      <c r="G145" s="85">
        <v>101.56359999999999</v>
      </c>
      <c r="H145" s="83">
        <v>131950.32438019241</v>
      </c>
      <c r="I145" s="84">
        <v>1.6694869062499999E-2</v>
      </c>
      <c r="J145" s="84">
        <f t="shared" si="4"/>
        <v>1.1465711181649203E-2</v>
      </c>
      <c r="K145" s="84">
        <f>H145/'סכום נכסי הקרן'!$C$42</f>
        <v>1.3295360014943796E-3</v>
      </c>
    </row>
    <row r="146" spans="2:11">
      <c r="B146" s="76" t="s">
        <v>2596</v>
      </c>
      <c r="C146" s="73">
        <v>7086</v>
      </c>
      <c r="D146" s="86" t="s">
        <v>138</v>
      </c>
      <c r="E146" s="95">
        <v>44160</v>
      </c>
      <c r="F146" s="83">
        <v>23955888.305864349</v>
      </c>
      <c r="G146" s="85">
        <v>99.879000000000005</v>
      </c>
      <c r="H146" s="83">
        <v>84773.012602927833</v>
      </c>
      <c r="I146" s="84">
        <v>1.2440066810000001E-2</v>
      </c>
      <c r="J146" s="84">
        <f t="shared" si="4"/>
        <v>7.3662788103716599E-3</v>
      </c>
      <c r="K146" s="84">
        <f>H146/'סכום נכסי הקרן'!$C$42</f>
        <v>8.5417578729081532E-4</v>
      </c>
    </row>
    <row r="147" spans="2:11">
      <c r="B147" s="76" t="s">
        <v>2597</v>
      </c>
      <c r="C147" s="73">
        <v>7062</v>
      </c>
      <c r="D147" s="86" t="s">
        <v>138</v>
      </c>
      <c r="E147" s="95">
        <v>42064</v>
      </c>
      <c r="F147" s="83">
        <v>9296337.7463284489</v>
      </c>
      <c r="G147" s="85">
        <v>70.749600000000001</v>
      </c>
      <c r="H147" s="83">
        <v>23302.742422719122</v>
      </c>
      <c r="I147" s="84">
        <v>5.9405940594059407E-3</v>
      </c>
      <c r="J147" s="84">
        <f t="shared" si="4"/>
        <v>2.0248719782561572E-3</v>
      </c>
      <c r="K147" s="84">
        <f>H147/'סכום נכסי הקרן'!$C$42</f>
        <v>2.3479923319693057E-4</v>
      </c>
    </row>
    <row r="148" spans="2:11">
      <c r="B148" s="76" t="s">
        <v>2598</v>
      </c>
      <c r="C148" s="73">
        <v>4021</v>
      </c>
      <c r="D148" s="86" t="s">
        <v>140</v>
      </c>
      <c r="E148" s="95">
        <v>39126</v>
      </c>
      <c r="F148" s="83">
        <v>330049.04004871001</v>
      </c>
      <c r="G148" s="85">
        <v>0.83299999999999996</v>
      </c>
      <c r="H148" s="83">
        <v>9.5835395835300012</v>
      </c>
      <c r="I148" s="84">
        <v>1E-3</v>
      </c>
      <c r="J148" s="84">
        <f t="shared" si="4"/>
        <v>8.3275351901410346E-7</v>
      </c>
      <c r="K148" s="84">
        <f>H148/'סכום נכסי הקרן'!$C$42</f>
        <v>9.656407407788298E-8</v>
      </c>
    </row>
    <row r="149" spans="2:11">
      <c r="B149" s="76" t="s">
        <v>2599</v>
      </c>
      <c r="C149" s="73">
        <v>87952</v>
      </c>
      <c r="D149" s="86" t="s">
        <v>140</v>
      </c>
      <c r="E149" s="95">
        <v>44819</v>
      </c>
      <c r="F149" s="83">
        <v>762991.54299077997</v>
      </c>
      <c r="G149" s="85">
        <v>100</v>
      </c>
      <c r="H149" s="83">
        <v>2659.6358896332299</v>
      </c>
      <c r="I149" s="84">
        <v>1.8596363020201246E-3</v>
      </c>
      <c r="J149" s="84">
        <f t="shared" si="4"/>
        <v>2.311067979720777E-4</v>
      </c>
      <c r="K149" s="84">
        <f>H149/'סכום נכסי הקרן'!$C$42</f>
        <v>2.6798582593440951E-5</v>
      </c>
    </row>
    <row r="150" spans="2:11">
      <c r="B150" s="76" t="s">
        <v>2600</v>
      </c>
      <c r="C150" s="73">
        <v>8318</v>
      </c>
      <c r="D150" s="86" t="s">
        <v>140</v>
      </c>
      <c r="E150" s="95">
        <v>44256</v>
      </c>
      <c r="F150" s="83">
        <v>1547091.54709</v>
      </c>
      <c r="G150" s="85">
        <v>101.8789</v>
      </c>
      <c r="H150" s="83">
        <v>5494.1780641725718</v>
      </c>
      <c r="I150" s="84">
        <v>1.306923076923077E-2</v>
      </c>
      <c r="J150" s="84">
        <f t="shared" si="4"/>
        <v>4.7741192877136728E-4</v>
      </c>
      <c r="K150" s="84">
        <f>H150/'סכום נכסי הקרן'!$C$42</f>
        <v>5.5359526922350414E-5</v>
      </c>
    </row>
    <row r="151" spans="2:11">
      <c r="B151" s="76" t="s">
        <v>2601</v>
      </c>
      <c r="C151" s="73">
        <v>6650</v>
      </c>
      <c r="D151" s="86" t="s">
        <v>140</v>
      </c>
      <c r="E151" s="95">
        <v>43466</v>
      </c>
      <c r="F151" s="83">
        <v>29215019.334990121</v>
      </c>
      <c r="G151" s="85">
        <v>136.8229</v>
      </c>
      <c r="H151" s="83">
        <v>139337.31424717495</v>
      </c>
      <c r="I151" s="84">
        <v>8.602499999999999E-3</v>
      </c>
      <c r="J151" s="84">
        <f t="shared" si="4"/>
        <v>1.2107597381735764E-2</v>
      </c>
      <c r="K151" s="84">
        <f>H151/'סכום נכסי הקרן'!$C$42</f>
        <v>1.4039675651677597E-3</v>
      </c>
    </row>
    <row r="152" spans="2:11">
      <c r="B152" s="76" t="s">
        <v>2602</v>
      </c>
      <c r="C152" s="73">
        <v>7035</v>
      </c>
      <c r="D152" s="86" t="s">
        <v>140</v>
      </c>
      <c r="E152" s="95">
        <v>43847</v>
      </c>
      <c r="F152" s="83">
        <v>8058623.5786155201</v>
      </c>
      <c r="G152" s="85">
        <v>150.96969999999999</v>
      </c>
      <c r="H152" s="83">
        <v>42408.521118478719</v>
      </c>
      <c r="I152" s="84">
        <v>2.0146538900000004E-2</v>
      </c>
      <c r="J152" s="84">
        <f t="shared" si="4"/>
        <v>3.6850523639814542E-3</v>
      </c>
      <c r="K152" s="84">
        <f>H152/'סכום נכסי הקרן'!$C$42</f>
        <v>4.2730971569794883E-4</v>
      </c>
    </row>
    <row r="153" spans="2:11">
      <c r="B153" s="76" t="s">
        <v>2603</v>
      </c>
      <c r="C153" s="73">
        <v>7040</v>
      </c>
      <c r="D153" s="86" t="s">
        <v>140</v>
      </c>
      <c r="E153" s="95">
        <v>43891</v>
      </c>
      <c r="F153" s="83">
        <v>2455165.5051630498</v>
      </c>
      <c r="G153" s="85">
        <v>134.35130000000001</v>
      </c>
      <c r="H153" s="83">
        <v>11498.074288062793</v>
      </c>
      <c r="I153" s="84">
        <v>7.6723845312500006E-3</v>
      </c>
      <c r="J153" s="84">
        <f t="shared" si="4"/>
        <v>9.9911538339397094E-4</v>
      </c>
      <c r="K153" s="84">
        <f>H153/'סכום נכסי הקרן'!$C$42</f>
        <v>1.158549915329435E-4</v>
      </c>
    </row>
    <row r="154" spans="2:11">
      <c r="B154" s="76" t="s">
        <v>2604</v>
      </c>
      <c r="C154" s="73">
        <v>8314</v>
      </c>
      <c r="D154" s="86" t="s">
        <v>138</v>
      </c>
      <c r="E154" s="95">
        <v>44264</v>
      </c>
      <c r="F154" s="83">
        <v>3140745.4207422803</v>
      </c>
      <c r="G154" s="85">
        <v>101.5607</v>
      </c>
      <c r="H154" s="83">
        <v>11301.330451319149</v>
      </c>
      <c r="I154" s="84">
        <v>1.3427373838177777E-2</v>
      </c>
      <c r="J154" s="84">
        <f t="shared" si="4"/>
        <v>9.8201949507790705E-4</v>
      </c>
      <c r="K154" s="84">
        <f>H154/'סכום נכסי הקרן'!$C$42</f>
        <v>1.1387259387494976E-4</v>
      </c>
    </row>
    <row r="155" spans="2:11">
      <c r="B155" s="76" t="s">
        <v>2605</v>
      </c>
      <c r="C155" s="73">
        <v>4025</v>
      </c>
      <c r="D155" s="86" t="s">
        <v>138</v>
      </c>
      <c r="E155" s="95">
        <v>39247</v>
      </c>
      <c r="F155" s="83">
        <v>704030.90403019998</v>
      </c>
      <c r="G155" s="85">
        <v>2.1100000000000001E-2</v>
      </c>
      <c r="H155" s="83">
        <v>0.52631052630999997</v>
      </c>
      <c r="I155" s="84">
        <v>2.0127731060541891E-3</v>
      </c>
      <c r="J155" s="84">
        <f t="shared" si="4"/>
        <v>4.5733305430495097E-8</v>
      </c>
      <c r="K155" s="84">
        <f>H155/'סכום נכסי הקרן'!$C$42</f>
        <v>5.3031229440436444E-9</v>
      </c>
    </row>
    <row r="156" spans="2:11">
      <c r="B156" s="76" t="s">
        <v>2606</v>
      </c>
      <c r="C156" s="73">
        <v>7032</v>
      </c>
      <c r="D156" s="86" t="s">
        <v>138</v>
      </c>
      <c r="E156" s="95">
        <v>43853</v>
      </c>
      <c r="F156" s="83">
        <v>6507608.3076018002</v>
      </c>
      <c r="G156" s="85">
        <v>88.507199999999997</v>
      </c>
      <c r="H156" s="83">
        <v>20406.62382660342</v>
      </c>
      <c r="I156" s="84">
        <v>1.1918684615384615E-2</v>
      </c>
      <c r="J156" s="84">
        <f t="shared" si="4"/>
        <v>1.7732162166894908E-3</v>
      </c>
      <c r="K156" s="84">
        <f>H156/'סכום נכסי הקרן'!$C$42</f>
        <v>2.0561784272881287E-4</v>
      </c>
    </row>
    <row r="157" spans="2:11">
      <c r="B157" s="76" t="s">
        <v>2607</v>
      </c>
      <c r="C157" s="73">
        <v>8337</v>
      </c>
      <c r="D157" s="86" t="s">
        <v>138</v>
      </c>
      <c r="E157" s="95">
        <v>44470</v>
      </c>
      <c r="F157" s="83">
        <v>4742788.6232998809</v>
      </c>
      <c r="G157" s="85">
        <v>127.82729999999999</v>
      </c>
      <c r="H157" s="83">
        <v>21479.716126734646</v>
      </c>
      <c r="I157" s="84">
        <v>1.0674324060229445E-2</v>
      </c>
      <c r="J157" s="84">
        <f t="shared" si="4"/>
        <v>1.8664616591872677E-3</v>
      </c>
      <c r="K157" s="84">
        <f>H157/'סכום נכסי הקרן'!$C$42</f>
        <v>2.164303576100953E-4</v>
      </c>
    </row>
    <row r="158" spans="2:11">
      <c r="B158" s="76" t="s">
        <v>2608</v>
      </c>
      <c r="C158" s="73">
        <v>8111</v>
      </c>
      <c r="D158" s="86" t="s">
        <v>138</v>
      </c>
      <c r="E158" s="95">
        <v>44377</v>
      </c>
      <c r="F158" s="83">
        <v>5471011.4710060004</v>
      </c>
      <c r="G158" s="85">
        <v>100.0645</v>
      </c>
      <c r="H158" s="83">
        <v>19396.296186276795</v>
      </c>
      <c r="I158" s="84">
        <v>5.3375668292682931E-3</v>
      </c>
      <c r="J158" s="84">
        <f t="shared" si="4"/>
        <v>1.6854246559090524E-3</v>
      </c>
      <c r="K158" s="84">
        <f>H158/'סכום נכסי הקרן'!$C$42</f>
        <v>1.9543774671594731E-4</v>
      </c>
    </row>
    <row r="159" spans="2:11">
      <c r="B159" s="76" t="s">
        <v>2609</v>
      </c>
      <c r="C159" s="73">
        <v>5266</v>
      </c>
      <c r="D159" s="86" t="s">
        <v>138</v>
      </c>
      <c r="E159" s="95">
        <v>42170</v>
      </c>
      <c r="F159" s="83">
        <v>13213425.64341243</v>
      </c>
      <c r="G159" s="85">
        <v>84.301000000000002</v>
      </c>
      <c r="H159" s="83">
        <v>39465.654005614539</v>
      </c>
      <c r="I159" s="84">
        <v>3.4000000499999996E-3</v>
      </c>
      <c r="J159" s="84">
        <f t="shared" si="4"/>
        <v>3.4293344298227438E-3</v>
      </c>
      <c r="K159" s="84">
        <f>H159/'סכום נכסי הקרן'!$C$42</f>
        <v>3.9765728556906849E-4</v>
      </c>
    </row>
    <row r="160" spans="2:11">
      <c r="B160" s="76" t="s">
        <v>2610</v>
      </c>
      <c r="C160" s="73">
        <v>6648</v>
      </c>
      <c r="D160" s="86" t="s">
        <v>138</v>
      </c>
      <c r="E160" s="95">
        <v>43466</v>
      </c>
      <c r="F160" s="83">
        <v>44371457.471413106</v>
      </c>
      <c r="G160" s="85">
        <v>117.92700000000001</v>
      </c>
      <c r="H160" s="83">
        <v>185390.76522057984</v>
      </c>
      <c r="I160" s="84">
        <v>7.1865905242857143E-3</v>
      </c>
      <c r="J160" s="84">
        <f t="shared" si="4"/>
        <v>1.6109372824574822E-2</v>
      </c>
      <c r="K160" s="84">
        <f>H160/'סכום נכסי הקרן'!$C$42</f>
        <v>1.8680037193023653E-3</v>
      </c>
    </row>
    <row r="161" spans="2:11">
      <c r="B161" s="76" t="s">
        <v>2611</v>
      </c>
      <c r="C161" s="73">
        <v>6665</v>
      </c>
      <c r="D161" s="86" t="s">
        <v>138</v>
      </c>
      <c r="E161" s="95">
        <v>43586</v>
      </c>
      <c r="F161" s="83">
        <v>6254069.9440636896</v>
      </c>
      <c r="G161" s="85">
        <v>202.98330000000001</v>
      </c>
      <c r="H161" s="83">
        <v>44977.384197339219</v>
      </c>
      <c r="I161" s="84">
        <v>1.5909593927893737E-2</v>
      </c>
      <c r="J161" s="84">
        <f t="shared" si="4"/>
        <v>3.9082715357854616E-3</v>
      </c>
      <c r="K161" s="84">
        <f>H161/'סכום נכסי הקרן'!$C$42</f>
        <v>4.5319366833162215E-4</v>
      </c>
    </row>
    <row r="162" spans="2:11">
      <c r="B162" s="76" t="s">
        <v>2612</v>
      </c>
      <c r="C162" s="73">
        <v>7016</v>
      </c>
      <c r="D162" s="86" t="s">
        <v>138</v>
      </c>
      <c r="E162" s="95">
        <v>43627</v>
      </c>
      <c r="F162" s="83">
        <v>5966350.3363443697</v>
      </c>
      <c r="G162" s="85">
        <v>95.984399999999994</v>
      </c>
      <c r="H162" s="83">
        <v>20289.930419910132</v>
      </c>
      <c r="I162" s="84">
        <v>3.035060891402715E-2</v>
      </c>
      <c r="J162" s="84">
        <f t="shared" si="4"/>
        <v>1.7630762423905808E-3</v>
      </c>
      <c r="K162" s="84">
        <f>H162/'סכום נכסי הקרן'!$C$42</f>
        <v>2.0444203595406998E-4</v>
      </c>
    </row>
    <row r="163" spans="2:11">
      <c r="B163" s="76" t="s">
        <v>2613</v>
      </c>
      <c r="C163" s="73">
        <v>7042</v>
      </c>
      <c r="D163" s="86" t="s">
        <v>138</v>
      </c>
      <c r="E163" s="95">
        <v>43558</v>
      </c>
      <c r="F163" s="83">
        <v>6390299.0102926204</v>
      </c>
      <c r="G163" s="85">
        <v>99.444400000000002</v>
      </c>
      <c r="H163" s="83">
        <v>22515.036925014414</v>
      </c>
      <c r="I163" s="84">
        <v>3.2940813591290342E-2</v>
      </c>
      <c r="J163" s="84">
        <f t="shared" si="4"/>
        <v>1.9564249791653751E-3</v>
      </c>
      <c r="K163" s="84">
        <f>H163/'סכום נכסי הקרן'!$C$42</f>
        <v>2.2686228554111512E-4</v>
      </c>
    </row>
    <row r="164" spans="2:11">
      <c r="B164" s="76" t="s">
        <v>2614</v>
      </c>
      <c r="C164" s="73">
        <v>7057</v>
      </c>
      <c r="D164" s="86" t="s">
        <v>138</v>
      </c>
      <c r="E164" s="95">
        <v>43917</v>
      </c>
      <c r="F164" s="83">
        <v>986371.57637059002</v>
      </c>
      <c r="G164" s="85">
        <v>104.2962</v>
      </c>
      <c r="H164" s="83">
        <v>3644.8544048507601</v>
      </c>
      <c r="I164" s="84">
        <v>0.18355015956862744</v>
      </c>
      <c r="J164" s="84">
        <f t="shared" si="4"/>
        <v>3.1671652268748876E-4</v>
      </c>
      <c r="K164" s="84">
        <f>H164/'סכום נכסי הקרן'!$C$42</f>
        <v>3.6725678199104926E-5</v>
      </c>
    </row>
    <row r="165" spans="2:11">
      <c r="B165" s="76" t="s">
        <v>2615</v>
      </c>
      <c r="C165" s="73">
        <v>87953</v>
      </c>
      <c r="D165" s="86" t="s">
        <v>140</v>
      </c>
      <c r="E165" s="95">
        <v>44792</v>
      </c>
      <c r="F165" s="83">
        <v>1326941.8169404899</v>
      </c>
      <c r="G165" s="85">
        <v>100</v>
      </c>
      <c r="H165" s="83">
        <v>4625.4537354491104</v>
      </c>
      <c r="I165" s="84">
        <v>4.8362295540521905E-3</v>
      </c>
      <c r="J165" s="84">
        <f t="shared" si="4"/>
        <v>4.0192486728513944E-4</v>
      </c>
      <c r="K165" s="84">
        <f>H165/'סכום נכסי הקרן'!$C$42</f>
        <v>4.6606230741857947E-5</v>
      </c>
    </row>
    <row r="166" spans="2:11">
      <c r="B166" s="76" t="s">
        <v>2616</v>
      </c>
      <c r="C166" s="73">
        <v>5237</v>
      </c>
      <c r="D166" s="86" t="s">
        <v>138</v>
      </c>
      <c r="E166" s="95">
        <v>43007</v>
      </c>
      <c r="F166" s="83">
        <v>46557790.877744325</v>
      </c>
      <c r="G166" s="85">
        <v>42.624899999999997</v>
      </c>
      <c r="H166" s="83">
        <v>70311.585401515098</v>
      </c>
      <c r="I166" s="84">
        <v>2.9210708137500003E-2</v>
      </c>
      <c r="J166" s="84">
        <f t="shared" si="4"/>
        <v>6.1096653966138505E-3</v>
      </c>
      <c r="K166" s="84">
        <f>H166/'סכום נכסי הקרן'!$C$42</f>
        <v>7.0846194999952497E-4</v>
      </c>
    </row>
    <row r="167" spans="2:11">
      <c r="B167" s="76" t="s">
        <v>2617</v>
      </c>
      <c r="C167" s="73">
        <v>8409</v>
      </c>
      <c r="D167" s="86" t="s">
        <v>141</v>
      </c>
      <c r="E167" s="95">
        <v>44644</v>
      </c>
      <c r="F167" s="83">
        <v>10849785.479775632</v>
      </c>
      <c r="G167" s="85">
        <v>101.07040000000001</v>
      </c>
      <c r="H167" s="83">
        <v>43445.884735840293</v>
      </c>
      <c r="I167" s="84">
        <v>2.991390854788889E-2</v>
      </c>
      <c r="J167" s="84">
        <f t="shared" si="4"/>
        <v>3.7751931929857685E-3</v>
      </c>
      <c r="K167" s="84">
        <f>H167/'סכום נכסי הקרן'!$C$42</f>
        <v>4.3776222714421621E-4</v>
      </c>
    </row>
    <row r="168" spans="2:11">
      <c r="B168" s="76" t="s">
        <v>2618</v>
      </c>
      <c r="C168" s="73">
        <v>5222</v>
      </c>
      <c r="D168" s="86" t="s">
        <v>138</v>
      </c>
      <c r="E168" s="95">
        <v>40664</v>
      </c>
      <c r="F168" s="83">
        <v>3264619.2146159504</v>
      </c>
      <c r="G168" s="85">
        <v>9.7711000000000006</v>
      </c>
      <c r="H168" s="83">
        <v>1130.1787701776398</v>
      </c>
      <c r="I168" s="84">
        <v>6.2053986968662739E-3</v>
      </c>
      <c r="J168" s="84">
        <f t="shared" si="4"/>
        <v>9.8205922746738854E-5</v>
      </c>
      <c r="K168" s="84">
        <f>H168/'סכום נכסי הקרן'!$C$42</f>
        <v>1.1387720114626545E-5</v>
      </c>
    </row>
    <row r="169" spans="2:11">
      <c r="B169" s="76" t="s">
        <v>2619</v>
      </c>
      <c r="C169" s="73">
        <v>8329</v>
      </c>
      <c r="D169" s="86" t="s">
        <v>138</v>
      </c>
      <c r="E169" s="95">
        <v>43810</v>
      </c>
      <c r="F169" s="83">
        <v>13365027.38501402</v>
      </c>
      <c r="G169" s="85">
        <v>103.62090000000001</v>
      </c>
      <c r="H169" s="83">
        <v>49066.871106822051</v>
      </c>
      <c r="I169" s="84">
        <v>2.6228749819285717E-3</v>
      </c>
      <c r="J169" s="84">
        <f t="shared" si="4"/>
        <v>4.2636240216964699E-3</v>
      </c>
      <c r="K169" s="84">
        <f>H169/'סכום נכסי הקרן'!$C$42</f>
        <v>4.9439947892236592E-4</v>
      </c>
    </row>
    <row r="170" spans="2:11">
      <c r="B170" s="76" t="s">
        <v>2620</v>
      </c>
      <c r="C170" s="73">
        <v>4027</v>
      </c>
      <c r="D170" s="86" t="s">
        <v>138</v>
      </c>
      <c r="E170" s="133">
        <v>39293</v>
      </c>
      <c r="F170" s="83">
        <v>202346.78234657994</v>
      </c>
      <c r="G170" s="134">
        <v>0</v>
      </c>
      <c r="H170" s="128">
        <v>0</v>
      </c>
      <c r="I170" s="84">
        <v>5.5423599999999994E-4</v>
      </c>
      <c r="J170" s="84">
        <f t="shared" ref="J170:J174" si="5">IFERROR(H170/$H$11,0)</f>
        <v>0</v>
      </c>
      <c r="K170" s="84">
        <f>H170/'סכום נכסי הקרן'!$C$42</f>
        <v>0</v>
      </c>
    </row>
    <row r="171" spans="2:11">
      <c r="B171" s="76" t="s">
        <v>2621</v>
      </c>
      <c r="C171" s="73">
        <v>5290</v>
      </c>
      <c r="D171" s="86" t="s">
        <v>138</v>
      </c>
      <c r="E171" s="95">
        <v>42359</v>
      </c>
      <c r="F171" s="83">
        <v>27395486.695459303</v>
      </c>
      <c r="G171" s="85">
        <v>59.475900000000003</v>
      </c>
      <c r="H171" s="83">
        <v>57728.622528564796</v>
      </c>
      <c r="I171" s="84">
        <v>5.8628634770066818E-3</v>
      </c>
      <c r="J171" s="84">
        <f t="shared" si="5"/>
        <v>5.0162795425937722E-3</v>
      </c>
      <c r="K171" s="84">
        <f>H171/'סכום נכסי הקרן'!$C$42</f>
        <v>5.816755838148435E-4</v>
      </c>
    </row>
    <row r="172" spans="2:11">
      <c r="B172" s="76" t="s">
        <v>2622</v>
      </c>
      <c r="C172" s="73">
        <v>8278</v>
      </c>
      <c r="D172" s="86" t="s">
        <v>138</v>
      </c>
      <c r="E172" s="95">
        <v>44256</v>
      </c>
      <c r="F172" s="83">
        <v>4514163.9641594505</v>
      </c>
      <c r="G172" s="85">
        <v>112.2893</v>
      </c>
      <c r="H172" s="83">
        <v>17959.194629176673</v>
      </c>
      <c r="I172" s="84">
        <v>1.8056639359600002E-2</v>
      </c>
      <c r="J172" s="84">
        <f t="shared" si="5"/>
        <v>1.5605489387040567E-3</v>
      </c>
      <c r="K172" s="84">
        <f>H172/'סכום נכסי הקרן'!$C$42</f>
        <v>1.8095746205622229E-4</v>
      </c>
    </row>
    <row r="173" spans="2:11">
      <c r="B173" s="76" t="s">
        <v>2623</v>
      </c>
      <c r="C173" s="73">
        <v>8413</v>
      </c>
      <c r="D173" s="86" t="s">
        <v>140</v>
      </c>
      <c r="E173" s="95">
        <v>44661</v>
      </c>
      <c r="F173" s="83">
        <v>1101057.7310566301</v>
      </c>
      <c r="G173" s="85">
        <v>147.36240000000001</v>
      </c>
      <c r="H173" s="83">
        <v>5655.8677258620701</v>
      </c>
      <c r="I173" s="84">
        <v>7.3023466666666667E-3</v>
      </c>
      <c r="J173" s="84">
        <f t="shared" si="5"/>
        <v>4.9146181436807634E-4</v>
      </c>
      <c r="K173" s="84">
        <f>H173/'סכום נכסי הקרן'!$C$42</f>
        <v>5.6988717508242637E-5</v>
      </c>
    </row>
    <row r="174" spans="2:11">
      <c r="B174" s="76" t="s">
        <v>2624</v>
      </c>
      <c r="C174" s="73">
        <v>7053</v>
      </c>
      <c r="D174" s="86" t="s">
        <v>145</v>
      </c>
      <c r="E174" s="95">
        <v>43096</v>
      </c>
      <c r="F174" s="83">
        <v>258677333.26707458</v>
      </c>
      <c r="G174" s="85">
        <v>49.252600000000001</v>
      </c>
      <c r="H174" s="83">
        <v>59714.869834810124</v>
      </c>
      <c r="I174" s="84">
        <v>1.3875587714223554E-2</v>
      </c>
      <c r="J174" s="84">
        <f t="shared" si="5"/>
        <v>5.1888728124906995E-3</v>
      </c>
      <c r="K174" s="84">
        <f>H174/'סכום נכסי הקרן'!$C$42</f>
        <v>6.0168907990838403E-4</v>
      </c>
    </row>
    <row r="175" spans="2:11">
      <c r="B175" s="76" t="s">
        <v>2625</v>
      </c>
      <c r="C175" s="73">
        <v>8281</v>
      </c>
      <c r="D175" s="86" t="s">
        <v>140</v>
      </c>
      <c r="E175" s="95">
        <v>44302</v>
      </c>
      <c r="F175" s="83">
        <v>18189045.35902717</v>
      </c>
      <c r="G175" s="85">
        <v>166.38579999999999</v>
      </c>
      <c r="H175" s="83">
        <v>105494.21155410606</v>
      </c>
      <c r="I175" s="84">
        <v>1.0110022547142857E-2</v>
      </c>
      <c r="J175" s="84">
        <f t="shared" si="4"/>
        <v>9.1668297648895593E-3</v>
      </c>
      <c r="K175" s="84">
        <f>H175/'סכום נכסי הקרן'!$C$42</f>
        <v>1.062963299781801E-3</v>
      </c>
    </row>
    <row r="176" spans="2:11">
      <c r="B176" s="76" t="s">
        <v>2626</v>
      </c>
      <c r="C176" s="73">
        <v>5255</v>
      </c>
      <c r="D176" s="86" t="s">
        <v>138</v>
      </c>
      <c r="E176" s="95">
        <v>41378</v>
      </c>
      <c r="F176" s="83">
        <v>2079067.09906502</v>
      </c>
      <c r="G176" s="85">
        <v>112.7317</v>
      </c>
      <c r="H176" s="83">
        <v>8303.9689039606001</v>
      </c>
      <c r="I176" s="84">
        <v>2.8089888202247188E-2</v>
      </c>
      <c r="J176" s="84">
        <f t="shared" si="4"/>
        <v>7.2156631339438237E-4</v>
      </c>
      <c r="K176" s="84">
        <f>H176/'סכום נכסי הקרן'!$C$42</f>
        <v>8.3671075951994889E-5</v>
      </c>
    </row>
    <row r="177" spans="2:11">
      <c r="B177" s="76" t="s">
        <v>2627</v>
      </c>
      <c r="C177" s="73">
        <v>8327</v>
      </c>
      <c r="D177" s="86" t="s">
        <v>138</v>
      </c>
      <c r="E177" s="95">
        <v>44427</v>
      </c>
      <c r="F177" s="83">
        <v>3403627.2436238402</v>
      </c>
      <c r="G177" s="85">
        <v>157.54730000000001</v>
      </c>
      <c r="H177" s="83">
        <v>18998.709738690744</v>
      </c>
      <c r="I177" s="84">
        <v>2.0628023263636362E-2</v>
      </c>
      <c r="J177" s="84">
        <f t="shared" si="4"/>
        <v>1.6508767197886021E-3</v>
      </c>
      <c r="K177" s="84">
        <f>H177/'סכום נכסי הקרן'!$C$42</f>
        <v>1.9143165201133085E-4</v>
      </c>
    </row>
    <row r="178" spans="2:11">
      <c r="B178" s="76" t="s">
        <v>2628</v>
      </c>
      <c r="C178" s="73">
        <v>5332</v>
      </c>
      <c r="D178" s="86" t="s">
        <v>138</v>
      </c>
      <c r="E178" s="95">
        <v>43318</v>
      </c>
      <c r="F178" s="83">
        <v>17157821.587804429</v>
      </c>
      <c r="G178" s="85">
        <v>102.8784</v>
      </c>
      <c r="H178" s="83">
        <v>62539.945939883401</v>
      </c>
      <c r="I178" s="84">
        <v>8.7679537037037049E-3</v>
      </c>
      <c r="J178" s="84">
        <f t="shared" si="4"/>
        <v>5.4343553972368954E-3</v>
      </c>
      <c r="K178" s="84">
        <f>H178/'סכום נכסי הקרן'!$C$42</f>
        <v>6.301546437961548E-4</v>
      </c>
    </row>
    <row r="179" spans="2:11">
      <c r="B179" s="76" t="s">
        <v>2629</v>
      </c>
      <c r="C179" s="73">
        <v>5294</v>
      </c>
      <c r="D179" s="86" t="s">
        <v>141</v>
      </c>
      <c r="E179" s="95">
        <v>42646</v>
      </c>
      <c r="F179" s="83">
        <v>23643192.863169223</v>
      </c>
      <c r="G179" s="85">
        <v>51.402000000000001</v>
      </c>
      <c r="H179" s="83">
        <v>48149.263889215727</v>
      </c>
      <c r="I179" s="84">
        <v>3.9405281666666667E-2</v>
      </c>
      <c r="J179" s="84">
        <f t="shared" si="4"/>
        <v>4.1838893231673762E-3</v>
      </c>
      <c r="K179" s="84">
        <f>H179/'סכום נכסי הקרן'!$C$42</f>
        <v>4.8515363707416029E-4</v>
      </c>
    </row>
    <row r="180" spans="2:11">
      <c r="B180" s="76" t="s">
        <v>2630</v>
      </c>
      <c r="C180" s="73">
        <v>8323</v>
      </c>
      <c r="D180" s="86" t="s">
        <v>138</v>
      </c>
      <c r="E180" s="95">
        <v>44406</v>
      </c>
      <c r="F180" s="83">
        <v>20278691.938671663</v>
      </c>
      <c r="G180" s="85">
        <v>96.101500000000001</v>
      </c>
      <c r="H180" s="83">
        <v>69046.434466365434</v>
      </c>
      <c r="I180" s="84">
        <v>1.6923739539337979E-3</v>
      </c>
      <c r="J180" s="84">
        <f t="shared" si="4"/>
        <v>5.999731182418035E-3</v>
      </c>
      <c r="K180" s="84">
        <f>H180/'סכום נכסי הקרן'!$C$42</f>
        <v>6.9571424571378802E-4</v>
      </c>
    </row>
    <row r="181" spans="2:11">
      <c r="B181" s="76" t="s">
        <v>2631</v>
      </c>
      <c r="C181" s="73">
        <v>60832</v>
      </c>
      <c r="D181" s="86" t="s">
        <v>138</v>
      </c>
      <c r="E181" s="95">
        <v>42555</v>
      </c>
      <c r="F181" s="83">
        <v>0.34000034000000007</v>
      </c>
      <c r="G181" s="85">
        <v>100</v>
      </c>
      <c r="H181" s="83">
        <v>1.1800011800000001E-3</v>
      </c>
      <c r="I181" s="84">
        <v>1.9455982849604217E-2</v>
      </c>
      <c r="J181" s="84">
        <f t="shared" si="4"/>
        <v>1.0253519866235531E-10</v>
      </c>
      <c r="K181" s="84">
        <f>H181/'סכום נכסי הקרן'!$C$42</f>
        <v>1.1889732427602554E-11</v>
      </c>
    </row>
    <row r="182" spans="2:11">
      <c r="B182" s="76" t="s">
        <v>2632</v>
      </c>
      <c r="C182" s="73">
        <v>7060</v>
      </c>
      <c r="D182" s="86" t="s">
        <v>140</v>
      </c>
      <c r="E182" s="95">
        <v>44197</v>
      </c>
      <c r="F182" s="83">
        <v>13896615.786601892</v>
      </c>
      <c r="G182" s="85">
        <v>115.062</v>
      </c>
      <c r="H182" s="83">
        <v>55736.980066924334</v>
      </c>
      <c r="I182" s="84">
        <v>2.0053896774774775E-3</v>
      </c>
      <c r="J182" s="84">
        <f t="shared" si="4"/>
        <v>4.8432174652586566E-3</v>
      </c>
      <c r="K182" s="84">
        <f>H182/'סכום נכסי הקרן'!$C$42</f>
        <v>5.6160772595019556E-4</v>
      </c>
    </row>
    <row r="183" spans="2:11">
      <c r="B183" s="76" t="s">
        <v>2633</v>
      </c>
      <c r="C183" s="73">
        <v>60833</v>
      </c>
      <c r="D183" s="86" t="s">
        <v>138</v>
      </c>
      <c r="E183" s="95">
        <v>42644</v>
      </c>
      <c r="F183" s="83">
        <v>15827173.717157891</v>
      </c>
      <c r="G183" s="85">
        <v>100</v>
      </c>
      <c r="H183" s="83">
        <v>56075.676465620389</v>
      </c>
      <c r="I183" s="84">
        <v>4.3709933221415826E-3</v>
      </c>
      <c r="J183" s="84">
        <f t="shared" si="4"/>
        <v>4.8726482006809079E-3</v>
      </c>
      <c r="K183" s="84">
        <f>H183/'סכום נכסי הקרן'!$C$42</f>
        <v>5.6502044249907965E-4</v>
      </c>
    </row>
    <row r="184" spans="2:11">
      <c r="B184" s="76" t="s">
        <v>2634</v>
      </c>
      <c r="C184" s="73">
        <v>8313</v>
      </c>
      <c r="D184" s="86" t="s">
        <v>138</v>
      </c>
      <c r="E184" s="95">
        <v>44357</v>
      </c>
      <c r="F184" s="83">
        <v>2218829.2388270204</v>
      </c>
      <c r="G184" s="85">
        <v>99.768900000000002</v>
      </c>
      <c r="H184" s="83">
        <v>7843.1445031366602</v>
      </c>
      <c r="I184" s="84">
        <v>0.15878775950980389</v>
      </c>
      <c r="J184" s="84">
        <f t="shared" si="4"/>
        <v>6.8152336912635748E-4</v>
      </c>
      <c r="K184" s="84">
        <f>H184/'סכום נכסי הקרן'!$C$42</f>
        <v>7.902779345806813E-5</v>
      </c>
    </row>
    <row r="185" spans="2:11">
      <c r="B185" s="76" t="s">
        <v>2635</v>
      </c>
      <c r="C185" s="73">
        <v>6657</v>
      </c>
      <c r="D185" s="86" t="s">
        <v>138</v>
      </c>
      <c r="E185" s="95">
        <v>42916</v>
      </c>
      <c r="F185" s="83">
        <v>3697880.9278772301</v>
      </c>
      <c r="G185" s="85">
        <v>95.878399999999999</v>
      </c>
      <c r="H185" s="83">
        <v>12561.59689158433</v>
      </c>
      <c r="I185" s="84">
        <v>0.15872424577688599</v>
      </c>
      <c r="J185" s="84">
        <f t="shared" si="4"/>
        <v>1.0915292752461689E-3</v>
      </c>
      <c r="K185" s="84">
        <f>H185/'סכום נכסי הקרן'!$C$42</f>
        <v>1.2657108182242806E-4</v>
      </c>
    </row>
    <row r="186" spans="2:11">
      <c r="B186" s="76" t="s">
        <v>2636</v>
      </c>
      <c r="C186" s="73">
        <v>7009</v>
      </c>
      <c r="D186" s="86" t="s">
        <v>138</v>
      </c>
      <c r="E186" s="95">
        <v>42916</v>
      </c>
      <c r="F186" s="83">
        <v>2554092.67409012</v>
      </c>
      <c r="G186" s="85">
        <v>96.022800000000004</v>
      </c>
      <c r="H186" s="83">
        <v>8689.2475092388213</v>
      </c>
      <c r="I186" s="84">
        <v>0.15872424494545018</v>
      </c>
      <c r="J186" s="84">
        <f t="shared" si="4"/>
        <v>7.5504477002826258E-4</v>
      </c>
      <c r="K186" s="84">
        <f>H186/'סכום נכסי הקרן'!$C$42</f>
        <v>8.7553156414692349E-5</v>
      </c>
    </row>
    <row r="187" spans="2:11">
      <c r="B187" s="76" t="s">
        <v>2637</v>
      </c>
      <c r="C187" s="73">
        <v>7987</v>
      </c>
      <c r="D187" s="86" t="s">
        <v>138</v>
      </c>
      <c r="E187" s="95">
        <v>42916</v>
      </c>
      <c r="F187" s="83">
        <v>2919264.4592615394</v>
      </c>
      <c r="G187" s="85">
        <v>99.676100000000005</v>
      </c>
      <c r="H187" s="83">
        <v>10309.453229442921</v>
      </c>
      <c r="I187" s="84">
        <v>0.15872551254410033</v>
      </c>
      <c r="J187" s="84">
        <f t="shared" si="4"/>
        <v>8.9583116771221394E-4</v>
      </c>
      <c r="K187" s="84">
        <f>H187/'סכום נכסי הקרן'!$C$42</f>
        <v>1.0387840491223862E-4</v>
      </c>
    </row>
    <row r="188" spans="2:11">
      <c r="B188" s="76" t="s">
        <v>2638</v>
      </c>
      <c r="C188" s="73">
        <v>7988</v>
      </c>
      <c r="D188" s="86" t="s">
        <v>138</v>
      </c>
      <c r="E188" s="133">
        <v>42916</v>
      </c>
      <c r="F188" s="83">
        <v>2989878.86987588</v>
      </c>
      <c r="G188" s="134">
        <v>0</v>
      </c>
      <c r="H188" s="128">
        <v>0</v>
      </c>
      <c r="I188" s="84">
        <v>0.15872551254410033</v>
      </c>
      <c r="J188" s="84">
        <f t="shared" ref="J188:J195" si="6">IFERROR(H188/$H$11,0)</f>
        <v>0</v>
      </c>
      <c r="K188" s="84">
        <f>H188/'סכום נכסי הקרן'!$C$42</f>
        <v>0</v>
      </c>
    </row>
    <row r="189" spans="2:11">
      <c r="B189" s="76" t="s">
        <v>2639</v>
      </c>
      <c r="C189" s="73">
        <v>8271</v>
      </c>
      <c r="D189" s="86" t="s">
        <v>138</v>
      </c>
      <c r="E189" s="95">
        <v>42916</v>
      </c>
      <c r="F189" s="83">
        <v>1838685.25868342</v>
      </c>
      <c r="G189" s="85">
        <v>107.2409</v>
      </c>
      <c r="H189" s="83">
        <v>6986.167626160639</v>
      </c>
      <c r="I189" s="84">
        <v>0.15872424266666665</v>
      </c>
      <c r="J189" s="84">
        <f t="shared" si="6"/>
        <v>6.0705709246570093E-4</v>
      </c>
      <c r="K189" s="84">
        <f>H189/'סכום נכסי הקרן'!$C$42</f>
        <v>7.0392865004956443E-5</v>
      </c>
    </row>
    <row r="190" spans="2:11">
      <c r="B190" s="76" t="s">
        <v>2640</v>
      </c>
      <c r="C190" s="73">
        <v>7999</v>
      </c>
      <c r="D190" s="86" t="s">
        <v>140</v>
      </c>
      <c r="E190" s="95">
        <v>44228</v>
      </c>
      <c r="F190" s="83">
        <v>22187807.657785468</v>
      </c>
      <c r="G190" s="85">
        <v>102.8663</v>
      </c>
      <c r="H190" s="83">
        <v>79559.121149041588</v>
      </c>
      <c r="I190" s="84">
        <v>4.1726598433962266E-2</v>
      </c>
      <c r="J190" s="84">
        <f t="shared" si="6"/>
        <v>6.9132221481502014E-3</v>
      </c>
      <c r="K190" s="84">
        <f>H190/'סכום נכסי הקרן'!$C$42</f>
        <v>8.0164043788271463E-4</v>
      </c>
    </row>
    <row r="191" spans="2:11">
      <c r="B191" s="76" t="s">
        <v>2641</v>
      </c>
      <c r="C191" s="73">
        <v>60834</v>
      </c>
      <c r="D191" s="86" t="s">
        <v>138</v>
      </c>
      <c r="E191" s="95">
        <v>42555</v>
      </c>
      <c r="F191" s="83">
        <v>621354.57135395007</v>
      </c>
      <c r="G191" s="85">
        <v>100</v>
      </c>
      <c r="H191" s="83">
        <v>2201.4592514570504</v>
      </c>
      <c r="I191" s="84">
        <v>4.5537447154471548E-3</v>
      </c>
      <c r="J191" s="84">
        <f t="shared" si="6"/>
        <v>1.9129392878677347E-4</v>
      </c>
      <c r="K191" s="84">
        <f>H191/'סכום נכסי הקרן'!$C$42</f>
        <v>2.2181979046914629E-5</v>
      </c>
    </row>
    <row r="192" spans="2:11">
      <c r="B192" s="76" t="s">
        <v>2642</v>
      </c>
      <c r="C192" s="73">
        <v>7991</v>
      </c>
      <c r="D192" s="86" t="s">
        <v>138</v>
      </c>
      <c r="E192" s="95">
        <v>44105</v>
      </c>
      <c r="F192" s="83">
        <v>16875618.645601772</v>
      </c>
      <c r="G192" s="85">
        <v>111.6074</v>
      </c>
      <c r="H192" s="83">
        <v>66730.418120351387</v>
      </c>
      <c r="I192" s="84">
        <v>5.1022840097222225E-3</v>
      </c>
      <c r="J192" s="84">
        <f t="shared" si="6"/>
        <v>5.7984829123579893E-3</v>
      </c>
      <c r="K192" s="84">
        <f>H192/'סכום נכסי הקרן'!$C$42</f>
        <v>6.7237798544660685E-4</v>
      </c>
    </row>
    <row r="193" spans="2:11">
      <c r="B193" s="76" t="s">
        <v>2643</v>
      </c>
      <c r="C193" s="73">
        <v>5087</v>
      </c>
      <c r="D193" s="86" t="s">
        <v>138</v>
      </c>
      <c r="E193" s="95">
        <v>39630</v>
      </c>
      <c r="F193" s="83">
        <v>4800004.8</v>
      </c>
      <c r="G193" s="85">
        <v>0.48409999999999997</v>
      </c>
      <c r="H193" s="83">
        <v>82.328062327980007</v>
      </c>
      <c r="I193" s="84">
        <v>4.577497024626934E-3</v>
      </c>
      <c r="J193" s="84">
        <f t="shared" si="6"/>
        <v>7.1538269362461142E-6</v>
      </c>
      <c r="K193" s="84">
        <f>H193/'סכום נכסי הקרן'!$C$42</f>
        <v>8.2954038432628357E-7</v>
      </c>
    </row>
    <row r="194" spans="2:11">
      <c r="B194" s="76" t="s">
        <v>2644</v>
      </c>
      <c r="C194" s="73">
        <v>5223</v>
      </c>
      <c r="D194" s="86" t="s">
        <v>138</v>
      </c>
      <c r="E194" s="95">
        <v>40725</v>
      </c>
      <c r="F194" s="83">
        <v>5093402.15339706</v>
      </c>
      <c r="G194" s="85">
        <v>4.3609999999999998</v>
      </c>
      <c r="H194" s="83">
        <v>786.98274698195996</v>
      </c>
      <c r="I194" s="84">
        <v>3.1603746480491869E-3</v>
      </c>
      <c r="J194" s="84">
        <f t="shared" si="6"/>
        <v>6.8384196281601488E-5</v>
      </c>
      <c r="K194" s="84">
        <f>H194/'סכום נכסי הקרן'!$C$42</f>
        <v>7.9296651947035729E-6</v>
      </c>
    </row>
    <row r="195" spans="2:11">
      <c r="B195" s="76" t="s">
        <v>2645</v>
      </c>
      <c r="C195" s="73">
        <v>9229</v>
      </c>
      <c r="D195" s="86" t="s">
        <v>138</v>
      </c>
      <c r="E195" s="95">
        <v>44735</v>
      </c>
      <c r="F195" s="83">
        <v>3935785.9057819708</v>
      </c>
      <c r="G195" s="85">
        <v>99.484800000000007</v>
      </c>
      <c r="H195" s="83">
        <v>13872.64742263355</v>
      </c>
      <c r="I195" s="84">
        <v>2.6210962795999999E-2</v>
      </c>
      <c r="J195" s="84">
        <f t="shared" si="6"/>
        <v>1.2054518957790724E-3</v>
      </c>
      <c r="K195" s="84">
        <f>H195/'סכום נכסי הקרן'!$C$42</f>
        <v>1.3978127201328994E-4</v>
      </c>
    </row>
    <row r="196" spans="2:11">
      <c r="B196" s="76" t="s">
        <v>2646</v>
      </c>
      <c r="C196" s="73">
        <v>7027</v>
      </c>
      <c r="D196" s="86" t="s">
        <v>141</v>
      </c>
      <c r="E196" s="95">
        <v>43738</v>
      </c>
      <c r="F196" s="83">
        <v>27881405.721377846</v>
      </c>
      <c r="G196" s="85">
        <v>92.324299999999994</v>
      </c>
      <c r="H196" s="83">
        <v>101984.50663440465</v>
      </c>
      <c r="I196" s="84">
        <v>1.1617240766666665E-2</v>
      </c>
      <c r="J196" s="84">
        <f t="shared" ref="J196:J242" si="7">IFERROR(H196/$H$11,0)</f>
        <v>8.8618569417371028E-3</v>
      </c>
      <c r="K196" s="84">
        <f>H196/'סכום נכסי הקרן'!$C$42</f>
        <v>1.0275993924380048E-3</v>
      </c>
    </row>
    <row r="197" spans="2:11">
      <c r="B197" s="76" t="s">
        <v>2647</v>
      </c>
      <c r="C197" s="73">
        <v>9246</v>
      </c>
      <c r="D197" s="86" t="s">
        <v>140</v>
      </c>
      <c r="E197" s="95">
        <v>44816</v>
      </c>
      <c r="F197" s="83">
        <v>15946130.946115</v>
      </c>
      <c r="G197" s="85">
        <v>100.0411</v>
      </c>
      <c r="H197" s="83">
        <v>55607.86870781309</v>
      </c>
      <c r="I197" s="84">
        <v>9.7940784090909099E-3</v>
      </c>
      <c r="J197" s="84">
        <f t="shared" si="7"/>
        <v>4.8319984435488328E-3</v>
      </c>
      <c r="K197" s="84">
        <f>H197/'סכום נכסי הקרן'!$C$42</f>
        <v>5.603067954602813E-4</v>
      </c>
    </row>
    <row r="198" spans="2:11">
      <c r="B198" s="76" t="s">
        <v>2648</v>
      </c>
      <c r="C198" s="73">
        <v>9245</v>
      </c>
      <c r="D198" s="86" t="s">
        <v>138</v>
      </c>
      <c r="E198" s="95">
        <v>44816</v>
      </c>
      <c r="F198" s="83">
        <v>1487559.487558</v>
      </c>
      <c r="G198" s="85">
        <v>100.0411</v>
      </c>
      <c r="H198" s="83">
        <v>5272.5894425841698</v>
      </c>
      <c r="I198" s="84">
        <v>1.0512945833333332E-2</v>
      </c>
      <c r="J198" s="84">
        <f t="shared" si="7"/>
        <v>4.5815717401266078E-4</v>
      </c>
      <c r="K198" s="84">
        <f>H198/'סכום נכסי הקרן'!$C$42</f>
        <v>5.3126792358739743E-5</v>
      </c>
    </row>
    <row r="199" spans="2:11">
      <c r="B199" s="76" t="s">
        <v>2649</v>
      </c>
      <c r="C199" s="73">
        <v>8412</v>
      </c>
      <c r="D199" s="86" t="s">
        <v>140</v>
      </c>
      <c r="E199" s="95">
        <v>44440</v>
      </c>
      <c r="F199" s="83">
        <v>4096090.896086799</v>
      </c>
      <c r="G199" s="85">
        <v>99.979699999999994</v>
      </c>
      <c r="H199" s="83">
        <v>14275.255215240941</v>
      </c>
      <c r="I199" s="84">
        <v>1.3885039905084745E-2</v>
      </c>
      <c r="J199" s="84">
        <f t="shared" si="7"/>
        <v>1.2404361574032948E-3</v>
      </c>
      <c r="K199" s="84">
        <f>H199/'סכום נכסי הקרן'!$C$42</f>
        <v>1.4383796196284541E-4</v>
      </c>
    </row>
    <row r="200" spans="2:11">
      <c r="B200" s="76" t="s">
        <v>2650</v>
      </c>
      <c r="C200" s="73">
        <v>7018</v>
      </c>
      <c r="D200" s="86" t="s">
        <v>138</v>
      </c>
      <c r="E200" s="95">
        <v>43525</v>
      </c>
      <c r="F200" s="83">
        <v>37072986.882949807</v>
      </c>
      <c r="G200" s="85">
        <v>107.4324</v>
      </c>
      <c r="H200" s="83">
        <v>141112.01965187857</v>
      </c>
      <c r="I200" s="84">
        <v>2.7591600086363638E-3</v>
      </c>
      <c r="J200" s="84">
        <f t="shared" si="7"/>
        <v>1.22618088980653E-2</v>
      </c>
      <c r="K200" s="84">
        <f>H200/'סכום נכסי הקרן'!$C$42</f>
        <v>1.4218495577940264E-3</v>
      </c>
    </row>
    <row r="201" spans="2:11">
      <c r="B201" s="76" t="s">
        <v>2651</v>
      </c>
      <c r="C201" s="73">
        <v>5270</v>
      </c>
      <c r="D201" s="86" t="s">
        <v>138</v>
      </c>
      <c r="E201" s="95">
        <v>42267</v>
      </c>
      <c r="F201" s="83">
        <v>4553593.7235891698</v>
      </c>
      <c r="G201" s="85">
        <v>32.366900000000001</v>
      </c>
      <c r="H201" s="83">
        <v>5221.8757918705696</v>
      </c>
      <c r="I201" s="84">
        <v>3.4045284160085516E-2</v>
      </c>
      <c r="J201" s="84">
        <f t="shared" si="7"/>
        <v>4.5375045447801398E-4</v>
      </c>
      <c r="K201" s="84">
        <f>H201/'סכום נכסי הקרן'!$C$42</f>
        <v>5.2615799871925784E-5</v>
      </c>
    </row>
    <row r="202" spans="2:11">
      <c r="B202" s="76" t="s">
        <v>2652</v>
      </c>
      <c r="C202" s="73">
        <v>8287</v>
      </c>
      <c r="D202" s="86" t="s">
        <v>138</v>
      </c>
      <c r="E202" s="95">
        <v>43800</v>
      </c>
      <c r="F202" s="83">
        <v>6098205.9881998897</v>
      </c>
      <c r="G202" s="85">
        <v>214.40010000000001</v>
      </c>
      <c r="H202" s="83">
        <v>46323.165143118822</v>
      </c>
      <c r="I202" s="84">
        <v>4.6506803409090913E-2</v>
      </c>
      <c r="J202" s="84">
        <f t="shared" si="7"/>
        <v>4.0252120261598219E-3</v>
      </c>
      <c r="K202" s="84">
        <f>H202/'סכום נכסי הקרן'!$C$42</f>
        <v>4.6675380337444085E-4</v>
      </c>
    </row>
    <row r="203" spans="2:11">
      <c r="B203" s="76" t="s">
        <v>2653</v>
      </c>
      <c r="C203" s="73">
        <v>1181106</v>
      </c>
      <c r="D203" s="86" t="s">
        <v>138</v>
      </c>
      <c r="E203" s="95">
        <v>44287</v>
      </c>
      <c r="F203" s="83">
        <v>8778693.4686846901</v>
      </c>
      <c r="G203" s="85">
        <v>123.6391</v>
      </c>
      <c r="H203" s="83">
        <v>38455.35922532079</v>
      </c>
      <c r="I203" s="84">
        <v>6.0850927466666677E-2</v>
      </c>
      <c r="J203" s="84">
        <f t="shared" si="7"/>
        <v>3.3415457243869068E-3</v>
      </c>
      <c r="K203" s="84">
        <f>H203/'סכום נכסי הקרן'!$C$42</f>
        <v>3.8747752065502311E-4</v>
      </c>
    </row>
    <row r="204" spans="2:11">
      <c r="B204" s="76" t="s">
        <v>2654</v>
      </c>
      <c r="C204" s="73">
        <v>62171</v>
      </c>
      <c r="D204" s="86" t="s">
        <v>138</v>
      </c>
      <c r="E204" s="95">
        <v>42549</v>
      </c>
      <c r="F204" s="83">
        <v>1761036.6810349203</v>
      </c>
      <c r="G204" s="85">
        <v>100</v>
      </c>
      <c r="H204" s="83">
        <v>6239.3529393467006</v>
      </c>
      <c r="I204" s="84">
        <v>3.6403046139580166E-4</v>
      </c>
      <c r="J204" s="84">
        <f t="shared" si="7"/>
        <v>5.4216326559983988E-4</v>
      </c>
      <c r="K204" s="84">
        <f>H204/'סכום נכסי הקרן'!$C$42</f>
        <v>6.2867934564444909E-5</v>
      </c>
    </row>
    <row r="205" spans="2:11">
      <c r="B205" s="76" t="s">
        <v>2655</v>
      </c>
      <c r="C205" s="73">
        <v>62172</v>
      </c>
      <c r="D205" s="86" t="s">
        <v>138</v>
      </c>
      <c r="E205" s="95">
        <v>42549</v>
      </c>
      <c r="F205" s="83">
        <v>3337503.5675002299</v>
      </c>
      <c r="G205" s="85">
        <v>100</v>
      </c>
      <c r="H205" s="83">
        <v>11824.775144763322</v>
      </c>
      <c r="I205" s="84">
        <v>1.6454418440097801E-3</v>
      </c>
      <c r="J205" s="84">
        <f t="shared" si="7"/>
        <v>1.0275037763996036E-3</v>
      </c>
      <c r="K205" s="84">
        <f>H205/'סכום נכסי הקרן'!$C$42</f>
        <v>1.1914684058858412E-4</v>
      </c>
    </row>
    <row r="206" spans="2:11">
      <c r="B206" s="76" t="s">
        <v>2656</v>
      </c>
      <c r="C206" s="73">
        <v>5059</v>
      </c>
      <c r="D206" s="86" t="s">
        <v>140</v>
      </c>
      <c r="E206" s="95">
        <v>38504</v>
      </c>
      <c r="F206" s="83">
        <v>2882102.8821000005</v>
      </c>
      <c r="G206" s="85">
        <v>4.351</v>
      </c>
      <c r="H206" s="83">
        <v>437.12034711990992</v>
      </c>
      <c r="I206" s="84">
        <v>6.2630480167014616E-3</v>
      </c>
      <c r="J206" s="84">
        <f t="shared" si="7"/>
        <v>3.798320068739056E-5</v>
      </c>
      <c r="K206" s="84">
        <f>H206/'סכום נכסי הקרן'!$C$42</f>
        <v>4.4044396344726352E-6</v>
      </c>
    </row>
    <row r="207" spans="2:11">
      <c r="B207" s="76" t="s">
        <v>2657</v>
      </c>
      <c r="C207" s="73">
        <v>62173</v>
      </c>
      <c r="D207" s="86" t="s">
        <v>138</v>
      </c>
      <c r="E207" s="95">
        <v>42916</v>
      </c>
      <c r="F207" s="83">
        <v>14332063.672049342</v>
      </c>
      <c r="G207" s="85">
        <v>100</v>
      </c>
      <c r="H207" s="83">
        <v>50778.501568450796</v>
      </c>
      <c r="I207" s="84">
        <v>1.0578368262125748E-2</v>
      </c>
      <c r="J207" s="84">
        <f t="shared" si="7"/>
        <v>4.4123546945078673E-3</v>
      </c>
      <c r="K207" s="84">
        <f>H207/'סכום נכסי הקרן'!$C$42</f>
        <v>5.1164592625532507E-4</v>
      </c>
    </row>
    <row r="208" spans="2:11">
      <c r="B208" s="76" t="s">
        <v>2658</v>
      </c>
      <c r="C208" s="73">
        <v>4023</v>
      </c>
      <c r="D208" s="86" t="s">
        <v>140</v>
      </c>
      <c r="E208" s="95">
        <v>39205</v>
      </c>
      <c r="F208" s="83">
        <v>2534943.5349409999</v>
      </c>
      <c r="G208" s="85">
        <v>2.2829000000000002</v>
      </c>
      <c r="H208" s="83">
        <v>201.72404172383997</v>
      </c>
      <c r="I208" s="84">
        <v>4.000000079240492E-2</v>
      </c>
      <c r="J208" s="84">
        <f t="shared" si="7"/>
        <v>1.7528638990960316E-5</v>
      </c>
      <c r="K208" s="84">
        <f>H208/'סכום נכסי הקרן'!$C$42</f>
        <v>2.0325783744648381E-6</v>
      </c>
    </row>
    <row r="209" spans="2:11">
      <c r="B209" s="76" t="s">
        <v>2659</v>
      </c>
      <c r="C209" s="73">
        <v>4030</v>
      </c>
      <c r="D209" s="86" t="s">
        <v>138</v>
      </c>
      <c r="E209" s="95">
        <v>39377</v>
      </c>
      <c r="F209" s="83">
        <v>600000.6</v>
      </c>
      <c r="G209" s="85">
        <v>1E-4</v>
      </c>
      <c r="H209" s="83">
        <v>2.1300031300009997E-3</v>
      </c>
      <c r="I209" s="84">
        <v>0</v>
      </c>
      <c r="J209" s="84">
        <f t="shared" si="7"/>
        <v>1.850848099034029E-10</v>
      </c>
      <c r="K209" s="84">
        <f>H209/'סכום נכסי הקרן'!$C$42</f>
        <v>2.1461984712310055E-11</v>
      </c>
    </row>
    <row r="210" spans="2:11">
      <c r="B210" s="76" t="s">
        <v>2660</v>
      </c>
      <c r="C210" s="73">
        <v>8299</v>
      </c>
      <c r="D210" s="86" t="s">
        <v>141</v>
      </c>
      <c r="E210" s="95">
        <v>44286</v>
      </c>
      <c r="F210" s="83">
        <v>14157813.227799069</v>
      </c>
      <c r="G210" s="85">
        <v>98.633099999999999</v>
      </c>
      <c r="H210" s="83">
        <v>55325.120845065518</v>
      </c>
      <c r="I210" s="84">
        <v>4.4380987525000005E-2</v>
      </c>
      <c r="J210" s="84">
        <f t="shared" si="7"/>
        <v>4.8074293085601889E-3</v>
      </c>
      <c r="K210" s="84">
        <f>H210/'סכום נכסי הקרן'!$C$42</f>
        <v>5.574578182816779E-4</v>
      </c>
    </row>
    <row r="211" spans="2:11">
      <c r="B211" s="76" t="s">
        <v>2661</v>
      </c>
      <c r="C211" s="73">
        <v>5326</v>
      </c>
      <c r="D211" s="86" t="s">
        <v>141</v>
      </c>
      <c r="E211" s="95">
        <v>43220</v>
      </c>
      <c r="F211" s="83">
        <v>24515237.155212644</v>
      </c>
      <c r="G211" s="85">
        <v>90.015299999999996</v>
      </c>
      <c r="H211" s="83">
        <v>87429.086678999243</v>
      </c>
      <c r="I211" s="84">
        <v>2.4993016923076924E-2</v>
      </c>
      <c r="J211" s="84">
        <f t="shared" si="7"/>
        <v>7.5970761075844591E-3</v>
      </c>
      <c r="K211" s="84">
        <f>H211/'סכום נכסי הקרן'!$C$42</f>
        <v>8.8093848092844437E-4</v>
      </c>
    </row>
    <row r="212" spans="2:11">
      <c r="B212" s="76" t="s">
        <v>2662</v>
      </c>
      <c r="C212" s="73">
        <v>7036</v>
      </c>
      <c r="D212" s="86" t="s">
        <v>138</v>
      </c>
      <c r="E212" s="95">
        <v>37987</v>
      </c>
      <c r="F212" s="83">
        <v>115440962.46084702</v>
      </c>
      <c r="G212" s="85">
        <v>117.7251</v>
      </c>
      <c r="H212" s="83">
        <v>481504.28823380661</v>
      </c>
      <c r="I212" s="84">
        <v>1.4465187790080826E-2</v>
      </c>
      <c r="J212" s="84">
        <f t="shared" si="7"/>
        <v>4.1839905491305819E-2</v>
      </c>
      <c r="K212" s="84">
        <f>H212/'סכום נכסי הקרן'!$C$42</f>
        <v>4.8516537499082649E-3</v>
      </c>
    </row>
    <row r="213" spans="2:11">
      <c r="B213" s="76" t="s">
        <v>2663</v>
      </c>
      <c r="C213" s="73">
        <v>62174</v>
      </c>
      <c r="D213" s="86" t="s">
        <v>138</v>
      </c>
      <c r="E213" s="95">
        <v>43083</v>
      </c>
      <c r="F213" s="83">
        <v>3535450.7554472201</v>
      </c>
      <c r="G213" s="85">
        <v>100</v>
      </c>
      <c r="H213" s="83">
        <v>12526.102036089511</v>
      </c>
      <c r="I213" s="84">
        <v>5.0072640628840625E-3</v>
      </c>
      <c r="J213" s="84">
        <f t="shared" si="7"/>
        <v>1.0884449799748262E-3</v>
      </c>
      <c r="K213" s="84">
        <f>H213/'סכום נכסי הקרן'!$C$42</f>
        <v>1.2621343443906712E-4</v>
      </c>
    </row>
    <row r="214" spans="2:11">
      <c r="B214" s="76" t="s">
        <v>2664</v>
      </c>
      <c r="C214" s="73">
        <v>60837</v>
      </c>
      <c r="D214" s="86" t="s">
        <v>138</v>
      </c>
      <c r="E214" s="95">
        <v>43011</v>
      </c>
      <c r="F214" s="83">
        <v>1151105.9911048403</v>
      </c>
      <c r="G214" s="85">
        <v>100</v>
      </c>
      <c r="H214" s="83">
        <v>4078.3685583644801</v>
      </c>
      <c r="I214" s="84">
        <v>2.3279983371440444E-3</v>
      </c>
      <c r="J214" s="84">
        <f t="shared" si="7"/>
        <v>3.5438636624940119E-4</v>
      </c>
      <c r="K214" s="84">
        <f>H214/'סכום נכסי הקרן'!$C$42</f>
        <v>4.1093781702913921E-5</v>
      </c>
    </row>
    <row r="215" spans="2:11">
      <c r="B215" s="76" t="s">
        <v>2665</v>
      </c>
      <c r="C215" s="73">
        <v>5309</v>
      </c>
      <c r="D215" s="86" t="s">
        <v>138</v>
      </c>
      <c r="E215" s="95">
        <v>42795</v>
      </c>
      <c r="F215" s="83">
        <v>19786125.656105872</v>
      </c>
      <c r="G215" s="85">
        <v>136.16120000000001</v>
      </c>
      <c r="H215" s="83">
        <v>95452.055631960189</v>
      </c>
      <c r="I215" s="84">
        <v>3.1886516000000004E-2</v>
      </c>
      <c r="J215" s="84">
        <f t="shared" si="7"/>
        <v>8.2942251692945165E-3</v>
      </c>
      <c r="K215" s="84">
        <f>H215/'סכום נכסי הקרן'!$C$42</f>
        <v>9.6177819172065578E-4</v>
      </c>
    </row>
    <row r="216" spans="2:11">
      <c r="B216" s="76" t="s">
        <v>2666</v>
      </c>
      <c r="C216" s="73">
        <v>7046</v>
      </c>
      <c r="D216" s="86" t="s">
        <v>138</v>
      </c>
      <c r="E216" s="95">
        <v>43795</v>
      </c>
      <c r="F216" s="83">
        <v>26908439.028412115</v>
      </c>
      <c r="G216" s="85">
        <v>160.96690000000001</v>
      </c>
      <c r="H216" s="83">
        <v>153460.36870021521</v>
      </c>
      <c r="I216" s="84">
        <v>3.10375851E-3</v>
      </c>
      <c r="J216" s="84">
        <f t="shared" si="7"/>
        <v>1.3334808183390849E-2</v>
      </c>
      <c r="K216" s="84">
        <f>H216/'סכום נכסי הקרן'!$C$42</f>
        <v>1.5462719470219451E-3</v>
      </c>
    </row>
    <row r="217" spans="2:11">
      <c r="B217" s="76" t="s">
        <v>2667</v>
      </c>
      <c r="C217" s="73">
        <v>8315</v>
      </c>
      <c r="D217" s="86" t="s">
        <v>138</v>
      </c>
      <c r="E217" s="95">
        <v>44337</v>
      </c>
      <c r="F217" s="83">
        <v>25353674.073648725</v>
      </c>
      <c r="G217" s="85">
        <v>84.5916</v>
      </c>
      <c r="H217" s="83">
        <v>75986.999326923324</v>
      </c>
      <c r="I217" s="84">
        <v>5.6542481853947366E-3</v>
      </c>
      <c r="J217" s="84">
        <f t="shared" si="7"/>
        <v>6.6028256613627637E-3</v>
      </c>
      <c r="K217" s="84">
        <f>H217/'סכום נכסי הקרן'!$C$42</f>
        <v>7.6564761568588741E-4</v>
      </c>
    </row>
    <row r="218" spans="2:11">
      <c r="B218" s="76" t="s">
        <v>2668</v>
      </c>
      <c r="C218" s="73">
        <v>62175</v>
      </c>
      <c r="D218" s="86" t="s">
        <v>138</v>
      </c>
      <c r="E218" s="95">
        <v>42549</v>
      </c>
      <c r="F218" s="83">
        <v>13255645.725632472</v>
      </c>
      <c r="G218" s="85">
        <v>100</v>
      </c>
      <c r="H218" s="83">
        <v>46964.752874705919</v>
      </c>
      <c r="I218" s="84">
        <v>7.4634030408745244E-4</v>
      </c>
      <c r="J218" s="84">
        <f t="shared" si="7"/>
        <v>4.0809622462719859E-3</v>
      </c>
      <c r="K218" s="84">
        <f>H218/'סכום נכסי הקרן'!$C$42</f>
        <v>4.7321846339910546E-4</v>
      </c>
    </row>
    <row r="219" spans="2:11">
      <c r="B219" s="76" t="s">
        <v>2669</v>
      </c>
      <c r="C219" s="73">
        <v>62176</v>
      </c>
      <c r="D219" s="86" t="s">
        <v>138</v>
      </c>
      <c r="E219" s="95">
        <v>43710</v>
      </c>
      <c r="F219" s="83">
        <v>1392170.01216862</v>
      </c>
      <c r="G219" s="85">
        <v>100</v>
      </c>
      <c r="H219" s="83">
        <v>4932.4583624534298</v>
      </c>
      <c r="I219" s="84">
        <v>1.2751769312871527E-3</v>
      </c>
      <c r="J219" s="84">
        <f t="shared" si="7"/>
        <v>4.286017731676829E-4</v>
      </c>
      <c r="K219" s="84">
        <f>H219/'סכום נכסי הקרן'!$C$42</f>
        <v>4.9699619910432577E-5</v>
      </c>
    </row>
    <row r="220" spans="2:11">
      <c r="B220" s="76" t="s">
        <v>2670</v>
      </c>
      <c r="C220" s="73">
        <v>8296</v>
      </c>
      <c r="D220" s="86" t="s">
        <v>138</v>
      </c>
      <c r="E220" s="95">
        <v>44085</v>
      </c>
      <c r="F220" s="83">
        <v>4276185.2761810012</v>
      </c>
      <c r="G220" s="85">
        <v>102.1178</v>
      </c>
      <c r="H220" s="83">
        <v>15471.38220136673</v>
      </c>
      <c r="I220" s="84">
        <v>3.6324564615384616E-3</v>
      </c>
      <c r="J220" s="84">
        <f t="shared" si="7"/>
        <v>1.3443725942700884E-3</v>
      </c>
      <c r="K220" s="84">
        <f>H220/'סכום נכסי הקרן'!$C$42</f>
        <v>1.5589017856695956E-4</v>
      </c>
    </row>
    <row r="221" spans="2:11">
      <c r="B221" s="76" t="s">
        <v>2671</v>
      </c>
      <c r="C221" s="73">
        <v>8333</v>
      </c>
      <c r="D221" s="86" t="s">
        <v>138</v>
      </c>
      <c r="E221" s="95">
        <v>44501</v>
      </c>
      <c r="F221" s="83">
        <v>2781781.76177898</v>
      </c>
      <c r="G221" s="85">
        <v>113.19629999999999</v>
      </c>
      <c r="H221" s="83">
        <v>11156.460666449511</v>
      </c>
      <c r="I221" s="84">
        <v>9.9942271397499994E-3</v>
      </c>
      <c r="J221" s="84">
        <f t="shared" si="7"/>
        <v>9.6943115836812426E-4</v>
      </c>
      <c r="K221" s="84">
        <f>H221/'סכום נכסי הקרן'!$C$42</f>
        <v>1.1241288094572681E-4</v>
      </c>
    </row>
    <row r="222" spans="2:11">
      <c r="B222" s="76" t="s">
        <v>2672</v>
      </c>
      <c r="C222" s="73">
        <v>87955</v>
      </c>
      <c r="D222" s="86" t="s">
        <v>140</v>
      </c>
      <c r="E222" s="95">
        <v>44827</v>
      </c>
      <c r="F222" s="83">
        <v>2985619.0556160705</v>
      </c>
      <c r="G222" s="85">
        <v>100</v>
      </c>
      <c r="H222" s="83">
        <v>10407.27094726054</v>
      </c>
      <c r="I222" s="84">
        <v>5.3761861225870219E-3</v>
      </c>
      <c r="J222" s="84">
        <f t="shared" si="7"/>
        <v>9.0433095508456879E-4</v>
      </c>
      <c r="K222" s="84">
        <f>H222/'סכום נכסי הקרן'!$C$42</f>
        <v>1.0486401959741227E-4</v>
      </c>
    </row>
    <row r="223" spans="2:11">
      <c r="B223" s="76" t="s">
        <v>2673</v>
      </c>
      <c r="C223" s="73">
        <v>6653</v>
      </c>
      <c r="D223" s="86" t="s">
        <v>138</v>
      </c>
      <c r="E223" s="95">
        <v>39264</v>
      </c>
      <c r="F223" s="83">
        <v>288963589.32330018</v>
      </c>
      <c r="G223" s="85">
        <v>86.145300000000006</v>
      </c>
      <c r="H223" s="83">
        <v>881953.85596297402</v>
      </c>
      <c r="I223" s="84">
        <v>2.8373959237366599E-2</v>
      </c>
      <c r="J223" s="84">
        <f t="shared" si="7"/>
        <v>7.6636630000822395E-2</v>
      </c>
      <c r="K223" s="84">
        <f>H223/'סכום נכסי הקרן'!$C$42</f>
        <v>8.8865973514467879E-3</v>
      </c>
    </row>
    <row r="224" spans="2:11">
      <c r="B224" s="76" t="s">
        <v>2674</v>
      </c>
      <c r="C224" s="73">
        <v>8410</v>
      </c>
      <c r="D224" s="86" t="s">
        <v>140</v>
      </c>
      <c r="E224" s="95">
        <v>44651</v>
      </c>
      <c r="F224" s="83">
        <v>2393815.2938139006</v>
      </c>
      <c r="G224" s="85">
        <v>102.8348</v>
      </c>
      <c r="H224" s="83">
        <v>8580.9073108987304</v>
      </c>
      <c r="I224" s="84">
        <v>1.595875265026667E-2</v>
      </c>
      <c r="J224" s="84">
        <f t="shared" si="7"/>
        <v>7.4563064066279858E-4</v>
      </c>
      <c r="K224" s="84">
        <f>H224/'סכום נכסי הקרן'!$C$42</f>
        <v>8.6461516854283545E-5</v>
      </c>
    </row>
    <row r="225" spans="2:11">
      <c r="B225" s="76" t="s">
        <v>2675</v>
      </c>
      <c r="C225" s="73">
        <v>7001</v>
      </c>
      <c r="D225" s="86" t="s">
        <v>140</v>
      </c>
      <c r="E225" s="95">
        <v>43602</v>
      </c>
      <c r="F225" s="83">
        <v>11819444.359432543</v>
      </c>
      <c r="G225" s="85">
        <v>86.1631</v>
      </c>
      <c r="H225" s="83">
        <v>35499.386009350499</v>
      </c>
      <c r="I225" s="84">
        <v>2.042221223333333E-2</v>
      </c>
      <c r="J225" s="84">
        <f t="shared" si="7"/>
        <v>3.0846889465486718E-3</v>
      </c>
      <c r="K225" s="84">
        <f>H225/'סכום נכסי הקרן'!$C$42</f>
        <v>3.5769303298099675E-4</v>
      </c>
    </row>
    <row r="226" spans="2:11">
      <c r="B226" s="76" t="s">
        <v>2676</v>
      </c>
      <c r="C226" s="73">
        <v>8319</v>
      </c>
      <c r="D226" s="86" t="s">
        <v>140</v>
      </c>
      <c r="E226" s="95">
        <v>44377</v>
      </c>
      <c r="F226" s="83">
        <v>6178516.9585107788</v>
      </c>
      <c r="G226" s="85">
        <v>103.0333</v>
      </c>
      <c r="H226" s="83">
        <v>22190.358420336233</v>
      </c>
      <c r="I226" s="84">
        <v>7.1272965399999996E-3</v>
      </c>
      <c r="J226" s="84">
        <f t="shared" si="7"/>
        <v>1.9282123167182294E-3</v>
      </c>
      <c r="K226" s="84">
        <f>H226/'סכום נכסי הקרן'!$C$42</f>
        <v>2.2359081377392785E-4</v>
      </c>
    </row>
    <row r="227" spans="2:11">
      <c r="B227" s="76" t="s">
        <v>2677</v>
      </c>
      <c r="C227" s="73">
        <v>8411</v>
      </c>
      <c r="D227" s="86" t="s">
        <v>140</v>
      </c>
      <c r="E227" s="95">
        <v>44651</v>
      </c>
      <c r="F227" s="83">
        <v>4979135.59912962</v>
      </c>
      <c r="G227" s="85">
        <v>100.73860000000001</v>
      </c>
      <c r="H227" s="83">
        <v>17484.464294447811</v>
      </c>
      <c r="I227" s="84">
        <v>2.39381289754E-2</v>
      </c>
      <c r="J227" s="84">
        <f t="shared" si="7"/>
        <v>1.5192976501396925E-3</v>
      </c>
      <c r="K227" s="84">
        <f>H227/'סכום נכסי הקרן'!$C$42</f>
        <v>1.7617406289454317E-4</v>
      </c>
    </row>
    <row r="228" spans="2:11">
      <c r="B228" s="76" t="s">
        <v>2678</v>
      </c>
      <c r="C228" s="73">
        <v>5303</v>
      </c>
      <c r="D228" s="86" t="s">
        <v>140</v>
      </c>
      <c r="E228" s="95">
        <v>42788</v>
      </c>
      <c r="F228" s="83">
        <v>24472699.95267548</v>
      </c>
      <c r="G228" s="85">
        <v>91.012100000000004</v>
      </c>
      <c r="H228" s="83">
        <v>77639.63523955761</v>
      </c>
      <c r="I228" s="84">
        <v>3.089686095763659E-2</v>
      </c>
      <c r="J228" s="84">
        <f t="shared" si="7"/>
        <v>6.7464300530282869E-3</v>
      </c>
      <c r="K228" s="84">
        <f>H228/'סכום נכסי הקרן'!$C$42</f>
        <v>7.822996319164716E-4</v>
      </c>
    </row>
    <row r="229" spans="2:11">
      <c r="B229" s="76" t="s">
        <v>2679</v>
      </c>
      <c r="C229" s="73">
        <v>7011</v>
      </c>
      <c r="D229" s="86" t="s">
        <v>140</v>
      </c>
      <c r="E229" s="95">
        <v>43651</v>
      </c>
      <c r="F229" s="83">
        <v>26752010.431983676</v>
      </c>
      <c r="G229" s="85">
        <v>101.0981</v>
      </c>
      <c r="H229" s="83">
        <v>94276.159836065563</v>
      </c>
      <c r="I229" s="84">
        <v>3.7851838785840489E-2</v>
      </c>
      <c r="J229" s="84">
        <f t="shared" si="7"/>
        <v>8.1920467044913833E-3</v>
      </c>
      <c r="K229" s="84">
        <f>H229/'סכום נכסי הקרן'!$C$42</f>
        <v>9.4992982528433595E-4</v>
      </c>
    </row>
    <row r="230" spans="2:11">
      <c r="B230" s="76" t="s">
        <v>2680</v>
      </c>
      <c r="C230" s="73">
        <v>62177</v>
      </c>
      <c r="D230" s="86" t="s">
        <v>138</v>
      </c>
      <c r="E230" s="95">
        <v>43083</v>
      </c>
      <c r="F230" s="83">
        <v>5971741.6017356301</v>
      </c>
      <c r="G230" s="85">
        <v>100</v>
      </c>
      <c r="H230" s="83">
        <v>21157.880527859368</v>
      </c>
      <c r="I230" s="84">
        <v>1.6824642855E-3</v>
      </c>
      <c r="J230" s="84">
        <f t="shared" si="7"/>
        <v>1.8384960286212926E-3</v>
      </c>
      <c r="K230" s="84">
        <f>H230/'סכום נכסי הקרן'!$C$42</f>
        <v>2.1318753105944367E-4</v>
      </c>
    </row>
    <row r="231" spans="2:11">
      <c r="B231" s="76" t="s">
        <v>2681</v>
      </c>
      <c r="C231" s="73">
        <v>8406</v>
      </c>
      <c r="D231" s="86" t="s">
        <v>138</v>
      </c>
      <c r="E231" s="95">
        <v>44621</v>
      </c>
      <c r="F231" s="83">
        <v>17408384.408367001</v>
      </c>
      <c r="G231" s="85">
        <v>100</v>
      </c>
      <c r="H231" s="83">
        <v>61677.905967844294</v>
      </c>
      <c r="I231" s="84">
        <v>2.0480432000000003E-2</v>
      </c>
      <c r="J231" s="84">
        <f t="shared" si="7"/>
        <v>5.3594491672381075E-3</v>
      </c>
      <c r="K231" s="84">
        <f>H231/'סכום נכסי הקרן'!$C$42</f>
        <v>6.2146869942324926E-4</v>
      </c>
    </row>
    <row r="232" spans="2:11">
      <c r="B232" s="76" t="s">
        <v>2682</v>
      </c>
      <c r="C232" s="73">
        <v>8502</v>
      </c>
      <c r="D232" s="86" t="s">
        <v>138</v>
      </c>
      <c r="E232" s="95">
        <v>44621</v>
      </c>
      <c r="F232" s="83">
        <v>24576545.50279193</v>
      </c>
      <c r="G232" s="85">
        <v>99.898099999999999</v>
      </c>
      <c r="H232" s="83">
        <v>86985.971614926602</v>
      </c>
      <c r="I232" s="84">
        <v>0.12288260512288261</v>
      </c>
      <c r="J232" s="84">
        <f t="shared" si="7"/>
        <v>7.5585720010674044E-3</v>
      </c>
      <c r="K232" s="84">
        <f>H232/'סכום נכסי הקרן'!$C$42</f>
        <v>8.7647363832001263E-4</v>
      </c>
    </row>
    <row r="233" spans="2:11">
      <c r="B233" s="76" t="s">
        <v>2683</v>
      </c>
      <c r="C233" s="73">
        <v>7017</v>
      </c>
      <c r="D233" s="86" t="s">
        <v>139</v>
      </c>
      <c r="E233" s="95">
        <v>43709</v>
      </c>
      <c r="F233" s="83">
        <v>62454350.684288234</v>
      </c>
      <c r="G233" s="85">
        <v>99.319474999999997</v>
      </c>
      <c r="H233" s="83">
        <v>62029.348819286795</v>
      </c>
      <c r="I233" s="84">
        <v>3.7851083196000002E-2</v>
      </c>
      <c r="J233" s="84">
        <f t="shared" si="7"/>
        <v>5.3899874948278494E-3</v>
      </c>
      <c r="K233" s="84">
        <f>H233/'סכום נכסי הקרן'!$C$42</f>
        <v>6.2500984966789978E-4</v>
      </c>
    </row>
    <row r="234" spans="2:11">
      <c r="B234" s="76" t="s">
        <v>2684</v>
      </c>
      <c r="C234" s="73">
        <v>5258</v>
      </c>
      <c r="D234" s="86" t="s">
        <v>139</v>
      </c>
      <c r="E234" s="95">
        <v>41914</v>
      </c>
      <c r="F234" s="83">
        <v>48818495.508446693</v>
      </c>
      <c r="G234" s="85">
        <v>8.1997499999999999</v>
      </c>
      <c r="H234" s="83">
        <v>4003.01899301499</v>
      </c>
      <c r="I234" s="84">
        <v>6.4567902074719158E-2</v>
      </c>
      <c r="J234" s="84">
        <f t="shared" si="7"/>
        <v>3.4783892987121713E-4</v>
      </c>
      <c r="K234" s="84">
        <f>H234/'סכום נכסי הקרן'!$C$42</f>
        <v>4.0334556893883144E-5</v>
      </c>
    </row>
    <row r="235" spans="2:11">
      <c r="B235" s="76" t="s">
        <v>2685</v>
      </c>
      <c r="C235" s="73">
        <v>5121</v>
      </c>
      <c r="D235" s="86" t="s">
        <v>139</v>
      </c>
      <c r="E235" s="95">
        <v>39845</v>
      </c>
      <c r="F235" s="83">
        <v>38610523.400484793</v>
      </c>
      <c r="G235" s="85">
        <v>1.3397239999999999</v>
      </c>
      <c r="H235" s="83">
        <v>517.26517726466</v>
      </c>
      <c r="I235" s="84">
        <v>0.10322448979591836</v>
      </c>
      <c r="J235" s="84">
        <f t="shared" si="7"/>
        <v>4.4947317520437008E-5</v>
      </c>
      <c r="K235" s="84">
        <f>H235/'סכום נכסי הקרן'!$C$42</f>
        <v>5.2119816963176356E-6</v>
      </c>
    </row>
    <row r="236" spans="2:11">
      <c r="B236" s="76" t="s">
        <v>2686</v>
      </c>
      <c r="C236" s="73">
        <v>6885</v>
      </c>
      <c r="D236" s="86" t="s">
        <v>140</v>
      </c>
      <c r="E236" s="95">
        <v>43602</v>
      </c>
      <c r="F236" s="83">
        <v>11884019.274007391</v>
      </c>
      <c r="G236" s="85">
        <v>94.549099999999996</v>
      </c>
      <c r="H236" s="83">
        <v>39167.261947222782</v>
      </c>
      <c r="I236" s="84">
        <v>2.4001032906764169E-2</v>
      </c>
      <c r="J236" s="84">
        <f t="shared" si="7"/>
        <v>3.4034059057627361E-3</v>
      </c>
      <c r="K236" s="84">
        <f>H236/'סכום נכסי הקרן'!$C$42</f>
        <v>3.9465067693771142E-4</v>
      </c>
    </row>
    <row r="237" spans="2:11">
      <c r="B237" s="76" t="s">
        <v>2687</v>
      </c>
      <c r="C237" s="73">
        <v>5317</v>
      </c>
      <c r="D237" s="86" t="s">
        <v>138</v>
      </c>
      <c r="E237" s="95">
        <v>43191</v>
      </c>
      <c r="F237" s="83">
        <v>15938419.098403161</v>
      </c>
      <c r="G237" s="85">
        <v>175.6277</v>
      </c>
      <c r="H237" s="83">
        <v>99176.644116544951</v>
      </c>
      <c r="I237" s="84">
        <v>1.61834215E-2</v>
      </c>
      <c r="J237" s="84">
        <f t="shared" si="7"/>
        <v>8.6178701170075509E-3</v>
      </c>
      <c r="K237" s="84">
        <f>H237/'סכום נכסי הקרן'!$C$42</f>
        <v>9.9930727324635594E-4</v>
      </c>
    </row>
    <row r="238" spans="2:11">
      <c r="B238" s="76" t="s">
        <v>2688</v>
      </c>
      <c r="C238" s="73">
        <v>60838</v>
      </c>
      <c r="D238" s="86" t="s">
        <v>138</v>
      </c>
      <c r="E238" s="95">
        <v>43192</v>
      </c>
      <c r="F238" s="83">
        <v>2525736.5757340505</v>
      </c>
      <c r="G238" s="85">
        <v>100</v>
      </c>
      <c r="H238" s="83">
        <v>8948.684688675743</v>
      </c>
      <c r="I238" s="84">
        <v>7.09779411764706E-4</v>
      </c>
      <c r="J238" s="84">
        <f t="shared" si="7"/>
        <v>7.7758834302194891E-4</v>
      </c>
      <c r="K238" s="84">
        <f>H238/'סכום נכסי הקרן'!$C$42</f>
        <v>9.0167254347439248E-5</v>
      </c>
    </row>
    <row r="239" spans="2:11">
      <c r="B239" s="76" t="s">
        <v>2689</v>
      </c>
      <c r="C239" s="73">
        <v>7077</v>
      </c>
      <c r="D239" s="86" t="s">
        <v>138</v>
      </c>
      <c r="E239" s="95">
        <v>44012</v>
      </c>
      <c r="F239" s="83">
        <v>45098267.648222551</v>
      </c>
      <c r="G239" s="85">
        <v>120.01909999999999</v>
      </c>
      <c r="H239" s="83">
        <v>191770.3133601216</v>
      </c>
      <c r="I239" s="84">
        <v>2.2549111355999997E-2</v>
      </c>
      <c r="J239" s="84">
        <f t="shared" si="7"/>
        <v>1.6663718232826003E-2</v>
      </c>
      <c r="K239" s="84">
        <f>H239/'סכום נכסי הקרן'!$C$42</f>
        <v>1.9322842655202608E-3</v>
      </c>
    </row>
    <row r="240" spans="2:11">
      <c r="B240" s="76" t="s">
        <v>2690</v>
      </c>
      <c r="C240" s="73">
        <v>60839</v>
      </c>
      <c r="D240" s="86" t="s">
        <v>138</v>
      </c>
      <c r="E240" s="95">
        <v>43226</v>
      </c>
      <c r="F240" s="83">
        <v>2778927.5289247502</v>
      </c>
      <c r="G240" s="85">
        <v>100</v>
      </c>
      <c r="H240" s="83">
        <v>9845.7402457304015</v>
      </c>
      <c r="I240" s="84">
        <v>4.2479804347826085E-3</v>
      </c>
      <c r="J240" s="84">
        <f t="shared" si="7"/>
        <v>8.555372224915179E-4</v>
      </c>
      <c r="K240" s="84">
        <f>H240/'סכום נכסי הקרן'!$C$42</f>
        <v>9.9206016957891768E-5</v>
      </c>
    </row>
    <row r="241" spans="2:11">
      <c r="B241" s="76" t="s">
        <v>2691</v>
      </c>
      <c r="C241" s="73">
        <v>5278</v>
      </c>
      <c r="D241" s="86" t="s">
        <v>140</v>
      </c>
      <c r="E241" s="95">
        <v>42484</v>
      </c>
      <c r="F241" s="83">
        <v>12816529.426516609</v>
      </c>
      <c r="G241" s="85">
        <v>90.728099999999998</v>
      </c>
      <c r="H241" s="83">
        <v>40533.557353516822</v>
      </c>
      <c r="I241" s="84">
        <v>1.8980668057996485E-2</v>
      </c>
      <c r="J241" s="84">
        <f t="shared" si="7"/>
        <v>3.5221289827310344E-3</v>
      </c>
      <c r="K241" s="84">
        <f>H241/'סכום נכסי הקרן'!$C$42</f>
        <v>4.0841751638943013E-4</v>
      </c>
    </row>
    <row r="242" spans="2:11">
      <c r="B242" s="76" t="s">
        <v>2692</v>
      </c>
      <c r="C242" s="73">
        <v>9172</v>
      </c>
      <c r="D242" s="86" t="s">
        <v>140</v>
      </c>
      <c r="E242" s="95">
        <v>44743</v>
      </c>
      <c r="F242" s="83">
        <v>1222525.5988563765</v>
      </c>
      <c r="G242" s="85">
        <v>100</v>
      </c>
      <c r="H242" s="83">
        <v>4261.4797286924668</v>
      </c>
      <c r="I242" s="84">
        <v>4.1617854091617848E-2</v>
      </c>
      <c r="J242" s="84">
        <f t="shared" si="7"/>
        <v>3.7029765561512578E-4</v>
      </c>
      <c r="K242" s="84">
        <f>H242/'סכום נכסי הקרן'!$C$42</f>
        <v>4.2938816145765005E-5</v>
      </c>
    </row>
    <row r="243" spans="2:11">
      <c r="B243" s="76" t="s">
        <v>2693</v>
      </c>
      <c r="C243" s="73">
        <v>8275</v>
      </c>
      <c r="D243" s="86" t="s">
        <v>138</v>
      </c>
      <c r="E243" s="95">
        <v>44256</v>
      </c>
      <c r="F243" s="83">
        <v>3342028.07202473</v>
      </c>
      <c r="G243" s="85">
        <v>112.91459999999999</v>
      </c>
      <c r="H243" s="83">
        <v>13369.998139984771</v>
      </c>
      <c r="I243" s="84">
        <v>5.5700412166666659E-3</v>
      </c>
      <c r="J243" s="84">
        <f t="shared" ref="J243:J255" si="8">IFERROR(H243/$H$11,0)</f>
        <v>1.1617746139869617E-3</v>
      </c>
      <c r="K243" s="84">
        <f>H243/'סכום נכסי הקרן'!$C$42</f>
        <v>1.3471656057323838E-4</v>
      </c>
    </row>
    <row r="244" spans="2:11">
      <c r="B244" s="76" t="s">
        <v>2694</v>
      </c>
      <c r="C244" s="73">
        <v>8335</v>
      </c>
      <c r="D244" s="86" t="s">
        <v>138</v>
      </c>
      <c r="E244" s="95">
        <v>44412</v>
      </c>
      <c r="F244" s="83">
        <v>16945551.00553406</v>
      </c>
      <c r="G244" s="85">
        <v>97.631399999999999</v>
      </c>
      <c r="H244" s="83">
        <v>58616.025075966463</v>
      </c>
      <c r="I244" s="84">
        <v>6.7782135822199996E-2</v>
      </c>
      <c r="J244" s="84">
        <f t="shared" si="8"/>
        <v>5.093389632001742E-3</v>
      </c>
      <c r="K244" s="84">
        <f>H244/'סכום נכסי הקרן'!$C$42</f>
        <v>5.9061708236841167E-4</v>
      </c>
    </row>
    <row r="245" spans="2:11">
      <c r="B245" s="76" t="s">
        <v>2695</v>
      </c>
      <c r="C245" s="73">
        <v>6651</v>
      </c>
      <c r="D245" s="86" t="s">
        <v>140</v>
      </c>
      <c r="E245" s="95">
        <v>43465</v>
      </c>
      <c r="F245" s="83">
        <v>30608580.608550001</v>
      </c>
      <c r="G245" s="85">
        <v>103.3351</v>
      </c>
      <c r="H245" s="83">
        <v>110253.78827367802</v>
      </c>
      <c r="I245" s="84">
        <v>0.158</v>
      </c>
      <c r="J245" s="84">
        <f t="shared" si="8"/>
        <v>9.5804091347763184E-3</v>
      </c>
      <c r="K245" s="84">
        <f>H245/'סכום נכסי הקרן'!$C$42</f>
        <v>1.1109209583193601E-3</v>
      </c>
    </row>
    <row r="246" spans="2:11">
      <c r="B246" s="76" t="s">
        <v>2696</v>
      </c>
      <c r="C246" s="73">
        <v>8415</v>
      </c>
      <c r="D246" s="86" t="s">
        <v>140</v>
      </c>
      <c r="E246" s="95">
        <v>44440</v>
      </c>
      <c r="F246" s="83">
        <v>33968390.958356999</v>
      </c>
      <c r="G246" s="85">
        <v>107.4764</v>
      </c>
      <c r="H246" s="83">
        <v>127259.59943947218</v>
      </c>
      <c r="I246" s="84">
        <v>5.6613927071000006E-2</v>
      </c>
      <c r="J246" s="84">
        <f t="shared" si="8"/>
        <v>1.1058114628510829E-2</v>
      </c>
      <c r="K246" s="84">
        <f>H246/'סכום נכסי הקרן'!$C$42</f>
        <v>1.2822720958458739E-3</v>
      </c>
    </row>
    <row r="247" spans="2:11">
      <c r="B247" s="76" t="s">
        <v>2697</v>
      </c>
      <c r="C247" s="73">
        <v>8310</v>
      </c>
      <c r="D247" s="86" t="s">
        <v>138</v>
      </c>
      <c r="E247" s="95">
        <v>44377</v>
      </c>
      <c r="F247" s="83">
        <v>8195258.6352504399</v>
      </c>
      <c r="G247" s="85">
        <v>46.059399999999997</v>
      </c>
      <c r="H247" s="83">
        <v>13373.715893702521</v>
      </c>
      <c r="I247" s="84">
        <v>2.137868723076923E-2</v>
      </c>
      <c r="J247" s="84">
        <f t="shared" si="8"/>
        <v>1.1620976650334254E-3</v>
      </c>
      <c r="K247" s="84">
        <f>H247/'סכום נכסי הקרן'!$C$42</f>
        <v>1.3475402078741867E-4</v>
      </c>
    </row>
    <row r="248" spans="2:11">
      <c r="B248" s="76" t="s">
        <v>2698</v>
      </c>
      <c r="C248" s="73">
        <v>87951</v>
      </c>
      <c r="D248" s="86" t="s">
        <v>140</v>
      </c>
      <c r="E248" s="95">
        <v>44771</v>
      </c>
      <c r="F248" s="83">
        <v>1990412.73041074</v>
      </c>
      <c r="G248" s="85">
        <v>100</v>
      </c>
      <c r="H248" s="83">
        <v>6938.1807381737999</v>
      </c>
      <c r="I248" s="84">
        <v>9.952053629198019E-3</v>
      </c>
      <c r="J248" s="84">
        <f t="shared" si="8"/>
        <v>6.0288731265843102E-4</v>
      </c>
      <c r="K248" s="84">
        <f>H248/'סכום נכסי הקרן'!$C$42</f>
        <v>6.9909347473052905E-5</v>
      </c>
    </row>
    <row r="249" spans="2:11">
      <c r="B249" s="76" t="s">
        <v>2699</v>
      </c>
      <c r="C249" s="73">
        <v>4029</v>
      </c>
      <c r="D249" s="86" t="s">
        <v>138</v>
      </c>
      <c r="E249" s="95">
        <v>39321</v>
      </c>
      <c r="F249" s="83">
        <v>929489.14948822011</v>
      </c>
      <c r="G249" s="85">
        <v>7.0364000000000004</v>
      </c>
      <c r="H249" s="83">
        <v>231.72132172109002</v>
      </c>
      <c r="I249" s="84">
        <v>4.9041518102948137E-3</v>
      </c>
      <c r="J249" s="84">
        <f t="shared" si="8"/>
        <v>2.0135227116447048E-5</v>
      </c>
      <c r="K249" s="84">
        <f>H249/'סכום נכסי הקרן'!$C$42</f>
        <v>2.3348319982478053E-6</v>
      </c>
    </row>
    <row r="250" spans="2:11">
      <c r="B250" s="76" t="s">
        <v>2700</v>
      </c>
      <c r="C250" s="73">
        <v>7085</v>
      </c>
      <c r="D250" s="86" t="s">
        <v>138</v>
      </c>
      <c r="E250" s="95">
        <v>43983</v>
      </c>
      <c r="F250" s="83">
        <v>45915842.855796948</v>
      </c>
      <c r="G250" s="85">
        <v>95.474999999999994</v>
      </c>
      <c r="H250" s="83">
        <v>155318.56897841362</v>
      </c>
      <c r="I250" s="84">
        <v>1.5305265746666668E-2</v>
      </c>
      <c r="J250" s="84">
        <f t="shared" si="8"/>
        <v>1.3496274915720318E-2</v>
      </c>
      <c r="K250" s="84">
        <f>H250/'סכום נכסי הקרן'!$C$42</f>
        <v>1.5649952368619398E-3</v>
      </c>
    </row>
    <row r="251" spans="2:11">
      <c r="B251" s="76" t="s">
        <v>2701</v>
      </c>
      <c r="C251" s="73">
        <v>608311</v>
      </c>
      <c r="D251" s="86" t="s">
        <v>138</v>
      </c>
      <c r="E251" s="95">
        <v>43089</v>
      </c>
      <c r="F251" s="83">
        <v>2954062.1040591504</v>
      </c>
      <c r="G251" s="85">
        <v>100</v>
      </c>
      <c r="H251" s="83">
        <v>10466.24204623158</v>
      </c>
      <c r="I251" s="84">
        <v>2.3076923076923075E-3</v>
      </c>
      <c r="J251" s="84">
        <f t="shared" si="8"/>
        <v>9.094551985606075E-4</v>
      </c>
      <c r="K251" s="84">
        <f>H251/'סכום נכסי הקרן'!$C$42</f>
        <v>1.054582144165457E-4</v>
      </c>
    </row>
    <row r="252" spans="2:11">
      <c r="B252" s="76" t="s">
        <v>2702</v>
      </c>
      <c r="C252" s="73">
        <v>8330</v>
      </c>
      <c r="D252" s="86" t="s">
        <v>138</v>
      </c>
      <c r="E252" s="95">
        <v>44002</v>
      </c>
      <c r="F252" s="83">
        <v>11713628.72361701</v>
      </c>
      <c r="G252" s="85">
        <v>117.7959</v>
      </c>
      <c r="H252" s="83">
        <v>48886.931846882952</v>
      </c>
      <c r="I252" s="84">
        <v>5.4472098543692303E-2</v>
      </c>
      <c r="J252" s="84">
        <f t="shared" si="8"/>
        <v>4.2479883527855181E-3</v>
      </c>
      <c r="K252" s="84">
        <f>H252/'סכום נכסי הקרן'!$C$42</f>
        <v>4.925864047575616E-4</v>
      </c>
    </row>
    <row r="253" spans="2:11">
      <c r="B253" s="76" t="s">
        <v>2703</v>
      </c>
      <c r="C253" s="73">
        <v>5331</v>
      </c>
      <c r="D253" s="86" t="s">
        <v>138</v>
      </c>
      <c r="E253" s="95">
        <v>43251</v>
      </c>
      <c r="F253" s="83">
        <v>18580872.290853713</v>
      </c>
      <c r="G253" s="85">
        <v>146.59950000000001</v>
      </c>
      <c r="H253" s="83">
        <v>96509.42760933112</v>
      </c>
      <c r="I253" s="84">
        <v>4.0329108485714291E-2</v>
      </c>
      <c r="J253" s="84">
        <f t="shared" si="8"/>
        <v>8.3861046077199387E-3</v>
      </c>
      <c r="K253" s="84">
        <f>H253/'סכום נכסי הקרן'!$C$42</f>
        <v>9.7243230808974736E-4</v>
      </c>
    </row>
    <row r="254" spans="2:11">
      <c r="B254" s="76" t="s">
        <v>2704</v>
      </c>
      <c r="C254" s="73">
        <v>62178</v>
      </c>
      <c r="D254" s="86" t="s">
        <v>138</v>
      </c>
      <c r="E254" s="95">
        <v>43678</v>
      </c>
      <c r="F254" s="83">
        <v>1763844.0538422898</v>
      </c>
      <c r="G254" s="85">
        <v>100</v>
      </c>
      <c r="H254" s="83">
        <v>6249.2995192932704</v>
      </c>
      <c r="I254" s="84">
        <v>3.6781752452915324E-3</v>
      </c>
      <c r="J254" s="84">
        <f t="shared" si="8"/>
        <v>5.4302756520234745E-4</v>
      </c>
      <c r="K254" s="84">
        <f>H254/'סכום נכסי הקרן'!$C$42</f>
        <v>6.2968156645692712E-5</v>
      </c>
    </row>
    <row r="255" spans="2:11">
      <c r="B255" s="76" t="s">
        <v>2705</v>
      </c>
      <c r="C255" s="73">
        <v>5320</v>
      </c>
      <c r="D255" s="86" t="s">
        <v>138</v>
      </c>
      <c r="E255" s="95">
        <v>42948</v>
      </c>
      <c r="F255" s="83">
        <v>13746072.95605921</v>
      </c>
      <c r="G255" s="85">
        <v>126.3065</v>
      </c>
      <c r="H255" s="83">
        <v>61514.216654155141</v>
      </c>
      <c r="I255" s="84">
        <v>9.710052143999998E-3</v>
      </c>
      <c r="J255" s="84">
        <f t="shared" si="8"/>
        <v>5.3452255235820721E-3</v>
      </c>
      <c r="K255" s="84">
        <f>H255/'סכום נכסי הקרן'!$C$42</f>
        <v>6.1981936027511212E-4</v>
      </c>
    </row>
    <row r="256" spans="2:11">
      <c r="B256" s="76" t="s">
        <v>2706</v>
      </c>
      <c r="C256" s="73">
        <v>5287</v>
      </c>
      <c r="D256" s="86" t="s">
        <v>140</v>
      </c>
      <c r="E256" s="95">
        <v>42735</v>
      </c>
      <c r="F256" s="83">
        <v>19211681.1116619</v>
      </c>
      <c r="G256" s="85">
        <v>41.616700000000002</v>
      </c>
      <c r="H256" s="83">
        <v>27869.904149876282</v>
      </c>
      <c r="I256" s="84">
        <v>1.2493019723664778E-2</v>
      </c>
      <c r="J256" s="84">
        <f t="shared" ref="J256:J302" si="9">IFERROR(H256/$H$11,0)</f>
        <v>2.4217316110720882E-3</v>
      </c>
      <c r="K256" s="84">
        <f>H256/'סכום נכסי הקרן'!$C$42</f>
        <v>2.8081811166066716E-4</v>
      </c>
    </row>
    <row r="257" spans="2:11">
      <c r="B257" s="76" t="s">
        <v>2707</v>
      </c>
      <c r="C257" s="73">
        <v>7028</v>
      </c>
      <c r="D257" s="86" t="s">
        <v>140</v>
      </c>
      <c r="E257" s="95">
        <v>43754</v>
      </c>
      <c r="F257" s="83">
        <v>33690837.030803345</v>
      </c>
      <c r="G257" s="85">
        <v>102.6041</v>
      </c>
      <c r="H257" s="83">
        <v>120497.76226764175</v>
      </c>
      <c r="I257" s="84">
        <v>3.9347169811320745E-3</v>
      </c>
      <c r="J257" s="84">
        <f t="shared" si="9"/>
        <v>1.0470550540027348E-2</v>
      </c>
      <c r="K257" s="84">
        <f>H257/'סכום נכסי הקרן'!$C$42</f>
        <v>1.2141395922054279E-3</v>
      </c>
    </row>
    <row r="258" spans="2:11">
      <c r="B258" s="76" t="s">
        <v>2708</v>
      </c>
      <c r="C258" s="73">
        <v>5335</v>
      </c>
      <c r="D258" s="86" t="s">
        <v>138</v>
      </c>
      <c r="E258" s="95">
        <v>43306</v>
      </c>
      <c r="F258" s="83">
        <v>16303027.65301135</v>
      </c>
      <c r="G258" s="85">
        <v>143.6994</v>
      </c>
      <c r="H258" s="83">
        <v>83003.111493028497</v>
      </c>
      <c r="I258" s="84">
        <v>2.0911388877777777E-2</v>
      </c>
      <c r="J258" s="84">
        <f t="shared" si="9"/>
        <v>7.2124847591519391E-3</v>
      </c>
      <c r="K258" s="84">
        <f>H258/'סכום נכסי הקרן'!$C$42</f>
        <v>8.3634220290404384E-4</v>
      </c>
    </row>
    <row r="259" spans="2:11">
      <c r="B259" s="76" t="s">
        <v>2709</v>
      </c>
      <c r="C259" s="73">
        <v>8339</v>
      </c>
      <c r="D259" s="86" t="s">
        <v>138</v>
      </c>
      <c r="E259" s="95">
        <v>44539</v>
      </c>
      <c r="F259" s="83">
        <v>4374784.1447797697</v>
      </c>
      <c r="G259" s="85">
        <v>103.1123</v>
      </c>
      <c r="H259" s="83">
        <v>15982.262372247389</v>
      </c>
      <c r="I259" s="84">
        <v>1.0684947714285714E-2</v>
      </c>
      <c r="J259" s="84">
        <f t="shared" si="9"/>
        <v>1.3887650920927654E-3</v>
      </c>
      <c r="K259" s="84">
        <f>H259/'סכום נכסי הקרן'!$C$42</f>
        <v>1.6103782471960063E-4</v>
      </c>
    </row>
    <row r="260" spans="2:11">
      <c r="B260" s="76" t="s">
        <v>2710</v>
      </c>
      <c r="C260" s="73">
        <v>7013</v>
      </c>
      <c r="D260" s="86" t="s">
        <v>140</v>
      </c>
      <c r="E260" s="95">
        <v>43507</v>
      </c>
      <c r="F260" s="83">
        <v>23346030.22600688</v>
      </c>
      <c r="G260" s="85">
        <v>97.299300000000002</v>
      </c>
      <c r="H260" s="83">
        <v>79181.773551694379</v>
      </c>
      <c r="I260" s="84">
        <v>2.1403480640518169E-2</v>
      </c>
      <c r="J260" s="84">
        <f t="shared" si="9"/>
        <v>6.880432849703264E-3</v>
      </c>
      <c r="K260" s="84">
        <f>H260/'סכום נכסי הקרן'!$C$42</f>
        <v>7.9783827052839291E-4</v>
      </c>
    </row>
    <row r="261" spans="2:11">
      <c r="B261" s="76" t="s">
        <v>2711</v>
      </c>
      <c r="C261" s="73">
        <v>608312</v>
      </c>
      <c r="D261" s="86" t="s">
        <v>138</v>
      </c>
      <c r="E261" s="95">
        <v>42912</v>
      </c>
      <c r="F261" s="83">
        <v>1399152.2991509</v>
      </c>
      <c r="G261" s="85">
        <v>100</v>
      </c>
      <c r="H261" s="83">
        <v>4957.1965971916416</v>
      </c>
      <c r="I261" s="84">
        <v>0.10228102930432666</v>
      </c>
      <c r="J261" s="84">
        <f t="shared" si="9"/>
        <v>4.3075138102946362E-4</v>
      </c>
      <c r="K261" s="84">
        <f>H261/'סכום נכסי הקרן'!$C$42</f>
        <v>4.9948883213515511E-5</v>
      </c>
    </row>
    <row r="262" spans="2:11">
      <c r="B262" s="76" t="s">
        <v>2712</v>
      </c>
      <c r="C262" s="73">
        <v>608313</v>
      </c>
      <c r="D262" s="86" t="s">
        <v>138</v>
      </c>
      <c r="E262" s="95">
        <v>43068</v>
      </c>
      <c r="F262" s="83">
        <v>0.34000034000000007</v>
      </c>
      <c r="G262" s="85">
        <v>100</v>
      </c>
      <c r="H262" s="83">
        <v>1.1800011800000001E-3</v>
      </c>
      <c r="I262" s="84">
        <v>1.7049738288222431E-3</v>
      </c>
      <c r="J262" s="84">
        <f t="shared" si="9"/>
        <v>1.0253519866235531E-10</v>
      </c>
      <c r="K262" s="84">
        <f>H262/'סכום נכסי הקרן'!$C$42</f>
        <v>1.1889732427602554E-11</v>
      </c>
    </row>
    <row r="263" spans="2:11">
      <c r="B263" s="76" t="s">
        <v>2713</v>
      </c>
      <c r="C263" s="73">
        <v>608314</v>
      </c>
      <c r="D263" s="86" t="s">
        <v>138</v>
      </c>
      <c r="E263" s="95">
        <v>42555</v>
      </c>
      <c r="F263" s="83">
        <v>749378.74937800004</v>
      </c>
      <c r="G263" s="85">
        <v>100</v>
      </c>
      <c r="H263" s="83">
        <v>2655.0489050462502</v>
      </c>
      <c r="I263" s="84">
        <v>1.7329766627779311E-2</v>
      </c>
      <c r="J263" s="84">
        <f t="shared" si="9"/>
        <v>2.3070821584872159E-4</v>
      </c>
      <c r="K263" s="84">
        <f>H263/'סכום נכסי הקרן'!$C$42</f>
        <v>2.6752363979160645E-5</v>
      </c>
    </row>
    <row r="264" spans="2:11">
      <c r="B264" s="76" t="s">
        <v>2714</v>
      </c>
      <c r="C264" s="73">
        <v>608315</v>
      </c>
      <c r="D264" s="86" t="s">
        <v>138</v>
      </c>
      <c r="E264" s="95">
        <v>42555</v>
      </c>
      <c r="F264" s="83">
        <v>564761.27476070996</v>
      </c>
      <c r="G264" s="85">
        <v>100</v>
      </c>
      <c r="H264" s="83">
        <v>2000.9491709471704</v>
      </c>
      <c r="I264" s="84">
        <v>1.1625523158629737E-3</v>
      </c>
      <c r="J264" s="84">
        <f t="shared" si="9"/>
        <v>1.7387077592273531E-4</v>
      </c>
      <c r="K264" s="84">
        <f>H264/'סכום נכסי הקרן'!$C$42</f>
        <v>2.016163258734624E-5</v>
      </c>
    </row>
    <row r="265" spans="2:11">
      <c r="B265" s="76" t="s">
        <v>2715</v>
      </c>
      <c r="C265" s="73">
        <v>608316</v>
      </c>
      <c r="D265" s="86" t="s">
        <v>138</v>
      </c>
      <c r="E265" s="95">
        <v>42555</v>
      </c>
      <c r="F265" s="83">
        <v>1809048.91904711</v>
      </c>
      <c r="G265" s="85">
        <v>100</v>
      </c>
      <c r="H265" s="83">
        <v>6409.4602794538696</v>
      </c>
      <c r="I265" s="84">
        <v>6.4025118200573014E-4</v>
      </c>
      <c r="J265" s="84">
        <f t="shared" si="9"/>
        <v>5.5694459820139995E-4</v>
      </c>
      <c r="K265" s="84">
        <f>H265/'סכום נכסי הקרן'!$C$42</f>
        <v>6.4581941967255659E-5</v>
      </c>
    </row>
    <row r="266" spans="2:11">
      <c r="B266" s="76" t="s">
        <v>2716</v>
      </c>
      <c r="C266" s="73">
        <v>608317</v>
      </c>
      <c r="D266" s="86" t="s">
        <v>138</v>
      </c>
      <c r="E266" s="95">
        <v>42912</v>
      </c>
      <c r="F266" s="83">
        <v>1616.3016163</v>
      </c>
      <c r="G266" s="85">
        <v>100</v>
      </c>
      <c r="H266" s="83">
        <v>5.7265657265599996</v>
      </c>
      <c r="I266" s="84">
        <v>9.1470271273557981E-3</v>
      </c>
      <c r="J266" s="84">
        <f t="shared" si="9"/>
        <v>4.9760505699313335E-7</v>
      </c>
      <c r="K266" s="84">
        <f>H266/'סכום נכסי הקרן'!$C$42</f>
        <v>5.7701072992043795E-8</v>
      </c>
    </row>
    <row r="267" spans="2:11">
      <c r="B267" s="76" t="s">
        <v>2717</v>
      </c>
      <c r="C267" s="73">
        <v>8112</v>
      </c>
      <c r="D267" s="86" t="s">
        <v>138</v>
      </c>
      <c r="E267" s="95">
        <v>44440</v>
      </c>
      <c r="F267" s="83">
        <v>4422257.8122533895</v>
      </c>
      <c r="G267" s="85">
        <v>86.959100000000007</v>
      </c>
      <c r="H267" s="83">
        <v>13624.803444789817</v>
      </c>
      <c r="I267" s="84">
        <v>2.7639083699374997E-3</v>
      </c>
      <c r="J267" s="84">
        <f t="shared" si="9"/>
        <v>1.1839157041750304E-3</v>
      </c>
      <c r="K267" s="84">
        <f>H267/'סכום נכסי הקרן'!$C$42</f>
        <v>1.3728398757807046E-4</v>
      </c>
    </row>
    <row r="268" spans="2:11">
      <c r="B268" s="76" t="s">
        <v>2718</v>
      </c>
      <c r="C268" s="73">
        <v>8317</v>
      </c>
      <c r="D268" s="86" t="s">
        <v>138</v>
      </c>
      <c r="E268" s="95">
        <v>44378</v>
      </c>
      <c r="F268" s="83">
        <v>4252972.8129685596</v>
      </c>
      <c r="G268" s="85">
        <v>110.79</v>
      </c>
      <c r="H268" s="83">
        <v>16694.150374133678</v>
      </c>
      <c r="I268" s="84">
        <v>9.1461689544086017E-4</v>
      </c>
      <c r="J268" s="84">
        <f t="shared" si="9"/>
        <v>1.450623994385353E-3</v>
      </c>
      <c r="K268" s="84">
        <f>H268/'סכום נכסי הקרן'!$C$42</f>
        <v>1.6821083268290504E-4</v>
      </c>
    </row>
    <row r="269" spans="2:11">
      <c r="B269" s="76" t="s">
        <v>2719</v>
      </c>
      <c r="C269" s="73">
        <v>8282</v>
      </c>
      <c r="D269" s="86" t="s">
        <v>138</v>
      </c>
      <c r="E269" s="95">
        <v>44314</v>
      </c>
      <c r="F269" s="83">
        <v>17134834.134817</v>
      </c>
      <c r="G269" s="85">
        <v>98.850499999999997</v>
      </c>
      <c r="H269" s="83">
        <v>60010.870640810623</v>
      </c>
      <c r="I269" s="84">
        <v>0.19274258921428569</v>
      </c>
      <c r="J269" s="84">
        <f t="shared" si="9"/>
        <v>5.2145935507085022E-3</v>
      </c>
      <c r="K269" s="84">
        <f>H269/'סכום נכסי הקרן'!$C$42</f>
        <v>6.0467159419849746E-4</v>
      </c>
    </row>
    <row r="270" spans="2:11">
      <c r="B270" s="76" t="s">
        <v>2720</v>
      </c>
      <c r="C270" s="73">
        <v>5268</v>
      </c>
      <c r="D270" s="86" t="s">
        <v>140</v>
      </c>
      <c r="E270" s="95">
        <v>42185</v>
      </c>
      <c r="F270" s="83">
        <v>11901211.021199118</v>
      </c>
      <c r="G270" s="85">
        <v>128.46809999999999</v>
      </c>
      <c r="H270" s="83">
        <v>53295.301355248062</v>
      </c>
      <c r="I270" s="84">
        <v>3.9035591848450061E-3</v>
      </c>
      <c r="J270" s="84">
        <f t="shared" si="9"/>
        <v>4.6310498708403442E-3</v>
      </c>
      <c r="K270" s="84">
        <f>H270/'סכום נכסי הקרן'!$C$42</f>
        <v>5.3700528736957975E-4</v>
      </c>
    </row>
    <row r="271" spans="2:11">
      <c r="B271" s="76" t="s">
        <v>2721</v>
      </c>
      <c r="C271" s="73">
        <v>4022</v>
      </c>
      <c r="D271" s="86" t="s">
        <v>138</v>
      </c>
      <c r="E271" s="95">
        <v>39134</v>
      </c>
      <c r="F271" s="83">
        <v>338203.61820328003</v>
      </c>
      <c r="G271" s="85">
        <v>1E-4</v>
      </c>
      <c r="H271" s="83">
        <v>1.2000012000000001E-3</v>
      </c>
      <c r="I271" s="84">
        <v>0</v>
      </c>
      <c r="J271" s="84">
        <f t="shared" si="9"/>
        <v>1.0427308338544608E-10</v>
      </c>
      <c r="K271" s="84">
        <f>H271/'סכום נכסי הקרן'!$C$42</f>
        <v>1.2091253316205989E-11</v>
      </c>
    </row>
    <row r="272" spans="2:11">
      <c r="B272" s="76" t="s">
        <v>2722</v>
      </c>
      <c r="C272" s="73">
        <v>7043</v>
      </c>
      <c r="D272" s="86" t="s">
        <v>140</v>
      </c>
      <c r="E272" s="95">
        <v>43860</v>
      </c>
      <c r="F272" s="83">
        <v>37752047.812010057</v>
      </c>
      <c r="G272" s="85">
        <v>92.7136</v>
      </c>
      <c r="H272" s="83">
        <v>122007.47081734882</v>
      </c>
      <c r="I272" s="84">
        <v>1.6901233879999998E-2</v>
      </c>
      <c r="J272" s="84">
        <f t="shared" si="9"/>
        <v>1.060173538008528E-2</v>
      </c>
      <c r="K272" s="84">
        <f>H272/'סכום נכסי הקרן'!$C$42</f>
        <v>1.229351467417011E-3</v>
      </c>
    </row>
    <row r="273" spans="2:11">
      <c r="B273" s="76" t="s">
        <v>2723</v>
      </c>
      <c r="C273" s="73">
        <v>5304</v>
      </c>
      <c r="D273" s="86" t="s">
        <v>140</v>
      </c>
      <c r="E273" s="95">
        <v>42928</v>
      </c>
      <c r="F273" s="83">
        <v>28704809.814781114</v>
      </c>
      <c r="G273" s="85">
        <v>56.778599999999997</v>
      </c>
      <c r="H273" s="83">
        <v>56812.227672170855</v>
      </c>
      <c r="I273" s="84">
        <v>5.3770838399999996E-3</v>
      </c>
      <c r="J273" s="84">
        <f t="shared" si="9"/>
        <v>4.936650191160824E-3</v>
      </c>
      <c r="K273" s="84">
        <f>H273/'סכום נכסי הקרן'!$C$42</f>
        <v>5.7244195775986342E-4</v>
      </c>
    </row>
    <row r="274" spans="2:11">
      <c r="B274" s="76" t="s">
        <v>2724</v>
      </c>
      <c r="C274" s="73">
        <v>5233</v>
      </c>
      <c r="D274" s="86" t="s">
        <v>138</v>
      </c>
      <c r="E274" s="95">
        <v>40544</v>
      </c>
      <c r="F274" s="83">
        <v>7414019.1640117504</v>
      </c>
      <c r="G274" s="85">
        <v>0.45950000000000002</v>
      </c>
      <c r="H274" s="83">
        <v>120.70085070072999</v>
      </c>
      <c r="I274" s="84">
        <v>8.5047411179368822E-3</v>
      </c>
      <c r="J274" s="84">
        <f t="shared" si="9"/>
        <v>1.0488197736645175E-5</v>
      </c>
      <c r="K274" s="84">
        <f>H274/'סכום נכסי הקרן'!$C$42</f>
        <v>1.2161859182341528E-6</v>
      </c>
    </row>
    <row r="275" spans="2:11">
      <c r="B275" s="76" t="s">
        <v>2725</v>
      </c>
      <c r="C275" s="73">
        <v>5267</v>
      </c>
      <c r="D275" s="86" t="s">
        <v>140</v>
      </c>
      <c r="E275" s="95">
        <v>42153</v>
      </c>
      <c r="F275" s="83">
        <v>9604206.51419691</v>
      </c>
      <c r="G275" s="85">
        <v>12.709099999999999</v>
      </c>
      <c r="H275" s="83">
        <v>4254.7961047918498</v>
      </c>
      <c r="I275" s="84">
        <v>1.0688340847734817E-2</v>
      </c>
      <c r="J275" s="84">
        <f t="shared" ref="J275:J280" si="10">IFERROR(H275/$H$11,0)</f>
        <v>3.6971688780230527E-4</v>
      </c>
      <c r="K275" s="84">
        <f>H275/'סכום נכסי הקרן'!$C$42</f>
        <v>4.2871471721732256E-5</v>
      </c>
    </row>
    <row r="276" spans="2:11">
      <c r="B276" s="76" t="s">
        <v>2726</v>
      </c>
      <c r="C276" s="73">
        <v>5284</v>
      </c>
      <c r="D276" s="86" t="s">
        <v>140</v>
      </c>
      <c r="E276" s="95">
        <v>42531</v>
      </c>
      <c r="F276" s="83">
        <v>22921753.33173041</v>
      </c>
      <c r="G276" s="85">
        <v>44.904600000000002</v>
      </c>
      <c r="H276" s="83">
        <v>35879.066279030398</v>
      </c>
      <c r="I276" s="84">
        <v>2.0593163250000004E-2</v>
      </c>
      <c r="J276" s="84">
        <f t="shared" si="10"/>
        <v>3.1176809405734618E-3</v>
      </c>
      <c r="K276" s="84">
        <f>H276/'סכום נכסי הקרן'!$C$42</f>
        <v>3.6151870442187951E-4</v>
      </c>
    </row>
    <row r="277" spans="2:11">
      <c r="B277" s="76" t="s">
        <v>2727</v>
      </c>
      <c r="C277" s="73">
        <v>85891</v>
      </c>
      <c r="D277" s="86" t="s">
        <v>138</v>
      </c>
      <c r="E277" s="95">
        <v>44395</v>
      </c>
      <c r="F277" s="83">
        <v>40710276.960236244</v>
      </c>
      <c r="G277" s="85">
        <v>100</v>
      </c>
      <c r="H277" s="83">
        <v>144236.51118636702</v>
      </c>
      <c r="I277" s="84">
        <v>2.4834518216834609E-2</v>
      </c>
      <c r="J277" s="84">
        <f t="shared" si="10"/>
        <v>1.2533308931825962E-2</v>
      </c>
      <c r="K277" s="84">
        <f>H277/'סכום נכסי הקרן'!$C$42</f>
        <v>1.4533320418347432E-3</v>
      </c>
    </row>
    <row r="278" spans="2:11">
      <c r="B278" s="76" t="s">
        <v>2728</v>
      </c>
      <c r="C278" s="73">
        <v>7041</v>
      </c>
      <c r="D278" s="86" t="s">
        <v>138</v>
      </c>
      <c r="E278" s="95">
        <v>43516</v>
      </c>
      <c r="F278" s="83">
        <v>22005255.315233313</v>
      </c>
      <c r="G278" s="85">
        <v>80.276799999999994</v>
      </c>
      <c r="H278" s="83">
        <v>62587.501747439157</v>
      </c>
      <c r="I278" s="84">
        <v>1.4977693024E-2</v>
      </c>
      <c r="J278" s="84">
        <f t="shared" si="10"/>
        <v>5.4384877186768434E-3</v>
      </c>
      <c r="K278" s="84">
        <f>H278/'סכום נכסי הקרן'!$C$42</f>
        <v>6.3063381774682535E-4</v>
      </c>
    </row>
    <row r="279" spans="2:11">
      <c r="B279" s="76" t="s">
        <v>2729</v>
      </c>
      <c r="C279" s="73">
        <v>7054</v>
      </c>
      <c r="D279" s="86" t="s">
        <v>138</v>
      </c>
      <c r="E279" s="95">
        <v>43973</v>
      </c>
      <c r="F279" s="83">
        <v>8328246.5882382616</v>
      </c>
      <c r="G279" s="85">
        <v>105.30800000000001</v>
      </c>
      <c r="H279" s="83">
        <v>31073.208003176933</v>
      </c>
      <c r="I279" s="84">
        <v>2.6128667784615384E-2</v>
      </c>
      <c r="J279" s="84">
        <f t="shared" si="10"/>
        <v>2.7000799742271744E-3</v>
      </c>
      <c r="K279" s="84">
        <f>H279/'סכום נכסי הקרן'!$C$42</f>
        <v>3.1309471133326495E-4</v>
      </c>
    </row>
    <row r="280" spans="2:11">
      <c r="B280" s="76" t="s">
        <v>2730</v>
      </c>
      <c r="C280" s="73">
        <v>7071</v>
      </c>
      <c r="D280" s="86" t="s">
        <v>138</v>
      </c>
      <c r="E280" s="133">
        <v>44055</v>
      </c>
      <c r="F280" s="83">
        <v>11131595.60158447</v>
      </c>
      <c r="G280" s="134">
        <v>0</v>
      </c>
      <c r="H280" s="128">
        <v>0</v>
      </c>
      <c r="I280" s="84">
        <v>3.4563906984615388E-2</v>
      </c>
      <c r="J280" s="84">
        <f t="shared" si="10"/>
        <v>0</v>
      </c>
      <c r="K280" s="84">
        <f>H280/'סכום נכסי הקרן'!$C$42</f>
        <v>0</v>
      </c>
    </row>
    <row r="281" spans="2:11">
      <c r="B281" s="76" t="s">
        <v>2731</v>
      </c>
      <c r="C281" s="73">
        <v>83111</v>
      </c>
      <c r="D281" s="86" t="s">
        <v>138</v>
      </c>
      <c r="E281" s="95">
        <v>44256</v>
      </c>
      <c r="F281" s="83">
        <v>5057440.7074356498</v>
      </c>
      <c r="G281" s="85">
        <v>100</v>
      </c>
      <c r="H281" s="83">
        <v>17918.512398494477</v>
      </c>
      <c r="I281" s="84">
        <v>4.0967072366999997E-3</v>
      </c>
      <c r="J281" s="84">
        <f t="shared" si="9"/>
        <v>1.5570138908789124E-3</v>
      </c>
      <c r="K281" s="84">
        <f>H281/'סכום נכסי הקרן'!$C$42</f>
        <v>1.8054754650226554E-4</v>
      </c>
    </row>
    <row r="282" spans="2:11">
      <c r="B282" s="76" t="s">
        <v>2732</v>
      </c>
      <c r="C282" s="73">
        <v>62179</v>
      </c>
      <c r="D282" s="86" t="s">
        <v>138</v>
      </c>
      <c r="E282" s="95">
        <v>43175</v>
      </c>
      <c r="F282" s="83">
        <v>4547109.9971054504</v>
      </c>
      <c r="G282" s="85">
        <v>100</v>
      </c>
      <c r="H282" s="83">
        <v>16110.410760394652</v>
      </c>
      <c r="I282" s="84">
        <v>2.1984199997200004E-3</v>
      </c>
      <c r="J282" s="84">
        <f t="shared" si="9"/>
        <v>1.399900437259912E-3</v>
      </c>
      <c r="K282" s="84">
        <f>H282/'סכום נכסי הקרן'!$C$42</f>
        <v>1.6232905228099977E-4</v>
      </c>
    </row>
    <row r="283" spans="2:11">
      <c r="B283" s="76" t="s">
        <v>2733</v>
      </c>
      <c r="C283" s="73">
        <v>6646</v>
      </c>
      <c r="D283" s="86" t="s">
        <v>140</v>
      </c>
      <c r="E283" s="95">
        <v>42947</v>
      </c>
      <c r="F283" s="83">
        <v>31478808.698777221</v>
      </c>
      <c r="G283" s="85">
        <v>86.244100000000003</v>
      </c>
      <c r="H283" s="83">
        <v>94634.643104548464</v>
      </c>
      <c r="I283" s="84">
        <v>2.4593773728170083E-2</v>
      </c>
      <c r="J283" s="84">
        <f t="shared" si="9"/>
        <v>8.22319680313029E-3</v>
      </c>
      <c r="K283" s="84">
        <f>H283/'סכום נכסי הקרן'!$C$42</f>
        <v>9.5354191501295302E-4</v>
      </c>
    </row>
    <row r="284" spans="2:11">
      <c r="B284" s="76" t="s">
        <v>2734</v>
      </c>
      <c r="C284" s="73">
        <v>621710</v>
      </c>
      <c r="D284" s="86" t="s">
        <v>138</v>
      </c>
      <c r="E284" s="95">
        <v>43083</v>
      </c>
      <c r="F284" s="83">
        <v>5886418.9564130697</v>
      </c>
      <c r="G284" s="85">
        <v>100</v>
      </c>
      <c r="H284" s="83">
        <v>20855.582385561531</v>
      </c>
      <c r="I284" s="84">
        <v>1.5973519276062341E-3</v>
      </c>
      <c r="J284" s="84">
        <f t="shared" si="9"/>
        <v>1.8122280887233261E-3</v>
      </c>
      <c r="K284" s="84">
        <f>H284/'סכום נכסי הקרן'!$C$42</f>
        <v>2.1014156459245876E-4</v>
      </c>
    </row>
    <row r="285" spans="2:11">
      <c r="B285" s="76" t="s">
        <v>2735</v>
      </c>
      <c r="C285" s="73">
        <v>5276</v>
      </c>
      <c r="D285" s="86" t="s">
        <v>138</v>
      </c>
      <c r="E285" s="95">
        <v>42423</v>
      </c>
      <c r="F285" s="83">
        <v>18355404.415386058</v>
      </c>
      <c r="G285" s="85">
        <v>117.0197</v>
      </c>
      <c r="H285" s="83">
        <v>76101.65300157688</v>
      </c>
      <c r="I285" s="84">
        <v>2.3320000000000003E-3</v>
      </c>
      <c r="J285" s="84">
        <f t="shared" si="9"/>
        <v>6.6127883948813616E-3</v>
      </c>
      <c r="K285" s="84">
        <f>H285/'סכום נכסי הקרן'!$C$42</f>
        <v>7.6680287005052481E-4</v>
      </c>
    </row>
    <row r="286" spans="2:11">
      <c r="B286" s="76" t="s">
        <v>2736</v>
      </c>
      <c r="C286" s="73">
        <v>6647</v>
      </c>
      <c r="D286" s="86" t="s">
        <v>138</v>
      </c>
      <c r="E286" s="95">
        <v>43454</v>
      </c>
      <c r="F286" s="83">
        <v>44366512.836468466</v>
      </c>
      <c r="G286" s="85">
        <v>122.7685</v>
      </c>
      <c r="H286" s="83">
        <v>192980.48647029349</v>
      </c>
      <c r="I286" s="84">
        <v>3.2347973913043472E-3</v>
      </c>
      <c r="J286" s="84">
        <f t="shared" si="9"/>
        <v>1.6768875195692187E-2</v>
      </c>
      <c r="K286" s="84">
        <f>H286/'סכום נכסי הקרן'!$C$42</f>
        <v>1.944478011352806E-3</v>
      </c>
    </row>
    <row r="287" spans="2:11">
      <c r="B287" s="76" t="s">
        <v>2737</v>
      </c>
      <c r="C287" s="73">
        <v>8000</v>
      </c>
      <c r="D287" s="86" t="s">
        <v>138</v>
      </c>
      <c r="E287" s="95">
        <v>44228</v>
      </c>
      <c r="F287" s="83">
        <v>23553947.553924002</v>
      </c>
      <c r="G287" s="85">
        <v>98.733800000000002</v>
      </c>
      <c r="H287" s="83">
        <v>82394.971544889151</v>
      </c>
      <c r="I287" s="84">
        <v>1.6077797763636365E-3</v>
      </c>
      <c r="J287" s="84">
        <f t="shared" si="9"/>
        <v>7.159640955727113E-3</v>
      </c>
      <c r="K287" s="84">
        <f>H287/'סכום נכסי הקרן'!$C$42</f>
        <v>8.3021456389446857E-4</v>
      </c>
    </row>
    <row r="288" spans="2:11">
      <c r="B288" s="76" t="s">
        <v>2738</v>
      </c>
      <c r="C288" s="73">
        <v>8312</v>
      </c>
      <c r="D288" s="86" t="s">
        <v>140</v>
      </c>
      <c r="E288" s="95">
        <v>44377</v>
      </c>
      <c r="F288" s="83">
        <v>38478004.907966435</v>
      </c>
      <c r="G288" s="85">
        <v>96.105500000000006</v>
      </c>
      <c r="H288" s="83">
        <v>128903.06790293899</v>
      </c>
      <c r="I288" s="84">
        <v>3.789812507272728E-2</v>
      </c>
      <c r="J288" s="84">
        <f t="shared" si="9"/>
        <v>1.1200922422480056E-2</v>
      </c>
      <c r="K288" s="84">
        <f>H288/'סכום נכסי הקרן'!$C$42</f>
        <v>1.2988317405437065E-3</v>
      </c>
    </row>
    <row r="289" spans="2:11">
      <c r="B289" s="76" t="s">
        <v>2739</v>
      </c>
      <c r="C289" s="73">
        <v>5337</v>
      </c>
      <c r="D289" s="86" t="s">
        <v>138</v>
      </c>
      <c r="E289" s="95">
        <v>42985</v>
      </c>
      <c r="F289" s="83">
        <v>20654218.02419737</v>
      </c>
      <c r="G289" s="85">
        <v>107.3437</v>
      </c>
      <c r="H289" s="83">
        <v>78551.859491780939</v>
      </c>
      <c r="I289" s="84">
        <v>5.19031544E-3</v>
      </c>
      <c r="J289" s="84">
        <f t="shared" si="9"/>
        <v>6.8256970033599273E-3</v>
      </c>
      <c r="K289" s="84">
        <f>H289/'סכום נכסי הקרן'!$C$42</f>
        <v>7.9149123482055099E-4</v>
      </c>
    </row>
    <row r="290" spans="2:11">
      <c r="B290" s="76" t="s">
        <v>2740</v>
      </c>
      <c r="C290" s="73">
        <v>5269</v>
      </c>
      <c r="D290" s="86" t="s">
        <v>140</v>
      </c>
      <c r="E290" s="95">
        <v>41730</v>
      </c>
      <c r="F290" s="83">
        <v>9850974.8909650389</v>
      </c>
      <c r="G290" s="85">
        <v>92.155600000000007</v>
      </c>
      <c r="H290" s="83">
        <v>31644.876734845089</v>
      </c>
      <c r="I290" s="84">
        <v>2.2184807348717441E-2</v>
      </c>
      <c r="J290" s="84">
        <f t="shared" si="9"/>
        <v>2.7497546423242447E-3</v>
      </c>
      <c r="K290" s="84">
        <f>H290/'סכום נכסי הקרן'!$C$42</f>
        <v>3.1885486511273935E-4</v>
      </c>
    </row>
    <row r="291" spans="2:11">
      <c r="B291" s="76" t="s">
        <v>2741</v>
      </c>
      <c r="C291" s="73">
        <v>7049</v>
      </c>
      <c r="D291" s="86" t="s">
        <v>140</v>
      </c>
      <c r="E291" s="95">
        <v>43922</v>
      </c>
      <c r="F291" s="83">
        <v>7187958.0279508401</v>
      </c>
      <c r="G291" s="85">
        <v>101.2341</v>
      </c>
      <c r="H291" s="83">
        <v>25364.997524972165</v>
      </c>
      <c r="I291" s="84">
        <v>2.1724184999999993E-2</v>
      </c>
      <c r="J291" s="84">
        <f t="shared" si="9"/>
        <v>2.2040698809243321E-3</v>
      </c>
      <c r="K291" s="84">
        <f>H291/'סכום נכסי הקרן'!$C$42</f>
        <v>2.5557858645422715E-4</v>
      </c>
    </row>
    <row r="292" spans="2:11">
      <c r="B292" s="76" t="s">
        <v>2742</v>
      </c>
      <c r="C292" s="73">
        <v>608318</v>
      </c>
      <c r="D292" s="86" t="s">
        <v>138</v>
      </c>
      <c r="E292" s="95">
        <v>42555</v>
      </c>
      <c r="F292" s="83">
        <v>853662.39366154</v>
      </c>
      <c r="G292" s="85">
        <v>100</v>
      </c>
      <c r="H292" s="83">
        <v>3024.5258945228693</v>
      </c>
      <c r="I292" s="84">
        <v>4.7619047619047623E-3</v>
      </c>
      <c r="J292" s="84">
        <f t="shared" si="9"/>
        <v>2.6281360452058217E-4</v>
      </c>
      <c r="K292" s="84">
        <f>H292/'סכום נכסי הקרן'!$C$42</f>
        <v>3.0475226818190283E-5</v>
      </c>
    </row>
    <row r="293" spans="2:11">
      <c r="B293" s="76" t="s">
        <v>2743</v>
      </c>
      <c r="C293" s="73">
        <v>608319</v>
      </c>
      <c r="D293" s="86" t="s">
        <v>138</v>
      </c>
      <c r="E293" s="95">
        <v>42555</v>
      </c>
      <c r="F293" s="83">
        <v>15765.055765040001</v>
      </c>
      <c r="G293" s="85">
        <v>100</v>
      </c>
      <c r="H293" s="83">
        <v>55.855625855569997</v>
      </c>
      <c r="I293" s="84">
        <v>1.6697804095637387E-2</v>
      </c>
      <c r="J293" s="84">
        <f t="shared" si="9"/>
        <v>4.8535270901263494E-6</v>
      </c>
      <c r="K293" s="84">
        <f>H293/'סכום נכסי הקרן'!$C$42</f>
        <v>5.6280320499256296E-7</v>
      </c>
    </row>
    <row r="294" spans="2:11">
      <c r="B294" s="76" t="s">
        <v>2744</v>
      </c>
      <c r="C294" s="73">
        <v>5227</v>
      </c>
      <c r="D294" s="86" t="s">
        <v>138</v>
      </c>
      <c r="E294" s="95">
        <v>40969</v>
      </c>
      <c r="F294" s="83">
        <v>2408106.57810417</v>
      </c>
      <c r="G294" s="85">
        <v>64.377300000000005</v>
      </c>
      <c r="H294" s="83">
        <v>5492.6207526152602</v>
      </c>
      <c r="I294" s="84">
        <v>3.0266343825665859E-3</v>
      </c>
      <c r="J294" s="84">
        <f t="shared" si="9"/>
        <v>4.7727660750846129E-4</v>
      </c>
      <c r="K294" s="84">
        <f>H294/'סכום נכסי הקרן'!$C$42</f>
        <v>5.5343835397598844E-5</v>
      </c>
    </row>
    <row r="295" spans="2:11">
      <c r="B295" s="76" t="s">
        <v>2745</v>
      </c>
      <c r="C295" s="73">
        <v>7005</v>
      </c>
      <c r="D295" s="86" t="s">
        <v>138</v>
      </c>
      <c r="E295" s="95">
        <v>43621</v>
      </c>
      <c r="F295" s="83">
        <v>10304010.303999998</v>
      </c>
      <c r="G295" s="85">
        <v>100.87560000000001</v>
      </c>
      <c r="H295" s="83">
        <v>36826.764666727839</v>
      </c>
      <c r="I295" s="84">
        <v>5.2705882376470605E-3</v>
      </c>
      <c r="J295" s="84">
        <f t="shared" si="9"/>
        <v>3.2000303857278732E-3</v>
      </c>
      <c r="K295" s="84">
        <f>H295/'סכום נכסי הקרן'!$C$42</f>
        <v>3.7106774593367945E-4</v>
      </c>
    </row>
    <row r="296" spans="2:11">
      <c r="B296" s="76" t="s">
        <v>2746</v>
      </c>
      <c r="C296" s="73">
        <v>5286</v>
      </c>
      <c r="D296" s="86" t="s">
        <v>138</v>
      </c>
      <c r="E296" s="95">
        <v>42705</v>
      </c>
      <c r="F296" s="83">
        <v>14385114.595100213</v>
      </c>
      <c r="G296" s="85">
        <v>126.68300000000001</v>
      </c>
      <c r="H296" s="83">
        <v>64565.841795777233</v>
      </c>
      <c r="I296" s="84">
        <v>7.0619048857142848E-3</v>
      </c>
      <c r="J296" s="84">
        <f t="shared" si="9"/>
        <v>5.6103938941249381E-3</v>
      </c>
      <c r="K296" s="84">
        <f>H296/'סכום נכסי הקרן'!$C$42</f>
        <v>6.5056764003804547E-4</v>
      </c>
    </row>
    <row r="297" spans="2:11">
      <c r="B297" s="76" t="s">
        <v>2747</v>
      </c>
      <c r="C297" s="73">
        <v>608320</v>
      </c>
      <c r="D297" s="86" t="s">
        <v>138</v>
      </c>
      <c r="E297" s="95">
        <v>43070</v>
      </c>
      <c r="F297" s="83">
        <v>1077559.7275586503</v>
      </c>
      <c r="G297" s="85">
        <v>100</v>
      </c>
      <c r="H297" s="83">
        <v>3817.7941077902901</v>
      </c>
      <c r="I297" s="84">
        <v>2E-3</v>
      </c>
      <c r="J297" s="84">
        <f t="shared" si="9"/>
        <v>3.3174397104776364E-4</v>
      </c>
      <c r="K297" s="84">
        <f>H297/'סכום נכסי הקרן'!$C$42</f>
        <v>3.8468224587117931E-5</v>
      </c>
    </row>
    <row r="298" spans="2:11">
      <c r="B298" s="76" t="s">
        <v>2748</v>
      </c>
      <c r="C298" s="73">
        <v>8273</v>
      </c>
      <c r="D298" s="86" t="s">
        <v>138</v>
      </c>
      <c r="E298" s="95">
        <v>43922</v>
      </c>
      <c r="F298" s="83">
        <v>40155261.995221831</v>
      </c>
      <c r="G298" s="85">
        <v>77.716899999999995</v>
      </c>
      <c r="H298" s="83">
        <v>110567.90605779551</v>
      </c>
      <c r="I298" s="84">
        <v>1.229011962E-2</v>
      </c>
      <c r="J298" s="84">
        <f t="shared" si="9"/>
        <v>9.6077041323947669E-3</v>
      </c>
      <c r="K298" s="84">
        <f>H298/'סכום נכסי הקרן'!$C$42</f>
        <v>1.1140860199033735E-3</v>
      </c>
    </row>
    <row r="299" spans="2:11">
      <c r="B299" s="76" t="s">
        <v>2749</v>
      </c>
      <c r="C299" s="73">
        <v>8321</v>
      </c>
      <c r="D299" s="86" t="s">
        <v>138</v>
      </c>
      <c r="E299" s="95">
        <v>44217</v>
      </c>
      <c r="F299" s="83">
        <v>17017861.73784472</v>
      </c>
      <c r="G299" s="85">
        <v>94.991900000000001</v>
      </c>
      <c r="H299" s="83">
        <v>57274.686094628814</v>
      </c>
      <c r="I299" s="84">
        <v>6.06662216484E-2</v>
      </c>
      <c r="J299" s="84">
        <f t="shared" si="9"/>
        <v>4.9768351223486102E-3</v>
      </c>
      <c r="K299" s="84">
        <f>H299/'סכום נכסי הקרן'!$C$42</f>
        <v>5.7710170471190992E-4</v>
      </c>
    </row>
    <row r="300" spans="2:11">
      <c r="B300" s="76" t="s">
        <v>2750</v>
      </c>
      <c r="C300" s="73">
        <v>8509</v>
      </c>
      <c r="D300" s="86" t="s">
        <v>138</v>
      </c>
      <c r="E300" s="95">
        <v>44531</v>
      </c>
      <c r="F300" s="83">
        <v>18768039.178020414</v>
      </c>
      <c r="G300" s="85">
        <v>69.905799999999999</v>
      </c>
      <c r="H300" s="83">
        <v>46483.975583929096</v>
      </c>
      <c r="I300" s="84">
        <v>1.558235135797143E-2</v>
      </c>
      <c r="J300" s="84">
        <f t="shared" si="9"/>
        <v>4.0391855126062186E-3</v>
      </c>
      <c r="K300" s="84">
        <f>H300/'סכום נכסי הקרן'!$C$42</f>
        <v>4.6837413490054909E-4</v>
      </c>
    </row>
    <row r="301" spans="2:11">
      <c r="B301" s="76" t="s">
        <v>2751</v>
      </c>
      <c r="C301" s="73">
        <v>608321</v>
      </c>
      <c r="D301" s="86" t="s">
        <v>138</v>
      </c>
      <c r="E301" s="95">
        <v>43281</v>
      </c>
      <c r="F301" s="83">
        <v>1329963.5299622</v>
      </c>
      <c r="G301" s="85">
        <v>100</v>
      </c>
      <c r="H301" s="83">
        <v>4712.0607820560708</v>
      </c>
      <c r="I301" s="84">
        <v>2.0114942528735632E-3</v>
      </c>
      <c r="J301" s="84">
        <f t="shared" si="9"/>
        <v>4.0945051292000617E-4</v>
      </c>
      <c r="K301" s="84">
        <f>H301/'סכום נכסי הקרן'!$C$42</f>
        <v>4.7478886318780049E-5</v>
      </c>
    </row>
    <row r="302" spans="2:11">
      <c r="B302" s="76" t="s">
        <v>2752</v>
      </c>
      <c r="C302" s="73">
        <v>6658</v>
      </c>
      <c r="D302" s="86" t="s">
        <v>138</v>
      </c>
      <c r="E302" s="95">
        <v>43356</v>
      </c>
      <c r="F302" s="83">
        <v>25386795.806770422</v>
      </c>
      <c r="G302" s="85">
        <v>57.868000000000002</v>
      </c>
      <c r="H302" s="83">
        <v>52049.614199562166</v>
      </c>
      <c r="I302" s="84">
        <v>3.2487368594262371E-2</v>
      </c>
      <c r="J302" s="84">
        <f t="shared" si="9"/>
        <v>4.522806945202424E-3</v>
      </c>
      <c r="K302" s="84">
        <f>H302/'סכום נכסי הקרן'!$C$42</f>
        <v>5.244537007943811E-4</v>
      </c>
    </row>
    <row r="303" spans="2:11">
      <c r="B303" s="119"/>
      <c r="C303" s="120"/>
      <c r="D303" s="120"/>
      <c r="E303" s="120"/>
      <c r="F303" s="120"/>
      <c r="G303" s="120"/>
      <c r="H303" s="120"/>
      <c r="I303" s="120"/>
      <c r="J303" s="120"/>
      <c r="K303" s="120"/>
    </row>
    <row r="304" spans="2:11">
      <c r="B304" s="119"/>
      <c r="C304" s="120"/>
      <c r="D304" s="120"/>
      <c r="E304" s="120"/>
      <c r="F304" s="120"/>
      <c r="G304" s="120"/>
      <c r="H304" s="120"/>
      <c r="I304" s="120"/>
      <c r="J304" s="120"/>
      <c r="K304" s="120"/>
    </row>
    <row r="305" spans="2:11">
      <c r="B305" s="119"/>
      <c r="C305" s="120"/>
      <c r="D305" s="120"/>
      <c r="E305" s="120"/>
      <c r="F305" s="120"/>
      <c r="G305" s="120"/>
      <c r="H305" s="120"/>
      <c r="I305" s="120"/>
      <c r="J305" s="120"/>
      <c r="K305" s="120"/>
    </row>
    <row r="306" spans="2:11">
      <c r="B306" s="121" t="s">
        <v>118</v>
      </c>
      <c r="C306" s="120"/>
      <c r="D306" s="120"/>
      <c r="E306" s="120"/>
      <c r="F306" s="120"/>
      <c r="G306" s="120"/>
      <c r="H306" s="120"/>
      <c r="I306" s="120"/>
      <c r="J306" s="120"/>
      <c r="K306" s="120"/>
    </row>
    <row r="307" spans="2:11">
      <c r="B307" s="121" t="s">
        <v>212</v>
      </c>
      <c r="C307" s="120"/>
      <c r="D307" s="120"/>
      <c r="E307" s="120"/>
      <c r="F307" s="120"/>
      <c r="G307" s="120"/>
      <c r="H307" s="120"/>
      <c r="I307" s="120"/>
      <c r="J307" s="120"/>
      <c r="K307" s="120"/>
    </row>
    <row r="308" spans="2:11">
      <c r="B308" s="121" t="s">
        <v>220</v>
      </c>
      <c r="C308" s="120"/>
      <c r="D308" s="120"/>
      <c r="E308" s="120"/>
      <c r="F308" s="120"/>
      <c r="G308" s="120"/>
      <c r="H308" s="120"/>
      <c r="I308" s="120"/>
      <c r="J308" s="120"/>
      <c r="K308" s="120"/>
    </row>
    <row r="309" spans="2:11">
      <c r="B309" s="119"/>
      <c r="C309" s="120"/>
      <c r="D309" s="120"/>
      <c r="E309" s="120"/>
      <c r="F309" s="120"/>
      <c r="G309" s="120"/>
      <c r="H309" s="120"/>
      <c r="I309" s="120"/>
      <c r="J309" s="120"/>
      <c r="K309" s="120"/>
    </row>
    <row r="310" spans="2:11">
      <c r="B310" s="119"/>
      <c r="C310" s="120"/>
      <c r="D310" s="120"/>
      <c r="E310" s="120"/>
      <c r="F310" s="120"/>
      <c r="G310" s="120"/>
      <c r="H310" s="120"/>
      <c r="I310" s="120"/>
      <c r="J310" s="120"/>
      <c r="K310" s="120"/>
    </row>
    <row r="311" spans="2:11">
      <c r="B311" s="119"/>
      <c r="C311" s="120"/>
      <c r="D311" s="120"/>
      <c r="E311" s="120"/>
      <c r="F311" s="120"/>
      <c r="G311" s="120"/>
      <c r="H311" s="120"/>
      <c r="I311" s="120"/>
      <c r="J311" s="120"/>
      <c r="K311" s="120"/>
    </row>
    <row r="312" spans="2:11">
      <c r="B312" s="119"/>
      <c r="C312" s="120"/>
      <c r="D312" s="120"/>
      <c r="E312" s="120"/>
      <c r="F312" s="120"/>
      <c r="G312" s="120"/>
      <c r="H312" s="120"/>
      <c r="I312" s="120"/>
      <c r="J312" s="120"/>
      <c r="K312" s="120"/>
    </row>
    <row r="313" spans="2:11">
      <c r="B313" s="119"/>
      <c r="C313" s="120"/>
      <c r="D313" s="120"/>
      <c r="E313" s="120"/>
      <c r="F313" s="120"/>
      <c r="G313" s="120"/>
      <c r="H313" s="120"/>
      <c r="I313" s="120"/>
      <c r="J313" s="120"/>
      <c r="K313" s="120"/>
    </row>
    <row r="314" spans="2:11">
      <c r="B314" s="119"/>
      <c r="C314" s="120"/>
      <c r="D314" s="120"/>
      <c r="E314" s="120"/>
      <c r="F314" s="120"/>
      <c r="G314" s="120"/>
      <c r="H314" s="120"/>
      <c r="I314" s="120"/>
      <c r="J314" s="120"/>
      <c r="K314" s="120"/>
    </row>
    <row r="315" spans="2:11">
      <c r="B315" s="119"/>
      <c r="C315" s="120"/>
      <c r="D315" s="120"/>
      <c r="E315" s="120"/>
      <c r="F315" s="120"/>
      <c r="G315" s="120"/>
      <c r="H315" s="120"/>
      <c r="I315" s="120"/>
      <c r="J315" s="120"/>
      <c r="K315" s="120"/>
    </row>
    <row r="316" spans="2:11">
      <c r="B316" s="119"/>
      <c r="C316" s="120"/>
      <c r="D316" s="120"/>
      <c r="E316" s="120"/>
      <c r="F316" s="120"/>
      <c r="G316" s="120"/>
      <c r="H316" s="120"/>
      <c r="I316" s="120"/>
      <c r="J316" s="120"/>
      <c r="K316" s="120"/>
    </row>
    <row r="317" spans="2:11">
      <c r="B317" s="119"/>
      <c r="C317" s="120"/>
      <c r="D317" s="120"/>
      <c r="E317" s="120"/>
      <c r="F317" s="120"/>
      <c r="G317" s="120"/>
      <c r="H317" s="120"/>
      <c r="I317" s="120"/>
      <c r="J317" s="120"/>
      <c r="K317" s="120"/>
    </row>
    <row r="318" spans="2:11"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</row>
    <row r="319" spans="2:11">
      <c r="B319" s="119"/>
      <c r="C319" s="120"/>
      <c r="D319" s="120"/>
      <c r="E319" s="120"/>
      <c r="F319" s="120"/>
      <c r="G319" s="120"/>
      <c r="H319" s="120"/>
      <c r="I319" s="120"/>
      <c r="J319" s="120"/>
      <c r="K319" s="120"/>
    </row>
    <row r="320" spans="2:11">
      <c r="B320" s="119"/>
      <c r="C320" s="120"/>
      <c r="D320" s="120"/>
      <c r="E320" s="120"/>
      <c r="F320" s="120"/>
      <c r="G320" s="120"/>
      <c r="H320" s="120"/>
      <c r="I320" s="120"/>
      <c r="J320" s="120"/>
      <c r="K320" s="120"/>
    </row>
    <row r="321" spans="2:11">
      <c r="B321" s="119"/>
      <c r="C321" s="120"/>
      <c r="D321" s="120"/>
      <c r="E321" s="120"/>
      <c r="F321" s="120"/>
      <c r="G321" s="120"/>
      <c r="H321" s="120"/>
      <c r="I321" s="120"/>
      <c r="J321" s="120"/>
      <c r="K321" s="120"/>
    </row>
    <row r="322" spans="2:11">
      <c r="B322" s="119"/>
      <c r="C322" s="120"/>
      <c r="D322" s="120"/>
      <c r="E322" s="120"/>
      <c r="F322" s="120"/>
      <c r="G322" s="120"/>
      <c r="H322" s="120"/>
      <c r="I322" s="120"/>
      <c r="J322" s="120"/>
      <c r="K322" s="120"/>
    </row>
    <row r="323" spans="2:11">
      <c r="B323" s="119"/>
      <c r="C323" s="120"/>
      <c r="D323" s="120"/>
      <c r="E323" s="120"/>
      <c r="F323" s="120"/>
      <c r="G323" s="120"/>
      <c r="H323" s="120"/>
      <c r="I323" s="120"/>
      <c r="J323" s="120"/>
      <c r="K323" s="120"/>
    </row>
    <row r="324" spans="2:11">
      <c r="B324" s="119"/>
      <c r="C324" s="120"/>
      <c r="D324" s="120"/>
      <c r="E324" s="120"/>
      <c r="F324" s="120"/>
      <c r="G324" s="120"/>
      <c r="H324" s="120"/>
      <c r="I324" s="120"/>
      <c r="J324" s="120"/>
      <c r="K324" s="120"/>
    </row>
    <row r="325" spans="2:11">
      <c r="B325" s="119"/>
      <c r="C325" s="120"/>
      <c r="D325" s="120"/>
      <c r="E325" s="120"/>
      <c r="F325" s="120"/>
      <c r="G325" s="120"/>
      <c r="H325" s="120"/>
      <c r="I325" s="120"/>
      <c r="J325" s="120"/>
      <c r="K325" s="120"/>
    </row>
    <row r="326" spans="2:11">
      <c r="B326" s="119"/>
      <c r="C326" s="120"/>
      <c r="D326" s="120"/>
      <c r="E326" s="120"/>
      <c r="F326" s="120"/>
      <c r="G326" s="120"/>
      <c r="H326" s="120"/>
      <c r="I326" s="120"/>
      <c r="J326" s="120"/>
      <c r="K326" s="120"/>
    </row>
    <row r="327" spans="2:11">
      <c r="B327" s="119"/>
      <c r="C327" s="120"/>
      <c r="D327" s="120"/>
      <c r="E327" s="120"/>
      <c r="F327" s="120"/>
      <c r="G327" s="120"/>
      <c r="H327" s="120"/>
      <c r="I327" s="120"/>
      <c r="J327" s="120"/>
      <c r="K327" s="120"/>
    </row>
    <row r="328" spans="2:11">
      <c r="B328" s="119"/>
      <c r="C328" s="120"/>
      <c r="D328" s="120"/>
      <c r="E328" s="120"/>
      <c r="F328" s="120"/>
      <c r="G328" s="120"/>
      <c r="H328" s="120"/>
      <c r="I328" s="120"/>
      <c r="J328" s="120"/>
      <c r="K328" s="120"/>
    </row>
    <row r="329" spans="2:11">
      <c r="B329" s="119"/>
      <c r="C329" s="120"/>
      <c r="D329" s="120"/>
      <c r="E329" s="120"/>
      <c r="F329" s="120"/>
      <c r="G329" s="120"/>
      <c r="H329" s="120"/>
      <c r="I329" s="120"/>
      <c r="J329" s="120"/>
      <c r="K329" s="120"/>
    </row>
    <row r="330" spans="2:11">
      <c r="B330" s="119"/>
      <c r="C330" s="120"/>
      <c r="D330" s="120"/>
      <c r="E330" s="120"/>
      <c r="F330" s="120"/>
      <c r="G330" s="120"/>
      <c r="H330" s="120"/>
      <c r="I330" s="120"/>
      <c r="J330" s="120"/>
      <c r="K330" s="120"/>
    </row>
    <row r="331" spans="2:11">
      <c r="B331" s="119"/>
      <c r="C331" s="120"/>
      <c r="D331" s="120"/>
      <c r="E331" s="120"/>
      <c r="F331" s="120"/>
      <c r="G331" s="120"/>
      <c r="H331" s="120"/>
      <c r="I331" s="120"/>
      <c r="J331" s="120"/>
      <c r="K331" s="120"/>
    </row>
    <row r="332" spans="2:11">
      <c r="B332" s="119"/>
      <c r="C332" s="120"/>
      <c r="D332" s="120"/>
      <c r="E332" s="120"/>
      <c r="F332" s="120"/>
      <c r="G332" s="120"/>
      <c r="H332" s="120"/>
      <c r="I332" s="120"/>
      <c r="J332" s="120"/>
      <c r="K332" s="120"/>
    </row>
    <row r="333" spans="2:11">
      <c r="B333" s="119"/>
      <c r="C333" s="120"/>
      <c r="D333" s="120"/>
      <c r="E333" s="120"/>
      <c r="F333" s="120"/>
      <c r="G333" s="120"/>
      <c r="H333" s="120"/>
      <c r="I333" s="120"/>
      <c r="J333" s="120"/>
      <c r="K333" s="120"/>
    </row>
    <row r="334" spans="2:11">
      <c r="B334" s="119"/>
      <c r="C334" s="120"/>
      <c r="D334" s="120"/>
      <c r="E334" s="120"/>
      <c r="F334" s="120"/>
      <c r="G334" s="120"/>
      <c r="H334" s="120"/>
      <c r="I334" s="120"/>
      <c r="J334" s="120"/>
      <c r="K334" s="120"/>
    </row>
    <row r="335" spans="2:11">
      <c r="B335" s="119"/>
      <c r="C335" s="120"/>
      <c r="D335" s="120"/>
      <c r="E335" s="120"/>
      <c r="F335" s="120"/>
      <c r="G335" s="120"/>
      <c r="H335" s="120"/>
      <c r="I335" s="120"/>
      <c r="J335" s="120"/>
      <c r="K335" s="120"/>
    </row>
    <row r="336" spans="2:11">
      <c r="B336" s="119"/>
      <c r="C336" s="120"/>
      <c r="D336" s="120"/>
      <c r="E336" s="120"/>
      <c r="F336" s="120"/>
      <c r="G336" s="120"/>
      <c r="H336" s="120"/>
      <c r="I336" s="120"/>
      <c r="J336" s="120"/>
      <c r="K336" s="120"/>
    </row>
    <row r="337" spans="2:11">
      <c r="B337" s="119"/>
      <c r="C337" s="120"/>
      <c r="D337" s="120"/>
      <c r="E337" s="120"/>
      <c r="F337" s="120"/>
      <c r="G337" s="120"/>
      <c r="H337" s="120"/>
      <c r="I337" s="120"/>
      <c r="J337" s="120"/>
      <c r="K337" s="120"/>
    </row>
    <row r="338" spans="2:11">
      <c r="B338" s="119"/>
      <c r="C338" s="120"/>
      <c r="D338" s="120"/>
      <c r="E338" s="120"/>
      <c r="F338" s="120"/>
      <c r="G338" s="120"/>
      <c r="H338" s="120"/>
      <c r="I338" s="120"/>
      <c r="J338" s="120"/>
      <c r="K338" s="120"/>
    </row>
    <row r="339" spans="2:11">
      <c r="B339" s="119"/>
      <c r="C339" s="120"/>
      <c r="D339" s="120"/>
      <c r="E339" s="120"/>
      <c r="F339" s="120"/>
      <c r="G339" s="120"/>
      <c r="H339" s="120"/>
      <c r="I339" s="120"/>
      <c r="J339" s="120"/>
      <c r="K339" s="120"/>
    </row>
    <row r="340" spans="2:11">
      <c r="B340" s="119"/>
      <c r="C340" s="120"/>
      <c r="D340" s="120"/>
      <c r="E340" s="120"/>
      <c r="F340" s="120"/>
      <c r="G340" s="120"/>
      <c r="H340" s="120"/>
      <c r="I340" s="120"/>
      <c r="J340" s="120"/>
      <c r="K340" s="120"/>
    </row>
    <row r="341" spans="2:11">
      <c r="B341" s="119"/>
      <c r="C341" s="120"/>
      <c r="D341" s="120"/>
      <c r="E341" s="120"/>
      <c r="F341" s="120"/>
      <c r="G341" s="120"/>
      <c r="H341" s="120"/>
      <c r="I341" s="120"/>
      <c r="J341" s="120"/>
      <c r="K341" s="120"/>
    </row>
    <row r="342" spans="2:11">
      <c r="B342" s="119"/>
      <c r="C342" s="120"/>
      <c r="D342" s="120"/>
      <c r="E342" s="120"/>
      <c r="F342" s="120"/>
      <c r="G342" s="120"/>
      <c r="H342" s="120"/>
      <c r="I342" s="120"/>
      <c r="J342" s="120"/>
      <c r="K342" s="120"/>
    </row>
    <row r="343" spans="2:11">
      <c r="B343" s="119"/>
      <c r="C343" s="120"/>
      <c r="D343" s="120"/>
      <c r="E343" s="120"/>
      <c r="F343" s="120"/>
      <c r="G343" s="120"/>
      <c r="H343" s="120"/>
      <c r="I343" s="120"/>
      <c r="J343" s="120"/>
      <c r="K343" s="120"/>
    </row>
    <row r="344" spans="2:11">
      <c r="B344" s="119"/>
      <c r="C344" s="120"/>
      <c r="D344" s="120"/>
      <c r="E344" s="120"/>
      <c r="F344" s="120"/>
      <c r="G344" s="120"/>
      <c r="H344" s="120"/>
      <c r="I344" s="120"/>
      <c r="J344" s="120"/>
      <c r="K344" s="120"/>
    </row>
    <row r="345" spans="2:11">
      <c r="B345" s="119"/>
      <c r="C345" s="120"/>
      <c r="D345" s="120"/>
      <c r="E345" s="120"/>
      <c r="F345" s="120"/>
      <c r="G345" s="120"/>
      <c r="H345" s="120"/>
      <c r="I345" s="120"/>
      <c r="J345" s="120"/>
      <c r="K345" s="120"/>
    </row>
    <row r="346" spans="2:11">
      <c r="B346" s="119"/>
      <c r="C346" s="120"/>
      <c r="D346" s="120"/>
      <c r="E346" s="120"/>
      <c r="F346" s="120"/>
      <c r="G346" s="120"/>
      <c r="H346" s="120"/>
      <c r="I346" s="120"/>
      <c r="J346" s="120"/>
      <c r="K346" s="120"/>
    </row>
    <row r="347" spans="2:11">
      <c r="B347" s="119"/>
      <c r="C347" s="120"/>
      <c r="D347" s="120"/>
      <c r="E347" s="120"/>
      <c r="F347" s="120"/>
      <c r="G347" s="120"/>
      <c r="H347" s="120"/>
      <c r="I347" s="120"/>
      <c r="J347" s="120"/>
      <c r="K347" s="120"/>
    </row>
    <row r="348" spans="2:11">
      <c r="B348" s="119"/>
      <c r="C348" s="120"/>
      <c r="D348" s="120"/>
      <c r="E348" s="120"/>
      <c r="F348" s="120"/>
      <c r="G348" s="120"/>
      <c r="H348" s="120"/>
      <c r="I348" s="120"/>
      <c r="J348" s="120"/>
      <c r="K348" s="120"/>
    </row>
    <row r="349" spans="2:11">
      <c r="B349" s="119"/>
      <c r="C349" s="120"/>
      <c r="D349" s="120"/>
      <c r="E349" s="120"/>
      <c r="F349" s="120"/>
      <c r="G349" s="120"/>
      <c r="H349" s="120"/>
      <c r="I349" s="120"/>
      <c r="J349" s="120"/>
      <c r="K349" s="120"/>
    </row>
    <row r="350" spans="2:11">
      <c r="B350" s="119"/>
      <c r="C350" s="120"/>
      <c r="D350" s="120"/>
      <c r="E350" s="120"/>
      <c r="F350" s="120"/>
      <c r="G350" s="120"/>
      <c r="H350" s="120"/>
      <c r="I350" s="120"/>
      <c r="J350" s="120"/>
      <c r="K350" s="120"/>
    </row>
    <row r="351" spans="2:11">
      <c r="B351" s="119"/>
      <c r="C351" s="120"/>
      <c r="D351" s="120"/>
      <c r="E351" s="120"/>
      <c r="F351" s="120"/>
      <c r="G351" s="120"/>
      <c r="H351" s="120"/>
      <c r="I351" s="120"/>
      <c r="J351" s="120"/>
      <c r="K351" s="120"/>
    </row>
    <row r="352" spans="2:11">
      <c r="B352" s="119"/>
      <c r="C352" s="120"/>
      <c r="D352" s="120"/>
      <c r="E352" s="120"/>
      <c r="F352" s="120"/>
      <c r="G352" s="120"/>
      <c r="H352" s="120"/>
      <c r="I352" s="120"/>
      <c r="J352" s="120"/>
      <c r="K352" s="120"/>
    </row>
    <row r="353" spans="2:11">
      <c r="B353" s="119"/>
      <c r="C353" s="120"/>
      <c r="D353" s="120"/>
      <c r="E353" s="120"/>
      <c r="F353" s="120"/>
      <c r="G353" s="120"/>
      <c r="H353" s="120"/>
      <c r="I353" s="120"/>
      <c r="J353" s="120"/>
      <c r="K353" s="120"/>
    </row>
    <row r="354" spans="2:11">
      <c r="B354" s="119"/>
      <c r="C354" s="120"/>
      <c r="D354" s="120"/>
      <c r="E354" s="120"/>
      <c r="F354" s="120"/>
      <c r="G354" s="120"/>
      <c r="H354" s="120"/>
      <c r="I354" s="120"/>
      <c r="J354" s="120"/>
      <c r="K354" s="120"/>
    </row>
    <row r="355" spans="2:11">
      <c r="B355" s="119"/>
      <c r="C355" s="120"/>
      <c r="D355" s="120"/>
      <c r="E355" s="120"/>
      <c r="F355" s="120"/>
      <c r="G355" s="120"/>
      <c r="H355" s="120"/>
      <c r="I355" s="120"/>
      <c r="J355" s="120"/>
      <c r="K355" s="120"/>
    </row>
    <row r="356" spans="2:11">
      <c r="B356" s="119"/>
      <c r="C356" s="120"/>
      <c r="D356" s="120"/>
      <c r="E356" s="120"/>
      <c r="F356" s="120"/>
      <c r="G356" s="120"/>
      <c r="H356" s="120"/>
      <c r="I356" s="120"/>
      <c r="J356" s="120"/>
      <c r="K356" s="120"/>
    </row>
    <row r="357" spans="2:11">
      <c r="B357" s="119"/>
      <c r="C357" s="120"/>
      <c r="D357" s="120"/>
      <c r="E357" s="120"/>
      <c r="F357" s="120"/>
      <c r="G357" s="120"/>
      <c r="H357" s="120"/>
      <c r="I357" s="120"/>
      <c r="J357" s="120"/>
      <c r="K357" s="120"/>
    </row>
    <row r="358" spans="2:11">
      <c r="B358" s="119"/>
      <c r="C358" s="120"/>
      <c r="D358" s="120"/>
      <c r="E358" s="120"/>
      <c r="F358" s="120"/>
      <c r="G358" s="120"/>
      <c r="H358" s="120"/>
      <c r="I358" s="120"/>
      <c r="J358" s="120"/>
      <c r="K358" s="120"/>
    </row>
    <row r="359" spans="2:11">
      <c r="B359" s="119"/>
      <c r="C359" s="120"/>
      <c r="D359" s="120"/>
      <c r="E359" s="120"/>
      <c r="F359" s="120"/>
      <c r="G359" s="120"/>
      <c r="H359" s="120"/>
      <c r="I359" s="120"/>
      <c r="J359" s="120"/>
      <c r="K359" s="120"/>
    </row>
    <row r="360" spans="2:11">
      <c r="B360" s="119"/>
      <c r="C360" s="120"/>
      <c r="D360" s="120"/>
      <c r="E360" s="120"/>
      <c r="F360" s="120"/>
      <c r="G360" s="120"/>
      <c r="H360" s="120"/>
      <c r="I360" s="120"/>
      <c r="J360" s="120"/>
      <c r="K360" s="120"/>
    </row>
    <row r="361" spans="2:11">
      <c r="B361" s="119"/>
      <c r="C361" s="120"/>
      <c r="D361" s="120"/>
      <c r="E361" s="120"/>
      <c r="F361" s="120"/>
      <c r="G361" s="120"/>
      <c r="H361" s="120"/>
      <c r="I361" s="120"/>
      <c r="J361" s="120"/>
      <c r="K361" s="120"/>
    </row>
    <row r="362" spans="2:11">
      <c r="B362" s="119"/>
      <c r="C362" s="120"/>
      <c r="D362" s="120"/>
      <c r="E362" s="120"/>
      <c r="F362" s="120"/>
      <c r="G362" s="120"/>
      <c r="H362" s="120"/>
      <c r="I362" s="120"/>
      <c r="J362" s="120"/>
      <c r="K362" s="120"/>
    </row>
    <row r="363" spans="2:11">
      <c r="B363" s="119"/>
      <c r="C363" s="120"/>
      <c r="D363" s="120"/>
      <c r="E363" s="120"/>
      <c r="F363" s="120"/>
      <c r="G363" s="120"/>
      <c r="H363" s="120"/>
      <c r="I363" s="120"/>
      <c r="J363" s="120"/>
      <c r="K363" s="120"/>
    </row>
    <row r="364" spans="2:11">
      <c r="B364" s="119"/>
      <c r="C364" s="120"/>
      <c r="D364" s="120"/>
      <c r="E364" s="120"/>
      <c r="F364" s="120"/>
      <c r="G364" s="120"/>
      <c r="H364" s="120"/>
      <c r="I364" s="120"/>
      <c r="J364" s="120"/>
      <c r="K364" s="120"/>
    </row>
    <row r="365" spans="2:11">
      <c r="B365" s="119"/>
      <c r="C365" s="120"/>
      <c r="D365" s="120"/>
      <c r="E365" s="120"/>
      <c r="F365" s="120"/>
      <c r="G365" s="120"/>
      <c r="H365" s="120"/>
      <c r="I365" s="120"/>
      <c r="J365" s="120"/>
      <c r="K365" s="120"/>
    </row>
    <row r="366" spans="2:11">
      <c r="B366" s="119"/>
      <c r="C366" s="120"/>
      <c r="D366" s="120"/>
      <c r="E366" s="120"/>
      <c r="F366" s="120"/>
      <c r="G366" s="120"/>
      <c r="H366" s="120"/>
      <c r="I366" s="120"/>
      <c r="J366" s="120"/>
      <c r="K366" s="120"/>
    </row>
    <row r="367" spans="2:11">
      <c r="B367" s="119"/>
      <c r="C367" s="120"/>
      <c r="D367" s="120"/>
      <c r="E367" s="120"/>
      <c r="F367" s="120"/>
      <c r="G367" s="120"/>
      <c r="H367" s="120"/>
      <c r="I367" s="120"/>
      <c r="J367" s="120"/>
      <c r="K367" s="120"/>
    </row>
    <row r="368" spans="2:11">
      <c r="B368" s="119"/>
      <c r="C368" s="120"/>
      <c r="D368" s="120"/>
      <c r="E368" s="120"/>
      <c r="F368" s="120"/>
      <c r="G368" s="120"/>
      <c r="H368" s="120"/>
      <c r="I368" s="120"/>
      <c r="J368" s="120"/>
      <c r="K368" s="120"/>
    </row>
    <row r="369" spans="2:11">
      <c r="B369" s="119"/>
      <c r="C369" s="120"/>
      <c r="D369" s="120"/>
      <c r="E369" s="120"/>
      <c r="F369" s="120"/>
      <c r="G369" s="120"/>
      <c r="H369" s="120"/>
      <c r="I369" s="120"/>
      <c r="J369" s="120"/>
      <c r="K369" s="120"/>
    </row>
    <row r="370" spans="2:11">
      <c r="B370" s="119"/>
      <c r="C370" s="120"/>
      <c r="D370" s="120"/>
      <c r="E370" s="120"/>
      <c r="F370" s="120"/>
      <c r="G370" s="120"/>
      <c r="H370" s="120"/>
      <c r="I370" s="120"/>
      <c r="J370" s="120"/>
      <c r="K370" s="120"/>
    </row>
    <row r="371" spans="2:11">
      <c r="B371" s="119"/>
      <c r="C371" s="120"/>
      <c r="D371" s="120"/>
      <c r="E371" s="120"/>
      <c r="F371" s="120"/>
      <c r="G371" s="120"/>
      <c r="H371" s="120"/>
      <c r="I371" s="120"/>
      <c r="J371" s="120"/>
      <c r="K371" s="120"/>
    </row>
    <row r="372" spans="2:11">
      <c r="B372" s="119"/>
      <c r="C372" s="120"/>
      <c r="D372" s="120"/>
      <c r="E372" s="120"/>
      <c r="F372" s="120"/>
      <c r="G372" s="120"/>
      <c r="H372" s="120"/>
      <c r="I372" s="120"/>
      <c r="J372" s="120"/>
      <c r="K372" s="120"/>
    </row>
    <row r="373" spans="2:11">
      <c r="B373" s="119"/>
      <c r="C373" s="120"/>
      <c r="D373" s="120"/>
      <c r="E373" s="120"/>
      <c r="F373" s="120"/>
      <c r="G373" s="120"/>
      <c r="H373" s="120"/>
      <c r="I373" s="120"/>
      <c r="J373" s="120"/>
      <c r="K373" s="120"/>
    </row>
    <row r="374" spans="2:11">
      <c r="B374" s="119"/>
      <c r="C374" s="120"/>
      <c r="D374" s="120"/>
      <c r="E374" s="120"/>
      <c r="F374" s="120"/>
      <c r="G374" s="120"/>
      <c r="H374" s="120"/>
      <c r="I374" s="120"/>
      <c r="J374" s="120"/>
      <c r="K374" s="120"/>
    </row>
    <row r="375" spans="2:11">
      <c r="B375" s="119"/>
      <c r="C375" s="120"/>
      <c r="D375" s="120"/>
      <c r="E375" s="120"/>
      <c r="F375" s="120"/>
      <c r="G375" s="120"/>
      <c r="H375" s="120"/>
      <c r="I375" s="120"/>
      <c r="J375" s="120"/>
      <c r="K375" s="120"/>
    </row>
    <row r="376" spans="2:11">
      <c r="B376" s="119"/>
      <c r="C376" s="120"/>
      <c r="D376" s="120"/>
      <c r="E376" s="120"/>
      <c r="F376" s="120"/>
      <c r="G376" s="120"/>
      <c r="H376" s="120"/>
      <c r="I376" s="120"/>
      <c r="J376" s="120"/>
      <c r="K376" s="120"/>
    </row>
    <row r="377" spans="2:11">
      <c r="B377" s="119"/>
      <c r="C377" s="120"/>
      <c r="D377" s="120"/>
      <c r="E377" s="120"/>
      <c r="F377" s="120"/>
      <c r="G377" s="120"/>
      <c r="H377" s="120"/>
      <c r="I377" s="120"/>
      <c r="J377" s="120"/>
      <c r="K377" s="120"/>
    </row>
    <row r="378" spans="2:11">
      <c r="B378" s="119"/>
      <c r="C378" s="120"/>
      <c r="D378" s="120"/>
      <c r="E378" s="120"/>
      <c r="F378" s="120"/>
      <c r="G378" s="120"/>
      <c r="H378" s="120"/>
      <c r="I378" s="120"/>
      <c r="J378" s="120"/>
      <c r="K378" s="120"/>
    </row>
    <row r="379" spans="2:11">
      <c r="B379" s="119"/>
      <c r="C379" s="120"/>
      <c r="D379" s="120"/>
      <c r="E379" s="120"/>
      <c r="F379" s="120"/>
      <c r="G379" s="120"/>
      <c r="H379" s="120"/>
      <c r="I379" s="120"/>
      <c r="J379" s="120"/>
      <c r="K379" s="120"/>
    </row>
    <row r="380" spans="2:11">
      <c r="B380" s="119"/>
      <c r="C380" s="120"/>
      <c r="D380" s="120"/>
      <c r="E380" s="120"/>
      <c r="F380" s="120"/>
      <c r="G380" s="120"/>
      <c r="H380" s="120"/>
      <c r="I380" s="120"/>
      <c r="J380" s="120"/>
      <c r="K380" s="120"/>
    </row>
    <row r="381" spans="2:11">
      <c r="B381" s="119"/>
      <c r="C381" s="120"/>
      <c r="D381" s="120"/>
      <c r="E381" s="120"/>
      <c r="F381" s="120"/>
      <c r="G381" s="120"/>
      <c r="H381" s="120"/>
      <c r="I381" s="120"/>
      <c r="J381" s="120"/>
      <c r="K381" s="120"/>
    </row>
    <row r="382" spans="2:11">
      <c r="B382" s="119"/>
      <c r="C382" s="120"/>
      <c r="D382" s="120"/>
      <c r="E382" s="120"/>
      <c r="F382" s="120"/>
      <c r="G382" s="120"/>
      <c r="H382" s="120"/>
      <c r="I382" s="120"/>
      <c r="J382" s="120"/>
      <c r="K382" s="120"/>
    </row>
    <row r="383" spans="2:11">
      <c r="B383" s="119"/>
      <c r="C383" s="120"/>
      <c r="D383" s="120"/>
      <c r="E383" s="120"/>
      <c r="F383" s="120"/>
      <c r="G383" s="120"/>
      <c r="H383" s="120"/>
      <c r="I383" s="120"/>
      <c r="J383" s="120"/>
      <c r="K383" s="120"/>
    </row>
    <row r="384" spans="2:11">
      <c r="B384" s="119"/>
      <c r="C384" s="120"/>
      <c r="D384" s="120"/>
      <c r="E384" s="120"/>
      <c r="F384" s="120"/>
      <c r="G384" s="120"/>
      <c r="H384" s="120"/>
      <c r="I384" s="120"/>
      <c r="J384" s="120"/>
      <c r="K384" s="120"/>
    </row>
    <row r="385" spans="2:11">
      <c r="B385" s="119"/>
      <c r="C385" s="120"/>
      <c r="D385" s="120"/>
      <c r="E385" s="120"/>
      <c r="F385" s="120"/>
      <c r="G385" s="120"/>
      <c r="H385" s="120"/>
      <c r="I385" s="120"/>
      <c r="J385" s="120"/>
      <c r="K385" s="120"/>
    </row>
    <row r="386" spans="2:11">
      <c r="B386" s="119"/>
      <c r="C386" s="120"/>
      <c r="D386" s="120"/>
      <c r="E386" s="120"/>
      <c r="F386" s="120"/>
      <c r="G386" s="120"/>
      <c r="H386" s="120"/>
      <c r="I386" s="120"/>
      <c r="J386" s="120"/>
      <c r="K386" s="120"/>
    </row>
    <row r="387" spans="2:11">
      <c r="B387" s="119"/>
      <c r="C387" s="120"/>
      <c r="D387" s="120"/>
      <c r="E387" s="120"/>
      <c r="F387" s="120"/>
      <c r="G387" s="120"/>
      <c r="H387" s="120"/>
      <c r="I387" s="120"/>
      <c r="J387" s="120"/>
      <c r="K387" s="120"/>
    </row>
    <row r="388" spans="2:11">
      <c r="B388" s="119"/>
      <c r="C388" s="120"/>
      <c r="D388" s="120"/>
      <c r="E388" s="120"/>
      <c r="F388" s="120"/>
      <c r="G388" s="120"/>
      <c r="H388" s="120"/>
      <c r="I388" s="120"/>
      <c r="J388" s="120"/>
      <c r="K388" s="120"/>
    </row>
    <row r="389" spans="2:11">
      <c r="B389" s="119"/>
      <c r="C389" s="120"/>
      <c r="D389" s="120"/>
      <c r="E389" s="120"/>
      <c r="F389" s="120"/>
      <c r="G389" s="120"/>
      <c r="H389" s="120"/>
      <c r="I389" s="120"/>
      <c r="J389" s="120"/>
      <c r="K389" s="120"/>
    </row>
    <row r="390" spans="2:11">
      <c r="B390" s="119"/>
      <c r="C390" s="120"/>
      <c r="D390" s="120"/>
      <c r="E390" s="120"/>
      <c r="F390" s="120"/>
      <c r="G390" s="120"/>
      <c r="H390" s="120"/>
      <c r="I390" s="120"/>
      <c r="J390" s="120"/>
      <c r="K390" s="120"/>
    </row>
    <row r="391" spans="2:11">
      <c r="B391" s="119"/>
      <c r="C391" s="120"/>
      <c r="D391" s="120"/>
      <c r="E391" s="120"/>
      <c r="F391" s="120"/>
      <c r="G391" s="120"/>
      <c r="H391" s="120"/>
      <c r="I391" s="120"/>
      <c r="J391" s="120"/>
      <c r="K391" s="120"/>
    </row>
    <row r="392" spans="2:11">
      <c r="B392" s="119"/>
      <c r="C392" s="120"/>
      <c r="D392" s="120"/>
      <c r="E392" s="120"/>
      <c r="F392" s="120"/>
      <c r="G392" s="120"/>
      <c r="H392" s="120"/>
      <c r="I392" s="120"/>
      <c r="J392" s="120"/>
      <c r="K392" s="120"/>
    </row>
    <row r="393" spans="2:11">
      <c r="B393" s="119"/>
      <c r="C393" s="120"/>
      <c r="D393" s="120"/>
      <c r="E393" s="120"/>
      <c r="F393" s="120"/>
      <c r="G393" s="120"/>
      <c r="H393" s="120"/>
      <c r="I393" s="120"/>
      <c r="J393" s="120"/>
      <c r="K393" s="120"/>
    </row>
    <row r="394" spans="2:11">
      <c r="B394" s="119"/>
      <c r="C394" s="120"/>
      <c r="D394" s="120"/>
      <c r="E394" s="120"/>
      <c r="F394" s="120"/>
      <c r="G394" s="120"/>
      <c r="H394" s="120"/>
      <c r="I394" s="120"/>
      <c r="J394" s="120"/>
      <c r="K394" s="120"/>
    </row>
    <row r="395" spans="2:11">
      <c r="B395" s="119"/>
      <c r="C395" s="120"/>
      <c r="D395" s="120"/>
      <c r="E395" s="120"/>
      <c r="F395" s="120"/>
      <c r="G395" s="120"/>
      <c r="H395" s="120"/>
      <c r="I395" s="120"/>
      <c r="J395" s="120"/>
      <c r="K395" s="120"/>
    </row>
    <row r="396" spans="2:11">
      <c r="B396" s="119"/>
      <c r="C396" s="120"/>
      <c r="D396" s="120"/>
      <c r="E396" s="120"/>
      <c r="F396" s="120"/>
      <c r="G396" s="120"/>
      <c r="H396" s="120"/>
      <c r="I396" s="120"/>
      <c r="J396" s="120"/>
      <c r="K396" s="120"/>
    </row>
    <row r="397" spans="2:11">
      <c r="B397" s="119"/>
      <c r="C397" s="120"/>
      <c r="D397" s="120"/>
      <c r="E397" s="120"/>
      <c r="F397" s="120"/>
      <c r="G397" s="120"/>
      <c r="H397" s="120"/>
      <c r="I397" s="120"/>
      <c r="J397" s="120"/>
      <c r="K397" s="120"/>
    </row>
    <row r="398" spans="2:11">
      <c r="B398" s="119"/>
      <c r="C398" s="120"/>
      <c r="D398" s="120"/>
      <c r="E398" s="120"/>
      <c r="F398" s="120"/>
      <c r="G398" s="120"/>
      <c r="H398" s="120"/>
      <c r="I398" s="120"/>
      <c r="J398" s="120"/>
      <c r="K398" s="120"/>
    </row>
    <row r="399" spans="2:11">
      <c r="B399" s="119"/>
      <c r="C399" s="120"/>
      <c r="D399" s="120"/>
      <c r="E399" s="120"/>
      <c r="F399" s="120"/>
      <c r="G399" s="120"/>
      <c r="H399" s="120"/>
      <c r="I399" s="120"/>
      <c r="J399" s="120"/>
      <c r="K399" s="120"/>
    </row>
    <row r="400" spans="2:11">
      <c r="B400" s="119"/>
      <c r="C400" s="120"/>
      <c r="D400" s="120"/>
      <c r="E400" s="120"/>
      <c r="F400" s="120"/>
      <c r="G400" s="120"/>
      <c r="H400" s="120"/>
      <c r="I400" s="120"/>
      <c r="J400" s="120"/>
      <c r="K400" s="120"/>
    </row>
    <row r="401" spans="2:11">
      <c r="B401" s="119"/>
      <c r="C401" s="120"/>
      <c r="D401" s="120"/>
      <c r="E401" s="120"/>
      <c r="F401" s="120"/>
      <c r="G401" s="120"/>
      <c r="H401" s="120"/>
      <c r="I401" s="120"/>
      <c r="J401" s="120"/>
      <c r="K401" s="120"/>
    </row>
    <row r="402" spans="2:11">
      <c r="B402" s="119"/>
      <c r="C402" s="120"/>
      <c r="D402" s="120"/>
      <c r="E402" s="120"/>
      <c r="F402" s="120"/>
      <c r="G402" s="120"/>
      <c r="H402" s="120"/>
      <c r="I402" s="120"/>
      <c r="J402" s="120"/>
      <c r="K402" s="120"/>
    </row>
    <row r="403" spans="2:11">
      <c r="B403" s="119"/>
      <c r="C403" s="120"/>
      <c r="D403" s="120"/>
      <c r="E403" s="120"/>
      <c r="F403" s="120"/>
      <c r="G403" s="120"/>
      <c r="H403" s="120"/>
      <c r="I403" s="120"/>
      <c r="J403" s="120"/>
      <c r="K403" s="120"/>
    </row>
    <row r="404" spans="2:11">
      <c r="B404" s="119"/>
      <c r="C404" s="120"/>
      <c r="D404" s="120"/>
      <c r="E404" s="120"/>
      <c r="F404" s="120"/>
      <c r="G404" s="120"/>
      <c r="H404" s="120"/>
      <c r="I404" s="120"/>
      <c r="J404" s="120"/>
      <c r="K404" s="120"/>
    </row>
    <row r="405" spans="2:11">
      <c r="B405" s="119"/>
      <c r="C405" s="120"/>
      <c r="D405" s="120"/>
      <c r="E405" s="120"/>
      <c r="F405" s="120"/>
      <c r="G405" s="120"/>
      <c r="H405" s="120"/>
      <c r="I405" s="120"/>
      <c r="J405" s="120"/>
      <c r="K405" s="120"/>
    </row>
    <row r="406" spans="2:11">
      <c r="B406" s="119"/>
      <c r="C406" s="120"/>
      <c r="D406" s="120"/>
      <c r="E406" s="120"/>
      <c r="F406" s="120"/>
      <c r="G406" s="120"/>
      <c r="H406" s="120"/>
      <c r="I406" s="120"/>
      <c r="J406" s="120"/>
      <c r="K406" s="120"/>
    </row>
    <row r="407" spans="2:11">
      <c r="B407" s="119"/>
      <c r="C407" s="120"/>
      <c r="D407" s="120"/>
      <c r="E407" s="120"/>
      <c r="F407" s="120"/>
      <c r="G407" s="120"/>
      <c r="H407" s="120"/>
      <c r="I407" s="120"/>
      <c r="J407" s="120"/>
      <c r="K407" s="120"/>
    </row>
    <row r="408" spans="2:11">
      <c r="B408" s="119"/>
      <c r="C408" s="120"/>
      <c r="D408" s="120"/>
      <c r="E408" s="120"/>
      <c r="F408" s="120"/>
      <c r="G408" s="120"/>
      <c r="H408" s="120"/>
      <c r="I408" s="120"/>
      <c r="J408" s="120"/>
      <c r="K408" s="120"/>
    </row>
    <row r="409" spans="2:11">
      <c r="B409" s="119"/>
      <c r="C409" s="120"/>
      <c r="D409" s="120"/>
      <c r="E409" s="120"/>
      <c r="F409" s="120"/>
      <c r="G409" s="120"/>
      <c r="H409" s="120"/>
      <c r="I409" s="120"/>
      <c r="J409" s="120"/>
      <c r="K409" s="120"/>
    </row>
    <row r="410" spans="2:11">
      <c r="B410" s="119"/>
      <c r="C410" s="120"/>
      <c r="D410" s="120"/>
      <c r="E410" s="120"/>
      <c r="F410" s="120"/>
      <c r="G410" s="120"/>
      <c r="H410" s="120"/>
      <c r="I410" s="120"/>
      <c r="J410" s="120"/>
      <c r="K410" s="120"/>
    </row>
    <row r="411" spans="2:11">
      <c r="B411" s="119"/>
      <c r="C411" s="120"/>
      <c r="D411" s="120"/>
      <c r="E411" s="120"/>
      <c r="F411" s="120"/>
      <c r="G411" s="120"/>
      <c r="H411" s="120"/>
      <c r="I411" s="120"/>
      <c r="J411" s="120"/>
      <c r="K411" s="120"/>
    </row>
    <row r="412" spans="2:11">
      <c r="B412" s="119"/>
      <c r="C412" s="120"/>
      <c r="D412" s="120"/>
      <c r="E412" s="120"/>
      <c r="F412" s="120"/>
      <c r="G412" s="120"/>
      <c r="H412" s="120"/>
      <c r="I412" s="120"/>
      <c r="J412" s="120"/>
      <c r="K412" s="120"/>
    </row>
    <row r="413" spans="2:11">
      <c r="B413" s="119"/>
      <c r="C413" s="120"/>
      <c r="D413" s="120"/>
      <c r="E413" s="120"/>
      <c r="F413" s="120"/>
      <c r="G413" s="120"/>
      <c r="H413" s="120"/>
      <c r="I413" s="120"/>
      <c r="J413" s="120"/>
      <c r="K413" s="120"/>
    </row>
    <row r="414" spans="2:11">
      <c r="B414" s="119"/>
      <c r="C414" s="120"/>
      <c r="D414" s="120"/>
      <c r="E414" s="120"/>
      <c r="F414" s="120"/>
      <c r="G414" s="120"/>
      <c r="H414" s="120"/>
      <c r="I414" s="120"/>
      <c r="J414" s="120"/>
      <c r="K414" s="120"/>
    </row>
    <row r="415" spans="2:11">
      <c r="B415" s="119"/>
      <c r="C415" s="120"/>
      <c r="D415" s="120"/>
      <c r="E415" s="120"/>
      <c r="F415" s="120"/>
      <c r="G415" s="120"/>
      <c r="H415" s="120"/>
      <c r="I415" s="120"/>
      <c r="J415" s="120"/>
      <c r="K415" s="120"/>
    </row>
    <row r="416" spans="2:11">
      <c r="B416" s="119"/>
      <c r="C416" s="120"/>
      <c r="D416" s="120"/>
      <c r="E416" s="120"/>
      <c r="F416" s="120"/>
      <c r="G416" s="120"/>
      <c r="H416" s="120"/>
      <c r="I416" s="120"/>
      <c r="J416" s="120"/>
      <c r="K416" s="120"/>
    </row>
    <row r="417" spans="2:11">
      <c r="B417" s="119"/>
      <c r="C417" s="120"/>
      <c r="D417" s="120"/>
      <c r="E417" s="120"/>
      <c r="F417" s="120"/>
      <c r="G417" s="120"/>
      <c r="H417" s="120"/>
      <c r="I417" s="120"/>
      <c r="J417" s="120"/>
      <c r="K417" s="120"/>
    </row>
    <row r="418" spans="2:11">
      <c r="B418" s="119"/>
      <c r="C418" s="120"/>
      <c r="D418" s="120"/>
      <c r="E418" s="120"/>
      <c r="F418" s="120"/>
      <c r="G418" s="120"/>
      <c r="H418" s="120"/>
      <c r="I418" s="120"/>
      <c r="J418" s="120"/>
      <c r="K418" s="120"/>
    </row>
    <row r="419" spans="2:11">
      <c r="B419" s="119"/>
      <c r="C419" s="120"/>
      <c r="D419" s="120"/>
      <c r="E419" s="120"/>
      <c r="F419" s="120"/>
      <c r="G419" s="120"/>
      <c r="H419" s="120"/>
      <c r="I419" s="120"/>
      <c r="J419" s="120"/>
      <c r="K419" s="120"/>
    </row>
    <row r="420" spans="2:11">
      <c r="B420" s="119"/>
      <c r="C420" s="120"/>
      <c r="D420" s="120"/>
      <c r="E420" s="120"/>
      <c r="F420" s="120"/>
      <c r="G420" s="120"/>
      <c r="H420" s="120"/>
      <c r="I420" s="120"/>
      <c r="J420" s="120"/>
      <c r="K420" s="120"/>
    </row>
    <row r="421" spans="2:11">
      <c r="B421" s="119"/>
      <c r="C421" s="120"/>
      <c r="D421" s="120"/>
      <c r="E421" s="120"/>
      <c r="F421" s="120"/>
      <c r="G421" s="120"/>
      <c r="H421" s="120"/>
      <c r="I421" s="120"/>
      <c r="J421" s="120"/>
      <c r="K421" s="120"/>
    </row>
    <row r="422" spans="2:11">
      <c r="B422" s="119"/>
      <c r="C422" s="120"/>
      <c r="D422" s="120"/>
      <c r="E422" s="120"/>
      <c r="F422" s="120"/>
      <c r="G422" s="120"/>
      <c r="H422" s="120"/>
      <c r="I422" s="120"/>
      <c r="J422" s="120"/>
      <c r="K422" s="120"/>
    </row>
    <row r="423" spans="2:11">
      <c r="B423" s="119"/>
      <c r="C423" s="120"/>
      <c r="D423" s="120"/>
      <c r="E423" s="120"/>
      <c r="F423" s="120"/>
      <c r="G423" s="120"/>
      <c r="H423" s="120"/>
      <c r="I423" s="120"/>
      <c r="J423" s="120"/>
      <c r="K423" s="120"/>
    </row>
    <row r="424" spans="2:11">
      <c r="B424" s="119"/>
      <c r="C424" s="120"/>
      <c r="D424" s="120"/>
      <c r="E424" s="120"/>
      <c r="F424" s="120"/>
      <c r="G424" s="120"/>
      <c r="H424" s="120"/>
      <c r="I424" s="120"/>
      <c r="J424" s="120"/>
      <c r="K424" s="120"/>
    </row>
    <row r="425" spans="2:11">
      <c r="B425" s="119"/>
      <c r="C425" s="120"/>
      <c r="D425" s="120"/>
      <c r="E425" s="120"/>
      <c r="F425" s="120"/>
      <c r="G425" s="120"/>
      <c r="H425" s="120"/>
      <c r="I425" s="120"/>
      <c r="J425" s="120"/>
      <c r="K425" s="120"/>
    </row>
    <row r="426" spans="2:11">
      <c r="B426" s="119"/>
      <c r="C426" s="120"/>
      <c r="D426" s="120"/>
      <c r="E426" s="120"/>
      <c r="F426" s="120"/>
      <c r="G426" s="120"/>
      <c r="H426" s="120"/>
      <c r="I426" s="120"/>
      <c r="J426" s="120"/>
      <c r="K426" s="120"/>
    </row>
    <row r="427" spans="2:11">
      <c r="B427" s="119"/>
      <c r="C427" s="120"/>
      <c r="D427" s="120"/>
      <c r="E427" s="120"/>
      <c r="F427" s="120"/>
      <c r="G427" s="120"/>
      <c r="H427" s="120"/>
      <c r="I427" s="120"/>
      <c r="J427" s="120"/>
      <c r="K427" s="120"/>
    </row>
    <row r="428" spans="2:11">
      <c r="B428" s="119"/>
      <c r="C428" s="120"/>
      <c r="D428" s="120"/>
      <c r="E428" s="120"/>
      <c r="F428" s="120"/>
      <c r="G428" s="120"/>
      <c r="H428" s="120"/>
      <c r="I428" s="120"/>
      <c r="J428" s="120"/>
      <c r="K428" s="120"/>
    </row>
    <row r="429" spans="2:11">
      <c r="B429" s="119"/>
      <c r="C429" s="120"/>
      <c r="D429" s="120"/>
      <c r="E429" s="120"/>
      <c r="F429" s="120"/>
      <c r="G429" s="120"/>
      <c r="H429" s="120"/>
      <c r="I429" s="120"/>
      <c r="J429" s="120"/>
      <c r="K429" s="120"/>
    </row>
    <row r="430" spans="2:11">
      <c r="B430" s="119"/>
      <c r="C430" s="120"/>
      <c r="D430" s="120"/>
      <c r="E430" s="120"/>
      <c r="F430" s="120"/>
      <c r="G430" s="120"/>
      <c r="H430" s="120"/>
      <c r="I430" s="120"/>
      <c r="J430" s="120"/>
      <c r="K430" s="120"/>
    </row>
    <row r="431" spans="2:11">
      <c r="B431" s="119"/>
      <c r="C431" s="120"/>
      <c r="D431" s="120"/>
      <c r="E431" s="120"/>
      <c r="F431" s="120"/>
      <c r="G431" s="120"/>
      <c r="H431" s="120"/>
      <c r="I431" s="120"/>
      <c r="J431" s="120"/>
      <c r="K431" s="120"/>
    </row>
    <row r="432" spans="2:11">
      <c r="B432" s="119"/>
      <c r="C432" s="120"/>
      <c r="D432" s="120"/>
      <c r="E432" s="120"/>
      <c r="F432" s="120"/>
      <c r="G432" s="120"/>
      <c r="H432" s="120"/>
      <c r="I432" s="120"/>
      <c r="J432" s="120"/>
      <c r="K432" s="120"/>
    </row>
    <row r="433" spans="2:11">
      <c r="B433" s="119"/>
      <c r="C433" s="120"/>
      <c r="D433" s="120"/>
      <c r="E433" s="120"/>
      <c r="F433" s="120"/>
      <c r="G433" s="120"/>
      <c r="H433" s="120"/>
      <c r="I433" s="120"/>
      <c r="J433" s="120"/>
      <c r="K433" s="120"/>
    </row>
    <row r="434" spans="2:11">
      <c r="B434" s="119"/>
      <c r="C434" s="120"/>
      <c r="D434" s="120"/>
      <c r="E434" s="120"/>
      <c r="F434" s="120"/>
      <c r="G434" s="120"/>
      <c r="H434" s="120"/>
      <c r="I434" s="120"/>
      <c r="J434" s="120"/>
      <c r="K434" s="120"/>
    </row>
    <row r="435" spans="2:11">
      <c r="B435" s="119"/>
      <c r="C435" s="120"/>
      <c r="D435" s="120"/>
      <c r="E435" s="120"/>
      <c r="F435" s="120"/>
      <c r="G435" s="120"/>
      <c r="H435" s="120"/>
      <c r="I435" s="120"/>
      <c r="J435" s="120"/>
      <c r="K435" s="120"/>
    </row>
    <row r="436" spans="2:11">
      <c r="B436" s="119"/>
      <c r="C436" s="120"/>
      <c r="D436" s="120"/>
      <c r="E436" s="120"/>
      <c r="F436" s="120"/>
      <c r="G436" s="120"/>
      <c r="H436" s="120"/>
      <c r="I436" s="120"/>
      <c r="J436" s="120"/>
      <c r="K436" s="120"/>
    </row>
    <row r="437" spans="2:11">
      <c r="B437" s="119"/>
      <c r="C437" s="120"/>
      <c r="D437" s="120"/>
      <c r="E437" s="120"/>
      <c r="F437" s="120"/>
      <c r="G437" s="120"/>
      <c r="H437" s="120"/>
      <c r="I437" s="120"/>
      <c r="J437" s="120"/>
      <c r="K437" s="120"/>
    </row>
    <row r="438" spans="2:11">
      <c r="B438" s="119"/>
      <c r="C438" s="120"/>
      <c r="D438" s="120"/>
      <c r="E438" s="120"/>
      <c r="F438" s="120"/>
      <c r="G438" s="120"/>
      <c r="H438" s="120"/>
      <c r="I438" s="120"/>
      <c r="J438" s="120"/>
      <c r="K438" s="120"/>
    </row>
    <row r="439" spans="2:11">
      <c r="B439" s="119"/>
      <c r="C439" s="120"/>
      <c r="D439" s="120"/>
      <c r="E439" s="120"/>
      <c r="F439" s="120"/>
      <c r="G439" s="120"/>
      <c r="H439" s="120"/>
      <c r="I439" s="120"/>
      <c r="J439" s="120"/>
      <c r="K439" s="120"/>
    </row>
    <row r="440" spans="2:11">
      <c r="B440" s="119"/>
      <c r="C440" s="120"/>
      <c r="D440" s="120"/>
      <c r="E440" s="120"/>
      <c r="F440" s="120"/>
      <c r="G440" s="120"/>
      <c r="H440" s="120"/>
      <c r="I440" s="120"/>
      <c r="J440" s="120"/>
      <c r="K440" s="120"/>
    </row>
    <row r="441" spans="2:11">
      <c r="B441" s="119"/>
      <c r="C441" s="120"/>
      <c r="D441" s="120"/>
      <c r="E441" s="120"/>
      <c r="F441" s="120"/>
      <c r="G441" s="120"/>
      <c r="H441" s="120"/>
      <c r="I441" s="120"/>
      <c r="J441" s="120"/>
      <c r="K441" s="120"/>
    </row>
    <row r="442" spans="2:11">
      <c r="B442" s="119"/>
      <c r="C442" s="120"/>
      <c r="D442" s="120"/>
      <c r="E442" s="120"/>
      <c r="F442" s="120"/>
      <c r="G442" s="120"/>
      <c r="H442" s="120"/>
      <c r="I442" s="120"/>
      <c r="J442" s="120"/>
      <c r="K442" s="120"/>
    </row>
    <row r="443" spans="2:11">
      <c r="B443" s="119"/>
      <c r="C443" s="120"/>
      <c r="D443" s="120"/>
      <c r="E443" s="120"/>
      <c r="F443" s="120"/>
      <c r="G443" s="120"/>
      <c r="H443" s="120"/>
      <c r="I443" s="120"/>
      <c r="J443" s="120"/>
      <c r="K443" s="120"/>
    </row>
    <row r="444" spans="2:11">
      <c r="B444" s="119"/>
      <c r="C444" s="120"/>
      <c r="D444" s="120"/>
      <c r="E444" s="120"/>
      <c r="F444" s="120"/>
      <c r="G444" s="120"/>
      <c r="H444" s="120"/>
      <c r="I444" s="120"/>
      <c r="J444" s="120"/>
      <c r="K444" s="120"/>
    </row>
    <row r="445" spans="2:11">
      <c r="B445" s="119"/>
      <c r="C445" s="120"/>
      <c r="D445" s="120"/>
      <c r="E445" s="120"/>
      <c r="F445" s="120"/>
      <c r="G445" s="120"/>
      <c r="H445" s="120"/>
      <c r="I445" s="120"/>
      <c r="J445" s="120"/>
      <c r="K445" s="120"/>
    </row>
    <row r="446" spans="2:11">
      <c r="B446" s="119"/>
      <c r="C446" s="120"/>
      <c r="D446" s="120"/>
      <c r="E446" s="120"/>
      <c r="F446" s="120"/>
      <c r="G446" s="120"/>
      <c r="H446" s="120"/>
      <c r="I446" s="120"/>
      <c r="J446" s="120"/>
      <c r="K446" s="120"/>
    </row>
    <row r="447" spans="2:11">
      <c r="B447" s="119"/>
      <c r="C447" s="120"/>
      <c r="D447" s="120"/>
      <c r="E447" s="120"/>
      <c r="F447" s="120"/>
      <c r="G447" s="120"/>
      <c r="H447" s="120"/>
      <c r="I447" s="120"/>
      <c r="J447" s="120"/>
      <c r="K447" s="120"/>
    </row>
    <row r="448" spans="2:11">
      <c r="B448" s="119"/>
      <c r="C448" s="120"/>
      <c r="D448" s="120"/>
      <c r="E448" s="120"/>
      <c r="F448" s="120"/>
      <c r="G448" s="120"/>
      <c r="H448" s="120"/>
      <c r="I448" s="120"/>
      <c r="J448" s="120"/>
      <c r="K448" s="120"/>
    </row>
    <row r="449" spans="2:11">
      <c r="B449" s="119"/>
      <c r="C449" s="120"/>
      <c r="D449" s="120"/>
      <c r="E449" s="120"/>
      <c r="F449" s="120"/>
      <c r="G449" s="120"/>
      <c r="H449" s="120"/>
      <c r="I449" s="120"/>
      <c r="J449" s="120"/>
      <c r="K449" s="120"/>
    </row>
    <row r="450" spans="2:11">
      <c r="B450" s="119"/>
      <c r="C450" s="120"/>
      <c r="D450" s="120"/>
      <c r="E450" s="120"/>
      <c r="F450" s="120"/>
      <c r="G450" s="120"/>
      <c r="H450" s="120"/>
      <c r="I450" s="120"/>
      <c r="J450" s="120"/>
      <c r="K450" s="120"/>
    </row>
    <row r="451" spans="2:11">
      <c r="B451" s="119"/>
      <c r="C451" s="120"/>
      <c r="D451" s="120"/>
      <c r="E451" s="120"/>
      <c r="F451" s="120"/>
      <c r="G451" s="120"/>
      <c r="H451" s="120"/>
      <c r="I451" s="120"/>
      <c r="J451" s="120"/>
      <c r="K451" s="120"/>
    </row>
    <row r="452" spans="2:11">
      <c r="B452" s="119"/>
      <c r="C452" s="120"/>
      <c r="D452" s="120"/>
      <c r="E452" s="120"/>
      <c r="F452" s="120"/>
      <c r="G452" s="120"/>
      <c r="H452" s="120"/>
      <c r="I452" s="120"/>
      <c r="J452" s="120"/>
      <c r="K452" s="120"/>
    </row>
    <row r="453" spans="2:11">
      <c r="B453" s="119"/>
      <c r="C453" s="120"/>
      <c r="D453" s="120"/>
      <c r="E453" s="120"/>
      <c r="F453" s="120"/>
      <c r="G453" s="120"/>
      <c r="H453" s="120"/>
      <c r="I453" s="120"/>
      <c r="J453" s="120"/>
      <c r="K453" s="120"/>
    </row>
    <row r="454" spans="2:11">
      <c r="B454" s="119"/>
      <c r="C454" s="120"/>
      <c r="D454" s="120"/>
      <c r="E454" s="120"/>
      <c r="F454" s="120"/>
      <c r="G454" s="120"/>
      <c r="H454" s="120"/>
      <c r="I454" s="120"/>
      <c r="J454" s="120"/>
      <c r="K454" s="120"/>
    </row>
    <row r="455" spans="2:11">
      <c r="B455" s="119"/>
      <c r="C455" s="120"/>
      <c r="D455" s="120"/>
      <c r="E455" s="120"/>
      <c r="F455" s="120"/>
      <c r="G455" s="120"/>
      <c r="H455" s="120"/>
      <c r="I455" s="120"/>
      <c r="J455" s="120"/>
      <c r="K455" s="120"/>
    </row>
    <row r="456" spans="2:11">
      <c r="B456" s="119"/>
      <c r="C456" s="120"/>
      <c r="D456" s="120"/>
      <c r="E456" s="120"/>
      <c r="F456" s="120"/>
      <c r="G456" s="120"/>
      <c r="H456" s="120"/>
      <c r="I456" s="120"/>
      <c r="J456" s="120"/>
      <c r="K456" s="120"/>
    </row>
    <row r="457" spans="2:11">
      <c r="B457" s="119"/>
      <c r="C457" s="120"/>
      <c r="D457" s="120"/>
      <c r="E457" s="120"/>
      <c r="F457" s="120"/>
      <c r="G457" s="120"/>
      <c r="H457" s="120"/>
      <c r="I457" s="120"/>
      <c r="J457" s="120"/>
      <c r="K457" s="120"/>
    </row>
    <row r="458" spans="2:11">
      <c r="B458" s="119"/>
      <c r="C458" s="120"/>
      <c r="D458" s="120"/>
      <c r="E458" s="120"/>
      <c r="F458" s="120"/>
      <c r="G458" s="120"/>
      <c r="H458" s="120"/>
      <c r="I458" s="120"/>
      <c r="J458" s="120"/>
      <c r="K458" s="120"/>
    </row>
    <row r="459" spans="2:11">
      <c r="B459" s="119"/>
      <c r="C459" s="120"/>
      <c r="D459" s="120"/>
      <c r="E459" s="120"/>
      <c r="F459" s="120"/>
      <c r="G459" s="120"/>
      <c r="H459" s="120"/>
      <c r="I459" s="120"/>
      <c r="J459" s="120"/>
      <c r="K459" s="120"/>
    </row>
    <row r="460" spans="2:11">
      <c r="B460" s="119"/>
      <c r="C460" s="120"/>
      <c r="D460" s="120"/>
      <c r="E460" s="120"/>
      <c r="F460" s="120"/>
      <c r="G460" s="120"/>
      <c r="H460" s="120"/>
      <c r="I460" s="120"/>
      <c r="J460" s="120"/>
      <c r="K460" s="120"/>
    </row>
    <row r="461" spans="2:11">
      <c r="B461" s="119"/>
      <c r="C461" s="120"/>
      <c r="D461" s="120"/>
      <c r="E461" s="120"/>
      <c r="F461" s="120"/>
      <c r="G461" s="120"/>
      <c r="H461" s="120"/>
      <c r="I461" s="120"/>
      <c r="J461" s="120"/>
      <c r="K461" s="120"/>
    </row>
    <row r="462" spans="2:11">
      <c r="B462" s="119"/>
      <c r="C462" s="120"/>
      <c r="D462" s="120"/>
      <c r="E462" s="120"/>
      <c r="F462" s="120"/>
      <c r="G462" s="120"/>
      <c r="H462" s="120"/>
      <c r="I462" s="120"/>
      <c r="J462" s="120"/>
      <c r="K462" s="120"/>
    </row>
    <row r="463" spans="2:11">
      <c r="B463" s="119"/>
      <c r="C463" s="120"/>
      <c r="D463" s="120"/>
      <c r="E463" s="120"/>
      <c r="F463" s="120"/>
      <c r="G463" s="120"/>
      <c r="H463" s="120"/>
      <c r="I463" s="120"/>
      <c r="J463" s="120"/>
      <c r="K463" s="120"/>
    </row>
    <row r="464" spans="2:11">
      <c r="B464" s="119"/>
      <c r="C464" s="120"/>
      <c r="D464" s="120"/>
      <c r="E464" s="120"/>
      <c r="F464" s="120"/>
      <c r="G464" s="120"/>
      <c r="H464" s="120"/>
      <c r="I464" s="120"/>
      <c r="J464" s="120"/>
      <c r="K464" s="120"/>
    </row>
    <row r="465" spans="2:11">
      <c r="B465" s="119"/>
      <c r="C465" s="120"/>
      <c r="D465" s="120"/>
      <c r="E465" s="120"/>
      <c r="F465" s="120"/>
      <c r="G465" s="120"/>
      <c r="H465" s="120"/>
      <c r="I465" s="120"/>
      <c r="J465" s="120"/>
      <c r="K465" s="120"/>
    </row>
    <row r="466" spans="2:11">
      <c r="B466" s="119"/>
      <c r="C466" s="120"/>
      <c r="D466" s="120"/>
      <c r="E466" s="120"/>
      <c r="F466" s="120"/>
      <c r="G466" s="120"/>
      <c r="H466" s="120"/>
      <c r="I466" s="120"/>
      <c r="J466" s="120"/>
      <c r="K466" s="120"/>
    </row>
    <row r="467" spans="2:11">
      <c r="B467" s="119"/>
      <c r="C467" s="120"/>
      <c r="D467" s="120"/>
      <c r="E467" s="120"/>
      <c r="F467" s="120"/>
      <c r="G467" s="120"/>
      <c r="H467" s="120"/>
      <c r="I467" s="120"/>
      <c r="J467" s="120"/>
      <c r="K467" s="120"/>
    </row>
    <row r="468" spans="2:11">
      <c r="B468" s="119"/>
      <c r="C468" s="120"/>
      <c r="D468" s="120"/>
      <c r="E468" s="120"/>
      <c r="F468" s="120"/>
      <c r="G468" s="120"/>
      <c r="H468" s="120"/>
      <c r="I468" s="120"/>
      <c r="J468" s="120"/>
      <c r="K468" s="120"/>
    </row>
    <row r="469" spans="2:11">
      <c r="B469" s="119"/>
      <c r="C469" s="120"/>
      <c r="D469" s="120"/>
      <c r="E469" s="120"/>
      <c r="F469" s="120"/>
      <c r="G469" s="120"/>
      <c r="H469" s="120"/>
      <c r="I469" s="120"/>
      <c r="J469" s="120"/>
      <c r="K469" s="120"/>
    </row>
    <row r="470" spans="2:11">
      <c r="B470" s="119"/>
      <c r="C470" s="120"/>
      <c r="D470" s="120"/>
      <c r="E470" s="120"/>
      <c r="F470" s="120"/>
      <c r="G470" s="120"/>
      <c r="H470" s="120"/>
      <c r="I470" s="120"/>
      <c r="J470" s="120"/>
      <c r="K470" s="120"/>
    </row>
    <row r="471" spans="2:11">
      <c r="B471" s="119"/>
      <c r="C471" s="120"/>
      <c r="D471" s="120"/>
      <c r="E471" s="120"/>
      <c r="F471" s="120"/>
      <c r="G471" s="120"/>
      <c r="H471" s="120"/>
      <c r="I471" s="120"/>
      <c r="J471" s="120"/>
      <c r="K471" s="120"/>
    </row>
    <row r="472" spans="2:11">
      <c r="B472" s="119"/>
      <c r="C472" s="120"/>
      <c r="D472" s="120"/>
      <c r="E472" s="120"/>
      <c r="F472" s="120"/>
      <c r="G472" s="120"/>
      <c r="H472" s="120"/>
      <c r="I472" s="120"/>
      <c r="J472" s="120"/>
      <c r="K472" s="120"/>
    </row>
    <row r="473" spans="2:11">
      <c r="B473" s="119"/>
      <c r="C473" s="120"/>
      <c r="D473" s="120"/>
      <c r="E473" s="120"/>
      <c r="F473" s="120"/>
      <c r="G473" s="120"/>
      <c r="H473" s="120"/>
      <c r="I473" s="120"/>
      <c r="J473" s="120"/>
      <c r="K473" s="120"/>
    </row>
    <row r="474" spans="2:11">
      <c r="B474" s="119"/>
      <c r="C474" s="120"/>
      <c r="D474" s="120"/>
      <c r="E474" s="120"/>
      <c r="F474" s="120"/>
      <c r="G474" s="120"/>
      <c r="H474" s="120"/>
      <c r="I474" s="120"/>
      <c r="J474" s="120"/>
      <c r="K474" s="120"/>
    </row>
    <row r="475" spans="2:11">
      <c r="B475" s="119"/>
      <c r="C475" s="120"/>
      <c r="D475" s="120"/>
      <c r="E475" s="120"/>
      <c r="F475" s="120"/>
      <c r="G475" s="120"/>
      <c r="H475" s="120"/>
      <c r="I475" s="120"/>
      <c r="J475" s="120"/>
      <c r="K475" s="120"/>
    </row>
    <row r="476" spans="2:11">
      <c r="B476" s="119"/>
      <c r="C476" s="120"/>
      <c r="D476" s="120"/>
      <c r="E476" s="120"/>
      <c r="F476" s="120"/>
      <c r="G476" s="120"/>
      <c r="H476" s="120"/>
      <c r="I476" s="120"/>
      <c r="J476" s="120"/>
      <c r="K476" s="120"/>
    </row>
    <row r="477" spans="2:11">
      <c r="B477" s="119"/>
      <c r="C477" s="120"/>
      <c r="D477" s="120"/>
      <c r="E477" s="120"/>
      <c r="F477" s="120"/>
      <c r="G477" s="120"/>
      <c r="H477" s="120"/>
      <c r="I477" s="120"/>
      <c r="J477" s="120"/>
      <c r="K477" s="120"/>
    </row>
    <row r="478" spans="2:11">
      <c r="B478" s="119"/>
      <c r="C478" s="120"/>
      <c r="D478" s="120"/>
      <c r="E478" s="120"/>
      <c r="F478" s="120"/>
      <c r="G478" s="120"/>
      <c r="H478" s="120"/>
      <c r="I478" s="120"/>
      <c r="J478" s="120"/>
      <c r="K478" s="120"/>
    </row>
    <row r="479" spans="2:11">
      <c r="B479" s="119"/>
      <c r="C479" s="120"/>
      <c r="D479" s="120"/>
      <c r="E479" s="120"/>
      <c r="F479" s="120"/>
      <c r="G479" s="120"/>
      <c r="H479" s="120"/>
      <c r="I479" s="120"/>
      <c r="J479" s="120"/>
      <c r="K479" s="120"/>
    </row>
    <row r="480" spans="2:11">
      <c r="B480" s="119"/>
      <c r="C480" s="120"/>
      <c r="D480" s="120"/>
      <c r="E480" s="120"/>
      <c r="F480" s="120"/>
      <c r="G480" s="120"/>
      <c r="H480" s="120"/>
      <c r="I480" s="120"/>
      <c r="J480" s="120"/>
      <c r="K480" s="120"/>
    </row>
    <row r="481" spans="2:11">
      <c r="B481" s="119"/>
      <c r="C481" s="120"/>
      <c r="D481" s="120"/>
      <c r="E481" s="120"/>
      <c r="F481" s="120"/>
      <c r="G481" s="120"/>
      <c r="H481" s="120"/>
      <c r="I481" s="120"/>
      <c r="J481" s="120"/>
      <c r="K481" s="120"/>
    </row>
    <row r="482" spans="2:11">
      <c r="B482" s="119"/>
      <c r="C482" s="120"/>
      <c r="D482" s="120"/>
      <c r="E482" s="120"/>
      <c r="F482" s="120"/>
      <c r="G482" s="120"/>
      <c r="H482" s="120"/>
      <c r="I482" s="120"/>
      <c r="J482" s="120"/>
      <c r="K482" s="120"/>
    </row>
    <row r="483" spans="2:11">
      <c r="B483" s="119"/>
      <c r="C483" s="120"/>
      <c r="D483" s="120"/>
      <c r="E483" s="120"/>
      <c r="F483" s="120"/>
      <c r="G483" s="120"/>
      <c r="H483" s="120"/>
      <c r="I483" s="120"/>
      <c r="J483" s="120"/>
      <c r="K483" s="120"/>
    </row>
    <row r="484" spans="2:11">
      <c r="B484" s="119"/>
      <c r="C484" s="120"/>
      <c r="D484" s="120"/>
      <c r="E484" s="120"/>
      <c r="F484" s="120"/>
      <c r="G484" s="120"/>
      <c r="H484" s="120"/>
      <c r="I484" s="120"/>
      <c r="J484" s="120"/>
      <c r="K484" s="120"/>
    </row>
    <row r="485" spans="2:11">
      <c r="B485" s="119"/>
      <c r="C485" s="120"/>
      <c r="D485" s="120"/>
      <c r="E485" s="120"/>
      <c r="F485" s="120"/>
      <c r="G485" s="120"/>
      <c r="H485" s="120"/>
      <c r="I485" s="120"/>
      <c r="J485" s="120"/>
      <c r="K485" s="120"/>
    </row>
    <row r="486" spans="2:11">
      <c r="B486" s="119"/>
      <c r="C486" s="120"/>
      <c r="D486" s="120"/>
      <c r="E486" s="120"/>
      <c r="F486" s="120"/>
      <c r="G486" s="120"/>
      <c r="H486" s="120"/>
      <c r="I486" s="120"/>
      <c r="J486" s="120"/>
      <c r="K486" s="120"/>
    </row>
    <row r="487" spans="2:11">
      <c r="B487" s="119"/>
      <c r="C487" s="120"/>
      <c r="D487" s="120"/>
      <c r="E487" s="120"/>
      <c r="F487" s="120"/>
      <c r="G487" s="120"/>
      <c r="H487" s="120"/>
      <c r="I487" s="120"/>
      <c r="J487" s="120"/>
      <c r="K487" s="120"/>
    </row>
    <row r="488" spans="2:11">
      <c r="B488" s="119"/>
      <c r="C488" s="120"/>
      <c r="D488" s="120"/>
      <c r="E488" s="120"/>
      <c r="F488" s="120"/>
      <c r="G488" s="120"/>
      <c r="H488" s="120"/>
      <c r="I488" s="120"/>
      <c r="J488" s="120"/>
      <c r="K488" s="120"/>
    </row>
    <row r="489" spans="2:11">
      <c r="B489" s="119"/>
      <c r="C489" s="120"/>
      <c r="D489" s="120"/>
      <c r="E489" s="120"/>
      <c r="F489" s="120"/>
      <c r="G489" s="120"/>
      <c r="H489" s="120"/>
      <c r="I489" s="120"/>
      <c r="J489" s="120"/>
      <c r="K489" s="120"/>
    </row>
    <row r="490" spans="2:11">
      <c r="B490" s="119"/>
      <c r="C490" s="120"/>
      <c r="D490" s="120"/>
      <c r="E490" s="120"/>
      <c r="F490" s="120"/>
      <c r="G490" s="120"/>
      <c r="H490" s="120"/>
      <c r="I490" s="120"/>
      <c r="J490" s="120"/>
      <c r="K490" s="120"/>
    </row>
    <row r="491" spans="2:11">
      <c r="B491" s="119"/>
      <c r="C491" s="120"/>
      <c r="D491" s="120"/>
      <c r="E491" s="120"/>
      <c r="F491" s="120"/>
      <c r="G491" s="120"/>
      <c r="H491" s="120"/>
      <c r="I491" s="120"/>
      <c r="J491" s="120"/>
      <c r="K491" s="120"/>
    </row>
    <row r="492" spans="2:11">
      <c r="B492" s="119"/>
      <c r="C492" s="120"/>
      <c r="D492" s="120"/>
      <c r="E492" s="120"/>
      <c r="F492" s="120"/>
      <c r="G492" s="120"/>
      <c r="H492" s="120"/>
      <c r="I492" s="120"/>
      <c r="J492" s="120"/>
      <c r="K492" s="120"/>
    </row>
    <row r="493" spans="2:11">
      <c r="B493" s="119"/>
      <c r="C493" s="120"/>
      <c r="D493" s="120"/>
      <c r="E493" s="120"/>
      <c r="F493" s="120"/>
      <c r="G493" s="120"/>
      <c r="H493" s="120"/>
      <c r="I493" s="120"/>
      <c r="J493" s="120"/>
      <c r="K493" s="120"/>
    </row>
    <row r="494" spans="2:11">
      <c r="B494" s="119"/>
      <c r="C494" s="120"/>
      <c r="D494" s="120"/>
      <c r="E494" s="120"/>
      <c r="F494" s="120"/>
      <c r="G494" s="120"/>
      <c r="H494" s="120"/>
      <c r="I494" s="120"/>
      <c r="J494" s="120"/>
      <c r="K494" s="120"/>
    </row>
    <row r="495" spans="2:11">
      <c r="B495" s="119"/>
      <c r="C495" s="120"/>
      <c r="D495" s="120"/>
      <c r="E495" s="120"/>
      <c r="F495" s="120"/>
      <c r="G495" s="120"/>
      <c r="H495" s="120"/>
      <c r="I495" s="120"/>
      <c r="J495" s="120"/>
      <c r="K495" s="120"/>
    </row>
    <row r="496" spans="2:11">
      <c r="B496" s="119"/>
      <c r="C496" s="120"/>
      <c r="D496" s="120"/>
      <c r="E496" s="120"/>
      <c r="F496" s="120"/>
      <c r="G496" s="120"/>
      <c r="H496" s="120"/>
      <c r="I496" s="120"/>
      <c r="J496" s="120"/>
      <c r="K496" s="120"/>
    </row>
    <row r="497" spans="2:11">
      <c r="B497" s="119"/>
      <c r="C497" s="120"/>
      <c r="D497" s="120"/>
      <c r="E497" s="120"/>
      <c r="F497" s="120"/>
      <c r="G497" s="120"/>
      <c r="H497" s="120"/>
      <c r="I497" s="120"/>
      <c r="J497" s="120"/>
      <c r="K497" s="120"/>
    </row>
    <row r="498" spans="2:11">
      <c r="B498" s="119"/>
      <c r="C498" s="120"/>
      <c r="D498" s="120"/>
      <c r="E498" s="120"/>
      <c r="F498" s="120"/>
      <c r="G498" s="120"/>
      <c r="H498" s="120"/>
      <c r="I498" s="120"/>
      <c r="J498" s="120"/>
      <c r="K498" s="120"/>
    </row>
    <row r="499" spans="2:11">
      <c r="B499" s="119"/>
      <c r="C499" s="120"/>
      <c r="D499" s="120"/>
      <c r="E499" s="120"/>
      <c r="F499" s="120"/>
      <c r="G499" s="120"/>
      <c r="H499" s="120"/>
      <c r="I499" s="120"/>
      <c r="J499" s="120"/>
      <c r="K499" s="120"/>
    </row>
    <row r="500" spans="2:11">
      <c r="B500" s="119"/>
      <c r="C500" s="120"/>
      <c r="D500" s="120"/>
      <c r="E500" s="120"/>
      <c r="F500" s="120"/>
      <c r="G500" s="120"/>
      <c r="H500" s="120"/>
      <c r="I500" s="120"/>
      <c r="J500" s="120"/>
      <c r="K500" s="120"/>
    </row>
    <row r="501" spans="2:11">
      <c r="C501" s="1"/>
    </row>
    <row r="502" spans="2:11">
      <c r="C502" s="1"/>
    </row>
    <row r="503" spans="2:11">
      <c r="C503" s="1"/>
    </row>
    <row r="504" spans="2:11">
      <c r="C504" s="1"/>
    </row>
    <row r="505" spans="2:11">
      <c r="C505" s="1"/>
    </row>
    <row r="506" spans="2:11">
      <c r="C506" s="1"/>
    </row>
    <row r="507" spans="2:11">
      <c r="C507" s="1"/>
    </row>
    <row r="508" spans="2:11">
      <c r="C508" s="1"/>
    </row>
    <row r="509" spans="2:11">
      <c r="C509" s="1"/>
    </row>
    <row r="510" spans="2:11">
      <c r="C510" s="1"/>
    </row>
    <row r="511" spans="2:11">
      <c r="C511" s="1"/>
    </row>
    <row r="512" spans="2:11">
      <c r="C512" s="1"/>
    </row>
    <row r="513" spans="3:3">
      <c r="C513" s="1"/>
    </row>
    <row r="514" spans="3:3">
      <c r="C514" s="1"/>
    </row>
    <row r="515" spans="3:3">
      <c r="C515" s="1"/>
    </row>
    <row r="516" spans="3:3">
      <c r="C516" s="1"/>
    </row>
    <row r="517" spans="3:3">
      <c r="C517" s="1"/>
    </row>
    <row r="518" spans="3:3">
      <c r="C518" s="1"/>
    </row>
    <row r="519" spans="3:3">
      <c r="C519" s="1"/>
    </row>
    <row r="520" spans="3:3">
      <c r="C520" s="1"/>
    </row>
    <row r="521" spans="3:3">
      <c r="C521" s="1"/>
    </row>
    <row r="522" spans="3:3">
      <c r="C522" s="1"/>
    </row>
    <row r="523" spans="3:3">
      <c r="C523" s="1"/>
    </row>
    <row r="524" spans="3:3">
      <c r="C524" s="1"/>
    </row>
    <row r="525" spans="3:3">
      <c r="C525" s="1"/>
    </row>
    <row r="526" spans="3:3">
      <c r="C526" s="1"/>
    </row>
    <row r="527" spans="3:3">
      <c r="C527" s="1"/>
    </row>
    <row r="528" spans="3:3">
      <c r="C528" s="1"/>
    </row>
    <row r="529" spans="3:3">
      <c r="C529" s="1"/>
    </row>
    <row r="530" spans="3:3">
      <c r="C530" s="1"/>
    </row>
    <row r="531" spans="3:3">
      <c r="C531" s="1"/>
    </row>
    <row r="532" spans="3:3">
      <c r="C532" s="1"/>
    </row>
    <row r="533" spans="3:3">
      <c r="C533" s="1"/>
    </row>
    <row r="534" spans="3:3">
      <c r="C534" s="1"/>
    </row>
    <row r="535" spans="3:3">
      <c r="C535" s="1"/>
    </row>
    <row r="536" spans="3:3">
      <c r="C536" s="1"/>
    </row>
    <row r="537" spans="3:3">
      <c r="C537" s="1"/>
    </row>
    <row r="538" spans="3:3">
      <c r="C538" s="1"/>
    </row>
    <row r="539" spans="3:3">
      <c r="C539" s="1"/>
    </row>
    <row r="540" spans="3:3">
      <c r="C540" s="1"/>
    </row>
    <row r="541" spans="3:3">
      <c r="C541" s="1"/>
    </row>
    <row r="542" spans="3:3">
      <c r="C542" s="1"/>
    </row>
    <row r="543" spans="3:3">
      <c r="C543" s="1"/>
    </row>
    <row r="544" spans="3:3">
      <c r="C544" s="1"/>
    </row>
    <row r="545" spans="3:3">
      <c r="C545" s="1"/>
    </row>
    <row r="546" spans="3:3">
      <c r="C546" s="1"/>
    </row>
    <row r="547" spans="3:3">
      <c r="C547" s="1"/>
    </row>
    <row r="548" spans="3:3">
      <c r="C548" s="1"/>
    </row>
    <row r="549" spans="3:3">
      <c r="C549" s="1"/>
    </row>
    <row r="550" spans="3:3">
      <c r="C550" s="1"/>
    </row>
    <row r="551" spans="3:3">
      <c r="C551" s="1"/>
    </row>
    <row r="552" spans="3:3">
      <c r="C552" s="1"/>
    </row>
    <row r="553" spans="3:3">
      <c r="C553" s="1"/>
    </row>
    <row r="554" spans="3:3">
      <c r="C554" s="1"/>
    </row>
    <row r="555" spans="3:3">
      <c r="C555" s="1"/>
    </row>
    <row r="556" spans="3:3">
      <c r="C556" s="1"/>
    </row>
    <row r="557" spans="3:3">
      <c r="C557" s="1"/>
    </row>
    <row r="558" spans="3:3">
      <c r="C558" s="1"/>
    </row>
    <row r="559" spans="3:3">
      <c r="C559" s="1"/>
    </row>
    <row r="560" spans="3:3">
      <c r="C560" s="1"/>
    </row>
    <row r="561" spans="3:3">
      <c r="C561" s="1"/>
    </row>
    <row r="562" spans="3:3">
      <c r="C562" s="1"/>
    </row>
    <row r="563" spans="3:3">
      <c r="C563" s="1"/>
    </row>
    <row r="564" spans="3:3">
      <c r="C564" s="1"/>
    </row>
    <row r="565" spans="3:3">
      <c r="C565" s="1"/>
    </row>
    <row r="566" spans="3:3">
      <c r="C566" s="1"/>
    </row>
    <row r="567" spans="3:3">
      <c r="C567" s="1"/>
    </row>
    <row r="568" spans="3:3">
      <c r="C568" s="1"/>
    </row>
    <row r="569" spans="3:3">
      <c r="C569" s="1"/>
    </row>
    <row r="570" spans="3:3">
      <c r="C570" s="1"/>
    </row>
    <row r="571" spans="3:3">
      <c r="C571" s="1"/>
    </row>
    <row r="572" spans="3:3">
      <c r="C572" s="1"/>
    </row>
    <row r="573" spans="3:3">
      <c r="C573" s="1"/>
    </row>
    <row r="574" spans="3:3">
      <c r="C574" s="1"/>
    </row>
    <row r="575" spans="3:3">
      <c r="C575" s="1"/>
    </row>
    <row r="576" spans="3:3">
      <c r="C576" s="1"/>
    </row>
    <row r="577" spans="3:3">
      <c r="C577" s="1"/>
    </row>
    <row r="578" spans="3:3">
      <c r="C578" s="1"/>
    </row>
    <row r="579" spans="3:3">
      <c r="C579" s="1"/>
    </row>
    <row r="580" spans="3:3">
      <c r="C580" s="1"/>
    </row>
    <row r="581" spans="3:3">
      <c r="C581" s="1"/>
    </row>
    <row r="582" spans="3:3">
      <c r="C582" s="1"/>
    </row>
    <row r="583" spans="3:3">
      <c r="C583" s="1"/>
    </row>
    <row r="584" spans="3:3">
      <c r="C584" s="1"/>
    </row>
    <row r="585" spans="3:3">
      <c r="C585" s="1"/>
    </row>
    <row r="586" spans="3:3">
      <c r="C586" s="1"/>
    </row>
    <row r="587" spans="3:3">
      <c r="C587" s="1"/>
    </row>
    <row r="588" spans="3:3">
      <c r="C588" s="1"/>
    </row>
    <row r="589" spans="3:3">
      <c r="C589" s="1"/>
    </row>
    <row r="590" spans="3:3">
      <c r="C590" s="1"/>
    </row>
    <row r="591" spans="3:3">
      <c r="C591" s="1"/>
    </row>
    <row r="592" spans="3:3">
      <c r="C592" s="1"/>
    </row>
    <row r="593" spans="3:3">
      <c r="C593" s="1"/>
    </row>
    <row r="594" spans="3:3">
      <c r="C594" s="1"/>
    </row>
    <row r="595" spans="3:3">
      <c r="C595" s="1"/>
    </row>
    <row r="596" spans="3:3">
      <c r="C596" s="1"/>
    </row>
    <row r="597" spans="3:3">
      <c r="C597" s="1"/>
    </row>
    <row r="598" spans="3:3">
      <c r="C598" s="1"/>
    </row>
    <row r="599" spans="3:3">
      <c r="C599" s="1"/>
    </row>
    <row r="600" spans="3:3">
      <c r="C600" s="1"/>
    </row>
    <row r="601" spans="3:3">
      <c r="C601" s="1"/>
    </row>
    <row r="602" spans="3:3">
      <c r="C602" s="1"/>
    </row>
    <row r="603" spans="3:3">
      <c r="C603" s="1"/>
    </row>
    <row r="604" spans="3:3">
      <c r="C604" s="1"/>
    </row>
    <row r="605" spans="3:3">
      <c r="C605" s="1"/>
    </row>
    <row r="606" spans="3:3">
      <c r="C606" s="1"/>
    </row>
    <row r="607" spans="3:3">
      <c r="C607" s="1"/>
    </row>
    <row r="608" spans="3:3">
      <c r="C608" s="1"/>
    </row>
    <row r="609" spans="3:3">
      <c r="C609" s="1"/>
    </row>
    <row r="610" spans="3:3">
      <c r="C610" s="1"/>
    </row>
    <row r="611" spans="3:3">
      <c r="C611" s="1"/>
    </row>
    <row r="612" spans="3:3">
      <c r="C612" s="1"/>
    </row>
    <row r="613" spans="3:3">
      <c r="C613" s="1"/>
    </row>
    <row r="614" spans="3:3">
      <c r="C614" s="1"/>
    </row>
    <row r="615" spans="3:3">
      <c r="C615" s="1"/>
    </row>
    <row r="616" spans="3:3">
      <c r="C616" s="1"/>
    </row>
    <row r="617" spans="3:3">
      <c r="C617" s="1"/>
    </row>
    <row r="618" spans="3:3">
      <c r="C618" s="1"/>
    </row>
    <row r="619" spans="3:3">
      <c r="C619" s="1"/>
    </row>
    <row r="620" spans="3:3">
      <c r="C620" s="1"/>
    </row>
    <row r="621" spans="3:3">
      <c r="C621" s="1"/>
    </row>
    <row r="622" spans="3:3">
      <c r="C622" s="1"/>
    </row>
    <row r="623" spans="3:3">
      <c r="C623" s="1"/>
    </row>
    <row r="624" spans="3:3">
      <c r="C624" s="1"/>
    </row>
    <row r="625" spans="3:3">
      <c r="C625" s="1"/>
    </row>
    <row r="626" spans="3:3">
      <c r="C626" s="1"/>
    </row>
  </sheetData>
  <sheetProtection sheet="1" objects="1" scenarios="1"/>
  <mergeCells count="2">
    <mergeCell ref="B6:K6"/>
    <mergeCell ref="B7:K7"/>
  </mergeCells>
  <phoneticPr fontId="6" type="noConversion"/>
  <dataValidations count="1">
    <dataValidation allowBlank="1" showInputMessage="1" showErrorMessage="1" sqref="B319:K1048576 A1:A1048576 D1:K317 B1:B317 C5:C317 L1:XFD1048576"/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>
    <tabColor indexed="43"/>
    <pageSetUpPr fitToPage="1"/>
  </sheetPr>
  <dimension ref="B1:L574"/>
  <sheetViews>
    <sheetView rightToLeft="1" workbookViewId="0"/>
  </sheetViews>
  <sheetFormatPr defaultColWidth="9.140625" defaultRowHeight="18"/>
  <cols>
    <col min="1" max="1" width="6.28515625" style="1" customWidth="1"/>
    <col min="2" max="2" width="36.7109375" style="2" bestFit="1" customWidth="1"/>
    <col min="3" max="3" width="41.7109375" style="2" bestFit="1" customWidth="1"/>
    <col min="4" max="4" width="33" style="2" bestFit="1" customWidth="1"/>
    <col min="5" max="5" width="12" style="1" bestFit="1" customWidth="1"/>
    <col min="6" max="6" width="11.28515625" style="1" bestFit="1" customWidth="1"/>
    <col min="7" max="7" width="13.140625" style="1" bestFit="1" customWidth="1"/>
    <col min="8" max="8" width="7.28515625" style="1" bestFit="1" customWidth="1"/>
    <col min="9" max="9" width="10.140625" style="1" bestFit="1" customWidth="1"/>
    <col min="10" max="10" width="10" style="1" customWidth="1"/>
    <col min="11" max="11" width="9.140625" style="1" bestFit="1" customWidth="1"/>
    <col min="12" max="12" width="9" style="1" bestFit="1" customWidth="1"/>
    <col min="13" max="16384" width="9.140625" style="1"/>
  </cols>
  <sheetData>
    <row r="1" spans="2:12">
      <c r="B1" s="46" t="s">
        <v>152</v>
      </c>
      <c r="C1" s="67" t="s" vm="1">
        <v>238</v>
      </c>
    </row>
    <row r="2" spans="2:12">
      <c r="B2" s="46" t="s">
        <v>151</v>
      </c>
      <c r="C2" s="67" t="s">
        <v>239</v>
      </c>
    </row>
    <row r="3" spans="2:12">
      <c r="B3" s="46" t="s">
        <v>153</v>
      </c>
      <c r="C3" s="67" t="s">
        <v>240</v>
      </c>
    </row>
    <row r="4" spans="2:12">
      <c r="B4" s="46" t="s">
        <v>154</v>
      </c>
      <c r="C4" s="67" t="s">
        <v>241</v>
      </c>
    </row>
    <row r="6" spans="2:12" ht="26.25" customHeight="1">
      <c r="B6" s="151" t="s">
        <v>181</v>
      </c>
      <c r="C6" s="152"/>
      <c r="D6" s="152"/>
      <c r="E6" s="152"/>
      <c r="F6" s="152"/>
      <c r="G6" s="152"/>
      <c r="H6" s="152"/>
      <c r="I6" s="152"/>
      <c r="J6" s="152"/>
      <c r="K6" s="152"/>
      <c r="L6" s="153"/>
    </row>
    <row r="7" spans="2:12" ht="26.25" customHeight="1">
      <c r="B7" s="151" t="s">
        <v>105</v>
      </c>
      <c r="C7" s="152"/>
      <c r="D7" s="152"/>
      <c r="E7" s="152"/>
      <c r="F7" s="152"/>
      <c r="G7" s="152"/>
      <c r="H7" s="152"/>
      <c r="I7" s="152"/>
      <c r="J7" s="152"/>
      <c r="K7" s="152"/>
      <c r="L7" s="153"/>
    </row>
    <row r="8" spans="2:12" s="3" customFormat="1" ht="78.75">
      <c r="B8" s="21" t="s">
        <v>122</v>
      </c>
      <c r="C8" s="29" t="s">
        <v>49</v>
      </c>
      <c r="D8" s="29" t="s">
        <v>71</v>
      </c>
      <c r="E8" s="29" t="s">
        <v>109</v>
      </c>
      <c r="F8" s="29" t="s">
        <v>110</v>
      </c>
      <c r="G8" s="29" t="s">
        <v>214</v>
      </c>
      <c r="H8" s="29" t="s">
        <v>213</v>
      </c>
      <c r="I8" s="29" t="s">
        <v>117</v>
      </c>
      <c r="J8" s="29" t="s">
        <v>63</v>
      </c>
      <c r="K8" s="29" t="s">
        <v>155</v>
      </c>
      <c r="L8" s="30" t="s">
        <v>157</v>
      </c>
    </row>
    <row r="9" spans="2:12" s="3" customFormat="1" ht="24" customHeight="1">
      <c r="B9" s="14"/>
      <c r="C9" s="15"/>
      <c r="D9" s="15"/>
      <c r="E9" s="15"/>
      <c r="F9" s="15" t="s">
        <v>21</v>
      </c>
      <c r="G9" s="15" t="s">
        <v>221</v>
      </c>
      <c r="H9" s="15"/>
      <c r="I9" s="15" t="s">
        <v>217</v>
      </c>
      <c r="J9" s="31" t="s">
        <v>19</v>
      </c>
      <c r="K9" s="31" t="s">
        <v>19</v>
      </c>
      <c r="L9" s="32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89" t="s">
        <v>52</v>
      </c>
      <c r="C11" s="73"/>
      <c r="D11" s="73"/>
      <c r="E11" s="73"/>
      <c r="F11" s="73"/>
      <c r="G11" s="83"/>
      <c r="H11" s="85"/>
      <c r="I11" s="83">
        <v>14561.043866891307</v>
      </c>
      <c r="J11" s="73"/>
      <c r="K11" s="84">
        <f>IFERROR(I11/$I$11,0)</f>
        <v>1</v>
      </c>
      <c r="L11" s="84">
        <f>I11/'סכום נכסי הקרן'!$C$42</f>
        <v>1.4671757823489707E-4</v>
      </c>
    </row>
    <row r="12" spans="2:12" ht="21" customHeight="1">
      <c r="B12" s="93" t="s">
        <v>2753</v>
      </c>
      <c r="C12" s="73"/>
      <c r="D12" s="73"/>
      <c r="E12" s="73"/>
      <c r="F12" s="73"/>
      <c r="G12" s="83"/>
      <c r="H12" s="85"/>
      <c r="I12" s="83">
        <v>187.39464984346247</v>
      </c>
      <c r="J12" s="73"/>
      <c r="K12" s="84">
        <f t="shared" ref="K12:K16" si="0">IFERROR(I12/$I$11,0)</f>
        <v>1.2869588990769938E-2</v>
      </c>
      <c r="L12" s="84">
        <f>I12/'סכום נכסי הקרן'!$C$42</f>
        <v>1.8881949296042582E-6</v>
      </c>
    </row>
    <row r="13" spans="2:12">
      <c r="B13" s="72" t="s">
        <v>2754</v>
      </c>
      <c r="C13" s="73">
        <v>8944</v>
      </c>
      <c r="D13" s="86" t="s">
        <v>541</v>
      </c>
      <c r="E13" s="86" t="s">
        <v>139</v>
      </c>
      <c r="F13" s="95">
        <v>44607</v>
      </c>
      <c r="G13" s="83">
        <v>608107.1543065462</v>
      </c>
      <c r="H13" s="85">
        <v>29.959199999999999</v>
      </c>
      <c r="I13" s="83">
        <v>182.18403857185641</v>
      </c>
      <c r="J13" s="84"/>
      <c r="K13" s="84">
        <f t="shared" si="0"/>
        <v>1.2511742992966587E-2</v>
      </c>
      <c r="L13" s="84">
        <f>I13/'סכום נכסי הקרן'!$C$42</f>
        <v>1.8356926314255003E-6</v>
      </c>
    </row>
    <row r="14" spans="2:12">
      <c r="B14" s="72" t="s">
        <v>2755</v>
      </c>
      <c r="C14" s="73" t="s">
        <v>2756</v>
      </c>
      <c r="D14" s="86" t="s">
        <v>1326</v>
      </c>
      <c r="E14" s="86" t="s">
        <v>139</v>
      </c>
      <c r="F14" s="95">
        <v>44628</v>
      </c>
      <c r="G14" s="83">
        <v>1078899.789898711</v>
      </c>
      <c r="H14" s="85">
        <v>0.2485</v>
      </c>
      <c r="I14" s="83">
        <v>2.6810659800632988</v>
      </c>
      <c r="J14" s="84"/>
      <c r="K14" s="84">
        <f t="shared" si="0"/>
        <v>1.8412594622831048E-4</v>
      </c>
      <c r="L14" s="84">
        <f>I14/'סכום נכסי הקרן'!$C$42</f>
        <v>2.7014512920826594E-8</v>
      </c>
    </row>
    <row r="15" spans="2:12">
      <c r="B15" s="72" t="s">
        <v>2757</v>
      </c>
      <c r="C15" s="73">
        <v>8731</v>
      </c>
      <c r="D15" s="86" t="s">
        <v>162</v>
      </c>
      <c r="E15" s="86" t="s">
        <v>139</v>
      </c>
      <c r="F15" s="95">
        <v>44537</v>
      </c>
      <c r="G15" s="83">
        <v>129467.97478784532</v>
      </c>
      <c r="H15" s="85">
        <v>1.9538</v>
      </c>
      <c r="I15" s="83">
        <v>2.5295452915427621</v>
      </c>
      <c r="J15" s="84"/>
      <c r="K15" s="84">
        <f t="shared" si="0"/>
        <v>1.7372005157503893E-4</v>
      </c>
      <c r="L15" s="84">
        <f>I15/'סכום נכסי הקרן'!$C$42</f>
        <v>2.5487785257931128E-8</v>
      </c>
    </row>
    <row r="16" spans="2:12">
      <c r="B16" s="93" t="s">
        <v>208</v>
      </c>
      <c r="C16" s="73"/>
      <c r="D16" s="73"/>
      <c r="E16" s="73"/>
      <c r="F16" s="73"/>
      <c r="G16" s="83"/>
      <c r="H16" s="85"/>
      <c r="I16" s="83">
        <v>14373.649217047841</v>
      </c>
      <c r="J16" s="73"/>
      <c r="K16" s="84">
        <f t="shared" si="0"/>
        <v>0.98713041100922982</v>
      </c>
      <c r="L16" s="84">
        <f>I16/'סכום נכסי הקרן'!$C$42</f>
        <v>1.4482938330529277E-4</v>
      </c>
    </row>
    <row r="17" spans="2:12">
      <c r="B17" s="72" t="s">
        <v>2758</v>
      </c>
      <c r="C17" s="73" t="s">
        <v>2759</v>
      </c>
      <c r="D17" s="86" t="s">
        <v>1041</v>
      </c>
      <c r="E17" s="86" t="s">
        <v>138</v>
      </c>
      <c r="F17" s="133">
        <v>43375</v>
      </c>
      <c r="G17" s="83">
        <v>250.00025000000002</v>
      </c>
      <c r="H17" s="134">
        <v>0</v>
      </c>
      <c r="I17" s="135">
        <v>0</v>
      </c>
      <c r="J17" s="73"/>
      <c r="K17" s="84">
        <f t="shared" ref="K17:K20" si="1">IFERROR(I17/$I$11,0)</f>
        <v>0</v>
      </c>
      <c r="L17" s="84">
        <f>I17/'סכום נכסי הקרן'!$C$42</f>
        <v>0</v>
      </c>
    </row>
    <row r="18" spans="2:12">
      <c r="B18" s="72" t="s">
        <v>2760</v>
      </c>
      <c r="C18" s="73" t="s">
        <v>2761</v>
      </c>
      <c r="D18" s="86" t="s">
        <v>957</v>
      </c>
      <c r="E18" s="86" t="s">
        <v>138</v>
      </c>
      <c r="F18" s="95">
        <v>43879</v>
      </c>
      <c r="G18" s="83">
        <v>142664.29236514968</v>
      </c>
      <c r="H18" s="85">
        <v>0.44280000000000003</v>
      </c>
      <c r="I18" s="83">
        <v>2.238175651173413</v>
      </c>
      <c r="J18" s="84"/>
      <c r="K18" s="84">
        <f t="shared" si="1"/>
        <v>1.5370983506632685E-4</v>
      </c>
      <c r="L18" s="84">
        <f>I18/'סכום נכסי הקרן'!$C$42</f>
        <v>2.2551934751816936E-8</v>
      </c>
    </row>
    <row r="19" spans="2:12">
      <c r="B19" s="72" t="s">
        <v>2762</v>
      </c>
      <c r="C19" s="73">
        <v>8504</v>
      </c>
      <c r="D19" s="86" t="s">
        <v>960</v>
      </c>
      <c r="E19" s="86" t="s">
        <v>138</v>
      </c>
      <c r="F19" s="95">
        <v>44376</v>
      </c>
      <c r="G19" s="83">
        <v>4042348.82234478</v>
      </c>
      <c r="H19" s="85">
        <v>100</v>
      </c>
      <c r="I19" s="83">
        <v>14322.041882027559</v>
      </c>
      <c r="J19" s="84"/>
      <c r="K19" s="84">
        <f t="shared" si="1"/>
        <v>0.98358620528524143</v>
      </c>
      <c r="L19" s="84">
        <f>I19/'סכום נכסי הקרן'!$C$42</f>
        <v>1.4430938602470294E-4</v>
      </c>
    </row>
    <row r="20" spans="2:12">
      <c r="B20" s="72" t="s">
        <v>2763</v>
      </c>
      <c r="C20" s="73">
        <v>9122</v>
      </c>
      <c r="D20" s="86" t="s">
        <v>1407</v>
      </c>
      <c r="E20" s="86" t="s">
        <v>138</v>
      </c>
      <c r="F20" s="95">
        <v>44742</v>
      </c>
      <c r="G20" s="83">
        <v>83689.283689200005</v>
      </c>
      <c r="H20" s="85">
        <v>16.649999999999999</v>
      </c>
      <c r="I20" s="83">
        <v>49.369159369109994</v>
      </c>
      <c r="J20" s="84"/>
      <c r="K20" s="84">
        <f t="shared" si="1"/>
        <v>3.3904958889221454E-3</v>
      </c>
      <c r="L20" s="84">
        <f>I20/'סכום נכסי הקרן'!$C$42</f>
        <v>4.9744534583803179E-7</v>
      </c>
    </row>
    <row r="21" spans="2:12">
      <c r="B21" s="89"/>
      <c r="C21" s="73"/>
      <c r="D21" s="73"/>
      <c r="E21" s="73"/>
      <c r="F21" s="73"/>
      <c r="G21" s="83"/>
      <c r="H21" s="85"/>
      <c r="I21" s="73"/>
      <c r="J21" s="73"/>
      <c r="K21" s="84"/>
      <c r="L21" s="73"/>
    </row>
    <row r="22" spans="2:12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</row>
    <row r="23" spans="2:12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</row>
    <row r="24" spans="2:12">
      <c r="B24" s="122"/>
      <c r="C24" s="89"/>
      <c r="D24" s="89"/>
      <c r="E24" s="89"/>
      <c r="F24" s="89"/>
      <c r="G24" s="89"/>
      <c r="H24" s="89"/>
      <c r="I24" s="89"/>
      <c r="J24" s="89"/>
      <c r="K24" s="89"/>
      <c r="L24" s="89"/>
    </row>
    <row r="25" spans="2:12">
      <c r="B25" s="122"/>
      <c r="C25" s="89"/>
      <c r="D25" s="89"/>
      <c r="E25" s="89"/>
      <c r="F25" s="89"/>
      <c r="G25" s="89"/>
      <c r="H25" s="89"/>
      <c r="I25" s="89"/>
      <c r="J25" s="89"/>
      <c r="K25" s="89"/>
      <c r="L25" s="89"/>
    </row>
    <row r="26" spans="2:12">
      <c r="B26" s="122"/>
      <c r="C26" s="89"/>
      <c r="D26" s="89"/>
      <c r="E26" s="89"/>
      <c r="F26" s="89"/>
      <c r="G26" s="89"/>
      <c r="H26" s="89"/>
      <c r="I26" s="89"/>
      <c r="J26" s="89"/>
      <c r="K26" s="89"/>
      <c r="L26" s="89"/>
    </row>
    <row r="27" spans="2:1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</row>
    <row r="28" spans="2:12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</row>
    <row r="29" spans="2:12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</row>
    <row r="30" spans="2:12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</row>
    <row r="31" spans="2:12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</row>
    <row r="32" spans="2:12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</row>
    <row r="33" spans="2:12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</row>
    <row r="34" spans="2:12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</row>
    <row r="35" spans="2:12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</row>
    <row r="36" spans="2:12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</row>
    <row r="37" spans="2:12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</row>
    <row r="38" spans="2:12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</row>
    <row r="39" spans="2:12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</row>
    <row r="40" spans="2:12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2:12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2:12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2:12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</row>
    <row r="44" spans="2:12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</row>
    <row r="45" spans="2:12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2:12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</row>
    <row r="47" spans="2:12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</row>
    <row r="48" spans="2:12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</row>
    <row r="49" spans="2:12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</row>
    <row r="50" spans="2:12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</row>
    <row r="51" spans="2:12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</row>
    <row r="52" spans="2:12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</row>
    <row r="53" spans="2:12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</row>
    <row r="54" spans="2:12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</row>
    <row r="55" spans="2:12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</row>
    <row r="56" spans="2:12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</row>
    <row r="57" spans="2:12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</row>
    <row r="58" spans="2:12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</row>
    <row r="59" spans="2:12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</row>
    <row r="60" spans="2:12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</row>
    <row r="61" spans="2:12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</row>
    <row r="62" spans="2:12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</row>
    <row r="63" spans="2:12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</row>
    <row r="64" spans="2:12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</row>
    <row r="65" spans="2:12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</row>
    <row r="66" spans="2:12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</row>
    <row r="67" spans="2:12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</row>
    <row r="68" spans="2:12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</row>
    <row r="69" spans="2:12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</row>
    <row r="70" spans="2:12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</row>
    <row r="71" spans="2:12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</row>
    <row r="72" spans="2:12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</row>
    <row r="73" spans="2:12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</row>
    <row r="74" spans="2:12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</row>
    <row r="75" spans="2:12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</row>
    <row r="76" spans="2:12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</row>
    <row r="77" spans="2:12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</row>
    <row r="78" spans="2:12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</row>
    <row r="79" spans="2:12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</row>
    <row r="80" spans="2:12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</row>
    <row r="81" spans="2:12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</row>
    <row r="82" spans="2:12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</row>
    <row r="83" spans="2:12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</row>
    <row r="84" spans="2:12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</row>
    <row r="85" spans="2:12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</row>
    <row r="86" spans="2:12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</row>
    <row r="87" spans="2:12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</row>
    <row r="88" spans="2:12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</row>
    <row r="89" spans="2:12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</row>
    <row r="90" spans="2:12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</row>
    <row r="91" spans="2:12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</row>
    <row r="92" spans="2:12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</row>
    <row r="93" spans="2:12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</row>
    <row r="94" spans="2:12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</row>
    <row r="95" spans="2:12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</row>
    <row r="96" spans="2:12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</row>
    <row r="97" spans="2:12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</row>
    <row r="98" spans="2:12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</row>
    <row r="99" spans="2:12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</row>
    <row r="100" spans="2:12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</row>
    <row r="101" spans="2:12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</row>
    <row r="102" spans="2:12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</row>
    <row r="103" spans="2:12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</row>
    <row r="104" spans="2:12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</row>
    <row r="105" spans="2:12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</row>
    <row r="106" spans="2:12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</row>
    <row r="107" spans="2:12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</row>
    <row r="108" spans="2:12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</row>
    <row r="109" spans="2:12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</row>
    <row r="110" spans="2:12"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</row>
    <row r="111" spans="2:12"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</row>
    <row r="112" spans="2:12"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</row>
    <row r="113" spans="2:12"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</row>
    <row r="114" spans="2:12"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</row>
    <row r="115" spans="2:12"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</row>
    <row r="116" spans="2:12"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</row>
    <row r="117" spans="2:12"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</row>
    <row r="118" spans="2:12"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</row>
    <row r="119" spans="2:12"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</row>
    <row r="120" spans="2:12"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</row>
    <row r="121" spans="2:12">
      <c r="B121" s="119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</row>
    <row r="122" spans="2:12">
      <c r="B122" s="119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</row>
    <row r="123" spans="2:12">
      <c r="B123" s="119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</row>
    <row r="124" spans="2:12">
      <c r="B124" s="119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</row>
    <row r="125" spans="2:12">
      <c r="B125" s="119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</row>
    <row r="126" spans="2:12">
      <c r="B126" s="119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</row>
    <row r="127" spans="2:12">
      <c r="B127" s="119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</row>
    <row r="128" spans="2:12">
      <c r="B128" s="119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</row>
    <row r="129" spans="2:12">
      <c r="B129" s="119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</row>
    <row r="130" spans="2:12">
      <c r="B130" s="119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</row>
    <row r="131" spans="2:12">
      <c r="B131" s="119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</row>
    <row r="132" spans="2:12">
      <c r="B132" s="119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</row>
    <row r="133" spans="2:12">
      <c r="B133" s="119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</row>
    <row r="134" spans="2:12">
      <c r="B134" s="119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</row>
    <row r="135" spans="2:12">
      <c r="B135" s="119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</row>
    <row r="136" spans="2:12">
      <c r="B136" s="119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</row>
    <row r="137" spans="2:12">
      <c r="B137" s="119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</row>
    <row r="138" spans="2:12">
      <c r="B138" s="119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</row>
    <row r="139" spans="2:12">
      <c r="B139" s="119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</row>
    <row r="140" spans="2:12">
      <c r="B140" s="119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</row>
    <row r="141" spans="2:12">
      <c r="B141" s="119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</row>
    <row r="142" spans="2:12">
      <c r="B142" s="119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</row>
    <row r="143" spans="2:12">
      <c r="B143" s="119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</row>
    <row r="144" spans="2:12">
      <c r="B144" s="119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</row>
    <row r="145" spans="2:12">
      <c r="B145" s="119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</row>
    <row r="146" spans="2:12">
      <c r="B146" s="119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</row>
    <row r="147" spans="2:12">
      <c r="B147" s="119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</row>
    <row r="148" spans="2:12">
      <c r="B148" s="119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</row>
    <row r="149" spans="2:12">
      <c r="B149" s="119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</row>
    <row r="150" spans="2:12">
      <c r="B150" s="119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</row>
    <row r="151" spans="2:12">
      <c r="B151" s="119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</row>
    <row r="152" spans="2:12">
      <c r="B152" s="119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</row>
    <row r="153" spans="2:12">
      <c r="B153" s="119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</row>
    <row r="154" spans="2:12">
      <c r="B154" s="119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</row>
    <row r="155" spans="2:12">
      <c r="B155" s="119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</row>
    <row r="156" spans="2:12">
      <c r="B156" s="119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</row>
    <row r="157" spans="2:12">
      <c r="B157" s="119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</row>
    <row r="158" spans="2:12">
      <c r="B158" s="119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</row>
    <row r="159" spans="2:12">
      <c r="B159" s="119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</row>
    <row r="160" spans="2:12">
      <c r="B160" s="119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</row>
    <row r="161" spans="2:12">
      <c r="B161" s="119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</row>
    <row r="162" spans="2:12">
      <c r="B162" s="119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</row>
    <row r="163" spans="2:12">
      <c r="B163" s="119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</row>
    <row r="164" spans="2:12">
      <c r="B164" s="119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</row>
    <row r="165" spans="2:12">
      <c r="B165" s="119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</row>
    <row r="166" spans="2:12">
      <c r="B166" s="119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</row>
    <row r="167" spans="2:12">
      <c r="B167" s="119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</row>
    <row r="168" spans="2:12">
      <c r="B168" s="119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</row>
    <row r="169" spans="2:12">
      <c r="B169" s="119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</row>
    <row r="170" spans="2:12">
      <c r="B170" s="119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</row>
    <row r="171" spans="2:12">
      <c r="B171" s="119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</row>
    <row r="172" spans="2:12">
      <c r="B172" s="119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</row>
    <row r="173" spans="2:12">
      <c r="B173" s="119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</row>
    <row r="174" spans="2:12">
      <c r="B174" s="119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</row>
    <row r="175" spans="2:12">
      <c r="B175" s="119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</row>
    <row r="176" spans="2:12">
      <c r="B176" s="119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</row>
    <row r="177" spans="2:12">
      <c r="B177" s="119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</row>
    <row r="178" spans="2:12">
      <c r="B178" s="119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</row>
    <row r="179" spans="2:12">
      <c r="B179" s="119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</row>
    <row r="180" spans="2:12">
      <c r="B180" s="119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</row>
    <row r="181" spans="2:12">
      <c r="B181" s="119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</row>
    <row r="182" spans="2:12">
      <c r="B182" s="119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</row>
    <row r="183" spans="2:12">
      <c r="B183" s="119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</row>
    <row r="184" spans="2:12">
      <c r="B184" s="119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</row>
    <row r="185" spans="2:12">
      <c r="B185" s="119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</row>
    <row r="186" spans="2:12">
      <c r="B186" s="119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</row>
    <row r="187" spans="2:12">
      <c r="B187" s="119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</row>
    <row r="188" spans="2:12">
      <c r="B188" s="119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</row>
    <row r="189" spans="2:12">
      <c r="B189" s="119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</row>
    <row r="190" spans="2:12">
      <c r="B190" s="119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</row>
    <row r="191" spans="2:12">
      <c r="B191" s="119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</row>
    <row r="192" spans="2:12">
      <c r="B192" s="119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</row>
    <row r="193" spans="2:12">
      <c r="B193" s="119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</row>
    <row r="194" spans="2:12">
      <c r="B194" s="119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</row>
    <row r="195" spans="2:12">
      <c r="B195" s="119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</row>
    <row r="196" spans="2:12">
      <c r="B196" s="119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</row>
    <row r="197" spans="2:12">
      <c r="B197" s="119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</row>
    <row r="198" spans="2:12">
      <c r="B198" s="119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</row>
    <row r="199" spans="2:12">
      <c r="B199" s="119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</row>
    <row r="200" spans="2:12">
      <c r="B200" s="119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</row>
    <row r="201" spans="2:12">
      <c r="B201" s="119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</row>
    <row r="202" spans="2:12">
      <c r="B202" s="119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</row>
    <row r="203" spans="2:12">
      <c r="B203" s="119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</row>
    <row r="204" spans="2:12">
      <c r="B204" s="119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</row>
    <row r="205" spans="2:12">
      <c r="B205" s="119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</row>
    <row r="206" spans="2:12">
      <c r="B206" s="119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</row>
    <row r="207" spans="2:12">
      <c r="B207" s="119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</row>
    <row r="208" spans="2:12">
      <c r="B208" s="119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</row>
    <row r="209" spans="2:12">
      <c r="B209" s="119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</row>
    <row r="210" spans="2:12">
      <c r="B210" s="119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</row>
    <row r="211" spans="2:12">
      <c r="B211" s="119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</row>
    <row r="212" spans="2:12">
      <c r="B212" s="119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</row>
    <row r="213" spans="2:12">
      <c r="B213" s="119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</row>
    <row r="214" spans="2:12">
      <c r="B214" s="119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</row>
    <row r="215" spans="2:12">
      <c r="B215" s="119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</row>
    <row r="216" spans="2:12">
      <c r="B216" s="119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</row>
    <row r="217" spans="2:12">
      <c r="B217" s="119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</row>
    <row r="218" spans="2:12">
      <c r="B218" s="119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</row>
    <row r="219" spans="2:12">
      <c r="B219" s="119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</row>
    <row r="220" spans="2:12">
      <c r="B220" s="119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</row>
    <row r="221" spans="2:12">
      <c r="B221" s="119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</row>
    <row r="222" spans="2:12">
      <c r="B222" s="119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</row>
    <row r="223" spans="2:12">
      <c r="B223" s="119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</row>
    <row r="224" spans="2:12">
      <c r="B224" s="119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</row>
    <row r="225" spans="2:12">
      <c r="B225" s="119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</row>
    <row r="226" spans="2:12">
      <c r="B226" s="119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</row>
    <row r="227" spans="2:12">
      <c r="B227" s="119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</row>
    <row r="228" spans="2:12">
      <c r="B228" s="119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</row>
    <row r="229" spans="2:12">
      <c r="B229" s="119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</row>
    <row r="230" spans="2:12">
      <c r="B230" s="119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</row>
    <row r="231" spans="2:12">
      <c r="B231" s="119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</row>
    <row r="232" spans="2:12">
      <c r="B232" s="119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</row>
    <row r="233" spans="2:12">
      <c r="B233" s="119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</row>
    <row r="234" spans="2:12">
      <c r="B234" s="119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</row>
    <row r="235" spans="2:12">
      <c r="B235" s="119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</row>
    <row r="236" spans="2:12">
      <c r="B236" s="119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</row>
    <row r="237" spans="2:12">
      <c r="B237" s="119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</row>
    <row r="238" spans="2:12">
      <c r="B238" s="119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</row>
    <row r="239" spans="2:12">
      <c r="B239" s="119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</row>
    <row r="240" spans="2:12">
      <c r="B240" s="119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</row>
    <row r="241" spans="2:12">
      <c r="B241" s="119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</row>
    <row r="242" spans="2:12">
      <c r="B242" s="119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</row>
    <row r="243" spans="2:12">
      <c r="B243" s="119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</row>
    <row r="244" spans="2:12">
      <c r="B244" s="119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</row>
    <row r="245" spans="2:12">
      <c r="B245" s="119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</row>
    <row r="246" spans="2:12">
      <c r="B246" s="119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</row>
    <row r="247" spans="2:12">
      <c r="B247" s="119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</row>
    <row r="248" spans="2:12">
      <c r="B248" s="119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</row>
    <row r="249" spans="2:12">
      <c r="B249" s="119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</row>
    <row r="250" spans="2:12">
      <c r="B250" s="119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</row>
    <row r="251" spans="2:12">
      <c r="B251" s="119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</row>
    <row r="252" spans="2:12">
      <c r="B252" s="119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</row>
    <row r="253" spans="2:12">
      <c r="B253" s="119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</row>
    <row r="254" spans="2:12">
      <c r="B254" s="119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</row>
    <row r="255" spans="2:12">
      <c r="B255" s="119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</row>
    <row r="256" spans="2:12">
      <c r="B256" s="119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</row>
    <row r="257" spans="2:12">
      <c r="B257" s="119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</row>
    <row r="258" spans="2:12">
      <c r="B258" s="119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</row>
    <row r="259" spans="2:12">
      <c r="B259" s="119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</row>
    <row r="260" spans="2:12">
      <c r="B260" s="119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</row>
    <row r="261" spans="2:12">
      <c r="B261" s="119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</row>
    <row r="262" spans="2:12">
      <c r="B262" s="119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</row>
    <row r="263" spans="2:12">
      <c r="B263" s="119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</row>
    <row r="264" spans="2:12">
      <c r="B264" s="119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</row>
    <row r="265" spans="2:12">
      <c r="B265" s="119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</row>
    <row r="266" spans="2:12">
      <c r="B266" s="119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</row>
    <row r="267" spans="2:12">
      <c r="B267" s="119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</row>
    <row r="268" spans="2:12">
      <c r="B268" s="119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</row>
    <row r="269" spans="2:12">
      <c r="B269" s="119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</row>
    <row r="270" spans="2:12">
      <c r="B270" s="119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</row>
    <row r="271" spans="2:12">
      <c r="B271" s="119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</row>
    <row r="272" spans="2:12">
      <c r="B272" s="119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</row>
    <row r="273" spans="2:12">
      <c r="B273" s="119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</row>
    <row r="274" spans="2:12">
      <c r="B274" s="119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</row>
    <row r="275" spans="2:12">
      <c r="B275" s="119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</row>
    <row r="276" spans="2:12">
      <c r="B276" s="119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</row>
    <row r="277" spans="2:12">
      <c r="B277" s="119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</row>
    <row r="278" spans="2:12">
      <c r="B278" s="119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</row>
    <row r="279" spans="2:12">
      <c r="B279" s="119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</row>
    <row r="280" spans="2:12">
      <c r="B280" s="119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</row>
    <row r="281" spans="2:12">
      <c r="B281" s="119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</row>
    <row r="282" spans="2:12">
      <c r="B282" s="119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</row>
    <row r="283" spans="2:12">
      <c r="B283" s="119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</row>
    <row r="284" spans="2:12">
      <c r="B284" s="119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</row>
    <row r="285" spans="2:12">
      <c r="B285" s="119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</row>
    <row r="286" spans="2:12">
      <c r="B286" s="119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</row>
    <row r="287" spans="2:12">
      <c r="B287" s="119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</row>
    <row r="288" spans="2:12">
      <c r="B288" s="119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</row>
    <row r="289" spans="2:12">
      <c r="B289" s="119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</row>
    <row r="290" spans="2:12">
      <c r="B290" s="119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</row>
    <row r="291" spans="2:12">
      <c r="B291" s="119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</row>
    <row r="292" spans="2:12">
      <c r="B292" s="119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</row>
    <row r="293" spans="2:12">
      <c r="B293" s="119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</row>
    <row r="294" spans="2:12">
      <c r="B294" s="119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</row>
    <row r="295" spans="2:12">
      <c r="B295" s="119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</row>
    <row r="296" spans="2:12">
      <c r="B296" s="119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</row>
    <row r="297" spans="2:12">
      <c r="B297" s="119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</row>
    <row r="298" spans="2:12">
      <c r="B298" s="119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</row>
    <row r="299" spans="2:12">
      <c r="B299" s="119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</row>
    <row r="300" spans="2:12">
      <c r="B300" s="119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</row>
    <row r="301" spans="2:12">
      <c r="B301" s="119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</row>
    <row r="302" spans="2:12">
      <c r="B302" s="119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</row>
    <row r="303" spans="2:12">
      <c r="B303" s="119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</row>
    <row r="304" spans="2:12">
      <c r="B304" s="119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</row>
    <row r="305" spans="2:12">
      <c r="B305" s="119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</row>
    <row r="306" spans="2:12">
      <c r="B306" s="119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</row>
    <row r="307" spans="2:12">
      <c r="B307" s="119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</row>
    <row r="308" spans="2:12">
      <c r="B308" s="119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</row>
    <row r="309" spans="2:12">
      <c r="B309" s="119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</row>
    <row r="310" spans="2:12">
      <c r="B310" s="119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</row>
    <row r="311" spans="2:12">
      <c r="B311" s="119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</row>
    <row r="312" spans="2:12">
      <c r="B312" s="119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</row>
    <row r="313" spans="2:12">
      <c r="B313" s="119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</row>
    <row r="314" spans="2:12">
      <c r="B314" s="119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</row>
    <row r="315" spans="2:12">
      <c r="B315" s="119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</row>
    <row r="316" spans="2:12">
      <c r="B316" s="119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</row>
    <row r="317" spans="2:12">
      <c r="B317" s="119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</row>
    <row r="318" spans="2:12">
      <c r="B318" s="119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</row>
    <row r="319" spans="2:12">
      <c r="B319" s="119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</row>
    <row r="320" spans="2:12">
      <c r="B320" s="119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</row>
    <row r="321" spans="2:12">
      <c r="B321" s="119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</row>
    <row r="322" spans="2:12">
      <c r="B322" s="119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</row>
    <row r="323" spans="2:12">
      <c r="B323" s="119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</row>
    <row r="324" spans="2:12">
      <c r="B324" s="119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</row>
    <row r="325" spans="2:12">
      <c r="B325" s="119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</row>
    <row r="326" spans="2:12">
      <c r="B326" s="119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</row>
    <row r="327" spans="2:12">
      <c r="B327" s="119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</row>
    <row r="328" spans="2:12">
      <c r="B328" s="119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</row>
    <row r="329" spans="2:12">
      <c r="B329" s="119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</row>
    <row r="330" spans="2:12">
      <c r="B330" s="119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</row>
    <row r="331" spans="2:12">
      <c r="B331" s="119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</row>
    <row r="332" spans="2:12">
      <c r="B332" s="119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</row>
    <row r="333" spans="2:12">
      <c r="B333" s="119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</row>
    <row r="334" spans="2:12">
      <c r="B334" s="119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</row>
    <row r="335" spans="2:12">
      <c r="B335" s="119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</row>
    <row r="336" spans="2:12">
      <c r="B336" s="119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</row>
    <row r="337" spans="2:12">
      <c r="B337" s="119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</row>
    <row r="338" spans="2:12">
      <c r="B338" s="119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</row>
    <row r="339" spans="2:12">
      <c r="B339" s="119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</row>
    <row r="340" spans="2:12">
      <c r="B340" s="119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</row>
    <row r="341" spans="2:12">
      <c r="B341" s="119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</row>
    <row r="342" spans="2:12">
      <c r="B342" s="119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</row>
    <row r="343" spans="2:12">
      <c r="B343" s="119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</row>
    <row r="344" spans="2:12">
      <c r="B344" s="119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</row>
    <row r="345" spans="2:12">
      <c r="B345" s="119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</row>
    <row r="346" spans="2:12">
      <c r="B346" s="119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</row>
    <row r="347" spans="2:12">
      <c r="B347" s="119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</row>
    <row r="348" spans="2:12">
      <c r="B348" s="119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</row>
    <row r="349" spans="2:12">
      <c r="B349" s="119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</row>
    <row r="350" spans="2:12">
      <c r="B350" s="119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</row>
    <row r="351" spans="2:12">
      <c r="B351" s="119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</row>
    <row r="352" spans="2:12">
      <c r="B352" s="119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</row>
    <row r="353" spans="2:12">
      <c r="B353" s="119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</row>
    <row r="354" spans="2:12">
      <c r="B354" s="119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</row>
    <row r="355" spans="2:12">
      <c r="B355" s="119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</row>
    <row r="356" spans="2:12">
      <c r="B356" s="119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</row>
    <row r="357" spans="2:12">
      <c r="B357" s="119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</row>
    <row r="358" spans="2:12">
      <c r="B358" s="119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</row>
    <row r="359" spans="2:12">
      <c r="B359" s="119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</row>
    <row r="360" spans="2:12">
      <c r="B360" s="119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</row>
    <row r="361" spans="2:12">
      <c r="B361" s="119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</row>
    <row r="362" spans="2:12">
      <c r="B362" s="119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</row>
    <row r="363" spans="2:12">
      <c r="B363" s="119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</row>
    <row r="364" spans="2:12">
      <c r="B364" s="119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</row>
    <row r="365" spans="2:12">
      <c r="B365" s="119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</row>
    <row r="366" spans="2:12">
      <c r="B366" s="119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</row>
    <row r="367" spans="2:12">
      <c r="B367" s="119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</row>
    <row r="368" spans="2:12">
      <c r="B368" s="119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</row>
    <row r="369" spans="2:12">
      <c r="B369" s="119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</row>
    <row r="370" spans="2:12">
      <c r="B370" s="119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</row>
    <row r="371" spans="2:12">
      <c r="B371" s="119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</row>
    <row r="372" spans="2:12">
      <c r="B372" s="119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</row>
    <row r="373" spans="2:12">
      <c r="B373" s="119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</row>
    <row r="374" spans="2:12">
      <c r="B374" s="119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</row>
    <row r="375" spans="2:12">
      <c r="B375" s="119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</row>
    <row r="376" spans="2:12">
      <c r="B376" s="119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</row>
    <row r="377" spans="2:12">
      <c r="B377" s="119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</row>
    <row r="378" spans="2:12">
      <c r="B378" s="119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</row>
    <row r="379" spans="2:12">
      <c r="B379" s="119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</row>
    <row r="380" spans="2:12">
      <c r="B380" s="119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</row>
    <row r="381" spans="2:12">
      <c r="B381" s="119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</row>
    <row r="382" spans="2:12">
      <c r="B382" s="119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</row>
    <row r="383" spans="2:12">
      <c r="B383" s="119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</row>
    <row r="384" spans="2:12">
      <c r="B384" s="119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</row>
    <row r="385" spans="2:12">
      <c r="B385" s="119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</row>
    <row r="386" spans="2:12">
      <c r="B386" s="119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</row>
    <row r="387" spans="2:12">
      <c r="B387" s="119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</row>
    <row r="388" spans="2:12">
      <c r="B388" s="119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</row>
    <row r="389" spans="2:12">
      <c r="B389" s="119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</row>
    <row r="390" spans="2:12">
      <c r="B390" s="119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</row>
    <row r="391" spans="2:12">
      <c r="B391" s="119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</row>
    <row r="392" spans="2:12">
      <c r="B392" s="119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</row>
    <row r="393" spans="2:12">
      <c r="B393" s="119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</row>
    <row r="394" spans="2:12">
      <c r="B394" s="119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</row>
    <row r="395" spans="2:12">
      <c r="B395" s="119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</row>
    <row r="396" spans="2:12">
      <c r="B396" s="119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</row>
    <row r="397" spans="2:12">
      <c r="B397" s="119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</row>
    <row r="398" spans="2:12">
      <c r="B398" s="119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</row>
    <row r="399" spans="2:12">
      <c r="B399" s="119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</row>
    <row r="400" spans="2:12">
      <c r="B400" s="119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</row>
    <row r="401" spans="2:12">
      <c r="B401" s="119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</row>
    <row r="402" spans="2:12">
      <c r="B402" s="119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</row>
    <row r="403" spans="2:12">
      <c r="B403" s="119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</row>
    <row r="404" spans="2:12">
      <c r="B404" s="119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</row>
    <row r="405" spans="2:12">
      <c r="B405" s="119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</row>
    <row r="406" spans="2:12">
      <c r="B406" s="119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</row>
    <row r="407" spans="2:12">
      <c r="B407" s="119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</row>
    <row r="408" spans="2:12">
      <c r="B408" s="119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</row>
    <row r="409" spans="2:12">
      <c r="B409" s="119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</row>
    <row r="410" spans="2:12">
      <c r="B410" s="119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</row>
    <row r="411" spans="2:12">
      <c r="B411" s="119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</row>
    <row r="412" spans="2:12">
      <c r="B412" s="119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</row>
    <row r="413" spans="2:12">
      <c r="B413" s="119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</row>
    <row r="414" spans="2:12">
      <c r="B414" s="119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</row>
    <row r="415" spans="2:12">
      <c r="B415" s="119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</row>
    <row r="416" spans="2:12">
      <c r="B416" s="119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</row>
    <row r="417" spans="2:12">
      <c r="B417" s="119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</row>
    <row r="418" spans="2:12">
      <c r="B418" s="119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</row>
    <row r="419" spans="2:12">
      <c r="B419" s="119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</row>
    <row r="420" spans="2:12">
      <c r="B420" s="119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</row>
    <row r="421" spans="2:12">
      <c r="B421" s="119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</row>
    <row r="422" spans="2:12">
      <c r="B422" s="119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</row>
    <row r="423" spans="2:12">
      <c r="B423" s="119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</row>
    <row r="424" spans="2:12">
      <c r="B424" s="119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</row>
    <row r="425" spans="2:12">
      <c r="B425" s="119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</row>
    <row r="426" spans="2:12">
      <c r="B426" s="119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</row>
    <row r="427" spans="2:12">
      <c r="B427" s="119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</row>
    <row r="428" spans="2:12">
      <c r="B428" s="119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</row>
    <row r="429" spans="2:12">
      <c r="B429" s="119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</row>
    <row r="430" spans="2:12">
      <c r="B430" s="119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</row>
    <row r="431" spans="2:12">
      <c r="B431" s="119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</row>
    <row r="432" spans="2:12">
      <c r="B432" s="119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</row>
    <row r="433" spans="2:12">
      <c r="B433" s="119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</row>
    <row r="434" spans="2:12">
      <c r="B434" s="119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</row>
    <row r="435" spans="2:12">
      <c r="B435" s="119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</row>
    <row r="436" spans="2:12">
      <c r="B436" s="119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</row>
    <row r="437" spans="2:12">
      <c r="B437" s="119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</row>
    <row r="438" spans="2:12">
      <c r="B438" s="119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</row>
    <row r="439" spans="2:12">
      <c r="B439" s="119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</row>
    <row r="440" spans="2:12">
      <c r="B440" s="119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</row>
    <row r="441" spans="2:12">
      <c r="B441" s="119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</row>
    <row r="442" spans="2:12">
      <c r="B442" s="119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</row>
    <row r="443" spans="2:12">
      <c r="B443" s="119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</row>
    <row r="444" spans="2:12">
      <c r="B444" s="119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</row>
    <row r="445" spans="2:12">
      <c r="B445" s="119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</row>
    <row r="446" spans="2:12">
      <c r="B446" s="119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</row>
    <row r="447" spans="2:12">
      <c r="B447" s="119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</row>
    <row r="448" spans="2:12">
      <c r="B448" s="119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</row>
    <row r="449" spans="2:12">
      <c r="B449" s="119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</row>
    <row r="450" spans="2:12">
      <c r="B450" s="119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</row>
    <row r="451" spans="2:12">
      <c r="B451" s="119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</row>
    <row r="452" spans="2:12">
      <c r="B452" s="119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</row>
    <row r="453" spans="2:12">
      <c r="B453" s="119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</row>
    <row r="454" spans="2:12">
      <c r="B454" s="119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</row>
    <row r="455" spans="2:12">
      <c r="B455" s="119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</row>
    <row r="456" spans="2:12">
      <c r="B456" s="119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</row>
    <row r="457" spans="2:12">
      <c r="B457" s="119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</row>
    <row r="458" spans="2:12">
      <c r="B458" s="119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</row>
    <row r="459" spans="2:12">
      <c r="B459" s="119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</row>
    <row r="460" spans="2:12">
      <c r="B460" s="119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</row>
    <row r="461" spans="2:12">
      <c r="B461" s="119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</row>
    <row r="462" spans="2:12">
      <c r="B462" s="119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</row>
    <row r="463" spans="2:12">
      <c r="B463" s="119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</row>
    <row r="464" spans="2:12">
      <c r="B464" s="119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</row>
    <row r="465" spans="2:12">
      <c r="B465" s="119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</row>
    <row r="466" spans="2:12">
      <c r="B466" s="119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</row>
    <row r="467" spans="2:12">
      <c r="B467" s="119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</row>
    <row r="468" spans="2:12">
      <c r="B468" s="119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</row>
    <row r="469" spans="2:12">
      <c r="B469" s="119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</row>
    <row r="470" spans="2:12">
      <c r="B470" s="119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</row>
    <row r="471" spans="2:12">
      <c r="B471" s="119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</row>
    <row r="472" spans="2:12">
      <c r="B472" s="119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</row>
    <row r="473" spans="2:12">
      <c r="B473" s="119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</row>
    <row r="474" spans="2:12">
      <c r="B474" s="119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</row>
    <row r="475" spans="2:12">
      <c r="B475" s="119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</row>
    <row r="476" spans="2:12">
      <c r="B476" s="119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</row>
    <row r="477" spans="2:12">
      <c r="B477" s="119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</row>
    <row r="478" spans="2:12">
      <c r="B478" s="119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</row>
    <row r="479" spans="2:12">
      <c r="B479" s="119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</row>
    <row r="480" spans="2:12">
      <c r="B480" s="119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</row>
    <row r="481" spans="2:12">
      <c r="B481" s="119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</row>
    <row r="482" spans="2:12">
      <c r="B482" s="119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</row>
    <row r="483" spans="2:12">
      <c r="B483" s="119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</row>
    <row r="484" spans="2:12">
      <c r="B484" s="119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</row>
    <row r="485" spans="2:12">
      <c r="B485" s="119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</row>
    <row r="486" spans="2:12">
      <c r="B486" s="119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</row>
    <row r="487" spans="2:12">
      <c r="B487" s="119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</row>
    <row r="488" spans="2:12">
      <c r="B488" s="119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</row>
    <row r="489" spans="2:12">
      <c r="B489" s="119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</row>
    <row r="490" spans="2:12">
      <c r="B490" s="119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</row>
    <row r="491" spans="2:12">
      <c r="B491" s="119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</row>
    <row r="492" spans="2:12">
      <c r="B492" s="119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</row>
    <row r="493" spans="2:12">
      <c r="B493" s="119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</row>
    <row r="494" spans="2:12">
      <c r="B494" s="119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</row>
    <row r="495" spans="2:12">
      <c r="B495" s="119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</row>
    <row r="496" spans="2:12">
      <c r="B496" s="119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</row>
    <row r="497" spans="2:12">
      <c r="B497" s="119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</row>
    <row r="498" spans="2:12">
      <c r="B498" s="119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</row>
    <row r="499" spans="2:12">
      <c r="B499" s="119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</row>
    <row r="500" spans="2:12">
      <c r="B500" s="119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</row>
    <row r="501" spans="2:12">
      <c r="B501" s="119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</row>
    <row r="502" spans="2:12">
      <c r="B502" s="119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</row>
    <row r="503" spans="2:12">
      <c r="B503" s="119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</row>
    <row r="504" spans="2:12">
      <c r="B504" s="119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</row>
    <row r="505" spans="2:12">
      <c r="B505" s="119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</row>
    <row r="506" spans="2:12">
      <c r="B506" s="119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</row>
    <row r="507" spans="2:12">
      <c r="B507" s="119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</row>
    <row r="508" spans="2:12">
      <c r="B508" s="119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</row>
    <row r="509" spans="2:12">
      <c r="B509" s="119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</row>
    <row r="510" spans="2:12">
      <c r="B510" s="119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</row>
    <row r="511" spans="2:12">
      <c r="B511" s="119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</row>
    <row r="512" spans="2:12">
      <c r="B512" s="119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</row>
    <row r="513" spans="2:12">
      <c r="B513" s="119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</row>
    <row r="514" spans="2:12">
      <c r="B514" s="119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</row>
    <row r="515" spans="2:12">
      <c r="B515" s="119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</row>
    <row r="516" spans="2:12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</row>
    <row r="517" spans="2:12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</row>
    <row r="518" spans="2:12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</row>
    <row r="519" spans="2:12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</row>
    <row r="520" spans="2:12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</row>
    <row r="521" spans="2:12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</row>
    <row r="522" spans="2:12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</row>
    <row r="523" spans="2:12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</row>
    <row r="524" spans="2:12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</row>
    <row r="525" spans="2:12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</row>
    <row r="526" spans="2:12">
      <c r="B526" s="119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</row>
    <row r="527" spans="2:12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</row>
    <row r="528" spans="2:12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</row>
    <row r="529" spans="2:12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</row>
    <row r="530" spans="2:12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</row>
    <row r="531" spans="2:12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</row>
    <row r="532" spans="2:12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</row>
    <row r="533" spans="2:12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</row>
    <row r="534" spans="2:12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</row>
    <row r="535" spans="2:12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</row>
    <row r="536" spans="2:12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</row>
    <row r="537" spans="2:12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</row>
    <row r="538" spans="2:12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</row>
    <row r="539" spans="2:12">
      <c r="B539" s="119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</row>
    <row r="540" spans="2:12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</row>
    <row r="541" spans="2:12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</row>
    <row r="542" spans="2:12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</row>
    <row r="543" spans="2:12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</row>
    <row r="544" spans="2:12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</row>
    <row r="545" spans="2:12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</row>
    <row r="546" spans="2:12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</row>
    <row r="547" spans="2:12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</row>
    <row r="548" spans="2:12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</row>
    <row r="549" spans="2:12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</row>
    <row r="550" spans="2:12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</row>
    <row r="551" spans="2:12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</row>
    <row r="552" spans="2:12">
      <c r="B552" s="119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</row>
    <row r="553" spans="2:12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</row>
    <row r="554" spans="2:12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</row>
    <row r="555" spans="2:12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</row>
    <row r="556" spans="2:12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</row>
    <row r="557" spans="2:12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</row>
    <row r="558" spans="2:12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</row>
    <row r="559" spans="2:12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</row>
    <row r="560" spans="2:12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</row>
    <row r="561" spans="2:12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</row>
    <row r="562" spans="2:12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</row>
    <row r="563" spans="2:12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</row>
    <row r="564" spans="2:12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</row>
    <row r="565" spans="2:12">
      <c r="B565" s="119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</row>
    <row r="566" spans="2:12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</row>
    <row r="567" spans="2:12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</row>
    <row r="568" spans="2:12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</row>
    <row r="569" spans="2:12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</row>
    <row r="570" spans="2:12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</row>
    <row r="571" spans="2:12">
      <c r="C571" s="1"/>
      <c r="D571" s="1"/>
    </row>
    <row r="572" spans="2:12">
      <c r="C572" s="1"/>
      <c r="D572" s="1"/>
    </row>
    <row r="573" spans="2:12">
      <c r="C573" s="1"/>
      <c r="D573" s="1"/>
    </row>
    <row r="574" spans="2:12">
      <c r="C574" s="1"/>
      <c r="D574" s="1"/>
    </row>
  </sheetData>
  <sheetProtection sheet="1" objects="1" scenarios="1"/>
  <mergeCells count="2">
    <mergeCell ref="B6:L6"/>
    <mergeCell ref="B7:L7"/>
  </mergeCells>
  <phoneticPr fontId="6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indexed="43"/>
    <pageSetUpPr fitToPage="1"/>
  </sheetPr>
  <dimension ref="B1:L530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8.5703125" style="2" bestFit="1" customWidth="1"/>
    <col min="5" max="5" width="8" style="1" bestFit="1" customWidth="1"/>
    <col min="6" max="6" width="7.140625" style="1" bestFit="1" customWidth="1"/>
    <col min="7" max="7" width="7" style="1" bestFit="1" customWidth="1"/>
    <col min="8" max="8" width="6.42578125" style="1" bestFit="1" customWidth="1"/>
    <col min="9" max="9" width="8" style="1" bestFit="1" customWidth="1"/>
    <col min="10" max="10" width="9.42578125" style="1" bestFit="1" customWidth="1"/>
    <col min="11" max="11" width="7.7109375" style="1" bestFit="1" customWidth="1"/>
    <col min="12" max="12" width="11.5703125" style="1" customWidth="1"/>
    <col min="13" max="16384" width="9.140625" style="1"/>
  </cols>
  <sheetData>
    <row r="1" spans="2:12">
      <c r="B1" s="46" t="s">
        <v>152</v>
      </c>
      <c r="C1" s="67" t="s" vm="1">
        <v>238</v>
      </c>
    </row>
    <row r="2" spans="2:12">
      <c r="B2" s="46" t="s">
        <v>151</v>
      </c>
      <c r="C2" s="67" t="s">
        <v>239</v>
      </c>
    </row>
    <row r="3" spans="2:12">
      <c r="B3" s="46" t="s">
        <v>153</v>
      </c>
      <c r="C3" s="67" t="s">
        <v>240</v>
      </c>
    </row>
    <row r="4" spans="2:12">
      <c r="B4" s="46" t="s">
        <v>154</v>
      </c>
      <c r="C4" s="67" t="s">
        <v>241</v>
      </c>
    </row>
    <row r="6" spans="2:12" ht="26.25" customHeight="1">
      <c r="B6" s="151" t="s">
        <v>181</v>
      </c>
      <c r="C6" s="152"/>
      <c r="D6" s="152"/>
      <c r="E6" s="152"/>
      <c r="F6" s="152"/>
      <c r="G6" s="152"/>
      <c r="H6" s="152"/>
      <c r="I6" s="152"/>
      <c r="J6" s="152"/>
      <c r="K6" s="152"/>
      <c r="L6" s="153"/>
    </row>
    <row r="7" spans="2:12" ht="26.25" customHeight="1">
      <c r="B7" s="151" t="s">
        <v>106</v>
      </c>
      <c r="C7" s="152"/>
      <c r="D7" s="152"/>
      <c r="E7" s="152"/>
      <c r="F7" s="152"/>
      <c r="G7" s="152"/>
      <c r="H7" s="152"/>
      <c r="I7" s="152"/>
      <c r="J7" s="152"/>
      <c r="K7" s="152"/>
      <c r="L7" s="153"/>
    </row>
    <row r="8" spans="2:12" s="3" customFormat="1" ht="78.75">
      <c r="B8" s="21" t="s">
        <v>122</v>
      </c>
      <c r="C8" s="29" t="s">
        <v>49</v>
      </c>
      <c r="D8" s="29" t="s">
        <v>71</v>
      </c>
      <c r="E8" s="29" t="s">
        <v>109</v>
      </c>
      <c r="F8" s="29" t="s">
        <v>110</v>
      </c>
      <c r="G8" s="29" t="s">
        <v>214</v>
      </c>
      <c r="H8" s="29" t="s">
        <v>213</v>
      </c>
      <c r="I8" s="29" t="s">
        <v>117</v>
      </c>
      <c r="J8" s="29" t="s">
        <v>63</v>
      </c>
      <c r="K8" s="29" t="s">
        <v>155</v>
      </c>
      <c r="L8" s="30" t="s">
        <v>157</v>
      </c>
    </row>
    <row r="9" spans="2:12" s="3" customFormat="1" ht="21" customHeight="1">
      <c r="B9" s="14"/>
      <c r="C9" s="15"/>
      <c r="D9" s="15"/>
      <c r="E9" s="15"/>
      <c r="F9" s="15" t="s">
        <v>21</v>
      </c>
      <c r="G9" s="15" t="s">
        <v>221</v>
      </c>
      <c r="H9" s="15"/>
      <c r="I9" s="15" t="s">
        <v>217</v>
      </c>
      <c r="J9" s="31" t="s">
        <v>19</v>
      </c>
      <c r="K9" s="31" t="s">
        <v>19</v>
      </c>
      <c r="L9" s="32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125" t="s">
        <v>54</v>
      </c>
      <c r="C11" s="89"/>
      <c r="D11" s="89"/>
      <c r="E11" s="89"/>
      <c r="F11" s="89"/>
      <c r="G11" s="89"/>
      <c r="H11" s="89"/>
      <c r="I11" s="126">
        <v>0</v>
      </c>
      <c r="J11" s="89"/>
      <c r="K11" s="127">
        <v>0</v>
      </c>
      <c r="L11" s="127">
        <v>0</v>
      </c>
    </row>
    <row r="12" spans="2:12" ht="19.5" customHeight="1">
      <c r="B12" s="121" t="s">
        <v>229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</row>
    <row r="13" spans="2:12">
      <c r="B13" s="121" t="s">
        <v>118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</row>
    <row r="14" spans="2:12">
      <c r="B14" s="121" t="s">
        <v>212</v>
      </c>
      <c r="C14" s="89"/>
      <c r="D14" s="89"/>
      <c r="E14" s="89"/>
      <c r="F14" s="89"/>
      <c r="G14" s="89"/>
      <c r="H14" s="89"/>
      <c r="I14" s="89"/>
      <c r="J14" s="89"/>
      <c r="K14" s="89"/>
      <c r="L14" s="89"/>
    </row>
    <row r="15" spans="2:12">
      <c r="B15" s="121" t="s">
        <v>220</v>
      </c>
      <c r="C15" s="89"/>
      <c r="D15" s="89"/>
      <c r="E15" s="89"/>
      <c r="F15" s="89"/>
      <c r="G15" s="89"/>
      <c r="H15" s="89"/>
      <c r="I15" s="89"/>
      <c r="J15" s="89"/>
      <c r="K15" s="89"/>
      <c r="L15" s="89"/>
    </row>
    <row r="16" spans="2:12" s="6" customFormat="1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</row>
    <row r="17" spans="2:12" s="6" customFormat="1"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</row>
    <row r="18" spans="2:12" s="6" customFormat="1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</row>
    <row r="19" spans="2:12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</row>
    <row r="20" spans="2:12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</row>
    <row r="21" spans="2:12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</row>
    <row r="22" spans="2:12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</row>
    <row r="23" spans="2:12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</row>
    <row r="24" spans="2:12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</row>
    <row r="25" spans="2:12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</row>
    <row r="26" spans="2:12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</row>
    <row r="27" spans="2:1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</row>
    <row r="28" spans="2:12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</row>
    <row r="29" spans="2:12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</row>
    <row r="30" spans="2:12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</row>
    <row r="31" spans="2:12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</row>
    <row r="32" spans="2:12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</row>
    <row r="33" spans="2:12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</row>
    <row r="34" spans="2:12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</row>
    <row r="35" spans="2:12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</row>
    <row r="36" spans="2:12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</row>
    <row r="37" spans="2:12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</row>
    <row r="38" spans="2:12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</row>
    <row r="39" spans="2:12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</row>
    <row r="40" spans="2:12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2:12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2:12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2:12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</row>
    <row r="44" spans="2:12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</row>
    <row r="45" spans="2:12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2:12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</row>
    <row r="47" spans="2:12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</row>
    <row r="48" spans="2:12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</row>
    <row r="49" spans="2:12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</row>
    <row r="50" spans="2:12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</row>
    <row r="51" spans="2:12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</row>
    <row r="52" spans="2:12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</row>
    <row r="53" spans="2:12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</row>
    <row r="54" spans="2:12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</row>
    <row r="55" spans="2:12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</row>
    <row r="56" spans="2:12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</row>
    <row r="57" spans="2:12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</row>
    <row r="58" spans="2:12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</row>
    <row r="59" spans="2:12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</row>
    <row r="60" spans="2:12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</row>
    <row r="61" spans="2:12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</row>
    <row r="62" spans="2:12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</row>
    <row r="63" spans="2:12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</row>
    <row r="64" spans="2:12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</row>
    <row r="65" spans="2:12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</row>
    <row r="66" spans="2:12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</row>
    <row r="67" spans="2:12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</row>
    <row r="68" spans="2:12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</row>
    <row r="69" spans="2:12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</row>
    <row r="70" spans="2:12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</row>
    <row r="71" spans="2:12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</row>
    <row r="72" spans="2:12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</row>
    <row r="73" spans="2:12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</row>
    <row r="74" spans="2:12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</row>
    <row r="75" spans="2:12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</row>
    <row r="76" spans="2:12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</row>
    <row r="77" spans="2:12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</row>
    <row r="78" spans="2:12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</row>
    <row r="79" spans="2:12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</row>
    <row r="80" spans="2:12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</row>
    <row r="81" spans="2:12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</row>
    <row r="82" spans="2:12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</row>
    <row r="83" spans="2:12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</row>
    <row r="84" spans="2:12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</row>
    <row r="85" spans="2:12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</row>
    <row r="86" spans="2:12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</row>
    <row r="87" spans="2:12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</row>
    <row r="88" spans="2:12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</row>
    <row r="89" spans="2:12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</row>
    <row r="90" spans="2:12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</row>
    <row r="91" spans="2:12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</row>
    <row r="92" spans="2:12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</row>
    <row r="93" spans="2:12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</row>
    <row r="94" spans="2:12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</row>
    <row r="95" spans="2:12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</row>
    <row r="96" spans="2:12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</row>
    <row r="97" spans="2:12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</row>
    <row r="98" spans="2:12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</row>
    <row r="99" spans="2:12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</row>
    <row r="100" spans="2:12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</row>
    <row r="101" spans="2:12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</row>
    <row r="102" spans="2:12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</row>
    <row r="103" spans="2:12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</row>
    <row r="104" spans="2:12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</row>
    <row r="105" spans="2:12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</row>
    <row r="106" spans="2:12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</row>
    <row r="107" spans="2:12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</row>
    <row r="108" spans="2:12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</row>
    <row r="109" spans="2:12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</row>
    <row r="110" spans="2:12"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</row>
    <row r="111" spans="2:12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</row>
    <row r="112" spans="2:12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</row>
    <row r="113" spans="2:12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</row>
    <row r="114" spans="2:12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</row>
    <row r="115" spans="2:12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</row>
    <row r="116" spans="2:12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</row>
    <row r="117" spans="2:12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</row>
    <row r="118" spans="2:12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</row>
    <row r="119" spans="2:12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</row>
    <row r="120" spans="2:12">
      <c r="B120" s="119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</row>
    <row r="121" spans="2:12">
      <c r="B121" s="119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</row>
    <row r="122" spans="2:12">
      <c r="B122" s="119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</row>
    <row r="123" spans="2:12">
      <c r="B123" s="119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</row>
    <row r="124" spans="2:12">
      <c r="B124" s="119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</row>
    <row r="125" spans="2:12">
      <c r="B125" s="119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</row>
    <row r="126" spans="2:12">
      <c r="B126" s="119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</row>
    <row r="127" spans="2:12">
      <c r="B127" s="119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</row>
    <row r="128" spans="2:12">
      <c r="B128" s="119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</row>
    <row r="129" spans="2:12">
      <c r="B129" s="119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</row>
    <row r="130" spans="2:12">
      <c r="B130" s="119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</row>
    <row r="131" spans="2:12">
      <c r="B131" s="119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</row>
    <row r="132" spans="2:12">
      <c r="B132" s="119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</row>
    <row r="133" spans="2:12">
      <c r="B133" s="119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</row>
    <row r="134" spans="2:12">
      <c r="B134" s="119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</row>
    <row r="135" spans="2:12">
      <c r="B135" s="119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</row>
    <row r="136" spans="2:12">
      <c r="B136" s="119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</row>
    <row r="137" spans="2:12">
      <c r="B137" s="119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</row>
    <row r="138" spans="2:12">
      <c r="B138" s="119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</row>
    <row r="139" spans="2:12">
      <c r="B139" s="119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</row>
    <row r="140" spans="2:12">
      <c r="B140" s="119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</row>
    <row r="141" spans="2:12">
      <c r="B141" s="119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</row>
    <row r="142" spans="2:12">
      <c r="B142" s="119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</row>
    <row r="143" spans="2:12">
      <c r="B143" s="119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</row>
    <row r="144" spans="2:12">
      <c r="B144" s="119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</row>
    <row r="145" spans="2:12">
      <c r="B145" s="119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</row>
    <row r="146" spans="2:12">
      <c r="B146" s="119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</row>
    <row r="147" spans="2:12">
      <c r="B147" s="119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</row>
    <row r="148" spans="2:12">
      <c r="B148" s="119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</row>
    <row r="149" spans="2:12">
      <c r="B149" s="119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</row>
    <row r="150" spans="2:12">
      <c r="B150" s="119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</row>
    <row r="151" spans="2:12">
      <c r="B151" s="119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</row>
    <row r="152" spans="2:12">
      <c r="B152" s="119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</row>
    <row r="153" spans="2:12">
      <c r="B153" s="119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</row>
    <row r="154" spans="2:12">
      <c r="B154" s="119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</row>
    <row r="155" spans="2:12">
      <c r="B155" s="119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</row>
    <row r="156" spans="2:12">
      <c r="B156" s="119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</row>
    <row r="157" spans="2:12">
      <c r="B157" s="119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</row>
    <row r="158" spans="2:12">
      <c r="B158" s="119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</row>
    <row r="159" spans="2:12">
      <c r="B159" s="119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</row>
    <row r="160" spans="2:12">
      <c r="B160" s="119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</row>
    <row r="161" spans="2:12">
      <c r="B161" s="119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</row>
    <row r="162" spans="2:12">
      <c r="B162" s="119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</row>
    <row r="163" spans="2:12">
      <c r="B163" s="119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</row>
    <row r="164" spans="2:12">
      <c r="B164" s="119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</row>
    <row r="165" spans="2:12">
      <c r="B165" s="119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</row>
    <row r="166" spans="2:12">
      <c r="B166" s="119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</row>
    <row r="167" spans="2:12">
      <c r="B167" s="119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</row>
    <row r="168" spans="2:12">
      <c r="B168" s="119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</row>
    <row r="169" spans="2:12">
      <c r="B169" s="119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</row>
    <row r="170" spans="2:12">
      <c r="B170" s="119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</row>
    <row r="171" spans="2:12">
      <c r="B171" s="119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</row>
    <row r="172" spans="2:12">
      <c r="B172" s="119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</row>
    <row r="173" spans="2:12">
      <c r="B173" s="119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</row>
    <row r="174" spans="2:12">
      <c r="B174" s="119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</row>
    <row r="175" spans="2:12">
      <c r="B175" s="119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</row>
    <row r="176" spans="2:12">
      <c r="B176" s="119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</row>
    <row r="177" spans="2:12">
      <c r="B177" s="119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</row>
    <row r="178" spans="2:12">
      <c r="B178" s="119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</row>
    <row r="179" spans="2:12">
      <c r="B179" s="119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</row>
    <row r="180" spans="2:12">
      <c r="B180" s="119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</row>
    <row r="181" spans="2:12">
      <c r="B181" s="119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</row>
    <row r="182" spans="2:12">
      <c r="B182" s="119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</row>
    <row r="183" spans="2:12">
      <c r="B183" s="119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</row>
    <row r="184" spans="2:12">
      <c r="B184" s="119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</row>
    <row r="185" spans="2:12">
      <c r="B185" s="119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</row>
    <row r="186" spans="2:12">
      <c r="B186" s="119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</row>
    <row r="187" spans="2:12">
      <c r="B187" s="119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</row>
    <row r="188" spans="2:12">
      <c r="B188" s="119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</row>
    <row r="189" spans="2:12">
      <c r="B189" s="119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</row>
    <row r="190" spans="2:12">
      <c r="B190" s="119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</row>
    <row r="191" spans="2:12">
      <c r="B191" s="119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</row>
    <row r="192" spans="2:12">
      <c r="B192" s="119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</row>
    <row r="193" spans="2:12">
      <c r="B193" s="119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</row>
    <row r="194" spans="2:12">
      <c r="B194" s="119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</row>
    <row r="195" spans="2:12">
      <c r="B195" s="119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</row>
    <row r="196" spans="2:12">
      <c r="B196" s="119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</row>
    <row r="197" spans="2:12">
      <c r="B197" s="119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</row>
    <row r="198" spans="2:12">
      <c r="B198" s="119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</row>
    <row r="199" spans="2:12">
      <c r="B199" s="119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</row>
    <row r="200" spans="2:12">
      <c r="B200" s="119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</row>
    <row r="201" spans="2:12">
      <c r="B201" s="119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</row>
    <row r="202" spans="2:12">
      <c r="B202" s="119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</row>
    <row r="203" spans="2:12">
      <c r="B203" s="119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</row>
    <row r="204" spans="2:12">
      <c r="B204" s="119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</row>
    <row r="205" spans="2:12">
      <c r="B205" s="119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</row>
    <row r="206" spans="2:12">
      <c r="B206" s="119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</row>
    <row r="207" spans="2:12">
      <c r="B207" s="119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</row>
    <row r="208" spans="2:12">
      <c r="B208" s="119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</row>
    <row r="209" spans="2:12">
      <c r="B209" s="119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</row>
    <row r="210" spans="2:12">
      <c r="B210" s="119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</row>
    <row r="211" spans="2:12">
      <c r="B211" s="119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</row>
    <row r="212" spans="2:12">
      <c r="B212" s="119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</row>
    <row r="213" spans="2:12">
      <c r="B213" s="119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</row>
    <row r="214" spans="2:12">
      <c r="B214" s="119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</row>
    <row r="215" spans="2:12">
      <c r="B215" s="119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</row>
    <row r="216" spans="2:12">
      <c r="B216" s="119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</row>
    <row r="217" spans="2:12">
      <c r="B217" s="119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</row>
    <row r="218" spans="2:12">
      <c r="B218" s="119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</row>
    <row r="219" spans="2:12">
      <c r="B219" s="119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</row>
    <row r="220" spans="2:12">
      <c r="B220" s="119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</row>
    <row r="221" spans="2:12">
      <c r="B221" s="119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</row>
    <row r="222" spans="2:12">
      <c r="B222" s="119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</row>
    <row r="223" spans="2:12">
      <c r="B223" s="119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</row>
    <row r="224" spans="2:12">
      <c r="B224" s="119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</row>
    <row r="225" spans="2:12">
      <c r="B225" s="119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</row>
    <row r="226" spans="2:12">
      <c r="B226" s="119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</row>
    <row r="227" spans="2:12">
      <c r="B227" s="119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</row>
    <row r="228" spans="2:12">
      <c r="B228" s="119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</row>
    <row r="229" spans="2:12">
      <c r="B229" s="119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</row>
    <row r="230" spans="2:12">
      <c r="B230" s="119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</row>
    <row r="231" spans="2:12">
      <c r="B231" s="119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</row>
    <row r="232" spans="2:12">
      <c r="B232" s="119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</row>
    <row r="233" spans="2:12">
      <c r="B233" s="119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</row>
    <row r="234" spans="2:12">
      <c r="B234" s="119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</row>
    <row r="235" spans="2:12">
      <c r="B235" s="119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</row>
    <row r="236" spans="2:12">
      <c r="B236" s="119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</row>
    <row r="237" spans="2:12">
      <c r="B237" s="119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</row>
    <row r="238" spans="2:12">
      <c r="B238" s="119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</row>
    <row r="239" spans="2:12">
      <c r="B239" s="119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</row>
    <row r="240" spans="2:12">
      <c r="B240" s="119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</row>
    <row r="241" spans="2:12">
      <c r="B241" s="119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</row>
    <row r="242" spans="2:12">
      <c r="B242" s="119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</row>
    <row r="243" spans="2:12">
      <c r="B243" s="119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</row>
    <row r="244" spans="2:12">
      <c r="B244" s="119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</row>
    <row r="245" spans="2:12">
      <c r="B245" s="119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</row>
    <row r="246" spans="2:12">
      <c r="B246" s="119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</row>
    <row r="247" spans="2:12">
      <c r="B247" s="119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</row>
    <row r="248" spans="2:12">
      <c r="B248" s="119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</row>
    <row r="249" spans="2:12">
      <c r="B249" s="119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</row>
    <row r="250" spans="2:12">
      <c r="B250" s="119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</row>
    <row r="251" spans="2:12">
      <c r="B251" s="119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</row>
    <row r="252" spans="2:12">
      <c r="B252" s="119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</row>
    <row r="253" spans="2:12">
      <c r="B253" s="119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</row>
    <row r="254" spans="2:12">
      <c r="B254" s="119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</row>
    <row r="255" spans="2:12">
      <c r="B255" s="119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</row>
    <row r="256" spans="2:12">
      <c r="B256" s="119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</row>
    <row r="257" spans="2:12">
      <c r="B257" s="119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</row>
    <row r="258" spans="2:12">
      <c r="B258" s="119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</row>
    <row r="259" spans="2:12">
      <c r="B259" s="119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</row>
    <row r="260" spans="2:12">
      <c r="B260" s="119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</row>
    <row r="261" spans="2:12">
      <c r="B261" s="119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</row>
    <row r="262" spans="2:12">
      <c r="B262" s="119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</row>
    <row r="263" spans="2:12">
      <c r="B263" s="119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</row>
    <row r="264" spans="2:12">
      <c r="B264" s="119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</row>
    <row r="265" spans="2:12">
      <c r="B265" s="119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</row>
    <row r="266" spans="2:12">
      <c r="B266" s="119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</row>
    <row r="267" spans="2:12">
      <c r="B267" s="119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</row>
    <row r="268" spans="2:12">
      <c r="B268" s="119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</row>
    <row r="269" spans="2:12">
      <c r="B269" s="119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</row>
    <row r="270" spans="2:12">
      <c r="B270" s="119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</row>
    <row r="271" spans="2:12">
      <c r="B271" s="119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</row>
    <row r="272" spans="2:12">
      <c r="B272" s="119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</row>
    <row r="273" spans="2:12">
      <c r="B273" s="119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</row>
    <row r="274" spans="2:12">
      <c r="B274" s="119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</row>
    <row r="275" spans="2:12">
      <c r="B275" s="119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</row>
    <row r="276" spans="2:12">
      <c r="B276" s="119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</row>
    <row r="277" spans="2:12">
      <c r="B277" s="119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</row>
    <row r="278" spans="2:12">
      <c r="B278" s="119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</row>
    <row r="279" spans="2:12">
      <c r="B279" s="119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</row>
    <row r="280" spans="2:12">
      <c r="B280" s="119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</row>
    <row r="281" spans="2:12">
      <c r="B281" s="119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</row>
    <row r="282" spans="2:12">
      <c r="B282" s="119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</row>
    <row r="283" spans="2:12">
      <c r="B283" s="119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</row>
    <row r="284" spans="2:12">
      <c r="B284" s="119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</row>
    <row r="285" spans="2:12">
      <c r="B285" s="119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</row>
    <row r="286" spans="2:12">
      <c r="B286" s="119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</row>
    <row r="287" spans="2:12">
      <c r="B287" s="119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</row>
    <row r="288" spans="2:12">
      <c r="B288" s="119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</row>
    <row r="289" spans="2:12">
      <c r="B289" s="119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</row>
    <row r="290" spans="2:12">
      <c r="B290" s="119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</row>
    <row r="291" spans="2:12">
      <c r="B291" s="119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</row>
    <row r="292" spans="2:12">
      <c r="B292" s="119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</row>
    <row r="293" spans="2:12">
      <c r="B293" s="119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</row>
    <row r="294" spans="2:12">
      <c r="B294" s="119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</row>
    <row r="295" spans="2:12">
      <c r="B295" s="119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</row>
    <row r="296" spans="2:12">
      <c r="B296" s="119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</row>
    <row r="297" spans="2:12">
      <c r="B297" s="119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</row>
    <row r="298" spans="2:12">
      <c r="B298" s="119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</row>
    <row r="299" spans="2:12">
      <c r="B299" s="119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</row>
    <row r="300" spans="2:12">
      <c r="B300" s="119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</row>
    <row r="301" spans="2:12">
      <c r="B301" s="119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</row>
    <row r="302" spans="2:12">
      <c r="B302" s="119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</row>
    <row r="303" spans="2:12">
      <c r="B303" s="119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</row>
    <row r="304" spans="2:12">
      <c r="B304" s="119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</row>
    <row r="305" spans="2:12">
      <c r="B305" s="119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</row>
    <row r="306" spans="2:12">
      <c r="B306" s="119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</row>
    <row r="307" spans="2:12">
      <c r="B307" s="119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</row>
    <row r="308" spans="2:12">
      <c r="B308" s="119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</row>
    <row r="309" spans="2:12">
      <c r="B309" s="119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</row>
    <row r="310" spans="2:12">
      <c r="B310" s="119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</row>
    <row r="311" spans="2:12">
      <c r="B311" s="119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</row>
    <row r="312" spans="2:12">
      <c r="B312" s="119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</row>
    <row r="313" spans="2:12">
      <c r="B313" s="119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</row>
    <row r="314" spans="2:12">
      <c r="B314" s="119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</row>
    <row r="315" spans="2:12">
      <c r="B315" s="119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</row>
    <row r="316" spans="2:12">
      <c r="B316" s="119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</row>
    <row r="317" spans="2:12">
      <c r="B317" s="119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</row>
    <row r="318" spans="2:12">
      <c r="B318" s="119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</row>
    <row r="319" spans="2:12">
      <c r="B319" s="119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</row>
    <row r="320" spans="2:12">
      <c r="B320" s="119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</row>
    <row r="321" spans="2:12">
      <c r="B321" s="119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</row>
    <row r="322" spans="2:12">
      <c r="B322" s="119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</row>
    <row r="323" spans="2:12">
      <c r="B323" s="119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</row>
    <row r="324" spans="2:12">
      <c r="B324" s="119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</row>
    <row r="325" spans="2:12">
      <c r="B325" s="119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</row>
    <row r="326" spans="2:12">
      <c r="B326" s="119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</row>
    <row r="327" spans="2:12">
      <c r="B327" s="119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</row>
    <row r="328" spans="2:12">
      <c r="B328" s="119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</row>
    <row r="329" spans="2:12">
      <c r="B329" s="119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</row>
    <row r="330" spans="2:12">
      <c r="B330" s="119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</row>
    <row r="331" spans="2:12">
      <c r="B331" s="119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</row>
    <row r="332" spans="2:12">
      <c r="B332" s="119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</row>
    <row r="333" spans="2:12">
      <c r="B333" s="119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</row>
    <row r="334" spans="2:12">
      <c r="B334" s="119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</row>
    <row r="335" spans="2:12">
      <c r="B335" s="119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</row>
    <row r="336" spans="2:12">
      <c r="B336" s="119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</row>
    <row r="337" spans="2:12">
      <c r="B337" s="119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</row>
    <row r="338" spans="2:12">
      <c r="B338" s="119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</row>
    <row r="339" spans="2:12">
      <c r="B339" s="119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</row>
    <row r="340" spans="2:12">
      <c r="B340" s="119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</row>
    <row r="341" spans="2:12">
      <c r="B341" s="119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</row>
    <row r="342" spans="2:12">
      <c r="B342" s="119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</row>
    <row r="343" spans="2:12">
      <c r="B343" s="119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</row>
    <row r="344" spans="2:12">
      <c r="B344" s="119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</row>
    <row r="345" spans="2:12">
      <c r="B345" s="119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</row>
    <row r="346" spans="2:12">
      <c r="B346" s="119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</row>
    <row r="347" spans="2:12">
      <c r="B347" s="119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</row>
    <row r="348" spans="2:12">
      <c r="B348" s="119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</row>
    <row r="349" spans="2:12">
      <c r="B349" s="119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</row>
    <row r="350" spans="2:12">
      <c r="B350" s="119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</row>
    <row r="351" spans="2:12">
      <c r="B351" s="119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</row>
    <row r="352" spans="2:12">
      <c r="B352" s="119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</row>
    <row r="353" spans="2:12">
      <c r="B353" s="119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</row>
    <row r="354" spans="2:12">
      <c r="B354" s="119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</row>
    <row r="355" spans="2:12">
      <c r="B355" s="119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</row>
    <row r="356" spans="2:12">
      <c r="B356" s="119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</row>
    <row r="357" spans="2:12">
      <c r="B357" s="119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</row>
    <row r="358" spans="2:12">
      <c r="B358" s="119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</row>
    <row r="359" spans="2:12">
      <c r="B359" s="119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</row>
    <row r="360" spans="2:12">
      <c r="B360" s="119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</row>
    <row r="361" spans="2:12">
      <c r="B361" s="119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</row>
    <row r="362" spans="2:12">
      <c r="B362" s="119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</row>
    <row r="363" spans="2:12">
      <c r="B363" s="119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</row>
    <row r="364" spans="2:12">
      <c r="B364" s="119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</row>
    <row r="365" spans="2:12">
      <c r="B365" s="119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</row>
    <row r="366" spans="2:12">
      <c r="B366" s="119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</row>
    <row r="367" spans="2:12">
      <c r="B367" s="119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</row>
    <row r="368" spans="2:12">
      <c r="B368" s="119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</row>
    <row r="369" spans="2:12">
      <c r="B369" s="119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</row>
    <row r="370" spans="2:12">
      <c r="B370" s="119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</row>
    <row r="371" spans="2:12">
      <c r="B371" s="119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</row>
    <row r="372" spans="2:12">
      <c r="B372" s="119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</row>
    <row r="373" spans="2:12">
      <c r="B373" s="119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</row>
    <row r="374" spans="2:12">
      <c r="B374" s="119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</row>
    <row r="375" spans="2:12">
      <c r="B375" s="119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</row>
    <row r="376" spans="2:12">
      <c r="B376" s="119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</row>
    <row r="377" spans="2:12">
      <c r="B377" s="119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</row>
    <row r="378" spans="2:12">
      <c r="B378" s="119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</row>
    <row r="379" spans="2:12">
      <c r="B379" s="119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</row>
    <row r="380" spans="2:12">
      <c r="B380" s="119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</row>
    <row r="381" spans="2:12">
      <c r="B381" s="119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</row>
    <row r="382" spans="2:12">
      <c r="B382" s="119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</row>
    <row r="383" spans="2:12">
      <c r="B383" s="119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</row>
    <row r="384" spans="2:12">
      <c r="B384" s="119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</row>
    <row r="385" spans="2:12">
      <c r="B385" s="119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</row>
    <row r="386" spans="2:12">
      <c r="B386" s="119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</row>
    <row r="387" spans="2:12">
      <c r="B387" s="119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</row>
    <row r="388" spans="2:12">
      <c r="B388" s="119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</row>
    <row r="389" spans="2:12">
      <c r="B389" s="119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</row>
    <row r="390" spans="2:12">
      <c r="B390" s="119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</row>
    <row r="391" spans="2:12">
      <c r="B391" s="119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</row>
    <row r="392" spans="2:12">
      <c r="B392" s="119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</row>
    <row r="393" spans="2:12">
      <c r="B393" s="119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</row>
    <row r="394" spans="2:12">
      <c r="B394" s="119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</row>
    <row r="395" spans="2:12">
      <c r="B395" s="119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</row>
    <row r="396" spans="2:12">
      <c r="B396" s="119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</row>
    <row r="397" spans="2:12">
      <c r="B397" s="119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</row>
    <row r="398" spans="2:12">
      <c r="B398" s="119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</row>
    <row r="399" spans="2:12">
      <c r="B399" s="119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</row>
    <row r="400" spans="2:12">
      <c r="B400" s="119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</row>
    <row r="401" spans="2:12">
      <c r="B401" s="119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</row>
    <row r="402" spans="2:12">
      <c r="B402" s="119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</row>
    <row r="403" spans="2:12">
      <c r="B403" s="119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</row>
    <row r="404" spans="2:12">
      <c r="B404" s="119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</row>
    <row r="405" spans="2:12">
      <c r="B405" s="119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</row>
    <row r="406" spans="2:12">
      <c r="B406" s="119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</row>
    <row r="407" spans="2:12">
      <c r="B407" s="119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</row>
    <row r="408" spans="2:12">
      <c r="B408" s="119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</row>
    <row r="409" spans="2:12">
      <c r="B409" s="119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</row>
    <row r="410" spans="2:12">
      <c r="B410" s="119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</row>
    <row r="411" spans="2:12">
      <c r="B411" s="119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</row>
    <row r="412" spans="2:12">
      <c r="B412" s="119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</row>
    <row r="413" spans="2:12">
      <c r="B413" s="119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</row>
    <row r="414" spans="2:12">
      <c r="B414" s="119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</row>
    <row r="415" spans="2:12">
      <c r="B415" s="119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</row>
    <row r="416" spans="2:12">
      <c r="B416" s="119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</row>
    <row r="417" spans="2:12">
      <c r="B417" s="119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</row>
    <row r="418" spans="2:12">
      <c r="B418" s="119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</row>
    <row r="419" spans="2:12">
      <c r="B419" s="119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</row>
    <row r="420" spans="2:12">
      <c r="B420" s="119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</row>
    <row r="421" spans="2:12">
      <c r="B421" s="119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</row>
    <row r="422" spans="2:12">
      <c r="B422" s="119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</row>
    <row r="423" spans="2:12">
      <c r="B423" s="119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</row>
    <row r="424" spans="2:12">
      <c r="B424" s="119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</row>
    <row r="425" spans="2:12">
      <c r="B425" s="119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</row>
    <row r="426" spans="2:12">
      <c r="B426" s="119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</row>
    <row r="427" spans="2:12">
      <c r="B427" s="119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</row>
    <row r="428" spans="2:12">
      <c r="B428" s="119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</row>
    <row r="429" spans="2:12">
      <c r="B429" s="119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</row>
    <row r="430" spans="2:12">
      <c r="B430" s="119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</row>
    <row r="431" spans="2:12">
      <c r="B431" s="119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</row>
    <row r="432" spans="2:12">
      <c r="B432" s="119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</row>
    <row r="433" spans="2:12">
      <c r="B433" s="119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</row>
    <row r="434" spans="2:12">
      <c r="B434" s="119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</row>
    <row r="435" spans="2:12">
      <c r="B435" s="119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</row>
    <row r="436" spans="2:12">
      <c r="B436" s="119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</row>
    <row r="437" spans="2:12">
      <c r="B437" s="119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</row>
    <row r="438" spans="2:12">
      <c r="B438" s="119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</row>
    <row r="439" spans="2:12">
      <c r="B439" s="119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</row>
    <row r="440" spans="2:12">
      <c r="B440" s="119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</row>
    <row r="441" spans="2:12">
      <c r="B441" s="119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</row>
    <row r="442" spans="2:12">
      <c r="B442" s="119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</row>
    <row r="443" spans="2:12">
      <c r="B443" s="119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</row>
    <row r="444" spans="2:12">
      <c r="B444" s="119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</row>
    <row r="445" spans="2:12">
      <c r="B445" s="119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</row>
    <row r="446" spans="2:12">
      <c r="B446" s="119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</row>
    <row r="447" spans="2:12">
      <c r="B447" s="119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</row>
    <row r="448" spans="2:12">
      <c r="B448" s="119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</row>
    <row r="449" spans="2:12">
      <c r="B449" s="119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</row>
    <row r="450" spans="2:12">
      <c r="B450" s="119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</row>
    <row r="451" spans="2:12">
      <c r="B451" s="119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</row>
    <row r="452" spans="2:12">
      <c r="B452" s="119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</row>
    <row r="453" spans="2:12">
      <c r="B453" s="119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</row>
    <row r="454" spans="2:12">
      <c r="B454" s="119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</row>
    <row r="455" spans="2:12">
      <c r="B455" s="119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</row>
    <row r="456" spans="2:12">
      <c r="B456" s="119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</row>
    <row r="457" spans="2:12">
      <c r="B457" s="119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</row>
    <row r="458" spans="2:12">
      <c r="B458" s="119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</row>
    <row r="459" spans="2:12">
      <c r="B459" s="119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</row>
    <row r="460" spans="2:12">
      <c r="B460" s="119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</row>
    <row r="461" spans="2:12">
      <c r="B461" s="119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</row>
    <row r="462" spans="2:12">
      <c r="B462" s="119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</row>
    <row r="463" spans="2:12">
      <c r="B463" s="119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</row>
    <row r="464" spans="2:12">
      <c r="B464" s="119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</row>
    <row r="465" spans="2:12">
      <c r="B465" s="119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</row>
    <row r="466" spans="2:12">
      <c r="B466" s="119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</row>
    <row r="467" spans="2:12">
      <c r="B467" s="119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</row>
    <row r="468" spans="2:12">
      <c r="B468" s="119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</row>
    <row r="469" spans="2:12">
      <c r="B469" s="119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</row>
    <row r="470" spans="2:12">
      <c r="B470" s="119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</row>
    <row r="471" spans="2:12">
      <c r="B471" s="119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</row>
    <row r="472" spans="2:12">
      <c r="B472" s="119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</row>
    <row r="473" spans="2:12">
      <c r="B473" s="119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</row>
    <row r="474" spans="2:12">
      <c r="B474" s="119"/>
      <c r="C474" s="119"/>
      <c r="D474" s="119"/>
      <c r="E474" s="120"/>
      <c r="F474" s="120"/>
      <c r="G474" s="120"/>
      <c r="H474" s="120"/>
      <c r="I474" s="120"/>
      <c r="J474" s="120"/>
      <c r="K474" s="120"/>
      <c r="L474" s="120"/>
    </row>
    <row r="475" spans="2:12">
      <c r="B475" s="119"/>
      <c r="C475" s="119"/>
      <c r="D475" s="119"/>
      <c r="E475" s="120"/>
      <c r="F475" s="120"/>
      <c r="G475" s="120"/>
      <c r="H475" s="120"/>
      <c r="I475" s="120"/>
      <c r="J475" s="120"/>
      <c r="K475" s="120"/>
      <c r="L475" s="120"/>
    </row>
    <row r="476" spans="2:12">
      <c r="B476" s="119"/>
      <c r="C476" s="119"/>
      <c r="D476" s="119"/>
      <c r="E476" s="120"/>
      <c r="F476" s="120"/>
      <c r="G476" s="120"/>
      <c r="H476" s="120"/>
      <c r="I476" s="120"/>
      <c r="J476" s="120"/>
      <c r="K476" s="120"/>
      <c r="L476" s="120"/>
    </row>
    <row r="477" spans="2:12">
      <c r="B477" s="119"/>
      <c r="C477" s="119"/>
      <c r="D477" s="119"/>
      <c r="E477" s="120"/>
      <c r="F477" s="120"/>
      <c r="G477" s="120"/>
      <c r="H477" s="120"/>
      <c r="I477" s="120"/>
      <c r="J477" s="120"/>
      <c r="K477" s="120"/>
      <c r="L477" s="120"/>
    </row>
    <row r="478" spans="2:12">
      <c r="B478" s="119"/>
      <c r="C478" s="119"/>
      <c r="D478" s="119"/>
      <c r="E478" s="120"/>
      <c r="F478" s="120"/>
      <c r="G478" s="120"/>
      <c r="H478" s="120"/>
      <c r="I478" s="120"/>
      <c r="J478" s="120"/>
      <c r="K478" s="120"/>
      <c r="L478" s="120"/>
    </row>
    <row r="479" spans="2:12">
      <c r="B479" s="119"/>
      <c r="C479" s="119"/>
      <c r="D479" s="119"/>
      <c r="E479" s="120"/>
      <c r="F479" s="120"/>
      <c r="G479" s="120"/>
      <c r="H479" s="120"/>
      <c r="I479" s="120"/>
      <c r="J479" s="120"/>
      <c r="K479" s="120"/>
      <c r="L479" s="120"/>
    </row>
    <row r="480" spans="2:12">
      <c r="B480" s="119"/>
      <c r="C480" s="119"/>
      <c r="D480" s="119"/>
      <c r="E480" s="120"/>
      <c r="F480" s="120"/>
      <c r="G480" s="120"/>
      <c r="H480" s="120"/>
      <c r="I480" s="120"/>
      <c r="J480" s="120"/>
      <c r="K480" s="120"/>
      <c r="L480" s="120"/>
    </row>
    <row r="481" spans="2:12">
      <c r="B481" s="119"/>
      <c r="C481" s="119"/>
      <c r="D481" s="119"/>
      <c r="E481" s="120"/>
      <c r="F481" s="120"/>
      <c r="G481" s="120"/>
      <c r="H481" s="120"/>
      <c r="I481" s="120"/>
      <c r="J481" s="120"/>
      <c r="K481" s="120"/>
      <c r="L481" s="120"/>
    </row>
    <row r="482" spans="2:12">
      <c r="B482" s="119"/>
      <c r="C482" s="119"/>
      <c r="D482" s="119"/>
      <c r="E482" s="120"/>
      <c r="F482" s="120"/>
      <c r="G482" s="120"/>
      <c r="H482" s="120"/>
      <c r="I482" s="120"/>
      <c r="J482" s="120"/>
      <c r="K482" s="120"/>
      <c r="L482" s="120"/>
    </row>
    <row r="483" spans="2:12">
      <c r="B483" s="119"/>
      <c r="C483" s="119"/>
      <c r="D483" s="119"/>
      <c r="E483" s="120"/>
      <c r="F483" s="120"/>
      <c r="G483" s="120"/>
      <c r="H483" s="120"/>
      <c r="I483" s="120"/>
      <c r="J483" s="120"/>
      <c r="K483" s="120"/>
      <c r="L483" s="120"/>
    </row>
    <row r="484" spans="2:12">
      <c r="B484" s="119"/>
      <c r="C484" s="119"/>
      <c r="D484" s="119"/>
      <c r="E484" s="120"/>
      <c r="F484" s="120"/>
      <c r="G484" s="120"/>
      <c r="H484" s="120"/>
      <c r="I484" s="120"/>
      <c r="J484" s="120"/>
      <c r="K484" s="120"/>
      <c r="L484" s="120"/>
    </row>
    <row r="485" spans="2:12">
      <c r="B485" s="119"/>
      <c r="C485" s="119"/>
      <c r="D485" s="119"/>
      <c r="E485" s="120"/>
      <c r="F485" s="120"/>
      <c r="G485" s="120"/>
      <c r="H485" s="120"/>
      <c r="I485" s="120"/>
      <c r="J485" s="120"/>
      <c r="K485" s="120"/>
      <c r="L485" s="120"/>
    </row>
    <row r="486" spans="2:12">
      <c r="B486" s="119"/>
      <c r="C486" s="119"/>
      <c r="D486" s="119"/>
      <c r="E486" s="120"/>
      <c r="F486" s="120"/>
      <c r="G486" s="120"/>
      <c r="H486" s="120"/>
      <c r="I486" s="120"/>
      <c r="J486" s="120"/>
      <c r="K486" s="120"/>
      <c r="L486" s="120"/>
    </row>
    <row r="487" spans="2:12">
      <c r="B487" s="119"/>
      <c r="C487" s="119"/>
      <c r="D487" s="119"/>
      <c r="E487" s="120"/>
      <c r="F487" s="120"/>
      <c r="G487" s="120"/>
      <c r="H487" s="120"/>
      <c r="I487" s="120"/>
      <c r="J487" s="120"/>
      <c r="K487" s="120"/>
      <c r="L487" s="120"/>
    </row>
    <row r="488" spans="2:12">
      <c r="B488" s="119"/>
      <c r="C488" s="119"/>
      <c r="D488" s="119"/>
      <c r="E488" s="120"/>
      <c r="F488" s="120"/>
      <c r="G488" s="120"/>
      <c r="H488" s="120"/>
      <c r="I488" s="120"/>
      <c r="J488" s="120"/>
      <c r="K488" s="120"/>
      <c r="L488" s="120"/>
    </row>
    <row r="489" spans="2:12">
      <c r="B489" s="119"/>
      <c r="C489" s="119"/>
      <c r="D489" s="119"/>
      <c r="E489" s="120"/>
      <c r="F489" s="120"/>
      <c r="G489" s="120"/>
      <c r="H489" s="120"/>
      <c r="I489" s="120"/>
      <c r="J489" s="120"/>
      <c r="K489" s="120"/>
      <c r="L489" s="120"/>
    </row>
    <row r="490" spans="2:12">
      <c r="B490" s="119"/>
      <c r="C490" s="119"/>
      <c r="D490" s="119"/>
      <c r="E490" s="120"/>
      <c r="F490" s="120"/>
      <c r="G490" s="120"/>
      <c r="H490" s="120"/>
      <c r="I490" s="120"/>
      <c r="J490" s="120"/>
      <c r="K490" s="120"/>
      <c r="L490" s="120"/>
    </row>
    <row r="491" spans="2:12">
      <c r="B491" s="119"/>
      <c r="C491" s="119"/>
      <c r="D491" s="119"/>
      <c r="E491" s="120"/>
      <c r="F491" s="120"/>
      <c r="G491" s="120"/>
      <c r="H491" s="120"/>
      <c r="I491" s="120"/>
      <c r="J491" s="120"/>
      <c r="K491" s="120"/>
      <c r="L491" s="120"/>
    </row>
    <row r="492" spans="2:12">
      <c r="B492" s="119"/>
      <c r="C492" s="119"/>
      <c r="D492" s="119"/>
      <c r="E492" s="120"/>
      <c r="F492" s="120"/>
      <c r="G492" s="120"/>
      <c r="H492" s="120"/>
      <c r="I492" s="120"/>
      <c r="J492" s="120"/>
      <c r="K492" s="120"/>
      <c r="L492" s="120"/>
    </row>
    <row r="493" spans="2:12">
      <c r="B493" s="119"/>
      <c r="C493" s="119"/>
      <c r="D493" s="119"/>
      <c r="E493" s="120"/>
      <c r="F493" s="120"/>
      <c r="G493" s="120"/>
      <c r="H493" s="120"/>
      <c r="I493" s="120"/>
      <c r="J493" s="120"/>
      <c r="K493" s="120"/>
      <c r="L493" s="120"/>
    </row>
    <row r="494" spans="2:12">
      <c r="B494" s="119"/>
      <c r="C494" s="119"/>
      <c r="D494" s="119"/>
      <c r="E494" s="120"/>
      <c r="F494" s="120"/>
      <c r="G494" s="120"/>
      <c r="H494" s="120"/>
      <c r="I494" s="120"/>
      <c r="J494" s="120"/>
      <c r="K494" s="120"/>
      <c r="L494" s="120"/>
    </row>
    <row r="495" spans="2:12">
      <c r="B495" s="119"/>
      <c r="C495" s="119"/>
      <c r="D495" s="119"/>
      <c r="E495" s="120"/>
      <c r="F495" s="120"/>
      <c r="G495" s="120"/>
      <c r="H495" s="120"/>
      <c r="I495" s="120"/>
      <c r="J495" s="120"/>
      <c r="K495" s="120"/>
      <c r="L495" s="120"/>
    </row>
    <row r="496" spans="2:12">
      <c r="B496" s="119"/>
      <c r="C496" s="119"/>
      <c r="D496" s="119"/>
      <c r="E496" s="120"/>
      <c r="F496" s="120"/>
      <c r="G496" s="120"/>
      <c r="H496" s="120"/>
      <c r="I496" s="120"/>
      <c r="J496" s="120"/>
      <c r="K496" s="120"/>
      <c r="L496" s="120"/>
    </row>
    <row r="497" spans="2:12">
      <c r="B497" s="119"/>
      <c r="C497" s="119"/>
      <c r="D497" s="119"/>
      <c r="E497" s="120"/>
      <c r="F497" s="120"/>
      <c r="G497" s="120"/>
      <c r="H497" s="120"/>
      <c r="I497" s="120"/>
      <c r="J497" s="120"/>
      <c r="K497" s="120"/>
      <c r="L497" s="120"/>
    </row>
    <row r="498" spans="2:12">
      <c r="B498" s="119"/>
      <c r="C498" s="119"/>
      <c r="D498" s="119"/>
      <c r="E498" s="120"/>
      <c r="F498" s="120"/>
      <c r="G498" s="120"/>
      <c r="H498" s="120"/>
      <c r="I498" s="120"/>
      <c r="J498" s="120"/>
      <c r="K498" s="120"/>
      <c r="L498" s="120"/>
    </row>
    <row r="499" spans="2:12">
      <c r="B499" s="119"/>
      <c r="C499" s="119"/>
      <c r="D499" s="119"/>
      <c r="E499" s="120"/>
      <c r="F499" s="120"/>
      <c r="G499" s="120"/>
      <c r="H499" s="120"/>
      <c r="I499" s="120"/>
      <c r="J499" s="120"/>
      <c r="K499" s="120"/>
      <c r="L499" s="120"/>
    </row>
    <row r="500" spans="2:12">
      <c r="B500" s="119"/>
      <c r="C500" s="119"/>
      <c r="D500" s="119"/>
      <c r="E500" s="120"/>
      <c r="F500" s="120"/>
      <c r="G500" s="120"/>
      <c r="H500" s="120"/>
      <c r="I500" s="120"/>
      <c r="J500" s="120"/>
      <c r="K500" s="120"/>
      <c r="L500" s="120"/>
    </row>
    <row r="501" spans="2:12">
      <c r="B501" s="119"/>
      <c r="C501" s="119"/>
      <c r="D501" s="119"/>
      <c r="E501" s="120"/>
      <c r="F501" s="120"/>
      <c r="G501" s="120"/>
      <c r="H501" s="120"/>
      <c r="I501" s="120"/>
      <c r="J501" s="120"/>
      <c r="K501" s="120"/>
      <c r="L501" s="120"/>
    </row>
    <row r="502" spans="2:12">
      <c r="B502" s="119"/>
      <c r="C502" s="119"/>
      <c r="D502" s="119"/>
      <c r="E502" s="120"/>
      <c r="F502" s="120"/>
      <c r="G502" s="120"/>
      <c r="H502" s="120"/>
      <c r="I502" s="120"/>
      <c r="J502" s="120"/>
      <c r="K502" s="120"/>
      <c r="L502" s="120"/>
    </row>
    <row r="503" spans="2:12">
      <c r="B503" s="119"/>
      <c r="C503" s="119"/>
      <c r="D503" s="119"/>
      <c r="E503" s="120"/>
      <c r="F503" s="120"/>
      <c r="G503" s="120"/>
      <c r="H503" s="120"/>
      <c r="I503" s="120"/>
      <c r="J503" s="120"/>
      <c r="K503" s="120"/>
      <c r="L503" s="120"/>
    </row>
    <row r="504" spans="2:12">
      <c r="B504" s="119"/>
      <c r="C504" s="119"/>
      <c r="D504" s="119"/>
      <c r="E504" s="120"/>
      <c r="F504" s="120"/>
      <c r="G504" s="120"/>
      <c r="H504" s="120"/>
      <c r="I504" s="120"/>
      <c r="J504" s="120"/>
      <c r="K504" s="120"/>
      <c r="L504" s="120"/>
    </row>
    <row r="505" spans="2:12">
      <c r="B505" s="119"/>
      <c r="C505" s="119"/>
      <c r="D505" s="119"/>
      <c r="E505" s="120"/>
      <c r="F505" s="120"/>
      <c r="G505" s="120"/>
      <c r="H505" s="120"/>
      <c r="I505" s="120"/>
      <c r="J505" s="120"/>
      <c r="K505" s="120"/>
      <c r="L505" s="120"/>
    </row>
    <row r="506" spans="2:12">
      <c r="B506" s="119"/>
      <c r="C506" s="119"/>
      <c r="D506" s="119"/>
      <c r="E506" s="120"/>
      <c r="F506" s="120"/>
      <c r="G506" s="120"/>
      <c r="H506" s="120"/>
      <c r="I506" s="120"/>
      <c r="J506" s="120"/>
      <c r="K506" s="120"/>
      <c r="L506" s="120"/>
    </row>
    <row r="507" spans="2:12">
      <c r="B507" s="119"/>
      <c r="C507" s="119"/>
      <c r="D507" s="119"/>
      <c r="E507" s="120"/>
      <c r="F507" s="120"/>
      <c r="G507" s="120"/>
      <c r="H507" s="120"/>
      <c r="I507" s="120"/>
      <c r="J507" s="120"/>
      <c r="K507" s="120"/>
      <c r="L507" s="120"/>
    </row>
    <row r="508" spans="2:12">
      <c r="B508" s="119"/>
      <c r="C508" s="119"/>
      <c r="D508" s="119"/>
      <c r="E508" s="120"/>
      <c r="F508" s="120"/>
      <c r="G508" s="120"/>
      <c r="H508" s="120"/>
      <c r="I508" s="120"/>
      <c r="J508" s="120"/>
      <c r="K508" s="120"/>
      <c r="L508" s="120"/>
    </row>
    <row r="509" spans="2:12">
      <c r="B509" s="119"/>
      <c r="C509" s="119"/>
      <c r="D509" s="119"/>
      <c r="E509" s="120"/>
      <c r="F509" s="120"/>
      <c r="G509" s="120"/>
      <c r="H509" s="120"/>
      <c r="I509" s="120"/>
      <c r="J509" s="120"/>
      <c r="K509" s="120"/>
      <c r="L509" s="120"/>
    </row>
    <row r="510" spans="2:12">
      <c r="B510" s="119"/>
      <c r="C510" s="119"/>
      <c r="D510" s="119"/>
      <c r="E510" s="120"/>
      <c r="F510" s="120"/>
      <c r="G510" s="120"/>
      <c r="H510" s="120"/>
      <c r="I510" s="120"/>
      <c r="J510" s="120"/>
      <c r="K510" s="120"/>
      <c r="L510" s="120"/>
    </row>
    <row r="511" spans="2:12">
      <c r="B511" s="119"/>
      <c r="C511" s="119"/>
      <c r="D511" s="119"/>
      <c r="E511" s="120"/>
      <c r="F511" s="120"/>
      <c r="G511" s="120"/>
      <c r="H511" s="120"/>
      <c r="I511" s="120"/>
      <c r="J511" s="120"/>
      <c r="K511" s="120"/>
      <c r="L511" s="120"/>
    </row>
    <row r="512" spans="2:12">
      <c r="B512" s="119"/>
      <c r="C512" s="119"/>
      <c r="D512" s="119"/>
      <c r="E512" s="120"/>
      <c r="F512" s="120"/>
      <c r="G512" s="120"/>
      <c r="H512" s="120"/>
      <c r="I512" s="120"/>
      <c r="J512" s="120"/>
      <c r="K512" s="120"/>
      <c r="L512" s="120"/>
    </row>
    <row r="513" spans="2:12">
      <c r="B513" s="119"/>
      <c r="C513" s="119"/>
      <c r="D513" s="119"/>
      <c r="E513" s="120"/>
      <c r="F513" s="120"/>
      <c r="G513" s="120"/>
      <c r="H513" s="120"/>
      <c r="I513" s="120"/>
      <c r="J513" s="120"/>
      <c r="K513" s="120"/>
      <c r="L513" s="120"/>
    </row>
    <row r="514" spans="2:12">
      <c r="B514" s="119"/>
      <c r="C514" s="119"/>
      <c r="D514" s="119"/>
      <c r="E514" s="120"/>
      <c r="F514" s="120"/>
      <c r="G514" s="120"/>
      <c r="H514" s="120"/>
      <c r="I514" s="120"/>
      <c r="J514" s="120"/>
      <c r="K514" s="120"/>
      <c r="L514" s="120"/>
    </row>
    <row r="515" spans="2:12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</row>
    <row r="516" spans="2:12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</row>
    <row r="517" spans="2:12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</row>
    <row r="518" spans="2:12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</row>
    <row r="519" spans="2:12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</row>
    <row r="520" spans="2:12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</row>
    <row r="521" spans="2:12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</row>
    <row r="522" spans="2:12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</row>
    <row r="523" spans="2:12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</row>
    <row r="524" spans="2:12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</row>
    <row r="525" spans="2:12">
      <c r="B525" s="119"/>
      <c r="C525" s="119"/>
      <c r="D525" s="119"/>
      <c r="E525" s="120"/>
      <c r="F525" s="120"/>
      <c r="G525" s="120"/>
      <c r="H525" s="120"/>
      <c r="I525" s="120"/>
      <c r="J525" s="120"/>
      <c r="K525" s="120"/>
      <c r="L525" s="120"/>
    </row>
    <row r="526" spans="2:12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</row>
    <row r="527" spans="2:12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</row>
    <row r="528" spans="2:12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</row>
    <row r="529" spans="2:12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</row>
    <row r="530" spans="2:12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</row>
  </sheetData>
  <sheetProtection sheet="1" objects="1" scenarios="1"/>
  <mergeCells count="2">
    <mergeCell ref="B6:L6"/>
    <mergeCell ref="B7:L7"/>
  </mergeCells>
  <phoneticPr fontId="6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rgb="FFFF0000"/>
    <pageSetUpPr fitToPage="1"/>
  </sheetPr>
  <dimension ref="B1:L505"/>
  <sheetViews>
    <sheetView rightToLeft="1" zoomScale="85" zoomScaleNormal="85" workbookViewId="0">
      <selection activeCell="K15" sqref="K15"/>
    </sheetView>
  </sheetViews>
  <sheetFormatPr defaultColWidth="9.140625" defaultRowHeight="18"/>
  <cols>
    <col min="1" max="1" width="6.28515625" style="1" customWidth="1"/>
    <col min="2" max="2" width="36.42578125" style="2" bestFit="1" customWidth="1"/>
    <col min="3" max="3" width="41.7109375" style="2" bestFit="1" customWidth="1"/>
    <col min="4" max="4" width="6.5703125" style="2" bestFit="1" customWidth="1"/>
    <col min="5" max="5" width="5.7109375" style="1" bestFit="1" customWidth="1"/>
    <col min="6" max="6" width="11.140625" style="1" bestFit="1" customWidth="1"/>
    <col min="7" max="7" width="12.28515625" style="1" bestFit="1" customWidth="1"/>
    <col min="8" max="8" width="6.85546875" style="1" bestFit="1" customWidth="1"/>
    <col min="9" max="9" width="7.5703125" style="1" bestFit="1" customWidth="1"/>
    <col min="10" max="10" width="14.28515625" style="1" bestFit="1" customWidth="1"/>
    <col min="11" max="11" width="9.140625" style="1" bestFit="1" customWidth="1"/>
    <col min="12" max="12" width="9" style="1" customWidth="1"/>
    <col min="13" max="16384" width="9.140625" style="1"/>
  </cols>
  <sheetData>
    <row r="1" spans="2:12">
      <c r="B1" s="46" t="s">
        <v>152</v>
      </c>
      <c r="C1" s="67" t="s" vm="1">
        <v>238</v>
      </c>
    </row>
    <row r="2" spans="2:12">
      <c r="B2" s="46" t="s">
        <v>151</v>
      </c>
      <c r="C2" s="67" t="s">
        <v>239</v>
      </c>
    </row>
    <row r="3" spans="2:12">
      <c r="B3" s="46" t="s">
        <v>153</v>
      </c>
      <c r="C3" s="67" t="s">
        <v>240</v>
      </c>
    </row>
    <row r="4" spans="2:12">
      <c r="B4" s="46" t="s">
        <v>154</v>
      </c>
      <c r="C4" s="67" t="s">
        <v>241</v>
      </c>
    </row>
    <row r="6" spans="2:12" ht="26.25" customHeight="1">
      <c r="B6" s="151" t="s">
        <v>179</v>
      </c>
      <c r="C6" s="152"/>
      <c r="D6" s="152"/>
      <c r="E6" s="152"/>
      <c r="F6" s="152"/>
      <c r="G6" s="152"/>
      <c r="H6" s="152"/>
      <c r="I6" s="152"/>
      <c r="J6" s="152"/>
      <c r="K6" s="152"/>
      <c r="L6" s="153"/>
    </row>
    <row r="7" spans="2:12" s="3" customFormat="1" ht="63">
      <c r="B7" s="66" t="s">
        <v>121</v>
      </c>
      <c r="C7" s="49" t="s">
        <v>49</v>
      </c>
      <c r="D7" s="49" t="s">
        <v>123</v>
      </c>
      <c r="E7" s="49" t="s">
        <v>14</v>
      </c>
      <c r="F7" s="49" t="s">
        <v>72</v>
      </c>
      <c r="G7" s="49" t="s">
        <v>109</v>
      </c>
      <c r="H7" s="49" t="s">
        <v>16</v>
      </c>
      <c r="I7" s="49" t="s">
        <v>18</v>
      </c>
      <c r="J7" s="49" t="s">
        <v>66</v>
      </c>
      <c r="K7" s="49" t="s">
        <v>155</v>
      </c>
      <c r="L7" s="51" t="s">
        <v>156</v>
      </c>
    </row>
    <row r="8" spans="2:12" s="3" customFormat="1" ht="28.5" customHeight="1">
      <c r="B8" s="14"/>
      <c r="C8" s="15"/>
      <c r="D8" s="15"/>
      <c r="E8" s="15"/>
      <c r="F8" s="15"/>
      <c r="G8" s="15"/>
      <c r="H8" s="15" t="s">
        <v>19</v>
      </c>
      <c r="I8" s="15" t="s">
        <v>19</v>
      </c>
      <c r="J8" s="15" t="s">
        <v>217</v>
      </c>
      <c r="K8" s="15" t="s">
        <v>19</v>
      </c>
      <c r="L8" s="16" t="s">
        <v>19</v>
      </c>
    </row>
    <row r="9" spans="2:12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9" t="s">
        <v>9</v>
      </c>
    </row>
    <row r="10" spans="2:12" s="4" customFormat="1" ht="18" customHeight="1">
      <c r="B10" s="68" t="s">
        <v>48</v>
      </c>
      <c r="C10" s="69"/>
      <c r="D10" s="69"/>
      <c r="E10" s="69"/>
      <c r="F10" s="69"/>
      <c r="G10" s="69"/>
      <c r="H10" s="69"/>
      <c r="I10" s="69"/>
      <c r="J10" s="77">
        <f>J11</f>
        <v>12660012.590935506</v>
      </c>
      <c r="K10" s="78">
        <f>IFERROR(J10/$J$10,0)</f>
        <v>1</v>
      </c>
      <c r="L10" s="78">
        <f>J10/'סכום נכסי הקרן'!$C$42</f>
        <v>0.12756272179007694</v>
      </c>
    </row>
    <row r="11" spans="2:12">
      <c r="B11" s="70" t="s">
        <v>207</v>
      </c>
      <c r="C11" s="71"/>
      <c r="D11" s="71"/>
      <c r="E11" s="71"/>
      <c r="F11" s="71"/>
      <c r="G11" s="71"/>
      <c r="H11" s="71"/>
      <c r="I11" s="71"/>
      <c r="J11" s="80">
        <f>J12+J25</f>
        <v>12660012.590935506</v>
      </c>
      <c r="K11" s="81">
        <f t="shared" ref="K11:K69" si="0">IFERROR(J11/$J$10,0)</f>
        <v>1</v>
      </c>
      <c r="L11" s="81">
        <f>J11/'סכום נכסי הקרן'!$C$42</f>
        <v>0.12756272179007694</v>
      </c>
    </row>
    <row r="12" spans="2:12">
      <c r="B12" s="90" t="s">
        <v>46</v>
      </c>
      <c r="C12" s="71"/>
      <c r="D12" s="71"/>
      <c r="E12" s="71"/>
      <c r="F12" s="71"/>
      <c r="G12" s="71"/>
      <c r="H12" s="71"/>
      <c r="I12" s="71"/>
      <c r="J12" s="80">
        <f>SUM(J13:J23)</f>
        <v>5473543.0899607511</v>
      </c>
      <c r="K12" s="81">
        <f t="shared" si="0"/>
        <v>0.43234894520403366</v>
      </c>
      <c r="L12" s="81">
        <f>J12/'סכום נכסי הקרן'!$C$42</f>
        <v>5.5151608213295365E-2</v>
      </c>
    </row>
    <row r="13" spans="2:12">
      <c r="B13" s="76" t="s">
        <v>4500</v>
      </c>
      <c r="C13" s="73" t="s">
        <v>4501</v>
      </c>
      <c r="D13" s="73">
        <v>11</v>
      </c>
      <c r="E13" s="73" t="s">
        <v>329</v>
      </c>
      <c r="F13" s="73" t="s">
        <v>330</v>
      </c>
      <c r="G13" s="86" t="s">
        <v>139</v>
      </c>
      <c r="H13" s="87">
        <v>0</v>
      </c>
      <c r="I13" s="87">
        <v>0</v>
      </c>
      <c r="J13" s="83">
        <v>39693.097933058241</v>
      </c>
      <c r="K13" s="84">
        <f t="shared" si="0"/>
        <v>3.1353126742921459E-3</v>
      </c>
      <c r="L13" s="84">
        <f>J13/'סכום נכסי הקרן'!$C$42</f>
        <v>3.9994901839563118E-4</v>
      </c>
    </row>
    <row r="14" spans="2:12">
      <c r="B14" s="76" t="s">
        <v>4500</v>
      </c>
      <c r="C14" s="73" t="s">
        <v>4502</v>
      </c>
      <c r="D14" s="73">
        <v>11</v>
      </c>
      <c r="E14" s="73" t="s">
        <v>329</v>
      </c>
      <c r="F14" s="73" t="s">
        <v>330</v>
      </c>
      <c r="G14" s="86" t="s">
        <v>139</v>
      </c>
      <c r="H14" s="87">
        <v>0</v>
      </c>
      <c r="I14" s="87">
        <v>0</v>
      </c>
      <c r="J14" s="83">
        <v>127343.67499244363</v>
      </c>
      <c r="K14" s="84">
        <f t="shared" si="0"/>
        <v>1.0058732096650595E-2</v>
      </c>
      <c r="L14" s="84">
        <f>J14/'סכום נכסי הקרן'!$C$42</f>
        <v>1.2831192440059572E-3</v>
      </c>
    </row>
    <row r="15" spans="2:12">
      <c r="B15" s="76" t="s">
        <v>4503</v>
      </c>
      <c r="C15" s="73" t="s">
        <v>4504</v>
      </c>
      <c r="D15" s="73">
        <v>12</v>
      </c>
      <c r="E15" s="73" t="s">
        <v>329</v>
      </c>
      <c r="F15" s="73" t="s">
        <v>330</v>
      </c>
      <c r="G15" s="86" t="s">
        <v>139</v>
      </c>
      <c r="H15" s="87">
        <v>0</v>
      </c>
      <c r="I15" s="87">
        <v>0</v>
      </c>
      <c r="J15" s="83">
        <v>1605039.4702678651</v>
      </c>
      <c r="K15" s="84">
        <f t="shared" si="0"/>
        <v>0.12678024281090083</v>
      </c>
      <c r="L15" s="84">
        <f>J15/'סכום נכסי הקרן'!$C$42</f>
        <v>1.6172432842165345E-2</v>
      </c>
    </row>
    <row r="16" spans="2:12">
      <c r="B16" s="76" t="s">
        <v>4503</v>
      </c>
      <c r="C16" s="73" t="s">
        <v>4505</v>
      </c>
      <c r="D16" s="73">
        <v>12</v>
      </c>
      <c r="E16" s="73" t="s">
        <v>329</v>
      </c>
      <c r="F16" s="73" t="s">
        <v>330</v>
      </c>
      <c r="G16" s="86" t="s">
        <v>139</v>
      </c>
      <c r="H16" s="87">
        <v>0</v>
      </c>
      <c r="I16" s="87">
        <v>0</v>
      </c>
      <c r="J16" s="83">
        <v>112669.2424260736</v>
      </c>
      <c r="K16" s="84">
        <f t="shared" si="0"/>
        <v>8.8996153532062139E-3</v>
      </c>
      <c r="L16" s="84">
        <f>J16/'סכום נכסי הקרן'!$C$42</f>
        <v>1.1352591573397415E-3</v>
      </c>
    </row>
    <row r="17" spans="2:12">
      <c r="B17" s="76" t="s">
        <v>4503</v>
      </c>
      <c r="C17" s="73" t="s">
        <v>4506</v>
      </c>
      <c r="D17" s="73">
        <v>12</v>
      </c>
      <c r="E17" s="73" t="s">
        <v>329</v>
      </c>
      <c r="F17" s="73" t="s">
        <v>330</v>
      </c>
      <c r="G17" s="86" t="s">
        <v>139</v>
      </c>
      <c r="H17" s="87">
        <v>0</v>
      </c>
      <c r="I17" s="87">
        <v>0</v>
      </c>
      <c r="J17" s="83">
        <v>4509.7023296978205</v>
      </c>
      <c r="K17" s="84">
        <f t="shared" si="0"/>
        <v>3.5621625944722523E-4</v>
      </c>
      <c r="L17" s="84">
        <f>J17/'סכום נכסי הקרן'!$C$42</f>
        <v>4.5439915600968263E-5</v>
      </c>
    </row>
    <row r="18" spans="2:12">
      <c r="B18" s="76" t="s">
        <v>4507</v>
      </c>
      <c r="C18" s="73" t="s">
        <v>4508</v>
      </c>
      <c r="D18" s="73">
        <v>10</v>
      </c>
      <c r="E18" s="73" t="s">
        <v>329</v>
      </c>
      <c r="F18" s="73" t="s">
        <v>330</v>
      </c>
      <c r="G18" s="86" t="s">
        <v>139</v>
      </c>
      <c r="H18" s="87">
        <v>0</v>
      </c>
      <c r="I18" s="87">
        <v>0</v>
      </c>
      <c r="J18" s="83">
        <v>1781471.0791092976</v>
      </c>
      <c r="K18" s="84">
        <f t="shared" si="0"/>
        <v>0.1407163749888227</v>
      </c>
      <c r="L18" s="84">
        <f>J18/'סכום נכסי הקרן'!$C$42</f>
        <v>1.7950163794007334E-2</v>
      </c>
    </row>
    <row r="19" spans="2:12">
      <c r="B19" s="76" t="s">
        <v>4507</v>
      </c>
      <c r="C19" s="73" t="s">
        <v>4509</v>
      </c>
      <c r="D19" s="73">
        <v>10</v>
      </c>
      <c r="E19" s="73" t="s">
        <v>329</v>
      </c>
      <c r="F19" s="73" t="s">
        <v>330</v>
      </c>
      <c r="G19" s="86" t="s">
        <v>139</v>
      </c>
      <c r="H19" s="87">
        <v>0</v>
      </c>
      <c r="I19" s="87">
        <v>0</v>
      </c>
      <c r="J19" s="83">
        <v>544850.38186115306</v>
      </c>
      <c r="K19" s="84">
        <f t="shared" si="0"/>
        <v>4.3037112163005486E-2</v>
      </c>
      <c r="L19" s="84">
        <f>J19/'סכום נכסי הקרן'!$C$42</f>
        <v>5.4899311654978055E-3</v>
      </c>
    </row>
    <row r="20" spans="2:12">
      <c r="B20" s="76" t="s">
        <v>4507</v>
      </c>
      <c r="C20" s="73" t="s">
        <v>4510</v>
      </c>
      <c r="D20" s="73">
        <v>10</v>
      </c>
      <c r="E20" s="73" t="s">
        <v>329</v>
      </c>
      <c r="F20" s="73" t="s">
        <v>330</v>
      </c>
      <c r="G20" s="86" t="s">
        <v>139</v>
      </c>
      <c r="H20" s="87">
        <v>0</v>
      </c>
      <c r="I20" s="87">
        <v>0</v>
      </c>
      <c r="J20" s="83">
        <v>124914.87831113239</v>
      </c>
      <c r="K20" s="84">
        <f t="shared" si="0"/>
        <v>9.8668842083593743E-3</v>
      </c>
      <c r="L20" s="84">
        <f>J20/'סכום נכסי הקרן'!$C$42</f>
        <v>1.2586466052058505E-3</v>
      </c>
    </row>
    <row r="21" spans="2:12">
      <c r="B21" s="76" t="s">
        <v>4507</v>
      </c>
      <c r="C21" s="73" t="s">
        <v>4511</v>
      </c>
      <c r="D21" s="73">
        <v>10</v>
      </c>
      <c r="E21" s="73" t="s">
        <v>329</v>
      </c>
      <c r="F21" s="73" t="s">
        <v>330</v>
      </c>
      <c r="G21" s="86" t="s">
        <v>139</v>
      </c>
      <c r="H21" s="87">
        <v>0</v>
      </c>
      <c r="I21" s="87">
        <v>0</v>
      </c>
      <c r="J21" s="83">
        <v>992794.06284307002</v>
      </c>
      <c r="K21" s="84">
        <f t="shared" si="0"/>
        <v>7.8419674207425724E-2</v>
      </c>
      <c r="L21" s="84">
        <f>J21/'סכום נכסי הקרן'!$C$42</f>
        <v>1.0003427083790321E-2</v>
      </c>
    </row>
    <row r="22" spans="2:12">
      <c r="B22" s="76" t="s">
        <v>4512</v>
      </c>
      <c r="C22" s="73" t="s">
        <v>4513</v>
      </c>
      <c r="D22" s="73">
        <v>20</v>
      </c>
      <c r="E22" s="73" t="s">
        <v>329</v>
      </c>
      <c r="F22" s="73" t="s">
        <v>330</v>
      </c>
      <c r="G22" s="86" t="s">
        <v>139</v>
      </c>
      <c r="H22" s="87">
        <v>0</v>
      </c>
      <c r="I22" s="87">
        <v>0</v>
      </c>
      <c r="J22" s="83">
        <v>113057.7456972326</v>
      </c>
      <c r="K22" s="84">
        <f t="shared" si="0"/>
        <v>8.9303027848630489E-3</v>
      </c>
      <c r="L22" s="84">
        <f>J22/'סכום נכסי הקרן'!$C$42</f>
        <v>1.1391737296466344E-3</v>
      </c>
    </row>
    <row r="23" spans="2:12">
      <c r="B23" s="76" t="s">
        <v>4514</v>
      </c>
      <c r="C23" s="73" t="s">
        <v>4515</v>
      </c>
      <c r="D23" s="73">
        <v>26</v>
      </c>
      <c r="E23" s="73" t="s">
        <v>329</v>
      </c>
      <c r="F23" s="73" t="s">
        <v>330</v>
      </c>
      <c r="G23" s="86" t="s">
        <v>139</v>
      </c>
      <c r="H23" s="87">
        <v>0</v>
      </c>
      <c r="I23" s="87">
        <v>0</v>
      </c>
      <c r="J23" s="83">
        <v>27199.754189726995</v>
      </c>
      <c r="K23" s="84">
        <f t="shared" si="0"/>
        <v>2.1484776570602983E-3</v>
      </c>
      <c r="L23" s="84">
        <f>J23/'סכום נכסי הקרן'!$C$42</f>
        <v>2.7406565763977921E-4</v>
      </c>
    </row>
    <row r="24" spans="2:12">
      <c r="B24" s="72"/>
      <c r="C24" s="73"/>
      <c r="D24" s="73"/>
      <c r="E24" s="73"/>
      <c r="F24" s="73"/>
      <c r="G24" s="73"/>
      <c r="H24" s="73"/>
      <c r="I24" s="73"/>
      <c r="J24" s="73"/>
      <c r="K24" s="84"/>
      <c r="L24" s="73"/>
    </row>
    <row r="25" spans="2:12">
      <c r="B25" s="90" t="s">
        <v>47</v>
      </c>
      <c r="C25" s="71"/>
      <c r="D25" s="71"/>
      <c r="E25" s="71"/>
      <c r="F25" s="71"/>
      <c r="G25" s="71"/>
      <c r="H25" s="71"/>
      <c r="I25" s="71"/>
      <c r="J25" s="80">
        <f>SUM(J26:J69)</f>
        <v>7186469.5009747557</v>
      </c>
      <c r="K25" s="81">
        <f t="shared" si="0"/>
        <v>0.56765105479596645</v>
      </c>
      <c r="L25" s="81">
        <f>J25/'סכום נכסי הקרן'!$C$42</f>
        <v>7.2411113576781594E-2</v>
      </c>
    </row>
    <row r="26" spans="2:12">
      <c r="B26" s="76" t="s">
        <v>4500</v>
      </c>
      <c r="C26" s="73" t="s">
        <v>4516</v>
      </c>
      <c r="D26" s="73">
        <v>11</v>
      </c>
      <c r="E26" s="73" t="s">
        <v>329</v>
      </c>
      <c r="F26" s="73" t="s">
        <v>330</v>
      </c>
      <c r="G26" s="86" t="s">
        <v>141</v>
      </c>
      <c r="H26" s="87">
        <v>0</v>
      </c>
      <c r="I26" s="87">
        <v>0</v>
      </c>
      <c r="J26" s="83">
        <v>0.207180683180476</v>
      </c>
      <c r="K26" s="84">
        <f t="shared" si="0"/>
        <v>1.6364966597965007E-8</v>
      </c>
      <c r="L26" s="84">
        <f>J26/'סכום נכסי הקרן'!$C$42</f>
        <v>2.0875596812401125E-9</v>
      </c>
    </row>
    <row r="27" spans="2:12">
      <c r="B27" s="76" t="s">
        <v>4500</v>
      </c>
      <c r="C27" s="73" t="s">
        <v>4517</v>
      </c>
      <c r="D27" s="73">
        <v>11</v>
      </c>
      <c r="E27" s="73" t="s">
        <v>329</v>
      </c>
      <c r="F27" s="73" t="s">
        <v>330</v>
      </c>
      <c r="G27" s="86" t="s">
        <v>142</v>
      </c>
      <c r="H27" s="87">
        <v>0</v>
      </c>
      <c r="I27" s="87">
        <v>0</v>
      </c>
      <c r="J27" s="83">
        <v>1.2954643954630999E-2</v>
      </c>
      <c r="K27" s="84">
        <f t="shared" si="0"/>
        <v>1.0232725964195681E-9</v>
      </c>
      <c r="L27" s="84">
        <f>J27/'סכום נכסי הקרן'!$C$42</f>
        <v>1.3053143753247907E-10</v>
      </c>
    </row>
    <row r="28" spans="2:12">
      <c r="B28" s="76" t="s">
        <v>4500</v>
      </c>
      <c r="C28" s="73" t="s">
        <v>4518</v>
      </c>
      <c r="D28" s="73">
        <v>11</v>
      </c>
      <c r="E28" s="73" t="s">
        <v>329</v>
      </c>
      <c r="F28" s="73" t="s">
        <v>330</v>
      </c>
      <c r="G28" s="86" t="s">
        <v>138</v>
      </c>
      <c r="H28" s="87">
        <v>0</v>
      </c>
      <c r="I28" s="87">
        <v>0</v>
      </c>
      <c r="J28" s="83">
        <v>702565.79950326006</v>
      </c>
      <c r="K28" s="84">
        <f t="shared" si="0"/>
        <v>5.549487367858489E-2</v>
      </c>
      <c r="L28" s="84">
        <f>J28/'סכום נכסי הקרן'!$C$42</f>
        <v>7.0790771318367885E-3</v>
      </c>
    </row>
    <row r="29" spans="2:12">
      <c r="B29" s="76" t="s">
        <v>4500</v>
      </c>
      <c r="C29" s="73" t="s">
        <v>4519</v>
      </c>
      <c r="D29" s="73">
        <v>11</v>
      </c>
      <c r="E29" s="73" t="s">
        <v>329</v>
      </c>
      <c r="F29" s="73" t="s">
        <v>330</v>
      </c>
      <c r="G29" s="86" t="s">
        <v>140</v>
      </c>
      <c r="H29" s="87">
        <v>0</v>
      </c>
      <c r="I29" s="87">
        <v>0</v>
      </c>
      <c r="J29" s="83">
        <v>139.93958690344695</v>
      </c>
      <c r="K29" s="84">
        <f t="shared" si="0"/>
        <v>1.1053668856825851E-5</v>
      </c>
      <c r="L29" s="84">
        <f>J29/'סכום נכסי הקרן'!$C$42</f>
        <v>1.4100360851429139E-6</v>
      </c>
    </row>
    <row r="30" spans="2:12">
      <c r="B30" s="76" t="s">
        <v>4503</v>
      </c>
      <c r="C30" s="73" t="s">
        <v>4520</v>
      </c>
      <c r="D30" s="73">
        <v>12</v>
      </c>
      <c r="E30" s="73" t="s">
        <v>329</v>
      </c>
      <c r="F30" s="73" t="s">
        <v>330</v>
      </c>
      <c r="G30" s="86" t="s">
        <v>141</v>
      </c>
      <c r="H30" s="87">
        <v>0</v>
      </c>
      <c r="I30" s="87">
        <v>0</v>
      </c>
      <c r="J30" s="83">
        <v>86183.188316550135</v>
      </c>
      <c r="K30" s="84">
        <f t="shared" si="0"/>
        <v>6.8075120539972276E-3</v>
      </c>
      <c r="L30" s="84">
        <f>J30/'סכום נכסי הקרן'!$C$42</f>
        <v>8.683847662266437E-4</v>
      </c>
    </row>
    <row r="31" spans="2:12">
      <c r="B31" s="76" t="s">
        <v>4503</v>
      </c>
      <c r="C31" s="73" t="s">
        <v>4521</v>
      </c>
      <c r="D31" s="73">
        <v>12</v>
      </c>
      <c r="E31" s="73" t="s">
        <v>329</v>
      </c>
      <c r="F31" s="73" t="s">
        <v>330</v>
      </c>
      <c r="G31" s="86" t="s">
        <v>145</v>
      </c>
      <c r="H31" s="87">
        <v>0</v>
      </c>
      <c r="I31" s="87">
        <v>0</v>
      </c>
      <c r="J31" s="83">
        <v>11720.87201086029</v>
      </c>
      <c r="K31" s="84">
        <f t="shared" si="0"/>
        <v>9.2581835339187297E-4</v>
      </c>
      <c r="L31" s="84">
        <f>J31/'סכום נכסי הקרן'!$C$42</f>
        <v>1.1809990904187465E-4</v>
      </c>
    </row>
    <row r="32" spans="2:12">
      <c r="B32" s="76" t="s">
        <v>4503</v>
      </c>
      <c r="C32" s="73" t="s">
        <v>4522</v>
      </c>
      <c r="D32" s="73">
        <v>12</v>
      </c>
      <c r="E32" s="73" t="s">
        <v>329</v>
      </c>
      <c r="F32" s="73" t="s">
        <v>330</v>
      </c>
      <c r="G32" s="86" t="s">
        <v>146</v>
      </c>
      <c r="H32" s="87">
        <v>0</v>
      </c>
      <c r="I32" s="87">
        <v>0</v>
      </c>
      <c r="J32" s="83">
        <v>1288.23183823055</v>
      </c>
      <c r="K32" s="84">
        <f t="shared" si="0"/>
        <v>1.0175596816964593E-4</v>
      </c>
      <c r="L32" s="84">
        <f>J32/'סכום נכסי הקרן'!$C$42</f>
        <v>1.2980268258104469E-5</v>
      </c>
    </row>
    <row r="33" spans="2:12">
      <c r="B33" s="76" t="s">
        <v>4503</v>
      </c>
      <c r="C33" s="73" t="s">
        <v>4523</v>
      </c>
      <c r="D33" s="73">
        <v>12</v>
      </c>
      <c r="E33" s="73" t="s">
        <v>329</v>
      </c>
      <c r="F33" s="73" t="s">
        <v>330</v>
      </c>
      <c r="G33" s="86" t="s">
        <v>138</v>
      </c>
      <c r="H33" s="87">
        <v>0</v>
      </c>
      <c r="I33" s="87">
        <v>0</v>
      </c>
      <c r="J33" s="83">
        <v>636235.11456122529</v>
      </c>
      <c r="K33" s="84">
        <f t="shared" si="0"/>
        <v>5.0255488293650348E-2</v>
      </c>
      <c r="L33" s="84">
        <f>J33/'סכום נכסי הקרן'!$C$42</f>
        <v>6.4107268716273877E-3</v>
      </c>
    </row>
    <row r="34" spans="2:12">
      <c r="B34" s="76" t="s">
        <v>4503</v>
      </c>
      <c r="C34" s="73" t="s">
        <v>4524</v>
      </c>
      <c r="D34" s="73">
        <v>12</v>
      </c>
      <c r="E34" s="73" t="s">
        <v>329</v>
      </c>
      <c r="F34" s="73" t="s">
        <v>330</v>
      </c>
      <c r="G34" s="86" t="s">
        <v>147</v>
      </c>
      <c r="H34" s="87">
        <v>0</v>
      </c>
      <c r="I34" s="87">
        <v>0</v>
      </c>
      <c r="J34" s="83">
        <v>0.102910615910513</v>
      </c>
      <c r="K34" s="84">
        <f t="shared" si="0"/>
        <v>8.1287925403957651E-9</v>
      </c>
      <c r="L34" s="84">
        <f>J34/'סכום נכסי הקרן'!$C$42</f>
        <v>1.0369309013197577E-9</v>
      </c>
    </row>
    <row r="35" spans="2:12">
      <c r="B35" s="76" t="s">
        <v>4503</v>
      </c>
      <c r="C35" s="73" t="s">
        <v>4525</v>
      </c>
      <c r="D35" s="73">
        <v>12</v>
      </c>
      <c r="E35" s="73" t="s">
        <v>329</v>
      </c>
      <c r="F35" s="73" t="s">
        <v>330</v>
      </c>
      <c r="G35" s="86" t="s">
        <v>142</v>
      </c>
      <c r="H35" s="87">
        <v>0</v>
      </c>
      <c r="I35" s="87">
        <v>0</v>
      </c>
      <c r="J35" s="83">
        <v>8745.5318155230689</v>
      </c>
      <c r="K35" s="84">
        <f t="shared" si="0"/>
        <v>6.9079961435305505E-4</v>
      </c>
      <c r="L35" s="84">
        <f>J35/'סכום נכסי הקרן'!$C$42</f>
        <v>8.8120279018411216E-5</v>
      </c>
    </row>
    <row r="36" spans="2:12">
      <c r="B36" s="76" t="s">
        <v>4503</v>
      </c>
      <c r="C36" s="73" t="s">
        <v>4526</v>
      </c>
      <c r="D36" s="73">
        <v>12</v>
      </c>
      <c r="E36" s="73" t="s">
        <v>329</v>
      </c>
      <c r="F36" s="73" t="s">
        <v>330</v>
      </c>
      <c r="G36" s="86" t="s">
        <v>140</v>
      </c>
      <c r="H36" s="87">
        <v>0</v>
      </c>
      <c r="I36" s="87">
        <v>0</v>
      </c>
      <c r="J36" s="83">
        <v>13027.397171190143</v>
      </c>
      <c r="K36" s="84">
        <f t="shared" si="0"/>
        <v>1.029019290274457E-3</v>
      </c>
      <c r="L36" s="84">
        <f>J36/'סכום נכסי הקרן'!$C$42</f>
        <v>1.31264501441903E-4</v>
      </c>
    </row>
    <row r="37" spans="2:12">
      <c r="B37" s="76" t="s">
        <v>4507</v>
      </c>
      <c r="C37" s="73" t="s">
        <v>4527</v>
      </c>
      <c r="D37" s="73">
        <v>10</v>
      </c>
      <c r="E37" s="73" t="s">
        <v>329</v>
      </c>
      <c r="F37" s="73" t="s">
        <v>330</v>
      </c>
      <c r="G37" s="86" t="s">
        <v>146</v>
      </c>
      <c r="H37" s="87">
        <v>0</v>
      </c>
      <c r="I37" s="87">
        <v>0</v>
      </c>
      <c r="J37" s="83">
        <v>320.76959866327797</v>
      </c>
      <c r="K37" s="84">
        <f t="shared" si="0"/>
        <v>2.5337225880244947E-5</v>
      </c>
      <c r="L37" s="84">
        <f>J37/'סכום נכסי הקרן'!$C$42</f>
        <v>3.2320854958940237E-6</v>
      </c>
    </row>
    <row r="38" spans="2:12">
      <c r="B38" s="76" t="s">
        <v>4507</v>
      </c>
      <c r="C38" s="73" t="s">
        <v>4528</v>
      </c>
      <c r="D38" s="73">
        <v>10</v>
      </c>
      <c r="E38" s="73" t="s">
        <v>329</v>
      </c>
      <c r="F38" s="73" t="s">
        <v>330</v>
      </c>
      <c r="G38" s="86" t="s">
        <v>144</v>
      </c>
      <c r="H38" s="87">
        <v>0</v>
      </c>
      <c r="I38" s="87">
        <v>0</v>
      </c>
      <c r="J38" s="83">
        <v>7.997049807041809</v>
      </c>
      <c r="K38" s="84">
        <f t="shared" si="0"/>
        <v>6.316778715344761E-7</v>
      </c>
      <c r="L38" s="84">
        <f>J38/'סכום נכסי הקרן'!$C$42</f>
        <v>8.0578548587500343E-8</v>
      </c>
    </row>
    <row r="39" spans="2:12">
      <c r="B39" s="76" t="s">
        <v>4507</v>
      </c>
      <c r="C39" s="73" t="s">
        <v>4529</v>
      </c>
      <c r="D39" s="73">
        <v>10</v>
      </c>
      <c r="E39" s="73" t="s">
        <v>329</v>
      </c>
      <c r="F39" s="73" t="s">
        <v>330</v>
      </c>
      <c r="G39" s="86" t="s">
        <v>146</v>
      </c>
      <c r="H39" s="87">
        <v>0</v>
      </c>
      <c r="I39" s="87">
        <v>0</v>
      </c>
      <c r="J39" s="83">
        <v>329.13391913359004</v>
      </c>
      <c r="K39" s="84">
        <f t="shared" si="0"/>
        <v>2.5997914043880808E-5</v>
      </c>
      <c r="L39" s="84">
        <f>J39/'סכום נכסי הקרן'!$C$42</f>
        <v>3.3163646763019019E-6</v>
      </c>
    </row>
    <row r="40" spans="2:12">
      <c r="B40" s="76" t="s">
        <v>4507</v>
      </c>
      <c r="C40" s="73" t="s">
        <v>4530</v>
      </c>
      <c r="D40" s="73">
        <v>10</v>
      </c>
      <c r="E40" s="73" t="s">
        <v>329</v>
      </c>
      <c r="F40" s="73" t="s">
        <v>330</v>
      </c>
      <c r="G40" s="86" t="s">
        <v>4497</v>
      </c>
      <c r="H40" s="87">
        <v>0</v>
      </c>
      <c r="I40" s="87">
        <v>0</v>
      </c>
      <c r="J40" s="83">
        <v>396.53644528504879</v>
      </c>
      <c r="K40" s="84">
        <f t="shared" si="0"/>
        <v>3.1321962947253823E-5</v>
      </c>
      <c r="L40" s="84">
        <f>J40/'סכום נכסי הקרן'!$C$42</f>
        <v>3.995514845359638E-6</v>
      </c>
    </row>
    <row r="41" spans="2:12">
      <c r="B41" s="76" t="s">
        <v>4507</v>
      </c>
      <c r="C41" s="73" t="s">
        <v>4531</v>
      </c>
      <c r="D41" s="73">
        <v>10</v>
      </c>
      <c r="E41" s="73" t="s">
        <v>329</v>
      </c>
      <c r="F41" s="73" t="s">
        <v>330</v>
      </c>
      <c r="G41" s="86" t="s">
        <v>138</v>
      </c>
      <c r="H41" s="87">
        <v>0</v>
      </c>
      <c r="I41" s="87">
        <v>0</v>
      </c>
      <c r="J41" s="83">
        <v>524806.75613623136</v>
      </c>
      <c r="K41" s="84">
        <f t="shared" si="0"/>
        <v>4.1453888956792181E-2</v>
      </c>
      <c r="L41" s="84">
        <f>J41/'סכום נכסי הקרן'!$C$42</f>
        <v>5.2879709041120243E-3</v>
      </c>
    </row>
    <row r="42" spans="2:12">
      <c r="B42" s="76" t="s">
        <v>4507</v>
      </c>
      <c r="C42" s="73" t="s">
        <v>4532</v>
      </c>
      <c r="D42" s="73">
        <v>10</v>
      </c>
      <c r="E42" s="73" t="s">
        <v>329</v>
      </c>
      <c r="F42" s="73" t="s">
        <v>330</v>
      </c>
      <c r="G42" s="86" t="s">
        <v>138</v>
      </c>
      <c r="H42" s="87">
        <v>0</v>
      </c>
      <c r="I42" s="87">
        <v>0</v>
      </c>
      <c r="J42" s="83">
        <v>4491770.9185386263</v>
      </c>
      <c r="K42" s="84">
        <f t="shared" si="0"/>
        <v>0.35479987766795018</v>
      </c>
      <c r="L42" s="84">
        <f>J42/'סכום נכסי הקרן'!$C$42</f>
        <v>4.5259238086110064E-2</v>
      </c>
    </row>
    <row r="43" spans="2:12">
      <c r="B43" s="76" t="s">
        <v>4507</v>
      </c>
      <c r="C43" s="73" t="s">
        <v>4533</v>
      </c>
      <c r="D43" s="73">
        <v>10</v>
      </c>
      <c r="E43" s="73" t="s">
        <v>329</v>
      </c>
      <c r="F43" s="73" t="s">
        <v>330</v>
      </c>
      <c r="G43" s="86" t="s">
        <v>140</v>
      </c>
      <c r="H43" s="87">
        <v>0</v>
      </c>
      <c r="I43" s="87">
        <v>0</v>
      </c>
      <c r="J43" s="83">
        <v>-38947.985900220978</v>
      </c>
      <c r="K43" s="84">
        <f t="shared" si="0"/>
        <v>-3.0764571220179911E-3</v>
      </c>
      <c r="L43" s="84">
        <f>J43/'סכום נכסי הקרן'!$C$42</f>
        <v>-3.9244124395508182E-4</v>
      </c>
    </row>
    <row r="44" spans="2:12">
      <c r="B44" s="76" t="s">
        <v>4507</v>
      </c>
      <c r="C44" s="73" t="s">
        <v>4534</v>
      </c>
      <c r="D44" s="73">
        <v>10</v>
      </c>
      <c r="E44" s="73" t="s">
        <v>329</v>
      </c>
      <c r="F44" s="73" t="s">
        <v>330</v>
      </c>
      <c r="G44" s="86" t="s">
        <v>142</v>
      </c>
      <c r="H44" s="87">
        <v>0</v>
      </c>
      <c r="I44" s="87">
        <v>0</v>
      </c>
      <c r="J44" s="83">
        <v>15.971162033146062</v>
      </c>
      <c r="K44" s="84">
        <f t="shared" si="0"/>
        <v>1.2615439296309484E-6</v>
      </c>
      <c r="L44" s="84">
        <f>J44/'סכום נכסי הקרן'!$C$42</f>
        <v>1.6092597732147308E-7</v>
      </c>
    </row>
    <row r="45" spans="2:12">
      <c r="B45" s="76" t="s">
        <v>4507</v>
      </c>
      <c r="C45" s="73" t="s">
        <v>4535</v>
      </c>
      <c r="D45" s="73">
        <v>10</v>
      </c>
      <c r="E45" s="73" t="s">
        <v>329</v>
      </c>
      <c r="F45" s="73" t="s">
        <v>330</v>
      </c>
      <c r="G45" s="86" t="s">
        <v>138</v>
      </c>
      <c r="H45" s="87">
        <v>0</v>
      </c>
      <c r="I45" s="87">
        <v>0</v>
      </c>
      <c r="J45" s="83">
        <v>216.33448633127009</v>
      </c>
      <c r="K45" s="84">
        <f t="shared" si="0"/>
        <v>1.7088015100882624E-5</v>
      </c>
      <c r="L45" s="84">
        <f>J45/'סכום נכסי הקרן'!$C$42</f>
        <v>2.1797937162585241E-6</v>
      </c>
    </row>
    <row r="46" spans="2:12">
      <c r="B46" s="76" t="s">
        <v>4507</v>
      </c>
      <c r="C46" s="73" t="s">
        <v>4536</v>
      </c>
      <c r="D46" s="73">
        <v>10</v>
      </c>
      <c r="E46" s="73" t="s">
        <v>329</v>
      </c>
      <c r="F46" s="73" t="s">
        <v>330</v>
      </c>
      <c r="G46" s="86" t="s">
        <v>141</v>
      </c>
      <c r="H46" s="87">
        <v>0</v>
      </c>
      <c r="I46" s="87">
        <v>0</v>
      </c>
      <c r="J46" s="83">
        <v>1527.8225958170678</v>
      </c>
      <c r="K46" s="84">
        <f t="shared" si="0"/>
        <v>1.2068096969437295E-4</v>
      </c>
      <c r="L46" s="84">
        <f>J46/'סכום נכסי הקרן'!$C$42</f>
        <v>1.5394392962480005E-5</v>
      </c>
    </row>
    <row r="47" spans="2:12">
      <c r="B47" s="76" t="s">
        <v>4507</v>
      </c>
      <c r="C47" s="73" t="s">
        <v>4537</v>
      </c>
      <c r="D47" s="73">
        <v>10</v>
      </c>
      <c r="E47" s="73" t="s">
        <v>329</v>
      </c>
      <c r="F47" s="73" t="s">
        <v>330</v>
      </c>
      <c r="G47" s="86" t="s">
        <v>143</v>
      </c>
      <c r="H47" s="87">
        <v>0</v>
      </c>
      <c r="I47" s="87">
        <v>0</v>
      </c>
      <c r="J47" s="83">
        <v>45819.210473597661</v>
      </c>
      <c r="K47" s="84">
        <f t="shared" si="0"/>
        <v>3.6192073384195482E-3</v>
      </c>
      <c r="L47" s="84">
        <f>J47/'סכום נכסי הקרן'!$C$42</f>
        <v>4.616759388114177E-4</v>
      </c>
    </row>
    <row r="48" spans="2:12">
      <c r="B48" s="76" t="s">
        <v>4507</v>
      </c>
      <c r="C48" s="73" t="s">
        <v>4538</v>
      </c>
      <c r="D48" s="73">
        <v>10</v>
      </c>
      <c r="E48" s="73" t="s">
        <v>329</v>
      </c>
      <c r="F48" s="73" t="s">
        <v>330</v>
      </c>
      <c r="G48" s="86" t="s">
        <v>141</v>
      </c>
      <c r="H48" s="87">
        <v>0</v>
      </c>
      <c r="I48" s="87">
        <v>0</v>
      </c>
      <c r="J48" s="83">
        <v>923.31955331863003</v>
      </c>
      <c r="K48" s="84">
        <f t="shared" si="0"/>
        <v>7.2931961693286254E-5</v>
      </c>
      <c r="L48" s="84">
        <f>J48/'סכום נכסי הקרן'!$C$42</f>
        <v>9.3033995390852241E-6</v>
      </c>
    </row>
    <row r="49" spans="2:12">
      <c r="B49" s="76" t="s">
        <v>4507</v>
      </c>
      <c r="C49" s="73" t="s">
        <v>4539</v>
      </c>
      <c r="D49" s="73">
        <v>10</v>
      </c>
      <c r="E49" s="73" t="s">
        <v>329</v>
      </c>
      <c r="F49" s="73" t="s">
        <v>330</v>
      </c>
      <c r="G49" s="86" t="s">
        <v>145</v>
      </c>
      <c r="H49" s="87">
        <v>0</v>
      </c>
      <c r="I49" s="87">
        <v>0</v>
      </c>
      <c r="J49" s="83">
        <v>1675.72260572093</v>
      </c>
      <c r="K49" s="84">
        <f t="shared" si="0"/>
        <v>1.3236342331292289E-4</v>
      </c>
      <c r="L49" s="84">
        <f>J49/'סכום נכסי הקרן'!$C$42</f>
        <v>1.6884638543248567E-5</v>
      </c>
    </row>
    <row r="50" spans="2:12">
      <c r="B50" s="76" t="s">
        <v>4507</v>
      </c>
      <c r="C50" s="73" t="s">
        <v>4540</v>
      </c>
      <c r="D50" s="73">
        <v>10</v>
      </c>
      <c r="E50" s="73" t="s">
        <v>329</v>
      </c>
      <c r="F50" s="73" t="s">
        <v>330</v>
      </c>
      <c r="G50" s="86" t="s">
        <v>140</v>
      </c>
      <c r="H50" s="87">
        <v>0</v>
      </c>
      <c r="I50" s="87">
        <v>0</v>
      </c>
      <c r="J50" s="83">
        <v>2703.5759335732296</v>
      </c>
      <c r="K50" s="84">
        <f t="shared" si="0"/>
        <v>2.1355238900070084E-4</v>
      </c>
      <c r="L50" s="84">
        <f>J50/'סכום נכסי הקרן'!$C$42</f>
        <v>2.7241323985702689E-5</v>
      </c>
    </row>
    <row r="51" spans="2:12">
      <c r="B51" s="76" t="s">
        <v>4507</v>
      </c>
      <c r="C51" s="73" t="s">
        <v>4541</v>
      </c>
      <c r="D51" s="73">
        <v>10</v>
      </c>
      <c r="E51" s="73" t="s">
        <v>329</v>
      </c>
      <c r="F51" s="73" t="s">
        <v>330</v>
      </c>
      <c r="G51" s="86" t="s">
        <v>142</v>
      </c>
      <c r="H51" s="87">
        <v>0</v>
      </c>
      <c r="I51" s="87">
        <v>0</v>
      </c>
      <c r="J51" s="83">
        <v>20.686510686489999</v>
      </c>
      <c r="K51" s="84">
        <f t="shared" si="0"/>
        <v>1.6340039583611013E-6</v>
      </c>
      <c r="L51" s="84">
        <f>J51/'סכום נכסי הקרן'!$C$42</f>
        <v>2.0843799234430166E-7</v>
      </c>
    </row>
    <row r="52" spans="2:12">
      <c r="B52" s="76" t="s">
        <v>4507</v>
      </c>
      <c r="C52" s="73" t="s">
        <v>4542</v>
      </c>
      <c r="D52" s="73">
        <v>10</v>
      </c>
      <c r="E52" s="73" t="s">
        <v>329</v>
      </c>
      <c r="F52" s="73" t="s">
        <v>330</v>
      </c>
      <c r="G52" s="86" t="s">
        <v>147</v>
      </c>
      <c r="H52" s="87">
        <v>0</v>
      </c>
      <c r="I52" s="87">
        <v>0</v>
      </c>
      <c r="J52" s="83">
        <v>10.326176159165833</v>
      </c>
      <c r="K52" s="84">
        <f t="shared" si="0"/>
        <v>8.1565291384933641E-7</v>
      </c>
      <c r="L52" s="84">
        <f>J52/'סכום נכסי הקרן'!$C$42</f>
        <v>1.040469057266285E-7</v>
      </c>
    </row>
    <row r="53" spans="2:12">
      <c r="B53" s="76" t="s">
        <v>4507</v>
      </c>
      <c r="C53" s="73" t="s">
        <v>4543</v>
      </c>
      <c r="D53" s="73">
        <v>10</v>
      </c>
      <c r="E53" s="73" t="s">
        <v>329</v>
      </c>
      <c r="F53" s="73" t="s">
        <v>330</v>
      </c>
      <c r="G53" s="86" t="s">
        <v>4495</v>
      </c>
      <c r="H53" s="87">
        <v>0</v>
      </c>
      <c r="I53" s="87">
        <v>0</v>
      </c>
      <c r="J53" s="83">
        <v>12.698565783553084</v>
      </c>
      <c r="K53" s="84">
        <f t="shared" si="0"/>
        <v>1.0030452728495059E-6</v>
      </c>
      <c r="L53" s="84">
        <f>J53/'סכום נכסי הקרן'!$C$42</f>
        <v>1.2795118508335335E-7</v>
      </c>
    </row>
    <row r="54" spans="2:12">
      <c r="B54" s="76" t="s">
        <v>4512</v>
      </c>
      <c r="C54" s="73" t="s">
        <v>4544</v>
      </c>
      <c r="D54" s="73">
        <v>20</v>
      </c>
      <c r="E54" s="73" t="s">
        <v>329</v>
      </c>
      <c r="F54" s="73" t="s">
        <v>330</v>
      </c>
      <c r="G54" s="86" t="s">
        <v>142</v>
      </c>
      <c r="H54" s="87">
        <v>0</v>
      </c>
      <c r="I54" s="87">
        <v>0</v>
      </c>
      <c r="J54" s="83">
        <v>45173.303271054101</v>
      </c>
      <c r="K54" s="84">
        <f t="shared" si="0"/>
        <v>3.5681878628934316E-3</v>
      </c>
      <c r="L54" s="84">
        <f>J54/'סכום נכסי הקרן'!$C$42</f>
        <v>4.5516775564900406E-4</v>
      </c>
    </row>
    <row r="55" spans="2:12">
      <c r="B55" s="76" t="s">
        <v>4512</v>
      </c>
      <c r="C55" s="73" t="s">
        <v>4545</v>
      </c>
      <c r="D55" s="73">
        <v>20</v>
      </c>
      <c r="E55" s="73" t="s">
        <v>329</v>
      </c>
      <c r="F55" s="73" t="s">
        <v>330</v>
      </c>
      <c r="G55" s="86" t="s">
        <v>146</v>
      </c>
      <c r="H55" s="87">
        <v>0</v>
      </c>
      <c r="I55" s="87">
        <v>0</v>
      </c>
      <c r="J55" s="83">
        <v>0.20738020738000001</v>
      </c>
      <c r="K55" s="84">
        <f t="shared" si="0"/>
        <v>1.6380726787624447E-8</v>
      </c>
      <c r="L55" s="84">
        <f>J55/'סכום נכסי הקרן'!$C$42</f>
        <v>2.0895700939289983E-9</v>
      </c>
    </row>
    <row r="56" spans="2:12">
      <c r="B56" s="76" t="s">
        <v>4512</v>
      </c>
      <c r="C56" s="73" t="s">
        <v>4546</v>
      </c>
      <c r="D56" s="73">
        <v>20</v>
      </c>
      <c r="E56" s="73" t="s">
        <v>329</v>
      </c>
      <c r="F56" s="73" t="s">
        <v>330</v>
      </c>
      <c r="G56" s="86" t="s">
        <v>140</v>
      </c>
      <c r="H56" s="87">
        <v>0</v>
      </c>
      <c r="I56" s="87">
        <v>0</v>
      </c>
      <c r="J56" s="83">
        <v>16.4355882375718</v>
      </c>
      <c r="K56" s="84">
        <f t="shared" si="0"/>
        <v>1.2982284274614057E-6</v>
      </c>
      <c r="L56" s="84">
        <f>J56/'סכום נכסי הקרן'!$C$42</f>
        <v>1.6560555171222841E-7</v>
      </c>
    </row>
    <row r="57" spans="2:12">
      <c r="B57" s="76" t="s">
        <v>4512</v>
      </c>
      <c r="C57" s="73" t="s">
        <v>4547</v>
      </c>
      <c r="D57" s="73">
        <v>20</v>
      </c>
      <c r="E57" s="73" t="s">
        <v>329</v>
      </c>
      <c r="F57" s="73" t="s">
        <v>330</v>
      </c>
      <c r="G57" s="86" t="s">
        <v>141</v>
      </c>
      <c r="H57" s="87">
        <v>0</v>
      </c>
      <c r="I57" s="87">
        <v>0</v>
      </c>
      <c r="J57" s="83">
        <v>71.268893482822207</v>
      </c>
      <c r="K57" s="84">
        <f t="shared" si="0"/>
        <v>5.6294488627799872E-6</v>
      </c>
      <c r="L57" s="84">
        <f>J57/'סכום נכסי הקרן'!$C$42</f>
        <v>7.181078191142686E-7</v>
      </c>
    </row>
    <row r="58" spans="2:12">
      <c r="B58" s="76" t="s">
        <v>4512</v>
      </c>
      <c r="C58" s="73" t="s">
        <v>4548</v>
      </c>
      <c r="D58" s="73">
        <v>20</v>
      </c>
      <c r="E58" s="73" t="s">
        <v>329</v>
      </c>
      <c r="F58" s="73" t="s">
        <v>330</v>
      </c>
      <c r="G58" s="86" t="s">
        <v>140</v>
      </c>
      <c r="H58" s="87">
        <v>0</v>
      </c>
      <c r="I58" s="87">
        <v>0</v>
      </c>
      <c r="J58" s="83">
        <v>1471.5831037576318</v>
      </c>
      <c r="K58" s="84">
        <f t="shared" si="0"/>
        <v>1.1623867616145E-4</v>
      </c>
      <c r="L58" s="84">
        <f>J58/'סכום נכסי הקרן'!$C$42</f>
        <v>1.4827721908429894E-5</v>
      </c>
    </row>
    <row r="59" spans="2:12">
      <c r="B59" s="76" t="s">
        <v>4512</v>
      </c>
      <c r="C59" s="73" t="s">
        <v>4549</v>
      </c>
      <c r="D59" s="73">
        <v>20</v>
      </c>
      <c r="E59" s="73" t="s">
        <v>329</v>
      </c>
      <c r="F59" s="73" t="s">
        <v>330</v>
      </c>
      <c r="G59" s="86" t="s">
        <v>138</v>
      </c>
      <c r="H59" s="87">
        <v>0</v>
      </c>
      <c r="I59" s="87">
        <v>0</v>
      </c>
      <c r="J59" s="83">
        <v>632695.03119793802</v>
      </c>
      <c r="K59" s="84">
        <f t="shared" si="0"/>
        <v>4.997586113389365E-2</v>
      </c>
      <c r="L59" s="84">
        <f>J59/'סכום נכסי הקרן'!$C$42</f>
        <v>6.3750568700423954E-3</v>
      </c>
    </row>
    <row r="60" spans="2:12">
      <c r="B60" s="76" t="s">
        <v>4512</v>
      </c>
      <c r="C60" s="73" t="s">
        <v>4550</v>
      </c>
      <c r="D60" s="73">
        <v>20</v>
      </c>
      <c r="E60" s="73" t="s">
        <v>329</v>
      </c>
      <c r="F60" s="73" t="s">
        <v>330</v>
      </c>
      <c r="G60" s="86" t="s">
        <v>144</v>
      </c>
      <c r="H60" s="87">
        <v>0</v>
      </c>
      <c r="I60" s="87">
        <v>0</v>
      </c>
      <c r="J60" s="83">
        <v>3.1662831662800003E-4</v>
      </c>
      <c r="K60" s="84">
        <f t="shared" si="0"/>
        <v>2.5010110720956474E-11</v>
      </c>
      <c r="L60" s="84">
        <f>J60/'סכום נכסי הקרן'!$C$42</f>
        <v>3.1903577958363913E-12</v>
      </c>
    </row>
    <row r="61" spans="2:12">
      <c r="B61" s="76" t="s">
        <v>4512</v>
      </c>
      <c r="C61" s="73" t="s">
        <v>4551</v>
      </c>
      <c r="D61" s="73">
        <v>20</v>
      </c>
      <c r="E61" s="73" t="s">
        <v>329</v>
      </c>
      <c r="F61" s="73" t="s">
        <v>330</v>
      </c>
      <c r="G61" s="86" t="s">
        <v>138</v>
      </c>
      <c r="H61" s="87">
        <v>0</v>
      </c>
      <c r="I61" s="87">
        <v>0</v>
      </c>
      <c r="J61" s="83">
        <v>15399.943489928091</v>
      </c>
      <c r="K61" s="84">
        <f t="shared" si="0"/>
        <v>1.2164240263832248E-3</v>
      </c>
      <c r="L61" s="84">
        <f>J61/'סכום נכסי הקרן'!$C$42</f>
        <v>1.5517035965628855E-4</v>
      </c>
    </row>
    <row r="62" spans="2:12">
      <c r="B62" s="76" t="s">
        <v>4512</v>
      </c>
      <c r="C62" s="73" t="s">
        <v>4552</v>
      </c>
      <c r="D62" s="73">
        <v>20</v>
      </c>
      <c r="E62" s="73" t="s">
        <v>329</v>
      </c>
      <c r="F62" s="73" t="s">
        <v>330</v>
      </c>
      <c r="G62" s="86" t="s">
        <v>147</v>
      </c>
      <c r="H62" s="87">
        <v>0</v>
      </c>
      <c r="I62" s="87">
        <v>0</v>
      </c>
      <c r="J62" s="83">
        <v>1.4475391475377001E-2</v>
      </c>
      <c r="K62" s="84">
        <f t="shared" si="0"/>
        <v>1.1433947139785069E-9</v>
      </c>
      <c r="L62" s="84">
        <f>J62/'סכום נכסי הקרן'!$C$42</f>
        <v>1.4585454179548491E-10</v>
      </c>
    </row>
    <row r="63" spans="2:12">
      <c r="B63" s="76" t="s">
        <v>4514</v>
      </c>
      <c r="C63" s="73" t="s">
        <v>4553</v>
      </c>
      <c r="D63" s="73">
        <v>26</v>
      </c>
      <c r="E63" s="73" t="s">
        <v>329</v>
      </c>
      <c r="F63" s="73" t="s">
        <v>330</v>
      </c>
      <c r="G63" s="86" t="s">
        <v>140</v>
      </c>
      <c r="H63" s="87">
        <v>0</v>
      </c>
      <c r="I63" s="87">
        <v>0</v>
      </c>
      <c r="J63" s="83">
        <v>7.44709744709</v>
      </c>
      <c r="K63" s="84">
        <f t="shared" si="0"/>
        <v>5.8823775992308867E-7</v>
      </c>
      <c r="L63" s="84">
        <f>J63/'סכום נכסי הקרן'!$C$42</f>
        <v>7.5037209715487039E-8</v>
      </c>
    </row>
    <row r="64" spans="2:12">
      <c r="B64" s="76" t="s">
        <v>4514</v>
      </c>
      <c r="C64" s="73" t="s">
        <v>4554</v>
      </c>
      <c r="D64" s="73">
        <v>26</v>
      </c>
      <c r="E64" s="73" t="s">
        <v>329</v>
      </c>
      <c r="F64" s="73" t="s">
        <v>330</v>
      </c>
      <c r="G64" s="86" t="s">
        <v>138</v>
      </c>
      <c r="H64" s="87">
        <v>0</v>
      </c>
      <c r="I64" s="87">
        <v>0</v>
      </c>
      <c r="J64" s="83">
        <v>25.973725973700002</v>
      </c>
      <c r="K64" s="84">
        <f t="shared" si="0"/>
        <v>2.0516350822823855E-6</v>
      </c>
      <c r="L64" s="84">
        <f>J64/'סכום נכסי הקרן'!$C$42</f>
        <v>2.6171215521594958E-7</v>
      </c>
    </row>
    <row r="65" spans="2:12">
      <c r="B65" s="76" t="s">
        <v>4514</v>
      </c>
      <c r="C65" s="73" t="s">
        <v>4555</v>
      </c>
      <c r="D65" s="73">
        <v>26</v>
      </c>
      <c r="E65" s="73" t="s">
        <v>329</v>
      </c>
      <c r="F65" s="73" t="s">
        <v>330</v>
      </c>
      <c r="G65" s="86" t="s">
        <v>147</v>
      </c>
      <c r="H65" s="87">
        <v>0</v>
      </c>
      <c r="I65" s="87">
        <v>0</v>
      </c>
      <c r="J65" s="83">
        <v>-7.2000071999999999E-4</v>
      </c>
      <c r="K65" s="84">
        <f t="shared" si="0"/>
        <v>-5.6872038224947444E-11</v>
      </c>
      <c r="L65" s="84">
        <f>J65/'סכום נכסי הקרן'!$C$42</f>
        <v>-7.2547519897235918E-12</v>
      </c>
    </row>
    <row r="66" spans="2:12">
      <c r="B66" s="76" t="s">
        <v>4514</v>
      </c>
      <c r="C66" s="73" t="s">
        <v>4556</v>
      </c>
      <c r="D66" s="73">
        <v>26</v>
      </c>
      <c r="E66" s="73" t="s">
        <v>329</v>
      </c>
      <c r="F66" s="73" t="s">
        <v>330</v>
      </c>
      <c r="G66" s="86" t="s">
        <v>146</v>
      </c>
      <c r="H66" s="87">
        <v>0</v>
      </c>
      <c r="I66" s="87">
        <v>0</v>
      </c>
      <c r="J66" s="83">
        <v>2.2300022300000004E-3</v>
      </c>
      <c r="K66" s="84">
        <f t="shared" si="0"/>
        <v>1.7614534061337891E-10</v>
      </c>
      <c r="L66" s="84">
        <f>J66/'סכום נכסי הקרן'!$C$42</f>
        <v>2.2469579079282797E-11</v>
      </c>
    </row>
    <row r="67" spans="2:12">
      <c r="B67" s="76" t="s">
        <v>4514</v>
      </c>
      <c r="C67" s="73" t="s">
        <v>4557</v>
      </c>
      <c r="D67" s="73">
        <v>26</v>
      </c>
      <c r="E67" s="73" t="s">
        <v>329</v>
      </c>
      <c r="F67" s="73" t="s">
        <v>330</v>
      </c>
      <c r="G67" s="86" t="s">
        <v>141</v>
      </c>
      <c r="H67" s="87">
        <v>0</v>
      </c>
      <c r="I67" s="87">
        <v>0</v>
      </c>
      <c r="J67" s="83">
        <v>15.77396577395</v>
      </c>
      <c r="K67" s="84">
        <f t="shared" si="0"/>
        <v>1.2459676213311246E-6</v>
      </c>
      <c r="L67" s="84">
        <f>J67/'סכום נכסי הקרן'!$C$42</f>
        <v>1.5893902103930618E-7</v>
      </c>
    </row>
    <row r="68" spans="2:12">
      <c r="B68" s="76" t="s">
        <v>4558</v>
      </c>
      <c r="C68" s="73" t="s">
        <v>4559</v>
      </c>
      <c r="D68" s="73">
        <v>85</v>
      </c>
      <c r="E68" s="73" t="s">
        <v>927</v>
      </c>
      <c r="F68" s="73" t="s">
        <v>862</v>
      </c>
      <c r="G68" s="86" t="s">
        <v>140</v>
      </c>
      <c r="H68" s="87">
        <v>0</v>
      </c>
      <c r="I68" s="87">
        <v>0</v>
      </c>
      <c r="J68" s="83">
        <v>52.574503063450493</v>
      </c>
      <c r="K68" s="84">
        <f t="shared" si="0"/>
        <v>4.1528002192583539E-6</v>
      </c>
      <c r="L68" s="84">
        <f>J68/'סכום נכסי הקרן'!$C$42</f>
        <v>5.2974249901902403E-7</v>
      </c>
    </row>
    <row r="69" spans="2:12">
      <c r="B69" s="76" t="s">
        <v>4558</v>
      </c>
      <c r="C69" s="73" t="s">
        <v>4560</v>
      </c>
      <c r="D69" s="73">
        <v>85</v>
      </c>
      <c r="E69" s="73" t="s">
        <v>927</v>
      </c>
      <c r="F69" s="73" t="s">
        <v>862</v>
      </c>
      <c r="G69" s="86" t="s">
        <v>138</v>
      </c>
      <c r="H69" s="87">
        <v>0</v>
      </c>
      <c r="I69" s="87">
        <v>0</v>
      </c>
      <c r="J69" s="83">
        <v>23.750755638731889</v>
      </c>
      <c r="K69" s="84">
        <f t="shared" si="0"/>
        <v>1.8760451830622419E-6</v>
      </c>
      <c r="L69" s="84">
        <f>J69/'סכום נכסי הקרן'!$C$42</f>
        <v>2.3931342975258273E-7</v>
      </c>
    </row>
    <row r="70" spans="2:12">
      <c r="B70" s="72"/>
      <c r="C70" s="73"/>
      <c r="D70" s="73"/>
      <c r="E70" s="73"/>
      <c r="F70" s="73"/>
      <c r="G70" s="73"/>
      <c r="H70" s="73"/>
      <c r="I70" s="73"/>
      <c r="J70" s="73"/>
      <c r="K70" s="84"/>
      <c r="L70" s="73"/>
    </row>
    <row r="71" spans="2:12">
      <c r="B71" s="119"/>
      <c r="C71" s="119"/>
      <c r="D71" s="120"/>
      <c r="E71" s="120"/>
      <c r="F71" s="120"/>
      <c r="G71" s="120"/>
      <c r="H71" s="120"/>
      <c r="I71" s="120"/>
      <c r="J71" s="120"/>
      <c r="K71" s="120"/>
      <c r="L71" s="120"/>
    </row>
    <row r="72" spans="2:12">
      <c r="B72" s="119"/>
      <c r="C72" s="119"/>
      <c r="D72" s="120"/>
      <c r="E72" s="120"/>
      <c r="F72" s="120"/>
      <c r="G72" s="120"/>
      <c r="H72" s="120"/>
      <c r="I72" s="120"/>
      <c r="J72" s="120"/>
      <c r="K72" s="120"/>
      <c r="L72" s="120"/>
    </row>
    <row r="73" spans="2:12">
      <c r="B73" s="121" t="s">
        <v>229</v>
      </c>
      <c r="C73" s="119"/>
      <c r="D73" s="120"/>
      <c r="E73" s="120"/>
      <c r="F73" s="120"/>
      <c r="G73" s="120"/>
      <c r="H73" s="120"/>
      <c r="I73" s="120"/>
      <c r="J73" s="120"/>
      <c r="K73" s="120"/>
      <c r="L73" s="120"/>
    </row>
    <row r="74" spans="2:12">
      <c r="B74" s="122"/>
      <c r="C74" s="119"/>
      <c r="D74" s="120"/>
      <c r="E74" s="120"/>
      <c r="F74" s="120"/>
      <c r="G74" s="120"/>
      <c r="H74" s="120"/>
      <c r="I74" s="120"/>
      <c r="J74" s="120"/>
      <c r="K74" s="120"/>
      <c r="L74" s="120"/>
    </row>
    <row r="75" spans="2:12">
      <c r="B75" s="119"/>
      <c r="C75" s="119"/>
      <c r="D75" s="120"/>
      <c r="E75" s="120"/>
      <c r="F75" s="120"/>
      <c r="G75" s="120"/>
      <c r="H75" s="120"/>
      <c r="I75" s="120"/>
      <c r="J75" s="120"/>
      <c r="K75" s="120"/>
      <c r="L75" s="120"/>
    </row>
    <row r="76" spans="2:12">
      <c r="B76" s="119"/>
      <c r="C76" s="119"/>
      <c r="D76" s="120"/>
      <c r="E76" s="120"/>
      <c r="F76" s="120"/>
      <c r="G76" s="120"/>
      <c r="H76" s="120"/>
      <c r="I76" s="120"/>
      <c r="J76" s="120"/>
      <c r="K76" s="120"/>
      <c r="L76" s="120"/>
    </row>
    <row r="77" spans="2:12">
      <c r="B77" s="119"/>
      <c r="C77" s="119"/>
      <c r="D77" s="120"/>
      <c r="E77" s="120"/>
      <c r="F77" s="120"/>
      <c r="G77" s="120"/>
      <c r="H77" s="120"/>
      <c r="I77" s="120"/>
      <c r="J77" s="120"/>
      <c r="K77" s="120"/>
      <c r="L77" s="120"/>
    </row>
    <row r="78" spans="2:12">
      <c r="B78" s="119"/>
      <c r="C78" s="119"/>
      <c r="D78" s="120"/>
      <c r="E78" s="120"/>
      <c r="F78" s="120"/>
      <c r="G78" s="120"/>
      <c r="H78" s="120"/>
      <c r="I78" s="120"/>
      <c r="J78" s="120"/>
      <c r="K78" s="120"/>
      <c r="L78" s="120"/>
    </row>
    <row r="79" spans="2:12">
      <c r="B79" s="119"/>
      <c r="C79" s="119"/>
      <c r="D79" s="120"/>
      <c r="E79" s="120"/>
      <c r="F79" s="120"/>
      <c r="G79" s="120"/>
      <c r="H79" s="120"/>
      <c r="I79" s="120"/>
      <c r="J79" s="120"/>
      <c r="K79" s="120"/>
      <c r="L79" s="120"/>
    </row>
    <row r="80" spans="2:12">
      <c r="B80" s="119"/>
      <c r="C80" s="119"/>
      <c r="D80" s="120"/>
      <c r="E80" s="120"/>
      <c r="F80" s="120"/>
      <c r="G80" s="120"/>
      <c r="H80" s="120"/>
      <c r="I80" s="120"/>
      <c r="J80" s="120"/>
      <c r="K80" s="120"/>
      <c r="L80" s="120"/>
    </row>
    <row r="81" spans="2:12">
      <c r="B81" s="119"/>
      <c r="C81" s="119"/>
      <c r="D81" s="120"/>
      <c r="E81" s="120"/>
      <c r="F81" s="120"/>
      <c r="G81" s="120"/>
      <c r="H81" s="120"/>
      <c r="I81" s="120"/>
      <c r="J81" s="120"/>
      <c r="K81" s="120"/>
      <c r="L81" s="120"/>
    </row>
    <row r="82" spans="2:12">
      <c r="B82" s="119"/>
      <c r="C82" s="119"/>
      <c r="D82" s="120"/>
      <c r="E82" s="120"/>
      <c r="F82" s="120"/>
      <c r="G82" s="120"/>
      <c r="H82" s="120"/>
      <c r="I82" s="120"/>
      <c r="J82" s="120"/>
      <c r="K82" s="120"/>
      <c r="L82" s="120"/>
    </row>
    <row r="83" spans="2:12">
      <c r="B83" s="119"/>
      <c r="C83" s="119"/>
      <c r="D83" s="120"/>
      <c r="E83" s="120"/>
      <c r="F83" s="120"/>
      <c r="G83" s="120"/>
      <c r="H83" s="120"/>
      <c r="I83" s="120"/>
      <c r="J83" s="120"/>
      <c r="K83" s="120"/>
      <c r="L83" s="120"/>
    </row>
    <row r="84" spans="2:12">
      <c r="B84" s="119"/>
      <c r="C84" s="119"/>
      <c r="D84" s="120"/>
      <c r="E84" s="120"/>
      <c r="F84" s="120"/>
      <c r="G84" s="120"/>
      <c r="H84" s="120"/>
      <c r="I84" s="120"/>
      <c r="J84" s="120"/>
      <c r="K84" s="120"/>
      <c r="L84" s="120"/>
    </row>
    <row r="85" spans="2:12">
      <c r="B85" s="119"/>
      <c r="C85" s="119"/>
      <c r="D85" s="120"/>
      <c r="E85" s="120"/>
      <c r="F85" s="120"/>
      <c r="G85" s="120"/>
      <c r="H85" s="120"/>
      <c r="I85" s="120"/>
      <c r="J85" s="120"/>
      <c r="K85" s="120"/>
      <c r="L85" s="120"/>
    </row>
    <row r="86" spans="2:12">
      <c r="B86" s="119"/>
      <c r="C86" s="119"/>
      <c r="D86" s="120"/>
      <c r="E86" s="120"/>
      <c r="F86" s="120"/>
      <c r="G86" s="120"/>
      <c r="H86" s="120"/>
      <c r="I86" s="120"/>
      <c r="J86" s="120"/>
      <c r="K86" s="120"/>
      <c r="L86" s="120"/>
    </row>
    <row r="87" spans="2:12">
      <c r="B87" s="119"/>
      <c r="C87" s="119"/>
      <c r="D87" s="120"/>
      <c r="E87" s="120"/>
      <c r="F87" s="120"/>
      <c r="G87" s="120"/>
      <c r="H87" s="120"/>
      <c r="I87" s="120"/>
      <c r="J87" s="120"/>
      <c r="K87" s="120"/>
      <c r="L87" s="120"/>
    </row>
    <row r="88" spans="2:12">
      <c r="B88" s="119"/>
      <c r="C88" s="119"/>
      <c r="D88" s="120"/>
      <c r="E88" s="120"/>
      <c r="F88" s="120"/>
      <c r="G88" s="120"/>
      <c r="H88" s="120"/>
      <c r="I88" s="120"/>
      <c r="J88" s="120"/>
      <c r="K88" s="120"/>
      <c r="L88" s="120"/>
    </row>
    <row r="89" spans="2:12">
      <c r="B89" s="119"/>
      <c r="C89" s="119"/>
      <c r="D89" s="120"/>
      <c r="E89" s="120"/>
      <c r="F89" s="120"/>
      <c r="G89" s="120"/>
      <c r="H89" s="120"/>
      <c r="I89" s="120"/>
      <c r="J89" s="120"/>
      <c r="K89" s="120"/>
      <c r="L89" s="120"/>
    </row>
    <row r="90" spans="2:12">
      <c r="B90" s="119"/>
      <c r="C90" s="119"/>
      <c r="D90" s="120"/>
      <c r="E90" s="120"/>
      <c r="F90" s="120"/>
      <c r="G90" s="120"/>
      <c r="H90" s="120"/>
      <c r="I90" s="120"/>
      <c r="J90" s="120"/>
      <c r="K90" s="120"/>
      <c r="L90" s="120"/>
    </row>
    <row r="91" spans="2:12">
      <c r="B91" s="119"/>
      <c r="C91" s="119"/>
      <c r="D91" s="120"/>
      <c r="E91" s="120"/>
      <c r="F91" s="120"/>
      <c r="G91" s="120"/>
      <c r="H91" s="120"/>
      <c r="I91" s="120"/>
      <c r="J91" s="120"/>
      <c r="K91" s="120"/>
      <c r="L91" s="120"/>
    </row>
    <row r="92" spans="2:12">
      <c r="B92" s="119"/>
      <c r="C92" s="119"/>
      <c r="D92" s="120"/>
      <c r="E92" s="120"/>
      <c r="F92" s="120"/>
      <c r="G92" s="120"/>
      <c r="H92" s="120"/>
      <c r="I92" s="120"/>
      <c r="J92" s="120"/>
      <c r="K92" s="120"/>
      <c r="L92" s="120"/>
    </row>
    <row r="93" spans="2:12">
      <c r="B93" s="119"/>
      <c r="C93" s="119"/>
      <c r="D93" s="120"/>
      <c r="E93" s="120"/>
      <c r="F93" s="120"/>
      <c r="G93" s="120"/>
      <c r="H93" s="120"/>
      <c r="I93" s="120"/>
      <c r="J93" s="120"/>
      <c r="K93" s="120"/>
      <c r="L93" s="120"/>
    </row>
    <row r="94" spans="2:12">
      <c r="B94" s="119"/>
      <c r="C94" s="119"/>
      <c r="D94" s="120"/>
      <c r="E94" s="120"/>
      <c r="F94" s="120"/>
      <c r="G94" s="120"/>
      <c r="H94" s="120"/>
      <c r="I94" s="120"/>
      <c r="J94" s="120"/>
      <c r="K94" s="120"/>
      <c r="L94" s="120"/>
    </row>
    <row r="95" spans="2:12">
      <c r="B95" s="119"/>
      <c r="C95" s="119"/>
      <c r="D95" s="120"/>
      <c r="E95" s="120"/>
      <c r="F95" s="120"/>
      <c r="G95" s="120"/>
      <c r="H95" s="120"/>
      <c r="I95" s="120"/>
      <c r="J95" s="120"/>
      <c r="K95" s="120"/>
      <c r="L95" s="120"/>
    </row>
    <row r="96" spans="2:12">
      <c r="B96" s="119"/>
      <c r="C96" s="119"/>
      <c r="D96" s="120"/>
      <c r="E96" s="120"/>
      <c r="F96" s="120"/>
      <c r="G96" s="120"/>
      <c r="H96" s="120"/>
      <c r="I96" s="120"/>
      <c r="J96" s="120"/>
      <c r="K96" s="120"/>
      <c r="L96" s="120"/>
    </row>
    <row r="97" spans="2:12">
      <c r="B97" s="119"/>
      <c r="C97" s="119"/>
      <c r="D97" s="120"/>
      <c r="E97" s="120"/>
      <c r="F97" s="120"/>
      <c r="G97" s="120"/>
      <c r="H97" s="120"/>
      <c r="I97" s="120"/>
      <c r="J97" s="120"/>
      <c r="K97" s="120"/>
      <c r="L97" s="120"/>
    </row>
    <row r="98" spans="2:12">
      <c r="B98" s="119"/>
      <c r="C98" s="119"/>
      <c r="D98" s="120"/>
      <c r="E98" s="120"/>
      <c r="F98" s="120"/>
      <c r="G98" s="120"/>
      <c r="H98" s="120"/>
      <c r="I98" s="120"/>
      <c r="J98" s="120"/>
      <c r="K98" s="120"/>
      <c r="L98" s="120"/>
    </row>
    <row r="99" spans="2:12">
      <c r="B99" s="119"/>
      <c r="C99" s="119"/>
      <c r="D99" s="120"/>
      <c r="E99" s="120"/>
      <c r="F99" s="120"/>
      <c r="G99" s="120"/>
      <c r="H99" s="120"/>
      <c r="I99" s="120"/>
      <c r="J99" s="120"/>
      <c r="K99" s="120"/>
      <c r="L99" s="120"/>
    </row>
    <row r="100" spans="2:12">
      <c r="B100" s="119"/>
      <c r="C100" s="119"/>
      <c r="D100" s="120"/>
      <c r="E100" s="120"/>
      <c r="F100" s="120"/>
      <c r="G100" s="120"/>
      <c r="H100" s="120"/>
      <c r="I100" s="120"/>
      <c r="J100" s="120"/>
      <c r="K100" s="120"/>
      <c r="L100" s="120"/>
    </row>
    <row r="101" spans="2:12">
      <c r="B101" s="119"/>
      <c r="C101" s="119"/>
      <c r="D101" s="120"/>
      <c r="E101" s="120"/>
      <c r="F101" s="120"/>
      <c r="G101" s="120"/>
      <c r="H101" s="120"/>
      <c r="I101" s="120"/>
      <c r="J101" s="120"/>
      <c r="K101" s="120"/>
      <c r="L101" s="120"/>
    </row>
    <row r="102" spans="2:12">
      <c r="B102" s="119"/>
      <c r="C102" s="119"/>
      <c r="D102" s="120"/>
      <c r="E102" s="120"/>
      <c r="F102" s="120"/>
      <c r="G102" s="120"/>
      <c r="H102" s="120"/>
      <c r="I102" s="120"/>
      <c r="J102" s="120"/>
      <c r="K102" s="120"/>
      <c r="L102" s="120"/>
    </row>
    <row r="103" spans="2:12">
      <c r="B103" s="119"/>
      <c r="C103" s="119"/>
      <c r="D103" s="120"/>
      <c r="E103" s="120"/>
      <c r="F103" s="120"/>
      <c r="G103" s="120"/>
      <c r="H103" s="120"/>
      <c r="I103" s="120"/>
      <c r="J103" s="120"/>
      <c r="K103" s="120"/>
      <c r="L103" s="120"/>
    </row>
    <row r="104" spans="2:12">
      <c r="B104" s="119"/>
      <c r="C104" s="119"/>
      <c r="D104" s="120"/>
      <c r="E104" s="120"/>
      <c r="F104" s="120"/>
      <c r="G104" s="120"/>
      <c r="H104" s="120"/>
      <c r="I104" s="120"/>
      <c r="J104" s="120"/>
      <c r="K104" s="120"/>
      <c r="L104" s="120"/>
    </row>
    <row r="105" spans="2:12">
      <c r="B105" s="119"/>
      <c r="C105" s="119"/>
      <c r="D105" s="120"/>
      <c r="E105" s="120"/>
      <c r="F105" s="120"/>
      <c r="G105" s="120"/>
      <c r="H105" s="120"/>
      <c r="I105" s="120"/>
      <c r="J105" s="120"/>
      <c r="K105" s="120"/>
      <c r="L105" s="120"/>
    </row>
    <row r="106" spans="2:12">
      <c r="B106" s="119"/>
      <c r="C106" s="119"/>
      <c r="D106" s="120"/>
      <c r="E106" s="120"/>
      <c r="F106" s="120"/>
      <c r="G106" s="120"/>
      <c r="H106" s="120"/>
      <c r="I106" s="120"/>
      <c r="J106" s="120"/>
      <c r="K106" s="120"/>
      <c r="L106" s="120"/>
    </row>
    <row r="107" spans="2:12">
      <c r="B107" s="119"/>
      <c r="C107" s="119"/>
      <c r="D107" s="120"/>
      <c r="E107" s="120"/>
      <c r="F107" s="120"/>
      <c r="G107" s="120"/>
      <c r="H107" s="120"/>
      <c r="I107" s="120"/>
      <c r="J107" s="120"/>
      <c r="K107" s="120"/>
      <c r="L107" s="120"/>
    </row>
    <row r="108" spans="2:12">
      <c r="B108" s="119"/>
      <c r="C108" s="119"/>
      <c r="D108" s="120"/>
      <c r="E108" s="120"/>
      <c r="F108" s="120"/>
      <c r="G108" s="120"/>
      <c r="H108" s="120"/>
      <c r="I108" s="120"/>
      <c r="J108" s="120"/>
      <c r="K108" s="120"/>
      <c r="L108" s="120"/>
    </row>
    <row r="109" spans="2:12">
      <c r="B109" s="119"/>
      <c r="C109" s="119"/>
      <c r="D109" s="120"/>
      <c r="E109" s="120"/>
      <c r="F109" s="120"/>
      <c r="G109" s="120"/>
      <c r="H109" s="120"/>
      <c r="I109" s="120"/>
      <c r="J109" s="120"/>
      <c r="K109" s="120"/>
      <c r="L109" s="120"/>
    </row>
    <row r="110" spans="2:12">
      <c r="B110" s="119"/>
      <c r="C110" s="119"/>
      <c r="D110" s="120"/>
      <c r="E110" s="120"/>
      <c r="F110" s="120"/>
      <c r="G110" s="120"/>
      <c r="H110" s="120"/>
      <c r="I110" s="120"/>
      <c r="J110" s="120"/>
      <c r="K110" s="120"/>
      <c r="L110" s="120"/>
    </row>
    <row r="111" spans="2:12">
      <c r="B111" s="119"/>
      <c r="C111" s="119"/>
      <c r="D111" s="120"/>
      <c r="E111" s="120"/>
      <c r="F111" s="120"/>
      <c r="G111" s="120"/>
      <c r="H111" s="120"/>
      <c r="I111" s="120"/>
      <c r="J111" s="120"/>
      <c r="K111" s="120"/>
      <c r="L111" s="120"/>
    </row>
    <row r="112" spans="2:12">
      <c r="B112" s="119"/>
      <c r="C112" s="119"/>
      <c r="D112" s="120"/>
      <c r="E112" s="120"/>
      <c r="F112" s="120"/>
      <c r="G112" s="120"/>
      <c r="H112" s="120"/>
      <c r="I112" s="120"/>
      <c r="J112" s="120"/>
      <c r="K112" s="120"/>
      <c r="L112" s="120"/>
    </row>
    <row r="113" spans="2:12">
      <c r="B113" s="119"/>
      <c r="C113" s="119"/>
      <c r="D113" s="120"/>
      <c r="E113" s="120"/>
      <c r="F113" s="120"/>
      <c r="G113" s="120"/>
      <c r="H113" s="120"/>
      <c r="I113" s="120"/>
      <c r="J113" s="120"/>
      <c r="K113" s="120"/>
      <c r="L113" s="120"/>
    </row>
    <row r="114" spans="2:12">
      <c r="B114" s="119"/>
      <c r="C114" s="119"/>
      <c r="D114" s="120"/>
      <c r="E114" s="120"/>
      <c r="F114" s="120"/>
      <c r="G114" s="120"/>
      <c r="H114" s="120"/>
      <c r="I114" s="120"/>
      <c r="J114" s="120"/>
      <c r="K114" s="120"/>
      <c r="L114" s="120"/>
    </row>
    <row r="115" spans="2:12">
      <c r="B115" s="119"/>
      <c r="C115" s="119"/>
      <c r="D115" s="120"/>
      <c r="E115" s="120"/>
      <c r="F115" s="120"/>
      <c r="G115" s="120"/>
      <c r="H115" s="120"/>
      <c r="I115" s="120"/>
      <c r="J115" s="120"/>
      <c r="K115" s="120"/>
      <c r="L115" s="120"/>
    </row>
    <row r="116" spans="2:12">
      <c r="B116" s="119"/>
      <c r="C116" s="119"/>
      <c r="D116" s="120"/>
      <c r="E116" s="120"/>
      <c r="F116" s="120"/>
      <c r="G116" s="120"/>
      <c r="H116" s="120"/>
      <c r="I116" s="120"/>
      <c r="J116" s="120"/>
      <c r="K116" s="120"/>
      <c r="L116" s="120"/>
    </row>
    <row r="117" spans="2:12">
      <c r="B117" s="119"/>
      <c r="C117" s="119"/>
      <c r="D117" s="120"/>
      <c r="E117" s="120"/>
      <c r="F117" s="120"/>
      <c r="G117" s="120"/>
      <c r="H117" s="120"/>
      <c r="I117" s="120"/>
      <c r="J117" s="120"/>
      <c r="K117" s="120"/>
      <c r="L117" s="120"/>
    </row>
    <row r="118" spans="2:12">
      <c r="B118" s="119"/>
      <c r="C118" s="119"/>
      <c r="D118" s="120"/>
      <c r="E118" s="120"/>
      <c r="F118" s="120"/>
      <c r="G118" s="120"/>
      <c r="H118" s="120"/>
      <c r="I118" s="120"/>
      <c r="J118" s="120"/>
      <c r="K118" s="120"/>
      <c r="L118" s="120"/>
    </row>
    <row r="119" spans="2:12">
      <c r="B119" s="119"/>
      <c r="C119" s="119"/>
      <c r="D119" s="120"/>
      <c r="E119" s="120"/>
      <c r="F119" s="120"/>
      <c r="G119" s="120"/>
      <c r="H119" s="120"/>
      <c r="I119" s="120"/>
      <c r="J119" s="120"/>
      <c r="K119" s="120"/>
      <c r="L119" s="120"/>
    </row>
    <row r="120" spans="2:12">
      <c r="B120" s="119"/>
      <c r="C120" s="119"/>
      <c r="D120" s="120"/>
      <c r="E120" s="120"/>
      <c r="F120" s="120"/>
      <c r="G120" s="120"/>
      <c r="H120" s="120"/>
      <c r="I120" s="120"/>
      <c r="J120" s="120"/>
      <c r="K120" s="120"/>
      <c r="L120" s="120"/>
    </row>
    <row r="121" spans="2:12">
      <c r="B121" s="119"/>
      <c r="C121" s="119"/>
      <c r="D121" s="120"/>
      <c r="E121" s="120"/>
      <c r="F121" s="120"/>
      <c r="G121" s="120"/>
      <c r="H121" s="120"/>
      <c r="I121" s="120"/>
      <c r="J121" s="120"/>
      <c r="K121" s="120"/>
      <c r="L121" s="120"/>
    </row>
    <row r="122" spans="2:12">
      <c r="B122" s="119"/>
      <c r="C122" s="119"/>
      <c r="D122" s="120"/>
      <c r="E122" s="120"/>
      <c r="F122" s="120"/>
      <c r="G122" s="120"/>
      <c r="H122" s="120"/>
      <c r="I122" s="120"/>
      <c r="J122" s="120"/>
      <c r="K122" s="120"/>
      <c r="L122" s="120"/>
    </row>
    <row r="123" spans="2:12">
      <c r="B123" s="119"/>
      <c r="C123" s="119"/>
      <c r="D123" s="120"/>
      <c r="E123" s="120"/>
      <c r="F123" s="120"/>
      <c r="G123" s="120"/>
      <c r="H123" s="120"/>
      <c r="I123" s="120"/>
      <c r="J123" s="120"/>
      <c r="K123" s="120"/>
      <c r="L123" s="120"/>
    </row>
    <row r="124" spans="2:12">
      <c r="B124" s="119"/>
      <c r="C124" s="119"/>
      <c r="D124" s="120"/>
      <c r="E124" s="120"/>
      <c r="F124" s="120"/>
      <c r="G124" s="120"/>
      <c r="H124" s="120"/>
      <c r="I124" s="120"/>
      <c r="J124" s="120"/>
      <c r="K124" s="120"/>
      <c r="L124" s="120"/>
    </row>
    <row r="125" spans="2:12">
      <c r="B125" s="119"/>
      <c r="C125" s="119"/>
      <c r="D125" s="120"/>
      <c r="E125" s="120"/>
      <c r="F125" s="120"/>
      <c r="G125" s="120"/>
      <c r="H125" s="120"/>
      <c r="I125" s="120"/>
      <c r="J125" s="120"/>
      <c r="K125" s="120"/>
      <c r="L125" s="120"/>
    </row>
    <row r="126" spans="2:12">
      <c r="B126" s="119"/>
      <c r="C126" s="119"/>
      <c r="D126" s="120"/>
      <c r="E126" s="120"/>
      <c r="F126" s="120"/>
      <c r="G126" s="120"/>
      <c r="H126" s="120"/>
      <c r="I126" s="120"/>
      <c r="J126" s="120"/>
      <c r="K126" s="120"/>
      <c r="L126" s="120"/>
    </row>
    <row r="127" spans="2:12">
      <c r="B127" s="119"/>
      <c r="C127" s="119"/>
      <c r="D127" s="120"/>
      <c r="E127" s="120"/>
      <c r="F127" s="120"/>
      <c r="G127" s="120"/>
      <c r="H127" s="120"/>
      <c r="I127" s="120"/>
      <c r="J127" s="120"/>
      <c r="K127" s="120"/>
      <c r="L127" s="120"/>
    </row>
    <row r="128" spans="2:12">
      <c r="B128" s="119"/>
      <c r="C128" s="119"/>
      <c r="D128" s="120"/>
      <c r="E128" s="120"/>
      <c r="F128" s="120"/>
      <c r="G128" s="120"/>
      <c r="H128" s="120"/>
      <c r="I128" s="120"/>
      <c r="J128" s="120"/>
      <c r="K128" s="120"/>
      <c r="L128" s="120"/>
    </row>
    <row r="129" spans="2:12">
      <c r="B129" s="119"/>
      <c r="C129" s="119"/>
      <c r="D129" s="120"/>
      <c r="E129" s="120"/>
      <c r="F129" s="120"/>
      <c r="G129" s="120"/>
      <c r="H129" s="120"/>
      <c r="I129" s="120"/>
      <c r="J129" s="120"/>
      <c r="K129" s="120"/>
      <c r="L129" s="120"/>
    </row>
    <row r="130" spans="2:12">
      <c r="B130" s="119"/>
      <c r="C130" s="119"/>
      <c r="D130" s="120"/>
      <c r="E130" s="120"/>
      <c r="F130" s="120"/>
      <c r="G130" s="120"/>
      <c r="H130" s="120"/>
      <c r="I130" s="120"/>
      <c r="J130" s="120"/>
      <c r="K130" s="120"/>
      <c r="L130" s="120"/>
    </row>
    <row r="131" spans="2:12">
      <c r="B131" s="119"/>
      <c r="C131" s="119"/>
      <c r="D131" s="120"/>
      <c r="E131" s="120"/>
      <c r="F131" s="120"/>
      <c r="G131" s="120"/>
      <c r="H131" s="120"/>
      <c r="I131" s="120"/>
      <c r="J131" s="120"/>
      <c r="K131" s="120"/>
      <c r="L131" s="120"/>
    </row>
    <row r="132" spans="2:12">
      <c r="B132" s="119"/>
      <c r="C132" s="119"/>
      <c r="D132" s="120"/>
      <c r="E132" s="120"/>
      <c r="F132" s="120"/>
      <c r="G132" s="120"/>
      <c r="H132" s="120"/>
      <c r="I132" s="120"/>
      <c r="J132" s="120"/>
      <c r="K132" s="120"/>
      <c r="L132" s="120"/>
    </row>
    <row r="133" spans="2:12">
      <c r="B133" s="119"/>
      <c r="C133" s="119"/>
      <c r="D133" s="120"/>
      <c r="E133" s="120"/>
      <c r="F133" s="120"/>
      <c r="G133" s="120"/>
      <c r="H133" s="120"/>
      <c r="I133" s="120"/>
      <c r="J133" s="120"/>
      <c r="K133" s="120"/>
      <c r="L133" s="120"/>
    </row>
    <row r="134" spans="2:12">
      <c r="B134" s="119"/>
      <c r="C134" s="119"/>
      <c r="D134" s="120"/>
      <c r="E134" s="120"/>
      <c r="F134" s="120"/>
      <c r="G134" s="120"/>
      <c r="H134" s="120"/>
      <c r="I134" s="120"/>
      <c r="J134" s="120"/>
      <c r="K134" s="120"/>
      <c r="L134" s="120"/>
    </row>
    <row r="135" spans="2:12">
      <c r="B135" s="119"/>
      <c r="C135" s="119"/>
      <c r="D135" s="120"/>
      <c r="E135" s="120"/>
      <c r="F135" s="120"/>
      <c r="G135" s="120"/>
      <c r="H135" s="120"/>
      <c r="I135" s="120"/>
      <c r="J135" s="120"/>
      <c r="K135" s="120"/>
      <c r="L135" s="120"/>
    </row>
    <row r="136" spans="2:12">
      <c r="B136" s="119"/>
      <c r="C136" s="119"/>
      <c r="D136" s="120"/>
      <c r="E136" s="120"/>
      <c r="F136" s="120"/>
      <c r="G136" s="120"/>
      <c r="H136" s="120"/>
      <c r="I136" s="120"/>
      <c r="J136" s="120"/>
      <c r="K136" s="120"/>
      <c r="L136" s="120"/>
    </row>
    <row r="137" spans="2:12">
      <c r="B137" s="119"/>
      <c r="C137" s="119"/>
      <c r="D137" s="120"/>
      <c r="E137" s="120"/>
      <c r="F137" s="120"/>
      <c r="G137" s="120"/>
      <c r="H137" s="120"/>
      <c r="I137" s="120"/>
      <c r="J137" s="120"/>
      <c r="K137" s="120"/>
      <c r="L137" s="120"/>
    </row>
    <row r="138" spans="2:12">
      <c r="B138" s="119"/>
      <c r="C138" s="119"/>
      <c r="D138" s="120"/>
      <c r="E138" s="120"/>
      <c r="F138" s="120"/>
      <c r="G138" s="120"/>
      <c r="H138" s="120"/>
      <c r="I138" s="120"/>
      <c r="J138" s="120"/>
      <c r="K138" s="120"/>
      <c r="L138" s="120"/>
    </row>
    <row r="139" spans="2:12">
      <c r="B139" s="119"/>
      <c r="C139" s="119"/>
      <c r="D139" s="120"/>
      <c r="E139" s="120"/>
      <c r="F139" s="120"/>
      <c r="G139" s="120"/>
      <c r="H139" s="120"/>
      <c r="I139" s="120"/>
      <c r="J139" s="120"/>
      <c r="K139" s="120"/>
      <c r="L139" s="120"/>
    </row>
    <row r="140" spans="2:12">
      <c r="B140" s="119"/>
      <c r="C140" s="119"/>
      <c r="D140" s="120"/>
      <c r="E140" s="120"/>
      <c r="F140" s="120"/>
      <c r="G140" s="120"/>
      <c r="H140" s="120"/>
      <c r="I140" s="120"/>
      <c r="J140" s="120"/>
      <c r="K140" s="120"/>
      <c r="L140" s="120"/>
    </row>
    <row r="141" spans="2:12">
      <c r="B141" s="119"/>
      <c r="C141" s="119"/>
      <c r="D141" s="120"/>
      <c r="E141" s="120"/>
      <c r="F141" s="120"/>
      <c r="G141" s="120"/>
      <c r="H141" s="120"/>
      <c r="I141" s="120"/>
      <c r="J141" s="120"/>
      <c r="K141" s="120"/>
      <c r="L141" s="120"/>
    </row>
    <row r="142" spans="2:12">
      <c r="B142" s="119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</row>
    <row r="143" spans="2:12">
      <c r="B143" s="119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</row>
    <row r="144" spans="2:12">
      <c r="B144" s="119"/>
      <c r="C144" s="119"/>
      <c r="D144" s="120"/>
      <c r="E144" s="120"/>
      <c r="F144" s="120"/>
      <c r="G144" s="120"/>
      <c r="H144" s="120"/>
      <c r="I144" s="120"/>
      <c r="J144" s="120"/>
      <c r="K144" s="120"/>
      <c r="L144" s="120"/>
    </row>
    <row r="145" spans="2:12">
      <c r="B145" s="119"/>
      <c r="C145" s="119"/>
      <c r="D145" s="120"/>
      <c r="E145" s="120"/>
      <c r="F145" s="120"/>
      <c r="G145" s="120"/>
      <c r="H145" s="120"/>
      <c r="I145" s="120"/>
      <c r="J145" s="120"/>
      <c r="K145" s="120"/>
      <c r="L145" s="120"/>
    </row>
    <row r="146" spans="2:12">
      <c r="B146" s="119"/>
      <c r="C146" s="119"/>
      <c r="D146" s="120"/>
      <c r="E146" s="120"/>
      <c r="F146" s="120"/>
      <c r="G146" s="120"/>
      <c r="H146" s="120"/>
      <c r="I146" s="120"/>
      <c r="J146" s="120"/>
      <c r="K146" s="120"/>
      <c r="L146" s="120"/>
    </row>
    <row r="147" spans="2:12">
      <c r="B147" s="119"/>
      <c r="C147" s="119"/>
      <c r="D147" s="120"/>
      <c r="E147" s="120"/>
      <c r="F147" s="120"/>
      <c r="G147" s="120"/>
      <c r="H147" s="120"/>
      <c r="I147" s="120"/>
      <c r="J147" s="120"/>
      <c r="K147" s="120"/>
      <c r="L147" s="120"/>
    </row>
    <row r="148" spans="2:12">
      <c r="B148" s="119"/>
      <c r="C148" s="119"/>
      <c r="D148" s="120"/>
      <c r="E148" s="120"/>
      <c r="F148" s="120"/>
      <c r="G148" s="120"/>
      <c r="H148" s="120"/>
      <c r="I148" s="120"/>
      <c r="J148" s="120"/>
      <c r="K148" s="120"/>
      <c r="L148" s="120"/>
    </row>
    <row r="149" spans="2:12">
      <c r="B149" s="119"/>
      <c r="C149" s="119"/>
      <c r="D149" s="120"/>
      <c r="E149" s="120"/>
      <c r="F149" s="120"/>
      <c r="G149" s="120"/>
      <c r="H149" s="120"/>
      <c r="I149" s="120"/>
      <c r="J149" s="120"/>
      <c r="K149" s="120"/>
      <c r="L149" s="120"/>
    </row>
    <row r="150" spans="2:12">
      <c r="B150" s="119"/>
      <c r="C150" s="119"/>
      <c r="D150" s="120"/>
      <c r="E150" s="120"/>
      <c r="F150" s="120"/>
      <c r="G150" s="120"/>
      <c r="H150" s="120"/>
      <c r="I150" s="120"/>
      <c r="J150" s="120"/>
      <c r="K150" s="120"/>
      <c r="L150" s="120"/>
    </row>
    <row r="151" spans="2:12">
      <c r="B151" s="119"/>
      <c r="C151" s="119"/>
      <c r="D151" s="120"/>
      <c r="E151" s="120"/>
      <c r="F151" s="120"/>
      <c r="G151" s="120"/>
      <c r="H151" s="120"/>
      <c r="I151" s="120"/>
      <c r="J151" s="120"/>
      <c r="K151" s="120"/>
      <c r="L151" s="120"/>
    </row>
    <row r="152" spans="2:12">
      <c r="B152" s="119"/>
      <c r="C152" s="119"/>
      <c r="D152" s="120"/>
      <c r="E152" s="120"/>
      <c r="F152" s="120"/>
      <c r="G152" s="120"/>
      <c r="H152" s="120"/>
      <c r="I152" s="120"/>
      <c r="J152" s="120"/>
      <c r="K152" s="120"/>
      <c r="L152" s="120"/>
    </row>
    <row r="153" spans="2:12">
      <c r="B153" s="119"/>
      <c r="C153" s="119"/>
      <c r="D153" s="120"/>
      <c r="E153" s="120"/>
      <c r="F153" s="120"/>
      <c r="G153" s="120"/>
      <c r="H153" s="120"/>
      <c r="I153" s="120"/>
      <c r="J153" s="120"/>
      <c r="K153" s="120"/>
      <c r="L153" s="120"/>
    </row>
    <row r="154" spans="2:12">
      <c r="B154" s="119"/>
      <c r="C154" s="119"/>
      <c r="D154" s="120"/>
      <c r="E154" s="120"/>
      <c r="F154" s="120"/>
      <c r="G154" s="120"/>
      <c r="H154" s="120"/>
      <c r="I154" s="120"/>
      <c r="J154" s="120"/>
      <c r="K154" s="120"/>
      <c r="L154" s="120"/>
    </row>
    <row r="155" spans="2:12">
      <c r="B155" s="119"/>
      <c r="C155" s="119"/>
      <c r="D155" s="120"/>
      <c r="E155" s="120"/>
      <c r="F155" s="120"/>
      <c r="G155" s="120"/>
      <c r="H155" s="120"/>
      <c r="I155" s="120"/>
      <c r="J155" s="120"/>
      <c r="K155" s="120"/>
      <c r="L155" s="120"/>
    </row>
    <row r="156" spans="2:12">
      <c r="B156" s="119"/>
      <c r="C156" s="119"/>
      <c r="D156" s="120"/>
      <c r="E156" s="120"/>
      <c r="F156" s="120"/>
      <c r="G156" s="120"/>
      <c r="H156" s="120"/>
      <c r="I156" s="120"/>
      <c r="J156" s="120"/>
      <c r="K156" s="120"/>
      <c r="L156" s="120"/>
    </row>
    <row r="157" spans="2:12">
      <c r="B157" s="119"/>
      <c r="C157" s="119"/>
      <c r="D157" s="120"/>
      <c r="E157" s="120"/>
      <c r="F157" s="120"/>
      <c r="G157" s="120"/>
      <c r="H157" s="120"/>
      <c r="I157" s="120"/>
      <c r="J157" s="120"/>
      <c r="K157" s="120"/>
      <c r="L157" s="120"/>
    </row>
    <row r="158" spans="2:12">
      <c r="B158" s="119"/>
      <c r="C158" s="119"/>
      <c r="D158" s="120"/>
      <c r="E158" s="120"/>
      <c r="F158" s="120"/>
      <c r="G158" s="120"/>
      <c r="H158" s="120"/>
      <c r="I158" s="120"/>
      <c r="J158" s="120"/>
      <c r="K158" s="120"/>
      <c r="L158" s="120"/>
    </row>
    <row r="159" spans="2:12">
      <c r="B159" s="119"/>
      <c r="C159" s="119"/>
      <c r="D159" s="120"/>
      <c r="E159" s="120"/>
      <c r="F159" s="120"/>
      <c r="G159" s="120"/>
      <c r="H159" s="120"/>
      <c r="I159" s="120"/>
      <c r="J159" s="120"/>
      <c r="K159" s="120"/>
      <c r="L159" s="120"/>
    </row>
    <row r="160" spans="2:12">
      <c r="B160" s="119"/>
      <c r="C160" s="119"/>
      <c r="D160" s="120"/>
      <c r="E160" s="120"/>
      <c r="F160" s="120"/>
      <c r="G160" s="120"/>
      <c r="H160" s="120"/>
      <c r="I160" s="120"/>
      <c r="J160" s="120"/>
      <c r="K160" s="120"/>
      <c r="L160" s="120"/>
    </row>
    <row r="161" spans="2:12">
      <c r="B161" s="119"/>
      <c r="C161" s="119"/>
      <c r="D161" s="120"/>
      <c r="E161" s="120"/>
      <c r="F161" s="120"/>
      <c r="G161" s="120"/>
      <c r="H161" s="120"/>
      <c r="I161" s="120"/>
      <c r="J161" s="120"/>
      <c r="K161" s="120"/>
      <c r="L161" s="120"/>
    </row>
    <row r="162" spans="2:12">
      <c r="B162" s="119"/>
      <c r="C162" s="119"/>
      <c r="D162" s="120"/>
      <c r="E162" s="120"/>
      <c r="F162" s="120"/>
      <c r="G162" s="120"/>
      <c r="H162" s="120"/>
      <c r="I162" s="120"/>
      <c r="J162" s="120"/>
      <c r="K162" s="120"/>
      <c r="L162" s="120"/>
    </row>
    <row r="163" spans="2:12">
      <c r="B163" s="119"/>
      <c r="C163" s="119"/>
      <c r="D163" s="120"/>
      <c r="E163" s="120"/>
      <c r="F163" s="120"/>
      <c r="G163" s="120"/>
      <c r="H163" s="120"/>
      <c r="I163" s="120"/>
      <c r="J163" s="120"/>
      <c r="K163" s="120"/>
      <c r="L163" s="120"/>
    </row>
    <row r="164" spans="2:12">
      <c r="B164" s="119"/>
      <c r="C164" s="119"/>
      <c r="D164" s="120"/>
      <c r="E164" s="120"/>
      <c r="F164" s="120"/>
      <c r="G164" s="120"/>
      <c r="H164" s="120"/>
      <c r="I164" s="120"/>
      <c r="J164" s="120"/>
      <c r="K164" s="120"/>
      <c r="L164" s="120"/>
    </row>
    <row r="165" spans="2:12">
      <c r="B165" s="119"/>
      <c r="C165" s="119"/>
      <c r="D165" s="120"/>
      <c r="E165" s="120"/>
      <c r="F165" s="120"/>
      <c r="G165" s="120"/>
      <c r="H165" s="120"/>
      <c r="I165" s="120"/>
      <c r="J165" s="120"/>
      <c r="K165" s="120"/>
      <c r="L165" s="120"/>
    </row>
    <row r="166" spans="2:12">
      <c r="B166" s="119"/>
      <c r="C166" s="119"/>
      <c r="D166" s="120"/>
      <c r="E166" s="120"/>
      <c r="F166" s="120"/>
      <c r="G166" s="120"/>
      <c r="H166" s="120"/>
      <c r="I166" s="120"/>
      <c r="J166" s="120"/>
      <c r="K166" s="120"/>
      <c r="L166" s="120"/>
    </row>
    <row r="167" spans="2:12">
      <c r="B167" s="119"/>
      <c r="C167" s="119"/>
      <c r="D167" s="120"/>
      <c r="E167" s="120"/>
      <c r="F167" s="120"/>
      <c r="G167" s="120"/>
      <c r="H167" s="120"/>
      <c r="I167" s="120"/>
      <c r="J167" s="120"/>
      <c r="K167" s="120"/>
      <c r="L167" s="120"/>
    </row>
    <row r="168" spans="2:12">
      <c r="B168" s="119"/>
      <c r="C168" s="119"/>
      <c r="D168" s="120"/>
      <c r="E168" s="120"/>
      <c r="F168" s="120"/>
      <c r="G168" s="120"/>
      <c r="H168" s="120"/>
      <c r="I168" s="120"/>
      <c r="J168" s="120"/>
      <c r="K168" s="120"/>
      <c r="L168" s="120"/>
    </row>
    <row r="169" spans="2:12">
      <c r="B169" s="119"/>
      <c r="C169" s="119"/>
      <c r="D169" s="120"/>
      <c r="E169" s="120"/>
      <c r="F169" s="120"/>
      <c r="G169" s="120"/>
      <c r="H169" s="120"/>
      <c r="I169" s="120"/>
      <c r="J169" s="120"/>
      <c r="K169" s="120"/>
      <c r="L169" s="120"/>
    </row>
    <row r="170" spans="2:12">
      <c r="B170" s="119"/>
      <c r="C170" s="119"/>
      <c r="D170" s="120"/>
      <c r="E170" s="120"/>
      <c r="F170" s="120"/>
      <c r="G170" s="120"/>
      <c r="H170" s="120"/>
      <c r="I170" s="120"/>
      <c r="J170" s="120"/>
      <c r="K170" s="120"/>
      <c r="L170" s="120"/>
    </row>
    <row r="171" spans="2:12">
      <c r="B171" s="119"/>
      <c r="C171" s="119"/>
      <c r="D171" s="120"/>
      <c r="E171" s="120"/>
      <c r="F171" s="120"/>
      <c r="G171" s="120"/>
      <c r="H171" s="120"/>
      <c r="I171" s="120"/>
      <c r="J171" s="120"/>
      <c r="K171" s="120"/>
      <c r="L171" s="120"/>
    </row>
    <row r="172" spans="2:12">
      <c r="B172" s="119"/>
      <c r="C172" s="119"/>
      <c r="D172" s="120"/>
      <c r="E172" s="120"/>
      <c r="F172" s="120"/>
      <c r="G172" s="120"/>
      <c r="H172" s="120"/>
      <c r="I172" s="120"/>
      <c r="J172" s="120"/>
      <c r="K172" s="120"/>
      <c r="L172" s="120"/>
    </row>
    <row r="173" spans="2:12">
      <c r="B173" s="119"/>
      <c r="C173" s="119"/>
      <c r="D173" s="120"/>
      <c r="E173" s="120"/>
      <c r="F173" s="120"/>
      <c r="G173" s="120"/>
      <c r="H173" s="120"/>
      <c r="I173" s="120"/>
      <c r="J173" s="120"/>
      <c r="K173" s="120"/>
      <c r="L173" s="120"/>
    </row>
    <row r="174" spans="2:12">
      <c r="B174" s="119"/>
      <c r="C174" s="119"/>
      <c r="D174" s="120"/>
      <c r="E174" s="120"/>
      <c r="F174" s="120"/>
      <c r="G174" s="120"/>
      <c r="H174" s="120"/>
      <c r="I174" s="120"/>
      <c r="J174" s="120"/>
      <c r="K174" s="120"/>
      <c r="L174" s="120"/>
    </row>
    <row r="175" spans="2:12">
      <c r="B175" s="119"/>
      <c r="C175" s="119"/>
      <c r="D175" s="120"/>
      <c r="E175" s="120"/>
      <c r="F175" s="120"/>
      <c r="G175" s="120"/>
      <c r="H175" s="120"/>
      <c r="I175" s="120"/>
      <c r="J175" s="120"/>
      <c r="K175" s="120"/>
      <c r="L175" s="120"/>
    </row>
    <row r="176" spans="2:12">
      <c r="B176" s="119"/>
      <c r="C176" s="119"/>
      <c r="D176" s="120"/>
      <c r="E176" s="120"/>
      <c r="F176" s="120"/>
      <c r="G176" s="120"/>
      <c r="H176" s="120"/>
      <c r="I176" s="120"/>
      <c r="J176" s="120"/>
      <c r="K176" s="120"/>
      <c r="L176" s="120"/>
    </row>
    <row r="177" spans="2:12">
      <c r="B177" s="119"/>
      <c r="C177" s="119"/>
      <c r="D177" s="120"/>
      <c r="E177" s="120"/>
      <c r="F177" s="120"/>
      <c r="G177" s="120"/>
      <c r="H177" s="120"/>
      <c r="I177" s="120"/>
      <c r="J177" s="120"/>
      <c r="K177" s="120"/>
      <c r="L177" s="120"/>
    </row>
    <row r="178" spans="2:12">
      <c r="B178" s="119"/>
      <c r="C178" s="119"/>
      <c r="D178" s="120"/>
      <c r="E178" s="120"/>
      <c r="F178" s="120"/>
      <c r="G178" s="120"/>
      <c r="H178" s="120"/>
      <c r="I178" s="120"/>
      <c r="J178" s="120"/>
      <c r="K178" s="120"/>
      <c r="L178" s="120"/>
    </row>
    <row r="179" spans="2:12">
      <c r="B179" s="119"/>
      <c r="C179" s="119"/>
      <c r="D179" s="120"/>
      <c r="E179" s="120"/>
      <c r="F179" s="120"/>
      <c r="G179" s="120"/>
      <c r="H179" s="120"/>
      <c r="I179" s="120"/>
      <c r="J179" s="120"/>
      <c r="K179" s="120"/>
      <c r="L179" s="120"/>
    </row>
    <row r="180" spans="2:12">
      <c r="B180" s="119"/>
      <c r="C180" s="119"/>
      <c r="D180" s="120"/>
      <c r="E180" s="120"/>
      <c r="F180" s="120"/>
      <c r="G180" s="120"/>
      <c r="H180" s="120"/>
      <c r="I180" s="120"/>
      <c r="J180" s="120"/>
      <c r="K180" s="120"/>
      <c r="L180" s="120"/>
    </row>
    <row r="181" spans="2:12">
      <c r="B181" s="119"/>
      <c r="C181" s="119"/>
      <c r="D181" s="120"/>
      <c r="E181" s="120"/>
      <c r="F181" s="120"/>
      <c r="G181" s="120"/>
      <c r="H181" s="120"/>
      <c r="I181" s="120"/>
      <c r="J181" s="120"/>
      <c r="K181" s="120"/>
      <c r="L181" s="120"/>
    </row>
    <row r="182" spans="2:12">
      <c r="B182" s="119"/>
      <c r="C182" s="119"/>
      <c r="D182" s="120"/>
      <c r="E182" s="120"/>
      <c r="F182" s="120"/>
      <c r="G182" s="120"/>
      <c r="H182" s="120"/>
      <c r="I182" s="120"/>
      <c r="J182" s="120"/>
      <c r="K182" s="120"/>
      <c r="L182" s="120"/>
    </row>
    <row r="183" spans="2:12">
      <c r="B183" s="119"/>
      <c r="C183" s="119"/>
      <c r="D183" s="120"/>
      <c r="E183" s="120"/>
      <c r="F183" s="120"/>
      <c r="G183" s="120"/>
      <c r="H183" s="120"/>
      <c r="I183" s="120"/>
      <c r="J183" s="120"/>
      <c r="K183" s="120"/>
      <c r="L183" s="120"/>
    </row>
    <row r="184" spans="2:12">
      <c r="B184" s="119"/>
      <c r="C184" s="119"/>
      <c r="D184" s="120"/>
      <c r="E184" s="120"/>
      <c r="F184" s="120"/>
      <c r="G184" s="120"/>
      <c r="H184" s="120"/>
      <c r="I184" s="120"/>
      <c r="J184" s="120"/>
      <c r="K184" s="120"/>
      <c r="L184" s="120"/>
    </row>
    <row r="185" spans="2:12">
      <c r="B185" s="119"/>
      <c r="C185" s="119"/>
      <c r="D185" s="120"/>
      <c r="E185" s="120"/>
      <c r="F185" s="120"/>
      <c r="G185" s="120"/>
      <c r="H185" s="120"/>
      <c r="I185" s="120"/>
      <c r="J185" s="120"/>
      <c r="K185" s="120"/>
      <c r="L185" s="120"/>
    </row>
    <row r="186" spans="2:12">
      <c r="B186" s="119"/>
      <c r="C186" s="119"/>
      <c r="D186" s="120"/>
      <c r="E186" s="120"/>
      <c r="F186" s="120"/>
      <c r="G186" s="120"/>
      <c r="H186" s="120"/>
      <c r="I186" s="120"/>
      <c r="J186" s="120"/>
      <c r="K186" s="120"/>
      <c r="L186" s="120"/>
    </row>
    <row r="187" spans="2:12">
      <c r="B187" s="119"/>
      <c r="C187" s="119"/>
      <c r="D187" s="120"/>
      <c r="E187" s="120"/>
      <c r="F187" s="120"/>
      <c r="G187" s="120"/>
      <c r="H187" s="120"/>
      <c r="I187" s="120"/>
      <c r="J187" s="120"/>
      <c r="K187" s="120"/>
      <c r="L187" s="120"/>
    </row>
    <row r="188" spans="2:12">
      <c r="B188" s="119"/>
      <c r="C188" s="119"/>
      <c r="D188" s="120"/>
      <c r="E188" s="120"/>
      <c r="F188" s="120"/>
      <c r="G188" s="120"/>
      <c r="H188" s="120"/>
      <c r="I188" s="120"/>
      <c r="J188" s="120"/>
      <c r="K188" s="120"/>
      <c r="L188" s="120"/>
    </row>
    <row r="189" spans="2:12">
      <c r="B189" s="119"/>
      <c r="C189" s="119"/>
      <c r="D189" s="120"/>
      <c r="E189" s="120"/>
      <c r="F189" s="120"/>
      <c r="G189" s="120"/>
      <c r="H189" s="120"/>
      <c r="I189" s="120"/>
      <c r="J189" s="120"/>
      <c r="K189" s="120"/>
      <c r="L189" s="120"/>
    </row>
    <row r="190" spans="2:12">
      <c r="B190" s="119"/>
      <c r="C190" s="119"/>
      <c r="D190" s="120"/>
      <c r="E190" s="120"/>
      <c r="F190" s="120"/>
      <c r="G190" s="120"/>
      <c r="H190" s="120"/>
      <c r="I190" s="120"/>
      <c r="J190" s="120"/>
      <c r="K190" s="120"/>
      <c r="L190" s="120"/>
    </row>
    <row r="191" spans="2:12">
      <c r="B191" s="119"/>
      <c r="C191" s="119"/>
      <c r="D191" s="120"/>
      <c r="E191" s="120"/>
      <c r="F191" s="120"/>
      <c r="G191" s="120"/>
      <c r="H191" s="120"/>
      <c r="I191" s="120"/>
      <c r="J191" s="120"/>
      <c r="K191" s="120"/>
      <c r="L191" s="120"/>
    </row>
    <row r="192" spans="2:12">
      <c r="B192" s="119"/>
      <c r="C192" s="119"/>
      <c r="D192" s="120"/>
      <c r="E192" s="120"/>
      <c r="F192" s="120"/>
      <c r="G192" s="120"/>
      <c r="H192" s="120"/>
      <c r="I192" s="120"/>
      <c r="J192" s="120"/>
      <c r="K192" s="120"/>
      <c r="L192" s="120"/>
    </row>
    <row r="193" spans="2:12">
      <c r="B193" s="119"/>
      <c r="C193" s="119"/>
      <c r="D193" s="120"/>
      <c r="E193" s="120"/>
      <c r="F193" s="120"/>
      <c r="G193" s="120"/>
      <c r="H193" s="120"/>
      <c r="I193" s="120"/>
      <c r="J193" s="120"/>
      <c r="K193" s="120"/>
      <c r="L193" s="120"/>
    </row>
    <row r="194" spans="2:12">
      <c r="B194" s="119"/>
      <c r="C194" s="119"/>
      <c r="D194" s="120"/>
      <c r="E194" s="120"/>
      <c r="F194" s="120"/>
      <c r="G194" s="120"/>
      <c r="H194" s="120"/>
      <c r="I194" s="120"/>
      <c r="J194" s="120"/>
      <c r="K194" s="120"/>
      <c r="L194" s="120"/>
    </row>
    <row r="195" spans="2:12">
      <c r="B195" s="119"/>
      <c r="C195" s="119"/>
      <c r="D195" s="120"/>
      <c r="E195" s="120"/>
      <c r="F195" s="120"/>
      <c r="G195" s="120"/>
      <c r="H195" s="120"/>
      <c r="I195" s="120"/>
      <c r="J195" s="120"/>
      <c r="K195" s="120"/>
      <c r="L195" s="120"/>
    </row>
    <row r="196" spans="2:12">
      <c r="B196" s="119"/>
      <c r="C196" s="119"/>
      <c r="D196" s="120"/>
      <c r="E196" s="120"/>
      <c r="F196" s="120"/>
      <c r="G196" s="120"/>
      <c r="H196" s="120"/>
      <c r="I196" s="120"/>
      <c r="J196" s="120"/>
      <c r="K196" s="120"/>
      <c r="L196" s="120"/>
    </row>
    <row r="197" spans="2:12">
      <c r="B197" s="119"/>
      <c r="C197" s="119"/>
      <c r="D197" s="120"/>
      <c r="E197" s="120"/>
      <c r="F197" s="120"/>
      <c r="G197" s="120"/>
      <c r="H197" s="120"/>
      <c r="I197" s="120"/>
      <c r="J197" s="120"/>
      <c r="K197" s="120"/>
      <c r="L197" s="120"/>
    </row>
    <row r="198" spans="2:12">
      <c r="B198" s="119"/>
      <c r="C198" s="119"/>
      <c r="D198" s="120"/>
      <c r="E198" s="120"/>
      <c r="F198" s="120"/>
      <c r="G198" s="120"/>
      <c r="H198" s="120"/>
      <c r="I198" s="120"/>
      <c r="J198" s="120"/>
      <c r="K198" s="120"/>
      <c r="L198" s="120"/>
    </row>
    <row r="199" spans="2:12">
      <c r="B199" s="119"/>
      <c r="C199" s="119"/>
      <c r="D199" s="120"/>
      <c r="E199" s="120"/>
      <c r="F199" s="120"/>
      <c r="G199" s="120"/>
      <c r="H199" s="120"/>
      <c r="I199" s="120"/>
      <c r="J199" s="120"/>
      <c r="K199" s="120"/>
      <c r="L199" s="120"/>
    </row>
    <row r="200" spans="2:12">
      <c r="B200" s="119"/>
      <c r="C200" s="119"/>
      <c r="D200" s="120"/>
      <c r="E200" s="120"/>
      <c r="F200" s="120"/>
      <c r="G200" s="120"/>
      <c r="H200" s="120"/>
      <c r="I200" s="120"/>
      <c r="J200" s="120"/>
      <c r="K200" s="120"/>
      <c r="L200" s="120"/>
    </row>
    <row r="201" spans="2:12">
      <c r="B201" s="119"/>
      <c r="C201" s="119"/>
      <c r="D201" s="120"/>
      <c r="E201" s="120"/>
      <c r="F201" s="120"/>
      <c r="G201" s="120"/>
      <c r="H201" s="120"/>
      <c r="I201" s="120"/>
      <c r="J201" s="120"/>
      <c r="K201" s="120"/>
      <c r="L201" s="120"/>
    </row>
    <row r="202" spans="2:12">
      <c r="B202" s="119"/>
      <c r="C202" s="119"/>
      <c r="D202" s="120"/>
      <c r="E202" s="120"/>
      <c r="F202" s="120"/>
      <c r="G202" s="120"/>
      <c r="H202" s="120"/>
      <c r="I202" s="120"/>
      <c r="J202" s="120"/>
      <c r="K202" s="120"/>
      <c r="L202" s="120"/>
    </row>
    <row r="203" spans="2:12">
      <c r="B203" s="119"/>
      <c r="C203" s="119"/>
      <c r="D203" s="120"/>
      <c r="E203" s="120"/>
      <c r="F203" s="120"/>
      <c r="G203" s="120"/>
      <c r="H203" s="120"/>
      <c r="I203" s="120"/>
      <c r="J203" s="120"/>
      <c r="K203" s="120"/>
      <c r="L203" s="120"/>
    </row>
    <row r="204" spans="2:12">
      <c r="B204" s="119"/>
      <c r="C204" s="119"/>
      <c r="D204" s="120"/>
      <c r="E204" s="120"/>
      <c r="F204" s="120"/>
      <c r="G204" s="120"/>
      <c r="H204" s="120"/>
      <c r="I204" s="120"/>
      <c r="J204" s="120"/>
      <c r="K204" s="120"/>
      <c r="L204" s="120"/>
    </row>
    <row r="205" spans="2:12">
      <c r="B205" s="119"/>
      <c r="C205" s="119"/>
      <c r="D205" s="120"/>
      <c r="E205" s="120"/>
      <c r="F205" s="120"/>
      <c r="G205" s="120"/>
      <c r="H205" s="120"/>
      <c r="I205" s="120"/>
      <c r="J205" s="120"/>
      <c r="K205" s="120"/>
      <c r="L205" s="120"/>
    </row>
    <row r="206" spans="2:12">
      <c r="B206" s="119"/>
      <c r="C206" s="119"/>
      <c r="D206" s="120"/>
      <c r="E206" s="120"/>
      <c r="F206" s="120"/>
      <c r="G206" s="120"/>
      <c r="H206" s="120"/>
      <c r="I206" s="120"/>
      <c r="J206" s="120"/>
      <c r="K206" s="120"/>
      <c r="L206" s="120"/>
    </row>
    <row r="207" spans="2:12">
      <c r="B207" s="119"/>
      <c r="C207" s="119"/>
      <c r="D207" s="120"/>
      <c r="E207" s="120"/>
      <c r="F207" s="120"/>
      <c r="G207" s="120"/>
      <c r="H207" s="120"/>
      <c r="I207" s="120"/>
      <c r="J207" s="120"/>
      <c r="K207" s="120"/>
      <c r="L207" s="120"/>
    </row>
    <row r="208" spans="2:12">
      <c r="B208" s="119"/>
      <c r="C208" s="119"/>
      <c r="D208" s="120"/>
      <c r="E208" s="120"/>
      <c r="F208" s="120"/>
      <c r="G208" s="120"/>
      <c r="H208" s="120"/>
      <c r="I208" s="120"/>
      <c r="J208" s="120"/>
      <c r="K208" s="120"/>
      <c r="L208" s="120"/>
    </row>
    <row r="209" spans="2:12">
      <c r="B209" s="119"/>
      <c r="C209" s="119"/>
      <c r="D209" s="120"/>
      <c r="E209" s="120"/>
      <c r="F209" s="120"/>
      <c r="G209" s="120"/>
      <c r="H209" s="120"/>
      <c r="I209" s="120"/>
      <c r="J209" s="120"/>
      <c r="K209" s="120"/>
      <c r="L209" s="120"/>
    </row>
    <row r="210" spans="2:12">
      <c r="B210" s="119"/>
      <c r="C210" s="119"/>
      <c r="D210" s="120"/>
      <c r="E210" s="120"/>
      <c r="F210" s="120"/>
      <c r="G210" s="120"/>
      <c r="H210" s="120"/>
      <c r="I210" s="120"/>
      <c r="J210" s="120"/>
      <c r="K210" s="120"/>
      <c r="L210" s="120"/>
    </row>
    <row r="211" spans="2:12">
      <c r="B211" s="119"/>
      <c r="C211" s="119"/>
      <c r="D211" s="120"/>
      <c r="E211" s="120"/>
      <c r="F211" s="120"/>
      <c r="G211" s="120"/>
      <c r="H211" s="120"/>
      <c r="I211" s="120"/>
      <c r="J211" s="120"/>
      <c r="K211" s="120"/>
      <c r="L211" s="120"/>
    </row>
    <row r="212" spans="2:12">
      <c r="B212" s="119"/>
      <c r="C212" s="119"/>
      <c r="D212" s="120"/>
      <c r="E212" s="120"/>
      <c r="F212" s="120"/>
      <c r="G212" s="120"/>
      <c r="H212" s="120"/>
      <c r="I212" s="120"/>
      <c r="J212" s="120"/>
      <c r="K212" s="120"/>
      <c r="L212" s="120"/>
    </row>
    <row r="213" spans="2:12">
      <c r="B213" s="119"/>
      <c r="C213" s="119"/>
      <c r="D213" s="120"/>
      <c r="E213" s="120"/>
      <c r="F213" s="120"/>
      <c r="G213" s="120"/>
      <c r="H213" s="120"/>
      <c r="I213" s="120"/>
      <c r="J213" s="120"/>
      <c r="K213" s="120"/>
      <c r="L213" s="120"/>
    </row>
    <row r="214" spans="2:12">
      <c r="B214" s="119"/>
      <c r="C214" s="119"/>
      <c r="D214" s="120"/>
      <c r="E214" s="120"/>
      <c r="F214" s="120"/>
      <c r="G214" s="120"/>
      <c r="H214" s="120"/>
      <c r="I214" s="120"/>
      <c r="J214" s="120"/>
      <c r="K214" s="120"/>
      <c r="L214" s="120"/>
    </row>
    <row r="215" spans="2:12">
      <c r="B215" s="119"/>
      <c r="C215" s="119"/>
      <c r="D215" s="120"/>
      <c r="E215" s="120"/>
      <c r="F215" s="120"/>
      <c r="G215" s="120"/>
      <c r="H215" s="120"/>
      <c r="I215" s="120"/>
      <c r="J215" s="120"/>
      <c r="K215" s="120"/>
      <c r="L215" s="120"/>
    </row>
    <row r="216" spans="2:12">
      <c r="B216" s="119"/>
      <c r="C216" s="119"/>
      <c r="D216" s="120"/>
      <c r="E216" s="120"/>
      <c r="F216" s="120"/>
      <c r="G216" s="120"/>
      <c r="H216" s="120"/>
      <c r="I216" s="120"/>
      <c r="J216" s="120"/>
      <c r="K216" s="120"/>
      <c r="L216" s="120"/>
    </row>
    <row r="217" spans="2:12">
      <c r="B217" s="119"/>
      <c r="C217" s="119"/>
      <c r="D217" s="120"/>
      <c r="E217" s="120"/>
      <c r="F217" s="120"/>
      <c r="G217" s="120"/>
      <c r="H217" s="120"/>
      <c r="I217" s="120"/>
      <c r="J217" s="120"/>
      <c r="K217" s="120"/>
      <c r="L217" s="120"/>
    </row>
    <row r="218" spans="2:12">
      <c r="B218" s="119"/>
      <c r="C218" s="119"/>
      <c r="D218" s="120"/>
      <c r="E218" s="120"/>
      <c r="F218" s="120"/>
      <c r="G218" s="120"/>
      <c r="H218" s="120"/>
      <c r="I218" s="120"/>
      <c r="J218" s="120"/>
      <c r="K218" s="120"/>
      <c r="L218" s="120"/>
    </row>
    <row r="219" spans="2:12">
      <c r="B219" s="119"/>
      <c r="C219" s="119"/>
      <c r="D219" s="120"/>
      <c r="E219" s="120"/>
      <c r="F219" s="120"/>
      <c r="G219" s="120"/>
      <c r="H219" s="120"/>
      <c r="I219" s="120"/>
      <c r="J219" s="120"/>
      <c r="K219" s="120"/>
      <c r="L219" s="120"/>
    </row>
    <row r="220" spans="2:12">
      <c r="B220" s="119"/>
      <c r="C220" s="119"/>
      <c r="D220" s="120"/>
      <c r="E220" s="120"/>
      <c r="F220" s="120"/>
      <c r="G220" s="120"/>
      <c r="H220" s="120"/>
      <c r="I220" s="120"/>
      <c r="J220" s="120"/>
      <c r="K220" s="120"/>
      <c r="L220" s="120"/>
    </row>
    <row r="221" spans="2:12">
      <c r="B221" s="119"/>
      <c r="C221" s="119"/>
      <c r="D221" s="120"/>
      <c r="E221" s="120"/>
      <c r="F221" s="120"/>
      <c r="G221" s="120"/>
      <c r="H221" s="120"/>
      <c r="I221" s="120"/>
      <c r="J221" s="120"/>
      <c r="K221" s="120"/>
      <c r="L221" s="120"/>
    </row>
    <row r="222" spans="2:12">
      <c r="B222" s="119"/>
      <c r="C222" s="119"/>
      <c r="D222" s="120"/>
      <c r="E222" s="120"/>
      <c r="F222" s="120"/>
      <c r="G222" s="120"/>
      <c r="H222" s="120"/>
      <c r="I222" s="120"/>
      <c r="J222" s="120"/>
      <c r="K222" s="120"/>
      <c r="L222" s="120"/>
    </row>
    <row r="223" spans="2:12">
      <c r="B223" s="119"/>
      <c r="C223" s="119"/>
      <c r="D223" s="120"/>
      <c r="E223" s="120"/>
      <c r="F223" s="120"/>
      <c r="G223" s="120"/>
      <c r="H223" s="120"/>
      <c r="I223" s="120"/>
      <c r="J223" s="120"/>
      <c r="K223" s="120"/>
      <c r="L223" s="120"/>
    </row>
    <row r="224" spans="2:12">
      <c r="B224" s="119"/>
      <c r="C224" s="119"/>
      <c r="D224" s="120"/>
      <c r="E224" s="120"/>
      <c r="F224" s="120"/>
      <c r="G224" s="120"/>
      <c r="H224" s="120"/>
      <c r="I224" s="120"/>
      <c r="J224" s="120"/>
      <c r="K224" s="120"/>
      <c r="L224" s="120"/>
    </row>
    <row r="225" spans="2:12">
      <c r="B225" s="119"/>
      <c r="C225" s="119"/>
      <c r="D225" s="120"/>
      <c r="E225" s="120"/>
      <c r="F225" s="120"/>
      <c r="G225" s="120"/>
      <c r="H225" s="120"/>
      <c r="I225" s="120"/>
      <c r="J225" s="120"/>
      <c r="K225" s="120"/>
      <c r="L225" s="120"/>
    </row>
    <row r="226" spans="2:12">
      <c r="B226" s="119"/>
      <c r="C226" s="119"/>
      <c r="D226" s="120"/>
      <c r="E226" s="120"/>
      <c r="F226" s="120"/>
      <c r="G226" s="120"/>
      <c r="H226" s="120"/>
      <c r="I226" s="120"/>
      <c r="J226" s="120"/>
      <c r="K226" s="120"/>
      <c r="L226" s="120"/>
    </row>
    <row r="227" spans="2:12">
      <c r="B227" s="119"/>
      <c r="C227" s="119"/>
      <c r="D227" s="120"/>
      <c r="E227" s="120"/>
      <c r="F227" s="120"/>
      <c r="G227" s="120"/>
      <c r="H227" s="120"/>
      <c r="I227" s="120"/>
      <c r="J227" s="120"/>
      <c r="K227" s="120"/>
      <c r="L227" s="120"/>
    </row>
    <row r="228" spans="2:12">
      <c r="B228" s="119"/>
      <c r="C228" s="119"/>
      <c r="D228" s="120"/>
      <c r="E228" s="120"/>
      <c r="F228" s="120"/>
      <c r="G228" s="120"/>
      <c r="H228" s="120"/>
      <c r="I228" s="120"/>
      <c r="J228" s="120"/>
      <c r="K228" s="120"/>
      <c r="L228" s="120"/>
    </row>
    <row r="229" spans="2:12">
      <c r="B229" s="119"/>
      <c r="C229" s="119"/>
      <c r="D229" s="120"/>
      <c r="E229" s="120"/>
      <c r="F229" s="120"/>
      <c r="G229" s="120"/>
      <c r="H229" s="120"/>
      <c r="I229" s="120"/>
      <c r="J229" s="120"/>
      <c r="K229" s="120"/>
      <c r="L229" s="120"/>
    </row>
    <row r="230" spans="2:12">
      <c r="B230" s="119"/>
      <c r="C230" s="119"/>
      <c r="D230" s="120"/>
      <c r="E230" s="120"/>
      <c r="F230" s="120"/>
      <c r="G230" s="120"/>
      <c r="H230" s="120"/>
      <c r="I230" s="120"/>
      <c r="J230" s="120"/>
      <c r="K230" s="120"/>
      <c r="L230" s="120"/>
    </row>
    <row r="231" spans="2:12">
      <c r="B231" s="119"/>
      <c r="C231" s="119"/>
      <c r="D231" s="120"/>
      <c r="E231" s="120"/>
      <c r="F231" s="120"/>
      <c r="G231" s="120"/>
      <c r="H231" s="120"/>
      <c r="I231" s="120"/>
      <c r="J231" s="120"/>
      <c r="K231" s="120"/>
      <c r="L231" s="120"/>
    </row>
    <row r="232" spans="2:12">
      <c r="B232" s="119"/>
      <c r="C232" s="119"/>
      <c r="D232" s="120"/>
      <c r="E232" s="120"/>
      <c r="F232" s="120"/>
      <c r="G232" s="120"/>
      <c r="H232" s="120"/>
      <c r="I232" s="120"/>
      <c r="J232" s="120"/>
      <c r="K232" s="120"/>
      <c r="L232" s="120"/>
    </row>
    <row r="233" spans="2:12">
      <c r="B233" s="119"/>
      <c r="C233" s="119"/>
      <c r="D233" s="120"/>
      <c r="E233" s="120"/>
      <c r="F233" s="120"/>
      <c r="G233" s="120"/>
      <c r="H233" s="120"/>
      <c r="I233" s="120"/>
      <c r="J233" s="120"/>
      <c r="K233" s="120"/>
      <c r="L233" s="120"/>
    </row>
    <row r="234" spans="2:12">
      <c r="B234" s="119"/>
      <c r="C234" s="119"/>
      <c r="D234" s="120"/>
      <c r="E234" s="120"/>
      <c r="F234" s="120"/>
      <c r="G234" s="120"/>
      <c r="H234" s="120"/>
      <c r="I234" s="120"/>
      <c r="J234" s="120"/>
      <c r="K234" s="120"/>
      <c r="L234" s="120"/>
    </row>
    <row r="235" spans="2:12">
      <c r="B235" s="119"/>
      <c r="C235" s="119"/>
      <c r="D235" s="120"/>
      <c r="E235" s="120"/>
      <c r="F235" s="120"/>
      <c r="G235" s="120"/>
      <c r="H235" s="120"/>
      <c r="I235" s="120"/>
      <c r="J235" s="120"/>
      <c r="K235" s="120"/>
      <c r="L235" s="120"/>
    </row>
    <row r="236" spans="2:12">
      <c r="B236" s="119"/>
      <c r="C236" s="119"/>
      <c r="D236" s="120"/>
      <c r="E236" s="120"/>
      <c r="F236" s="120"/>
      <c r="G236" s="120"/>
      <c r="H236" s="120"/>
      <c r="I236" s="120"/>
      <c r="J236" s="120"/>
      <c r="K236" s="120"/>
      <c r="L236" s="120"/>
    </row>
    <row r="237" spans="2:12">
      <c r="B237" s="119"/>
      <c r="C237" s="119"/>
      <c r="D237" s="120"/>
      <c r="E237" s="120"/>
      <c r="F237" s="120"/>
      <c r="G237" s="120"/>
      <c r="H237" s="120"/>
      <c r="I237" s="120"/>
      <c r="J237" s="120"/>
      <c r="K237" s="120"/>
      <c r="L237" s="120"/>
    </row>
    <row r="238" spans="2:12">
      <c r="B238" s="119"/>
      <c r="C238" s="119"/>
      <c r="D238" s="120"/>
      <c r="E238" s="120"/>
      <c r="F238" s="120"/>
      <c r="G238" s="120"/>
      <c r="H238" s="120"/>
      <c r="I238" s="120"/>
      <c r="J238" s="120"/>
      <c r="K238" s="120"/>
      <c r="L238" s="120"/>
    </row>
    <row r="239" spans="2:12">
      <c r="B239" s="119"/>
      <c r="C239" s="119"/>
      <c r="D239" s="120"/>
      <c r="E239" s="120"/>
      <c r="F239" s="120"/>
      <c r="G239" s="120"/>
      <c r="H239" s="120"/>
      <c r="I239" s="120"/>
      <c r="J239" s="120"/>
      <c r="K239" s="120"/>
      <c r="L239" s="120"/>
    </row>
    <row r="240" spans="2:12">
      <c r="B240" s="119"/>
      <c r="C240" s="119"/>
      <c r="D240" s="120"/>
      <c r="E240" s="120"/>
      <c r="F240" s="120"/>
      <c r="G240" s="120"/>
      <c r="H240" s="120"/>
      <c r="I240" s="120"/>
      <c r="J240" s="120"/>
      <c r="K240" s="120"/>
      <c r="L240" s="120"/>
    </row>
    <row r="241" spans="2:12">
      <c r="B241" s="119"/>
      <c r="C241" s="119"/>
      <c r="D241" s="120"/>
      <c r="E241" s="120"/>
      <c r="F241" s="120"/>
      <c r="G241" s="120"/>
      <c r="H241" s="120"/>
      <c r="I241" s="120"/>
      <c r="J241" s="120"/>
      <c r="K241" s="120"/>
      <c r="L241" s="120"/>
    </row>
    <row r="242" spans="2:12">
      <c r="B242" s="119"/>
      <c r="C242" s="119"/>
      <c r="D242" s="120"/>
      <c r="E242" s="120"/>
      <c r="F242" s="120"/>
      <c r="G242" s="120"/>
      <c r="H242" s="120"/>
      <c r="I242" s="120"/>
      <c r="J242" s="120"/>
      <c r="K242" s="120"/>
      <c r="L242" s="120"/>
    </row>
    <row r="243" spans="2:12">
      <c r="B243" s="119"/>
      <c r="C243" s="119"/>
      <c r="D243" s="120"/>
      <c r="E243" s="120"/>
      <c r="F243" s="120"/>
      <c r="G243" s="120"/>
      <c r="H243" s="120"/>
      <c r="I243" s="120"/>
      <c r="J243" s="120"/>
      <c r="K243" s="120"/>
      <c r="L243" s="120"/>
    </row>
    <row r="244" spans="2:12">
      <c r="B244" s="119"/>
      <c r="C244" s="119"/>
      <c r="D244" s="120"/>
      <c r="E244" s="120"/>
      <c r="F244" s="120"/>
      <c r="G244" s="120"/>
      <c r="H244" s="120"/>
      <c r="I244" s="120"/>
      <c r="J244" s="120"/>
      <c r="K244" s="120"/>
      <c r="L244" s="120"/>
    </row>
    <row r="245" spans="2:12">
      <c r="B245" s="119"/>
      <c r="C245" s="119"/>
      <c r="D245" s="120"/>
      <c r="E245" s="120"/>
      <c r="F245" s="120"/>
      <c r="G245" s="120"/>
      <c r="H245" s="120"/>
      <c r="I245" s="120"/>
      <c r="J245" s="120"/>
      <c r="K245" s="120"/>
      <c r="L245" s="120"/>
    </row>
    <row r="246" spans="2:12">
      <c r="B246" s="119"/>
      <c r="C246" s="119"/>
      <c r="D246" s="120"/>
      <c r="E246" s="120"/>
      <c r="F246" s="120"/>
      <c r="G246" s="120"/>
      <c r="H246" s="120"/>
      <c r="I246" s="120"/>
      <c r="J246" s="120"/>
      <c r="K246" s="120"/>
      <c r="L246" s="120"/>
    </row>
    <row r="247" spans="2:12">
      <c r="B247" s="119"/>
      <c r="C247" s="119"/>
      <c r="D247" s="120"/>
      <c r="E247" s="120"/>
      <c r="F247" s="120"/>
      <c r="G247" s="120"/>
      <c r="H247" s="120"/>
      <c r="I247" s="120"/>
      <c r="J247" s="120"/>
      <c r="K247" s="120"/>
      <c r="L247" s="120"/>
    </row>
    <row r="248" spans="2:12">
      <c r="B248" s="119"/>
      <c r="C248" s="119"/>
      <c r="D248" s="120"/>
      <c r="E248" s="120"/>
      <c r="F248" s="120"/>
      <c r="G248" s="120"/>
      <c r="H248" s="120"/>
      <c r="I248" s="120"/>
      <c r="J248" s="120"/>
      <c r="K248" s="120"/>
      <c r="L248" s="120"/>
    </row>
    <row r="249" spans="2:12">
      <c r="B249" s="119"/>
      <c r="C249" s="119"/>
      <c r="D249" s="120"/>
      <c r="E249" s="120"/>
      <c r="F249" s="120"/>
      <c r="G249" s="120"/>
      <c r="H249" s="120"/>
      <c r="I249" s="120"/>
      <c r="J249" s="120"/>
      <c r="K249" s="120"/>
      <c r="L249" s="120"/>
    </row>
    <row r="250" spans="2:12">
      <c r="B250" s="119"/>
      <c r="C250" s="119"/>
      <c r="D250" s="120"/>
      <c r="E250" s="120"/>
      <c r="F250" s="120"/>
      <c r="G250" s="120"/>
      <c r="H250" s="120"/>
      <c r="I250" s="120"/>
      <c r="J250" s="120"/>
      <c r="K250" s="120"/>
      <c r="L250" s="120"/>
    </row>
    <row r="251" spans="2:12">
      <c r="B251" s="119"/>
      <c r="C251" s="119"/>
      <c r="D251" s="120"/>
      <c r="E251" s="120"/>
      <c r="F251" s="120"/>
      <c r="G251" s="120"/>
      <c r="H251" s="120"/>
      <c r="I251" s="120"/>
      <c r="J251" s="120"/>
      <c r="K251" s="120"/>
      <c r="L251" s="120"/>
    </row>
    <row r="252" spans="2:12">
      <c r="B252" s="119"/>
      <c r="C252" s="119"/>
      <c r="D252" s="120"/>
      <c r="E252" s="120"/>
      <c r="F252" s="120"/>
      <c r="G252" s="120"/>
      <c r="H252" s="120"/>
      <c r="I252" s="120"/>
      <c r="J252" s="120"/>
      <c r="K252" s="120"/>
      <c r="L252" s="120"/>
    </row>
    <row r="253" spans="2:12">
      <c r="B253" s="119"/>
      <c r="C253" s="119"/>
      <c r="D253" s="120"/>
      <c r="E253" s="120"/>
      <c r="F253" s="120"/>
      <c r="G253" s="120"/>
      <c r="H253" s="120"/>
      <c r="I253" s="120"/>
      <c r="J253" s="120"/>
      <c r="K253" s="120"/>
      <c r="L253" s="120"/>
    </row>
    <row r="254" spans="2:12">
      <c r="B254" s="119"/>
      <c r="C254" s="119"/>
      <c r="D254" s="120"/>
      <c r="E254" s="120"/>
      <c r="F254" s="120"/>
      <c r="G254" s="120"/>
      <c r="H254" s="120"/>
      <c r="I254" s="120"/>
      <c r="J254" s="120"/>
      <c r="K254" s="120"/>
      <c r="L254" s="120"/>
    </row>
    <row r="255" spans="2:12">
      <c r="B255" s="119"/>
      <c r="C255" s="119"/>
      <c r="D255" s="120"/>
      <c r="E255" s="120"/>
      <c r="F255" s="120"/>
      <c r="G255" s="120"/>
      <c r="H255" s="120"/>
      <c r="I255" s="120"/>
      <c r="J255" s="120"/>
      <c r="K255" s="120"/>
      <c r="L255" s="120"/>
    </row>
    <row r="256" spans="2:12">
      <c r="B256" s="119"/>
      <c r="C256" s="119"/>
      <c r="D256" s="120"/>
      <c r="E256" s="120"/>
      <c r="F256" s="120"/>
      <c r="G256" s="120"/>
      <c r="H256" s="120"/>
      <c r="I256" s="120"/>
      <c r="J256" s="120"/>
      <c r="K256" s="120"/>
      <c r="L256" s="120"/>
    </row>
    <row r="257" spans="2:12">
      <c r="B257" s="119"/>
      <c r="C257" s="119"/>
      <c r="D257" s="120"/>
      <c r="E257" s="120"/>
      <c r="F257" s="120"/>
      <c r="G257" s="120"/>
      <c r="H257" s="120"/>
      <c r="I257" s="120"/>
      <c r="J257" s="120"/>
      <c r="K257" s="120"/>
      <c r="L257" s="120"/>
    </row>
    <row r="258" spans="2:12">
      <c r="B258" s="119"/>
      <c r="C258" s="119"/>
      <c r="D258" s="120"/>
      <c r="E258" s="120"/>
      <c r="F258" s="120"/>
      <c r="G258" s="120"/>
      <c r="H258" s="120"/>
      <c r="I258" s="120"/>
      <c r="J258" s="120"/>
      <c r="K258" s="120"/>
      <c r="L258" s="120"/>
    </row>
    <row r="259" spans="2:12">
      <c r="B259" s="119"/>
      <c r="C259" s="119"/>
      <c r="D259" s="120"/>
      <c r="E259" s="120"/>
      <c r="F259" s="120"/>
      <c r="G259" s="120"/>
      <c r="H259" s="120"/>
      <c r="I259" s="120"/>
      <c r="J259" s="120"/>
      <c r="K259" s="120"/>
      <c r="L259" s="120"/>
    </row>
    <row r="260" spans="2:12">
      <c r="B260" s="119"/>
      <c r="C260" s="119"/>
      <c r="D260" s="120"/>
      <c r="E260" s="120"/>
      <c r="F260" s="120"/>
      <c r="G260" s="120"/>
      <c r="H260" s="120"/>
      <c r="I260" s="120"/>
      <c r="J260" s="120"/>
      <c r="K260" s="120"/>
      <c r="L260" s="120"/>
    </row>
    <row r="261" spans="2:12">
      <c r="B261" s="119"/>
      <c r="C261" s="119"/>
      <c r="D261" s="120"/>
      <c r="E261" s="120"/>
      <c r="F261" s="120"/>
      <c r="G261" s="120"/>
      <c r="H261" s="120"/>
      <c r="I261" s="120"/>
      <c r="J261" s="120"/>
      <c r="K261" s="120"/>
      <c r="L261" s="120"/>
    </row>
    <row r="262" spans="2:12">
      <c r="B262" s="119"/>
      <c r="C262" s="119"/>
      <c r="D262" s="120"/>
      <c r="E262" s="120"/>
      <c r="F262" s="120"/>
      <c r="G262" s="120"/>
      <c r="H262" s="120"/>
      <c r="I262" s="120"/>
      <c r="J262" s="120"/>
      <c r="K262" s="120"/>
      <c r="L262" s="120"/>
    </row>
    <row r="263" spans="2:12">
      <c r="B263" s="119"/>
      <c r="C263" s="119"/>
      <c r="D263" s="120"/>
      <c r="E263" s="120"/>
      <c r="F263" s="120"/>
      <c r="G263" s="120"/>
      <c r="H263" s="120"/>
      <c r="I263" s="120"/>
      <c r="J263" s="120"/>
      <c r="K263" s="120"/>
      <c r="L263" s="120"/>
    </row>
    <row r="264" spans="2:12">
      <c r="B264" s="119"/>
      <c r="C264" s="119"/>
      <c r="D264" s="120"/>
      <c r="E264" s="120"/>
      <c r="F264" s="120"/>
      <c r="G264" s="120"/>
      <c r="H264" s="120"/>
      <c r="I264" s="120"/>
      <c r="J264" s="120"/>
      <c r="K264" s="120"/>
      <c r="L264" s="120"/>
    </row>
    <row r="265" spans="2:12">
      <c r="B265" s="119"/>
      <c r="C265" s="119"/>
      <c r="D265" s="120"/>
      <c r="E265" s="120"/>
      <c r="F265" s="120"/>
      <c r="G265" s="120"/>
      <c r="H265" s="120"/>
      <c r="I265" s="120"/>
      <c r="J265" s="120"/>
      <c r="K265" s="120"/>
      <c r="L265" s="120"/>
    </row>
    <row r="266" spans="2:12">
      <c r="B266" s="119"/>
      <c r="C266" s="119"/>
      <c r="D266" s="120"/>
      <c r="E266" s="120"/>
      <c r="F266" s="120"/>
      <c r="G266" s="120"/>
      <c r="H266" s="120"/>
      <c r="I266" s="120"/>
      <c r="J266" s="120"/>
      <c r="K266" s="120"/>
      <c r="L266" s="120"/>
    </row>
    <row r="267" spans="2:12">
      <c r="B267" s="119"/>
      <c r="C267" s="119"/>
      <c r="D267" s="120"/>
      <c r="E267" s="120"/>
      <c r="F267" s="120"/>
      <c r="G267" s="120"/>
      <c r="H267" s="120"/>
      <c r="I267" s="120"/>
      <c r="J267" s="120"/>
      <c r="K267" s="120"/>
      <c r="L267" s="120"/>
    </row>
    <row r="268" spans="2:12">
      <c r="B268" s="119"/>
      <c r="C268" s="119"/>
      <c r="D268" s="120"/>
      <c r="E268" s="120"/>
      <c r="F268" s="120"/>
      <c r="G268" s="120"/>
      <c r="H268" s="120"/>
      <c r="I268" s="120"/>
      <c r="J268" s="120"/>
      <c r="K268" s="120"/>
      <c r="L268" s="120"/>
    </row>
    <row r="269" spans="2:12">
      <c r="B269" s="119"/>
      <c r="C269" s="119"/>
      <c r="D269" s="120"/>
      <c r="E269" s="120"/>
      <c r="F269" s="120"/>
      <c r="G269" s="120"/>
      <c r="H269" s="120"/>
      <c r="I269" s="120"/>
      <c r="J269" s="120"/>
      <c r="K269" s="120"/>
      <c r="L269" s="120"/>
    </row>
    <row r="270" spans="2:12">
      <c r="B270" s="119"/>
      <c r="C270" s="119"/>
      <c r="D270" s="120"/>
      <c r="E270" s="120"/>
      <c r="F270" s="120"/>
      <c r="G270" s="120"/>
      <c r="H270" s="120"/>
      <c r="I270" s="120"/>
      <c r="J270" s="120"/>
      <c r="K270" s="120"/>
      <c r="L270" s="120"/>
    </row>
    <row r="271" spans="2:12">
      <c r="B271" s="119"/>
      <c r="C271" s="119"/>
      <c r="D271" s="120"/>
      <c r="E271" s="120"/>
      <c r="F271" s="120"/>
      <c r="G271" s="120"/>
      <c r="H271" s="120"/>
      <c r="I271" s="120"/>
      <c r="J271" s="120"/>
      <c r="K271" s="120"/>
      <c r="L271" s="120"/>
    </row>
    <row r="272" spans="2:12">
      <c r="B272" s="119"/>
      <c r="C272" s="119"/>
      <c r="D272" s="120"/>
      <c r="E272" s="120"/>
      <c r="F272" s="120"/>
      <c r="G272" s="120"/>
      <c r="H272" s="120"/>
      <c r="I272" s="120"/>
      <c r="J272" s="120"/>
      <c r="K272" s="120"/>
      <c r="L272" s="120"/>
    </row>
    <row r="273" spans="2:12">
      <c r="B273" s="119"/>
      <c r="C273" s="119"/>
      <c r="D273" s="120"/>
      <c r="E273" s="120"/>
      <c r="F273" s="120"/>
      <c r="G273" s="120"/>
      <c r="H273" s="120"/>
      <c r="I273" s="120"/>
      <c r="J273" s="120"/>
      <c r="K273" s="120"/>
      <c r="L273" s="120"/>
    </row>
    <row r="274" spans="2:12">
      <c r="B274" s="119"/>
      <c r="C274" s="119"/>
      <c r="D274" s="120"/>
      <c r="E274" s="120"/>
      <c r="F274" s="120"/>
      <c r="G274" s="120"/>
      <c r="H274" s="120"/>
      <c r="I274" s="120"/>
      <c r="J274" s="120"/>
      <c r="K274" s="120"/>
      <c r="L274" s="120"/>
    </row>
    <row r="275" spans="2:12">
      <c r="B275" s="119"/>
      <c r="C275" s="119"/>
      <c r="D275" s="120"/>
      <c r="E275" s="120"/>
      <c r="F275" s="120"/>
      <c r="G275" s="120"/>
      <c r="H275" s="120"/>
      <c r="I275" s="120"/>
      <c r="J275" s="120"/>
      <c r="K275" s="120"/>
      <c r="L275" s="120"/>
    </row>
    <row r="276" spans="2:12">
      <c r="B276" s="119"/>
      <c r="C276" s="119"/>
      <c r="D276" s="120"/>
      <c r="E276" s="120"/>
      <c r="F276" s="120"/>
      <c r="G276" s="120"/>
      <c r="H276" s="120"/>
      <c r="I276" s="120"/>
      <c r="J276" s="120"/>
      <c r="K276" s="120"/>
      <c r="L276" s="120"/>
    </row>
    <row r="277" spans="2:12">
      <c r="B277" s="119"/>
      <c r="C277" s="119"/>
      <c r="D277" s="120"/>
      <c r="E277" s="120"/>
      <c r="F277" s="120"/>
      <c r="G277" s="120"/>
      <c r="H277" s="120"/>
      <c r="I277" s="120"/>
      <c r="J277" s="120"/>
      <c r="K277" s="120"/>
      <c r="L277" s="120"/>
    </row>
    <row r="278" spans="2:12">
      <c r="B278" s="119"/>
      <c r="C278" s="119"/>
      <c r="D278" s="120"/>
      <c r="E278" s="120"/>
      <c r="F278" s="120"/>
      <c r="G278" s="120"/>
      <c r="H278" s="120"/>
      <c r="I278" s="120"/>
      <c r="J278" s="120"/>
      <c r="K278" s="120"/>
      <c r="L278" s="120"/>
    </row>
    <row r="279" spans="2:12">
      <c r="B279" s="119"/>
      <c r="C279" s="119"/>
      <c r="D279" s="120"/>
      <c r="E279" s="120"/>
      <c r="F279" s="120"/>
      <c r="G279" s="120"/>
      <c r="H279" s="120"/>
      <c r="I279" s="120"/>
      <c r="J279" s="120"/>
      <c r="K279" s="120"/>
      <c r="L279" s="120"/>
    </row>
    <row r="280" spans="2:12">
      <c r="B280" s="119"/>
      <c r="C280" s="119"/>
      <c r="D280" s="120"/>
      <c r="E280" s="120"/>
      <c r="F280" s="120"/>
      <c r="G280" s="120"/>
      <c r="H280" s="120"/>
      <c r="I280" s="120"/>
      <c r="J280" s="120"/>
      <c r="K280" s="120"/>
      <c r="L280" s="120"/>
    </row>
    <row r="281" spans="2:12">
      <c r="B281" s="119"/>
      <c r="C281" s="119"/>
      <c r="D281" s="120"/>
      <c r="E281" s="120"/>
      <c r="F281" s="120"/>
      <c r="G281" s="120"/>
      <c r="H281" s="120"/>
      <c r="I281" s="120"/>
      <c r="J281" s="120"/>
      <c r="K281" s="120"/>
      <c r="L281" s="120"/>
    </row>
    <row r="282" spans="2:12">
      <c r="B282" s="119"/>
      <c r="C282" s="119"/>
      <c r="D282" s="120"/>
      <c r="E282" s="120"/>
      <c r="F282" s="120"/>
      <c r="G282" s="120"/>
      <c r="H282" s="120"/>
      <c r="I282" s="120"/>
      <c r="J282" s="120"/>
      <c r="K282" s="120"/>
      <c r="L282" s="120"/>
    </row>
    <row r="283" spans="2:12">
      <c r="B283" s="119"/>
      <c r="C283" s="119"/>
      <c r="D283" s="120"/>
      <c r="E283" s="120"/>
      <c r="F283" s="120"/>
      <c r="G283" s="120"/>
      <c r="H283" s="120"/>
      <c r="I283" s="120"/>
      <c r="J283" s="120"/>
      <c r="K283" s="120"/>
      <c r="L283" s="120"/>
    </row>
    <row r="284" spans="2:12">
      <c r="B284" s="119"/>
      <c r="C284" s="119"/>
      <c r="D284" s="120"/>
      <c r="E284" s="120"/>
      <c r="F284" s="120"/>
      <c r="G284" s="120"/>
      <c r="H284" s="120"/>
      <c r="I284" s="120"/>
      <c r="J284" s="120"/>
      <c r="K284" s="120"/>
      <c r="L284" s="120"/>
    </row>
    <row r="285" spans="2:12">
      <c r="B285" s="119"/>
      <c r="C285" s="119"/>
      <c r="D285" s="120"/>
      <c r="E285" s="120"/>
      <c r="F285" s="120"/>
      <c r="G285" s="120"/>
      <c r="H285" s="120"/>
      <c r="I285" s="120"/>
      <c r="J285" s="120"/>
      <c r="K285" s="120"/>
      <c r="L285" s="120"/>
    </row>
    <row r="286" spans="2:12">
      <c r="B286" s="119"/>
      <c r="C286" s="119"/>
      <c r="D286" s="120"/>
      <c r="E286" s="120"/>
      <c r="F286" s="120"/>
      <c r="G286" s="120"/>
      <c r="H286" s="120"/>
      <c r="I286" s="120"/>
      <c r="J286" s="120"/>
      <c r="K286" s="120"/>
      <c r="L286" s="120"/>
    </row>
    <row r="287" spans="2:12">
      <c r="B287" s="119"/>
      <c r="C287" s="119"/>
      <c r="D287" s="120"/>
      <c r="E287" s="120"/>
      <c r="F287" s="120"/>
      <c r="G287" s="120"/>
      <c r="H287" s="120"/>
      <c r="I287" s="120"/>
      <c r="J287" s="120"/>
      <c r="K287" s="120"/>
      <c r="L287" s="120"/>
    </row>
    <row r="288" spans="2:12">
      <c r="B288" s="119"/>
      <c r="C288" s="119"/>
      <c r="D288" s="120"/>
      <c r="E288" s="120"/>
      <c r="F288" s="120"/>
      <c r="G288" s="120"/>
      <c r="H288" s="120"/>
      <c r="I288" s="120"/>
      <c r="J288" s="120"/>
      <c r="K288" s="120"/>
      <c r="L288" s="120"/>
    </row>
    <row r="289" spans="2:12">
      <c r="B289" s="119"/>
      <c r="C289" s="119"/>
      <c r="D289" s="120"/>
      <c r="E289" s="120"/>
      <c r="F289" s="120"/>
      <c r="G289" s="120"/>
      <c r="H289" s="120"/>
      <c r="I289" s="120"/>
      <c r="J289" s="120"/>
      <c r="K289" s="120"/>
      <c r="L289" s="120"/>
    </row>
    <row r="290" spans="2:12">
      <c r="B290" s="119"/>
      <c r="C290" s="119"/>
      <c r="D290" s="120"/>
      <c r="E290" s="120"/>
      <c r="F290" s="120"/>
      <c r="G290" s="120"/>
      <c r="H290" s="120"/>
      <c r="I290" s="120"/>
      <c r="J290" s="120"/>
      <c r="K290" s="120"/>
      <c r="L290" s="120"/>
    </row>
    <row r="291" spans="2:12">
      <c r="B291" s="119"/>
      <c r="C291" s="119"/>
      <c r="D291" s="120"/>
      <c r="E291" s="120"/>
      <c r="F291" s="120"/>
      <c r="G291" s="120"/>
      <c r="H291" s="120"/>
      <c r="I291" s="120"/>
      <c r="J291" s="120"/>
      <c r="K291" s="120"/>
      <c r="L291" s="120"/>
    </row>
    <row r="292" spans="2:12">
      <c r="B292" s="119"/>
      <c r="C292" s="119"/>
      <c r="D292" s="120"/>
      <c r="E292" s="120"/>
      <c r="F292" s="120"/>
      <c r="G292" s="120"/>
      <c r="H292" s="120"/>
      <c r="I292" s="120"/>
      <c r="J292" s="120"/>
      <c r="K292" s="120"/>
      <c r="L292" s="120"/>
    </row>
    <row r="293" spans="2:12">
      <c r="B293" s="119"/>
      <c r="C293" s="119"/>
      <c r="D293" s="120"/>
      <c r="E293" s="120"/>
      <c r="F293" s="120"/>
      <c r="G293" s="120"/>
      <c r="H293" s="120"/>
      <c r="I293" s="120"/>
      <c r="J293" s="120"/>
      <c r="K293" s="120"/>
      <c r="L293" s="120"/>
    </row>
    <row r="294" spans="2:12">
      <c r="B294" s="119"/>
      <c r="C294" s="119"/>
      <c r="D294" s="120"/>
      <c r="E294" s="120"/>
      <c r="F294" s="120"/>
      <c r="G294" s="120"/>
      <c r="H294" s="120"/>
      <c r="I294" s="120"/>
      <c r="J294" s="120"/>
      <c r="K294" s="120"/>
      <c r="L294" s="120"/>
    </row>
    <row r="295" spans="2:12">
      <c r="B295" s="119"/>
      <c r="C295" s="119"/>
      <c r="D295" s="120"/>
      <c r="E295" s="120"/>
      <c r="F295" s="120"/>
      <c r="G295" s="120"/>
      <c r="H295" s="120"/>
      <c r="I295" s="120"/>
      <c r="J295" s="120"/>
      <c r="K295" s="120"/>
      <c r="L295" s="120"/>
    </row>
    <row r="296" spans="2:12">
      <c r="B296" s="119"/>
      <c r="C296" s="119"/>
      <c r="D296" s="120"/>
      <c r="E296" s="120"/>
      <c r="F296" s="120"/>
      <c r="G296" s="120"/>
      <c r="H296" s="120"/>
      <c r="I296" s="120"/>
      <c r="J296" s="120"/>
      <c r="K296" s="120"/>
      <c r="L296" s="120"/>
    </row>
    <row r="297" spans="2:12">
      <c r="B297" s="119"/>
      <c r="C297" s="119"/>
      <c r="D297" s="120"/>
      <c r="E297" s="120"/>
      <c r="F297" s="120"/>
      <c r="G297" s="120"/>
      <c r="H297" s="120"/>
      <c r="I297" s="120"/>
      <c r="J297" s="120"/>
      <c r="K297" s="120"/>
      <c r="L297" s="120"/>
    </row>
    <row r="298" spans="2:12">
      <c r="B298" s="119"/>
      <c r="C298" s="119"/>
      <c r="D298" s="120"/>
      <c r="E298" s="120"/>
      <c r="F298" s="120"/>
      <c r="G298" s="120"/>
      <c r="H298" s="120"/>
      <c r="I298" s="120"/>
      <c r="J298" s="120"/>
      <c r="K298" s="120"/>
      <c r="L298" s="120"/>
    </row>
    <row r="299" spans="2:12">
      <c r="B299" s="119"/>
      <c r="C299" s="119"/>
      <c r="D299" s="120"/>
      <c r="E299" s="120"/>
      <c r="F299" s="120"/>
      <c r="G299" s="120"/>
      <c r="H299" s="120"/>
      <c r="I299" s="120"/>
      <c r="J299" s="120"/>
      <c r="K299" s="120"/>
      <c r="L299" s="120"/>
    </row>
    <row r="300" spans="2:12">
      <c r="B300" s="119"/>
      <c r="C300" s="119"/>
      <c r="D300" s="120"/>
      <c r="E300" s="120"/>
      <c r="F300" s="120"/>
      <c r="G300" s="120"/>
      <c r="H300" s="120"/>
      <c r="I300" s="120"/>
      <c r="J300" s="120"/>
      <c r="K300" s="120"/>
      <c r="L300" s="120"/>
    </row>
    <row r="301" spans="2:12">
      <c r="B301" s="119"/>
      <c r="C301" s="119"/>
      <c r="D301" s="120"/>
      <c r="E301" s="120"/>
      <c r="F301" s="120"/>
      <c r="G301" s="120"/>
      <c r="H301" s="120"/>
      <c r="I301" s="120"/>
      <c r="J301" s="120"/>
      <c r="K301" s="120"/>
      <c r="L301" s="120"/>
    </row>
    <row r="302" spans="2:12">
      <c r="B302" s="119"/>
      <c r="C302" s="119"/>
      <c r="D302" s="120"/>
      <c r="E302" s="120"/>
      <c r="F302" s="120"/>
      <c r="G302" s="120"/>
      <c r="H302" s="120"/>
      <c r="I302" s="120"/>
      <c r="J302" s="120"/>
      <c r="K302" s="120"/>
      <c r="L302" s="120"/>
    </row>
    <row r="303" spans="2:12">
      <c r="B303" s="119"/>
      <c r="C303" s="119"/>
      <c r="D303" s="120"/>
      <c r="E303" s="120"/>
      <c r="F303" s="120"/>
      <c r="G303" s="120"/>
      <c r="H303" s="120"/>
      <c r="I303" s="120"/>
      <c r="J303" s="120"/>
      <c r="K303" s="120"/>
      <c r="L303" s="120"/>
    </row>
    <row r="304" spans="2:12">
      <c r="B304" s="119"/>
      <c r="C304" s="119"/>
      <c r="D304" s="120"/>
      <c r="E304" s="120"/>
      <c r="F304" s="120"/>
      <c r="G304" s="120"/>
      <c r="H304" s="120"/>
      <c r="I304" s="120"/>
      <c r="J304" s="120"/>
      <c r="K304" s="120"/>
      <c r="L304" s="120"/>
    </row>
    <row r="305" spans="2:12">
      <c r="B305" s="119"/>
      <c r="C305" s="119"/>
      <c r="D305" s="120"/>
      <c r="E305" s="120"/>
      <c r="F305" s="120"/>
      <c r="G305" s="120"/>
      <c r="H305" s="120"/>
      <c r="I305" s="120"/>
      <c r="J305" s="120"/>
      <c r="K305" s="120"/>
      <c r="L305" s="120"/>
    </row>
    <row r="306" spans="2:12">
      <c r="B306" s="119"/>
      <c r="C306" s="119"/>
      <c r="D306" s="120"/>
      <c r="E306" s="120"/>
      <c r="F306" s="120"/>
      <c r="G306" s="120"/>
      <c r="H306" s="120"/>
      <c r="I306" s="120"/>
      <c r="J306" s="120"/>
      <c r="K306" s="120"/>
      <c r="L306" s="120"/>
    </row>
    <row r="307" spans="2:12">
      <c r="B307" s="119"/>
      <c r="C307" s="119"/>
      <c r="D307" s="120"/>
      <c r="E307" s="120"/>
      <c r="F307" s="120"/>
      <c r="G307" s="120"/>
      <c r="H307" s="120"/>
      <c r="I307" s="120"/>
      <c r="J307" s="120"/>
      <c r="K307" s="120"/>
      <c r="L307" s="120"/>
    </row>
    <row r="308" spans="2:12">
      <c r="B308" s="119"/>
      <c r="C308" s="119"/>
      <c r="D308" s="120"/>
      <c r="E308" s="120"/>
      <c r="F308" s="120"/>
      <c r="G308" s="120"/>
      <c r="H308" s="120"/>
      <c r="I308" s="120"/>
      <c r="J308" s="120"/>
      <c r="K308" s="120"/>
      <c r="L308" s="120"/>
    </row>
    <row r="309" spans="2:12">
      <c r="B309" s="119"/>
      <c r="C309" s="119"/>
      <c r="D309" s="120"/>
      <c r="E309" s="120"/>
      <c r="F309" s="120"/>
      <c r="G309" s="120"/>
      <c r="H309" s="120"/>
      <c r="I309" s="120"/>
      <c r="J309" s="120"/>
      <c r="K309" s="120"/>
      <c r="L309" s="120"/>
    </row>
    <row r="310" spans="2:12">
      <c r="B310" s="119"/>
      <c r="C310" s="119"/>
      <c r="D310" s="120"/>
      <c r="E310" s="120"/>
      <c r="F310" s="120"/>
      <c r="G310" s="120"/>
      <c r="H310" s="120"/>
      <c r="I310" s="120"/>
      <c r="J310" s="120"/>
      <c r="K310" s="120"/>
      <c r="L310" s="120"/>
    </row>
    <row r="311" spans="2:12">
      <c r="B311" s="119"/>
      <c r="C311" s="119"/>
      <c r="D311" s="120"/>
      <c r="E311" s="120"/>
      <c r="F311" s="120"/>
      <c r="G311" s="120"/>
      <c r="H311" s="120"/>
      <c r="I311" s="120"/>
      <c r="J311" s="120"/>
      <c r="K311" s="120"/>
      <c r="L311" s="120"/>
    </row>
    <row r="312" spans="2:12">
      <c r="B312" s="119"/>
      <c r="C312" s="119"/>
      <c r="D312" s="120"/>
      <c r="E312" s="120"/>
      <c r="F312" s="120"/>
      <c r="G312" s="120"/>
      <c r="H312" s="120"/>
      <c r="I312" s="120"/>
      <c r="J312" s="120"/>
      <c r="K312" s="120"/>
      <c r="L312" s="120"/>
    </row>
    <row r="313" spans="2:12">
      <c r="B313" s="119"/>
      <c r="C313" s="119"/>
      <c r="D313" s="120"/>
      <c r="E313" s="120"/>
      <c r="F313" s="120"/>
      <c r="G313" s="120"/>
      <c r="H313" s="120"/>
      <c r="I313" s="120"/>
      <c r="J313" s="120"/>
      <c r="K313" s="120"/>
      <c r="L313" s="120"/>
    </row>
    <row r="314" spans="2:12">
      <c r="B314" s="119"/>
      <c r="C314" s="119"/>
      <c r="D314" s="120"/>
      <c r="E314" s="120"/>
      <c r="F314" s="120"/>
      <c r="G314" s="120"/>
      <c r="H314" s="120"/>
      <c r="I314" s="120"/>
      <c r="J314" s="120"/>
      <c r="K314" s="120"/>
      <c r="L314" s="120"/>
    </row>
    <row r="315" spans="2:12">
      <c r="B315" s="119"/>
      <c r="C315" s="119"/>
      <c r="D315" s="120"/>
      <c r="E315" s="120"/>
      <c r="F315" s="120"/>
      <c r="G315" s="120"/>
      <c r="H315" s="120"/>
      <c r="I315" s="120"/>
      <c r="J315" s="120"/>
      <c r="K315" s="120"/>
      <c r="L315" s="120"/>
    </row>
    <row r="316" spans="2:12">
      <c r="B316" s="119"/>
      <c r="C316" s="119"/>
      <c r="D316" s="120"/>
      <c r="E316" s="120"/>
      <c r="F316" s="120"/>
      <c r="G316" s="120"/>
      <c r="H316" s="120"/>
      <c r="I316" s="120"/>
      <c r="J316" s="120"/>
      <c r="K316" s="120"/>
      <c r="L316" s="120"/>
    </row>
    <row r="317" spans="2:12">
      <c r="B317" s="119"/>
      <c r="C317" s="119"/>
      <c r="D317" s="120"/>
      <c r="E317" s="120"/>
      <c r="F317" s="120"/>
      <c r="G317" s="120"/>
      <c r="H317" s="120"/>
      <c r="I317" s="120"/>
      <c r="J317" s="120"/>
      <c r="K317" s="120"/>
      <c r="L317" s="120"/>
    </row>
    <row r="318" spans="2:12">
      <c r="B318" s="119"/>
      <c r="C318" s="119"/>
      <c r="D318" s="120"/>
      <c r="E318" s="120"/>
      <c r="F318" s="120"/>
      <c r="G318" s="120"/>
      <c r="H318" s="120"/>
      <c r="I318" s="120"/>
      <c r="J318" s="120"/>
      <c r="K318" s="120"/>
      <c r="L318" s="120"/>
    </row>
    <row r="319" spans="2:12">
      <c r="B319" s="119"/>
      <c r="C319" s="119"/>
      <c r="D319" s="120"/>
      <c r="E319" s="120"/>
      <c r="F319" s="120"/>
      <c r="G319" s="120"/>
      <c r="H319" s="120"/>
      <c r="I319" s="120"/>
      <c r="J319" s="120"/>
      <c r="K319" s="120"/>
      <c r="L319" s="120"/>
    </row>
    <row r="320" spans="2:12">
      <c r="B320" s="119"/>
      <c r="C320" s="119"/>
      <c r="D320" s="120"/>
      <c r="E320" s="120"/>
      <c r="F320" s="120"/>
      <c r="G320" s="120"/>
      <c r="H320" s="120"/>
      <c r="I320" s="120"/>
      <c r="J320" s="120"/>
      <c r="K320" s="120"/>
      <c r="L320" s="120"/>
    </row>
    <row r="321" spans="2:12">
      <c r="B321" s="119"/>
      <c r="C321" s="119"/>
      <c r="D321" s="120"/>
      <c r="E321" s="120"/>
      <c r="F321" s="120"/>
      <c r="G321" s="120"/>
      <c r="H321" s="120"/>
      <c r="I321" s="120"/>
      <c r="J321" s="120"/>
      <c r="K321" s="120"/>
      <c r="L321" s="120"/>
    </row>
    <row r="322" spans="2:12">
      <c r="B322" s="119"/>
      <c r="C322" s="119"/>
      <c r="D322" s="120"/>
      <c r="E322" s="120"/>
      <c r="F322" s="120"/>
      <c r="G322" s="120"/>
      <c r="H322" s="120"/>
      <c r="I322" s="120"/>
      <c r="J322" s="120"/>
      <c r="K322" s="120"/>
      <c r="L322" s="120"/>
    </row>
    <row r="323" spans="2:12">
      <c r="B323" s="119"/>
      <c r="C323" s="119"/>
      <c r="D323" s="120"/>
      <c r="E323" s="120"/>
      <c r="F323" s="120"/>
      <c r="G323" s="120"/>
      <c r="H323" s="120"/>
      <c r="I323" s="120"/>
      <c r="J323" s="120"/>
      <c r="K323" s="120"/>
      <c r="L323" s="120"/>
    </row>
    <row r="324" spans="2:12">
      <c r="B324" s="119"/>
      <c r="C324" s="119"/>
      <c r="D324" s="120"/>
      <c r="E324" s="120"/>
      <c r="F324" s="120"/>
      <c r="G324" s="120"/>
      <c r="H324" s="120"/>
      <c r="I324" s="120"/>
      <c r="J324" s="120"/>
      <c r="K324" s="120"/>
      <c r="L324" s="120"/>
    </row>
    <row r="325" spans="2:12">
      <c r="B325" s="119"/>
      <c r="C325" s="119"/>
      <c r="D325" s="120"/>
      <c r="E325" s="120"/>
      <c r="F325" s="120"/>
      <c r="G325" s="120"/>
      <c r="H325" s="120"/>
      <c r="I325" s="120"/>
      <c r="J325" s="120"/>
      <c r="K325" s="120"/>
      <c r="L325" s="120"/>
    </row>
    <row r="326" spans="2:12">
      <c r="B326" s="119"/>
      <c r="C326" s="119"/>
      <c r="D326" s="120"/>
      <c r="E326" s="120"/>
      <c r="F326" s="120"/>
      <c r="G326" s="120"/>
      <c r="H326" s="120"/>
      <c r="I326" s="120"/>
      <c r="J326" s="120"/>
      <c r="K326" s="120"/>
      <c r="L326" s="120"/>
    </row>
    <row r="327" spans="2:12">
      <c r="B327" s="119"/>
      <c r="C327" s="119"/>
      <c r="D327" s="120"/>
      <c r="E327" s="120"/>
      <c r="F327" s="120"/>
      <c r="G327" s="120"/>
      <c r="H327" s="120"/>
      <c r="I327" s="120"/>
      <c r="J327" s="120"/>
      <c r="K327" s="120"/>
      <c r="L327" s="120"/>
    </row>
    <row r="328" spans="2:12">
      <c r="B328" s="119"/>
      <c r="C328" s="119"/>
      <c r="D328" s="120"/>
      <c r="E328" s="120"/>
      <c r="F328" s="120"/>
      <c r="G328" s="120"/>
      <c r="H328" s="120"/>
      <c r="I328" s="120"/>
      <c r="J328" s="120"/>
      <c r="K328" s="120"/>
      <c r="L328" s="120"/>
    </row>
    <row r="329" spans="2:12">
      <c r="B329" s="119"/>
      <c r="C329" s="119"/>
      <c r="D329" s="120"/>
      <c r="E329" s="120"/>
      <c r="F329" s="120"/>
      <c r="G329" s="120"/>
      <c r="H329" s="120"/>
      <c r="I329" s="120"/>
      <c r="J329" s="120"/>
      <c r="K329" s="120"/>
      <c r="L329" s="120"/>
    </row>
    <row r="330" spans="2:12">
      <c r="B330" s="119"/>
      <c r="C330" s="119"/>
      <c r="D330" s="120"/>
      <c r="E330" s="120"/>
      <c r="F330" s="120"/>
      <c r="G330" s="120"/>
      <c r="H330" s="120"/>
      <c r="I330" s="120"/>
      <c r="J330" s="120"/>
      <c r="K330" s="120"/>
      <c r="L330" s="120"/>
    </row>
    <row r="331" spans="2:12">
      <c r="B331" s="119"/>
      <c r="C331" s="119"/>
      <c r="D331" s="120"/>
      <c r="E331" s="120"/>
      <c r="F331" s="120"/>
      <c r="G331" s="120"/>
      <c r="H331" s="120"/>
      <c r="I331" s="120"/>
      <c r="J331" s="120"/>
      <c r="K331" s="120"/>
      <c r="L331" s="120"/>
    </row>
    <row r="332" spans="2:12">
      <c r="B332" s="119"/>
      <c r="C332" s="119"/>
      <c r="D332" s="120"/>
      <c r="E332" s="120"/>
      <c r="F332" s="120"/>
      <c r="G332" s="120"/>
      <c r="H332" s="120"/>
      <c r="I332" s="120"/>
      <c r="J332" s="120"/>
      <c r="K332" s="120"/>
      <c r="L332" s="120"/>
    </row>
    <row r="333" spans="2:12">
      <c r="B333" s="119"/>
      <c r="C333" s="119"/>
      <c r="D333" s="120"/>
      <c r="E333" s="120"/>
      <c r="F333" s="120"/>
      <c r="G333" s="120"/>
      <c r="H333" s="120"/>
      <c r="I333" s="120"/>
      <c r="J333" s="120"/>
      <c r="K333" s="120"/>
      <c r="L333" s="120"/>
    </row>
    <row r="334" spans="2:12">
      <c r="B334" s="119"/>
      <c r="C334" s="119"/>
      <c r="D334" s="120"/>
      <c r="E334" s="120"/>
      <c r="F334" s="120"/>
      <c r="G334" s="120"/>
      <c r="H334" s="120"/>
      <c r="I334" s="120"/>
      <c r="J334" s="120"/>
      <c r="K334" s="120"/>
      <c r="L334" s="120"/>
    </row>
    <row r="335" spans="2:12">
      <c r="B335" s="119"/>
      <c r="C335" s="119"/>
      <c r="D335" s="120"/>
      <c r="E335" s="120"/>
      <c r="F335" s="120"/>
      <c r="G335" s="120"/>
      <c r="H335" s="120"/>
      <c r="I335" s="120"/>
      <c r="J335" s="120"/>
      <c r="K335" s="120"/>
      <c r="L335" s="120"/>
    </row>
    <row r="336" spans="2:12">
      <c r="B336" s="119"/>
      <c r="C336" s="119"/>
      <c r="D336" s="120"/>
      <c r="E336" s="120"/>
      <c r="F336" s="120"/>
      <c r="G336" s="120"/>
      <c r="H336" s="120"/>
      <c r="I336" s="120"/>
      <c r="J336" s="120"/>
      <c r="K336" s="120"/>
      <c r="L336" s="120"/>
    </row>
    <row r="337" spans="2:12">
      <c r="B337" s="119"/>
      <c r="C337" s="119"/>
      <c r="D337" s="120"/>
      <c r="E337" s="120"/>
      <c r="F337" s="120"/>
      <c r="G337" s="120"/>
      <c r="H337" s="120"/>
      <c r="I337" s="120"/>
      <c r="J337" s="120"/>
      <c r="K337" s="120"/>
      <c r="L337" s="120"/>
    </row>
    <row r="338" spans="2:12">
      <c r="B338" s="119"/>
      <c r="C338" s="119"/>
      <c r="D338" s="120"/>
      <c r="E338" s="120"/>
      <c r="F338" s="120"/>
      <c r="G338" s="120"/>
      <c r="H338" s="120"/>
      <c r="I338" s="120"/>
      <c r="J338" s="120"/>
      <c r="K338" s="120"/>
      <c r="L338" s="120"/>
    </row>
    <row r="339" spans="2:12">
      <c r="B339" s="119"/>
      <c r="C339" s="119"/>
      <c r="D339" s="120"/>
      <c r="E339" s="120"/>
      <c r="F339" s="120"/>
      <c r="G339" s="120"/>
      <c r="H339" s="120"/>
      <c r="I339" s="120"/>
      <c r="J339" s="120"/>
      <c r="K339" s="120"/>
      <c r="L339" s="120"/>
    </row>
    <row r="340" spans="2:12">
      <c r="B340" s="119"/>
      <c r="C340" s="119"/>
      <c r="D340" s="120"/>
      <c r="E340" s="120"/>
      <c r="F340" s="120"/>
      <c r="G340" s="120"/>
      <c r="H340" s="120"/>
      <c r="I340" s="120"/>
      <c r="J340" s="120"/>
      <c r="K340" s="120"/>
      <c r="L340" s="120"/>
    </row>
    <row r="341" spans="2:12">
      <c r="B341" s="119"/>
      <c r="C341" s="119"/>
      <c r="D341" s="120"/>
      <c r="E341" s="120"/>
      <c r="F341" s="120"/>
      <c r="G341" s="120"/>
      <c r="H341" s="120"/>
      <c r="I341" s="120"/>
      <c r="J341" s="120"/>
      <c r="K341" s="120"/>
      <c r="L341" s="120"/>
    </row>
    <row r="342" spans="2:12">
      <c r="B342" s="119"/>
      <c r="C342" s="119"/>
      <c r="D342" s="120"/>
      <c r="E342" s="120"/>
      <c r="F342" s="120"/>
      <c r="G342" s="120"/>
      <c r="H342" s="120"/>
      <c r="I342" s="120"/>
      <c r="J342" s="120"/>
      <c r="K342" s="120"/>
      <c r="L342" s="120"/>
    </row>
    <row r="343" spans="2:12">
      <c r="B343" s="119"/>
      <c r="C343" s="119"/>
      <c r="D343" s="120"/>
      <c r="E343" s="120"/>
      <c r="F343" s="120"/>
      <c r="G343" s="120"/>
      <c r="H343" s="120"/>
      <c r="I343" s="120"/>
      <c r="J343" s="120"/>
      <c r="K343" s="120"/>
      <c r="L343" s="120"/>
    </row>
    <row r="344" spans="2:12">
      <c r="B344" s="119"/>
      <c r="C344" s="119"/>
      <c r="D344" s="120"/>
      <c r="E344" s="120"/>
      <c r="F344" s="120"/>
      <c r="G344" s="120"/>
      <c r="H344" s="120"/>
      <c r="I344" s="120"/>
      <c r="J344" s="120"/>
      <c r="K344" s="120"/>
      <c r="L344" s="120"/>
    </row>
    <row r="345" spans="2:12">
      <c r="B345" s="119"/>
      <c r="C345" s="119"/>
      <c r="D345" s="120"/>
      <c r="E345" s="120"/>
      <c r="F345" s="120"/>
      <c r="G345" s="120"/>
      <c r="H345" s="120"/>
      <c r="I345" s="120"/>
      <c r="J345" s="120"/>
      <c r="K345" s="120"/>
      <c r="L345" s="120"/>
    </row>
    <row r="346" spans="2:12">
      <c r="B346" s="119"/>
      <c r="C346" s="119"/>
      <c r="D346" s="120"/>
      <c r="E346" s="120"/>
      <c r="F346" s="120"/>
      <c r="G346" s="120"/>
      <c r="H346" s="120"/>
      <c r="I346" s="120"/>
      <c r="J346" s="120"/>
      <c r="K346" s="120"/>
      <c r="L346" s="120"/>
    </row>
    <row r="347" spans="2:12">
      <c r="B347" s="119"/>
      <c r="C347" s="119"/>
      <c r="D347" s="120"/>
      <c r="E347" s="120"/>
      <c r="F347" s="120"/>
      <c r="G347" s="120"/>
      <c r="H347" s="120"/>
      <c r="I347" s="120"/>
      <c r="J347" s="120"/>
      <c r="K347" s="120"/>
      <c r="L347" s="120"/>
    </row>
    <row r="348" spans="2:12">
      <c r="B348" s="119"/>
      <c r="C348" s="119"/>
      <c r="D348" s="120"/>
      <c r="E348" s="120"/>
      <c r="F348" s="120"/>
      <c r="G348" s="120"/>
      <c r="H348" s="120"/>
      <c r="I348" s="120"/>
      <c r="J348" s="120"/>
      <c r="K348" s="120"/>
      <c r="L348" s="120"/>
    </row>
    <row r="349" spans="2:12">
      <c r="B349" s="119"/>
      <c r="C349" s="119"/>
      <c r="D349" s="120"/>
      <c r="E349" s="120"/>
      <c r="F349" s="120"/>
      <c r="G349" s="120"/>
      <c r="H349" s="120"/>
      <c r="I349" s="120"/>
      <c r="J349" s="120"/>
      <c r="K349" s="120"/>
      <c r="L349" s="120"/>
    </row>
    <row r="350" spans="2:12">
      <c r="B350" s="119"/>
      <c r="C350" s="119"/>
      <c r="D350" s="120"/>
      <c r="E350" s="120"/>
      <c r="F350" s="120"/>
      <c r="G350" s="120"/>
      <c r="H350" s="120"/>
      <c r="I350" s="120"/>
      <c r="J350" s="120"/>
      <c r="K350" s="120"/>
      <c r="L350" s="120"/>
    </row>
    <row r="351" spans="2:12">
      <c r="B351" s="119"/>
      <c r="C351" s="119"/>
      <c r="D351" s="120"/>
      <c r="E351" s="120"/>
      <c r="F351" s="120"/>
      <c r="G351" s="120"/>
      <c r="H351" s="120"/>
      <c r="I351" s="120"/>
      <c r="J351" s="120"/>
      <c r="K351" s="120"/>
      <c r="L351" s="120"/>
    </row>
    <row r="352" spans="2:12">
      <c r="B352" s="119"/>
      <c r="C352" s="119"/>
      <c r="D352" s="120"/>
      <c r="E352" s="120"/>
      <c r="F352" s="120"/>
      <c r="G352" s="120"/>
      <c r="H352" s="120"/>
      <c r="I352" s="120"/>
      <c r="J352" s="120"/>
      <c r="K352" s="120"/>
      <c r="L352" s="120"/>
    </row>
    <row r="353" spans="2:12">
      <c r="B353" s="119"/>
      <c r="C353" s="119"/>
      <c r="D353" s="120"/>
      <c r="E353" s="120"/>
      <c r="F353" s="120"/>
      <c r="G353" s="120"/>
      <c r="H353" s="120"/>
      <c r="I353" s="120"/>
      <c r="J353" s="120"/>
      <c r="K353" s="120"/>
      <c r="L353" s="120"/>
    </row>
    <row r="354" spans="2:12">
      <c r="B354" s="119"/>
      <c r="C354" s="119"/>
      <c r="D354" s="120"/>
      <c r="E354" s="120"/>
      <c r="F354" s="120"/>
      <c r="G354" s="120"/>
      <c r="H354" s="120"/>
      <c r="I354" s="120"/>
      <c r="J354" s="120"/>
      <c r="K354" s="120"/>
      <c r="L354" s="120"/>
    </row>
    <row r="355" spans="2:12">
      <c r="B355" s="119"/>
      <c r="C355" s="119"/>
      <c r="D355" s="120"/>
      <c r="E355" s="120"/>
      <c r="F355" s="120"/>
      <c r="G355" s="120"/>
      <c r="H355" s="120"/>
      <c r="I355" s="120"/>
      <c r="J355" s="120"/>
      <c r="K355" s="120"/>
      <c r="L355" s="120"/>
    </row>
    <row r="356" spans="2:12">
      <c r="B356" s="119"/>
      <c r="C356" s="119"/>
      <c r="D356" s="120"/>
      <c r="E356" s="120"/>
      <c r="F356" s="120"/>
      <c r="G356" s="120"/>
      <c r="H356" s="120"/>
      <c r="I356" s="120"/>
      <c r="J356" s="120"/>
      <c r="K356" s="120"/>
      <c r="L356" s="120"/>
    </row>
    <row r="357" spans="2:12">
      <c r="B357" s="119"/>
      <c r="C357" s="119"/>
      <c r="D357" s="120"/>
      <c r="E357" s="120"/>
      <c r="F357" s="120"/>
      <c r="G357" s="120"/>
      <c r="H357" s="120"/>
      <c r="I357" s="120"/>
      <c r="J357" s="120"/>
      <c r="K357" s="120"/>
      <c r="L357" s="120"/>
    </row>
    <row r="358" spans="2:12">
      <c r="B358" s="119"/>
      <c r="C358" s="119"/>
      <c r="D358" s="120"/>
      <c r="E358" s="120"/>
      <c r="F358" s="120"/>
      <c r="G358" s="120"/>
      <c r="H358" s="120"/>
      <c r="I358" s="120"/>
      <c r="J358" s="120"/>
      <c r="K358" s="120"/>
      <c r="L358" s="120"/>
    </row>
    <row r="359" spans="2:12">
      <c r="B359" s="119"/>
      <c r="C359" s="119"/>
      <c r="D359" s="120"/>
      <c r="E359" s="120"/>
      <c r="F359" s="120"/>
      <c r="G359" s="120"/>
      <c r="H359" s="120"/>
      <c r="I359" s="120"/>
      <c r="J359" s="120"/>
      <c r="K359" s="120"/>
      <c r="L359" s="120"/>
    </row>
    <row r="360" spans="2:12">
      <c r="B360" s="119"/>
      <c r="C360" s="119"/>
      <c r="D360" s="120"/>
      <c r="E360" s="120"/>
      <c r="F360" s="120"/>
      <c r="G360" s="120"/>
      <c r="H360" s="120"/>
      <c r="I360" s="120"/>
      <c r="J360" s="120"/>
      <c r="K360" s="120"/>
      <c r="L360" s="120"/>
    </row>
    <row r="361" spans="2:12">
      <c r="B361" s="119"/>
      <c r="C361" s="119"/>
      <c r="D361" s="120"/>
      <c r="E361" s="120"/>
      <c r="F361" s="120"/>
      <c r="G361" s="120"/>
      <c r="H361" s="120"/>
      <c r="I361" s="120"/>
      <c r="J361" s="120"/>
      <c r="K361" s="120"/>
      <c r="L361" s="120"/>
    </row>
    <row r="362" spans="2:12">
      <c r="B362" s="119"/>
      <c r="C362" s="119"/>
      <c r="D362" s="120"/>
      <c r="E362" s="120"/>
      <c r="F362" s="120"/>
      <c r="G362" s="120"/>
      <c r="H362" s="120"/>
      <c r="I362" s="120"/>
      <c r="J362" s="120"/>
      <c r="K362" s="120"/>
      <c r="L362" s="120"/>
    </row>
    <row r="363" spans="2:12">
      <c r="B363" s="119"/>
      <c r="C363" s="119"/>
      <c r="D363" s="120"/>
      <c r="E363" s="120"/>
      <c r="F363" s="120"/>
      <c r="G363" s="120"/>
      <c r="H363" s="120"/>
      <c r="I363" s="120"/>
      <c r="J363" s="120"/>
      <c r="K363" s="120"/>
      <c r="L363" s="120"/>
    </row>
    <row r="364" spans="2:12">
      <c r="B364" s="119"/>
      <c r="C364" s="119"/>
      <c r="D364" s="120"/>
      <c r="E364" s="120"/>
      <c r="F364" s="120"/>
      <c r="G364" s="120"/>
      <c r="H364" s="120"/>
      <c r="I364" s="120"/>
      <c r="J364" s="120"/>
      <c r="K364" s="120"/>
      <c r="L364" s="120"/>
    </row>
    <row r="365" spans="2:12">
      <c r="B365" s="119"/>
      <c r="C365" s="119"/>
      <c r="D365" s="120"/>
      <c r="E365" s="120"/>
      <c r="F365" s="120"/>
      <c r="G365" s="120"/>
      <c r="H365" s="120"/>
      <c r="I365" s="120"/>
      <c r="J365" s="120"/>
      <c r="K365" s="120"/>
      <c r="L365" s="120"/>
    </row>
    <row r="366" spans="2:12">
      <c r="B366" s="119"/>
      <c r="C366" s="119"/>
      <c r="D366" s="120"/>
      <c r="E366" s="120"/>
      <c r="F366" s="120"/>
      <c r="G366" s="120"/>
      <c r="H366" s="120"/>
      <c r="I366" s="120"/>
      <c r="J366" s="120"/>
      <c r="K366" s="120"/>
      <c r="L366" s="120"/>
    </row>
    <row r="367" spans="2:12">
      <c r="B367" s="119"/>
      <c r="C367" s="119"/>
      <c r="D367" s="120"/>
      <c r="E367" s="120"/>
      <c r="F367" s="120"/>
      <c r="G367" s="120"/>
      <c r="H367" s="120"/>
      <c r="I367" s="120"/>
      <c r="J367" s="120"/>
      <c r="K367" s="120"/>
      <c r="L367" s="120"/>
    </row>
    <row r="368" spans="2:12">
      <c r="B368" s="119"/>
      <c r="C368" s="119"/>
      <c r="D368" s="120"/>
      <c r="E368" s="120"/>
      <c r="F368" s="120"/>
      <c r="G368" s="120"/>
      <c r="H368" s="120"/>
      <c r="I368" s="120"/>
      <c r="J368" s="120"/>
      <c r="K368" s="120"/>
      <c r="L368" s="120"/>
    </row>
    <row r="369" spans="2:12">
      <c r="B369" s="119"/>
      <c r="C369" s="119"/>
      <c r="D369" s="120"/>
      <c r="E369" s="120"/>
      <c r="F369" s="120"/>
      <c r="G369" s="120"/>
      <c r="H369" s="120"/>
      <c r="I369" s="120"/>
      <c r="J369" s="120"/>
      <c r="K369" s="120"/>
      <c r="L369" s="120"/>
    </row>
    <row r="370" spans="2:12">
      <c r="B370" s="119"/>
      <c r="C370" s="119"/>
      <c r="D370" s="120"/>
      <c r="E370" s="120"/>
      <c r="F370" s="120"/>
      <c r="G370" s="120"/>
      <c r="H370" s="120"/>
      <c r="I370" s="120"/>
      <c r="J370" s="120"/>
      <c r="K370" s="120"/>
      <c r="L370" s="120"/>
    </row>
    <row r="371" spans="2:12">
      <c r="B371" s="119"/>
      <c r="C371" s="119"/>
      <c r="D371" s="120"/>
      <c r="E371" s="120"/>
      <c r="F371" s="120"/>
      <c r="G371" s="120"/>
      <c r="H371" s="120"/>
      <c r="I371" s="120"/>
      <c r="J371" s="120"/>
      <c r="K371" s="120"/>
      <c r="L371" s="120"/>
    </row>
    <row r="372" spans="2:12">
      <c r="B372" s="119"/>
      <c r="C372" s="119"/>
      <c r="D372" s="120"/>
      <c r="E372" s="120"/>
      <c r="F372" s="120"/>
      <c r="G372" s="120"/>
      <c r="H372" s="120"/>
      <c r="I372" s="120"/>
      <c r="J372" s="120"/>
      <c r="K372" s="120"/>
      <c r="L372" s="120"/>
    </row>
    <row r="373" spans="2:12">
      <c r="B373" s="119"/>
      <c r="C373" s="119"/>
      <c r="D373" s="120"/>
      <c r="E373" s="120"/>
      <c r="F373" s="120"/>
      <c r="G373" s="120"/>
      <c r="H373" s="120"/>
      <c r="I373" s="120"/>
      <c r="J373" s="120"/>
      <c r="K373" s="120"/>
      <c r="L373" s="120"/>
    </row>
    <row r="374" spans="2:12">
      <c r="B374" s="119"/>
      <c r="C374" s="119"/>
      <c r="D374" s="120"/>
      <c r="E374" s="120"/>
      <c r="F374" s="120"/>
      <c r="G374" s="120"/>
      <c r="H374" s="120"/>
      <c r="I374" s="120"/>
      <c r="J374" s="120"/>
      <c r="K374" s="120"/>
      <c r="L374" s="120"/>
    </row>
    <row r="375" spans="2:12">
      <c r="B375" s="119"/>
      <c r="C375" s="119"/>
      <c r="D375" s="120"/>
      <c r="E375" s="120"/>
      <c r="F375" s="120"/>
      <c r="G375" s="120"/>
      <c r="H375" s="120"/>
      <c r="I375" s="120"/>
      <c r="J375" s="120"/>
      <c r="K375" s="120"/>
      <c r="L375" s="120"/>
    </row>
    <row r="376" spans="2:12">
      <c r="B376" s="119"/>
      <c r="C376" s="119"/>
      <c r="D376" s="120"/>
      <c r="E376" s="120"/>
      <c r="F376" s="120"/>
      <c r="G376" s="120"/>
      <c r="H376" s="120"/>
      <c r="I376" s="120"/>
      <c r="J376" s="120"/>
      <c r="K376" s="120"/>
      <c r="L376" s="120"/>
    </row>
    <row r="377" spans="2:12">
      <c r="B377" s="119"/>
      <c r="C377" s="119"/>
      <c r="D377" s="120"/>
      <c r="E377" s="120"/>
      <c r="F377" s="120"/>
      <c r="G377" s="120"/>
      <c r="H377" s="120"/>
      <c r="I377" s="120"/>
      <c r="J377" s="120"/>
      <c r="K377" s="120"/>
      <c r="L377" s="120"/>
    </row>
    <row r="378" spans="2:12">
      <c r="B378" s="119"/>
      <c r="C378" s="119"/>
      <c r="D378" s="120"/>
      <c r="E378" s="120"/>
      <c r="F378" s="120"/>
      <c r="G378" s="120"/>
      <c r="H378" s="120"/>
      <c r="I378" s="120"/>
      <c r="J378" s="120"/>
      <c r="K378" s="120"/>
      <c r="L378" s="120"/>
    </row>
    <row r="379" spans="2:12">
      <c r="B379" s="119"/>
      <c r="C379" s="119"/>
      <c r="D379" s="120"/>
      <c r="E379" s="120"/>
      <c r="F379" s="120"/>
      <c r="G379" s="120"/>
      <c r="H379" s="120"/>
      <c r="I379" s="120"/>
      <c r="J379" s="120"/>
      <c r="K379" s="120"/>
      <c r="L379" s="120"/>
    </row>
    <row r="380" spans="2:12">
      <c r="B380" s="119"/>
      <c r="C380" s="119"/>
      <c r="D380" s="120"/>
      <c r="E380" s="120"/>
      <c r="F380" s="120"/>
      <c r="G380" s="120"/>
      <c r="H380" s="120"/>
      <c r="I380" s="120"/>
      <c r="J380" s="120"/>
      <c r="K380" s="120"/>
      <c r="L380" s="120"/>
    </row>
    <row r="381" spans="2:12">
      <c r="B381" s="119"/>
      <c r="C381" s="119"/>
      <c r="D381" s="120"/>
      <c r="E381" s="120"/>
      <c r="F381" s="120"/>
      <c r="G381" s="120"/>
      <c r="H381" s="120"/>
      <c r="I381" s="120"/>
      <c r="J381" s="120"/>
      <c r="K381" s="120"/>
      <c r="L381" s="120"/>
    </row>
    <row r="382" spans="2:12">
      <c r="B382" s="119"/>
      <c r="C382" s="119"/>
      <c r="D382" s="120"/>
      <c r="E382" s="120"/>
      <c r="F382" s="120"/>
      <c r="G382" s="120"/>
      <c r="H382" s="120"/>
      <c r="I382" s="120"/>
      <c r="J382" s="120"/>
      <c r="K382" s="120"/>
      <c r="L382" s="120"/>
    </row>
    <row r="383" spans="2:12">
      <c r="B383" s="119"/>
      <c r="C383" s="119"/>
      <c r="D383" s="120"/>
      <c r="E383" s="120"/>
      <c r="F383" s="120"/>
      <c r="G383" s="120"/>
      <c r="H383" s="120"/>
      <c r="I383" s="120"/>
      <c r="J383" s="120"/>
      <c r="K383" s="120"/>
      <c r="L383" s="120"/>
    </row>
    <row r="384" spans="2:12">
      <c r="B384" s="119"/>
      <c r="C384" s="119"/>
      <c r="D384" s="120"/>
      <c r="E384" s="120"/>
      <c r="F384" s="120"/>
      <c r="G384" s="120"/>
      <c r="H384" s="120"/>
      <c r="I384" s="120"/>
      <c r="J384" s="120"/>
      <c r="K384" s="120"/>
      <c r="L384" s="120"/>
    </row>
    <row r="385" spans="2:12">
      <c r="B385" s="119"/>
      <c r="C385" s="119"/>
      <c r="D385" s="120"/>
      <c r="E385" s="120"/>
      <c r="F385" s="120"/>
      <c r="G385" s="120"/>
      <c r="H385" s="120"/>
      <c r="I385" s="120"/>
      <c r="J385" s="120"/>
      <c r="K385" s="120"/>
      <c r="L385" s="120"/>
    </row>
    <row r="386" spans="2:12">
      <c r="B386" s="119"/>
      <c r="C386" s="119"/>
      <c r="D386" s="120"/>
      <c r="E386" s="120"/>
      <c r="F386" s="120"/>
      <c r="G386" s="120"/>
      <c r="H386" s="120"/>
      <c r="I386" s="120"/>
      <c r="J386" s="120"/>
      <c r="K386" s="120"/>
      <c r="L386" s="120"/>
    </row>
    <row r="387" spans="2:12">
      <c r="B387" s="119"/>
      <c r="C387" s="119"/>
      <c r="D387" s="120"/>
      <c r="E387" s="120"/>
      <c r="F387" s="120"/>
      <c r="G387" s="120"/>
      <c r="H387" s="120"/>
      <c r="I387" s="120"/>
      <c r="J387" s="120"/>
      <c r="K387" s="120"/>
      <c r="L387" s="120"/>
    </row>
    <row r="388" spans="2:12">
      <c r="B388" s="119"/>
      <c r="C388" s="119"/>
      <c r="D388" s="120"/>
      <c r="E388" s="120"/>
      <c r="F388" s="120"/>
      <c r="G388" s="120"/>
      <c r="H388" s="120"/>
      <c r="I388" s="120"/>
      <c r="J388" s="120"/>
      <c r="K388" s="120"/>
      <c r="L388" s="120"/>
    </row>
    <row r="389" spans="2:12">
      <c r="B389" s="119"/>
      <c r="C389" s="119"/>
      <c r="D389" s="120"/>
      <c r="E389" s="120"/>
      <c r="F389" s="120"/>
      <c r="G389" s="120"/>
      <c r="H389" s="120"/>
      <c r="I389" s="120"/>
      <c r="J389" s="120"/>
      <c r="K389" s="120"/>
      <c r="L389" s="120"/>
    </row>
    <row r="390" spans="2:12">
      <c r="B390" s="119"/>
      <c r="C390" s="119"/>
      <c r="D390" s="120"/>
      <c r="E390" s="120"/>
      <c r="F390" s="120"/>
      <c r="G390" s="120"/>
      <c r="H390" s="120"/>
      <c r="I390" s="120"/>
      <c r="J390" s="120"/>
      <c r="K390" s="120"/>
      <c r="L390" s="120"/>
    </row>
    <row r="391" spans="2:12">
      <c r="B391" s="119"/>
      <c r="C391" s="119"/>
      <c r="D391" s="120"/>
      <c r="E391" s="120"/>
      <c r="F391" s="120"/>
      <c r="G391" s="120"/>
      <c r="H391" s="120"/>
      <c r="I391" s="120"/>
      <c r="J391" s="120"/>
      <c r="K391" s="120"/>
      <c r="L391" s="120"/>
    </row>
    <row r="392" spans="2:12">
      <c r="B392" s="119"/>
      <c r="C392" s="119"/>
      <c r="D392" s="120"/>
      <c r="E392" s="120"/>
      <c r="F392" s="120"/>
      <c r="G392" s="120"/>
      <c r="H392" s="120"/>
      <c r="I392" s="120"/>
      <c r="J392" s="120"/>
      <c r="K392" s="120"/>
      <c r="L392" s="120"/>
    </row>
    <row r="393" spans="2:12">
      <c r="B393" s="119"/>
      <c r="C393" s="119"/>
      <c r="D393" s="120"/>
      <c r="E393" s="120"/>
      <c r="F393" s="120"/>
      <c r="G393" s="120"/>
      <c r="H393" s="120"/>
      <c r="I393" s="120"/>
      <c r="J393" s="120"/>
      <c r="K393" s="120"/>
      <c r="L393" s="120"/>
    </row>
    <row r="394" spans="2:12">
      <c r="B394" s="119"/>
      <c r="C394" s="119"/>
      <c r="D394" s="120"/>
      <c r="E394" s="120"/>
      <c r="F394" s="120"/>
      <c r="G394" s="120"/>
      <c r="H394" s="120"/>
      <c r="I394" s="120"/>
      <c r="J394" s="120"/>
      <c r="K394" s="120"/>
      <c r="L394" s="120"/>
    </row>
    <row r="395" spans="2:12">
      <c r="B395" s="119"/>
      <c r="C395" s="119"/>
      <c r="D395" s="120"/>
      <c r="E395" s="120"/>
      <c r="F395" s="120"/>
      <c r="G395" s="120"/>
      <c r="H395" s="120"/>
      <c r="I395" s="120"/>
      <c r="J395" s="120"/>
      <c r="K395" s="120"/>
      <c r="L395" s="120"/>
    </row>
    <row r="396" spans="2:12">
      <c r="B396" s="119"/>
      <c r="C396" s="119"/>
      <c r="D396" s="120"/>
      <c r="E396" s="120"/>
      <c r="F396" s="120"/>
      <c r="G396" s="120"/>
      <c r="H396" s="120"/>
      <c r="I396" s="120"/>
      <c r="J396" s="120"/>
      <c r="K396" s="120"/>
      <c r="L396" s="120"/>
    </row>
    <row r="397" spans="2:12">
      <c r="B397" s="119"/>
      <c r="C397" s="119"/>
      <c r="D397" s="120"/>
      <c r="E397" s="120"/>
      <c r="F397" s="120"/>
      <c r="G397" s="120"/>
      <c r="H397" s="120"/>
      <c r="I397" s="120"/>
      <c r="J397" s="120"/>
      <c r="K397" s="120"/>
      <c r="L397" s="120"/>
    </row>
    <row r="398" spans="2:12">
      <c r="B398" s="119"/>
      <c r="C398" s="119"/>
      <c r="D398" s="120"/>
      <c r="E398" s="120"/>
      <c r="F398" s="120"/>
      <c r="G398" s="120"/>
      <c r="H398" s="120"/>
      <c r="I398" s="120"/>
      <c r="J398" s="120"/>
      <c r="K398" s="120"/>
      <c r="L398" s="120"/>
    </row>
    <row r="399" spans="2:12">
      <c r="B399" s="119"/>
      <c r="C399" s="119"/>
      <c r="D399" s="120"/>
      <c r="E399" s="120"/>
      <c r="F399" s="120"/>
      <c r="G399" s="120"/>
      <c r="H399" s="120"/>
      <c r="I399" s="120"/>
      <c r="J399" s="120"/>
      <c r="K399" s="120"/>
      <c r="L399" s="120"/>
    </row>
    <row r="400" spans="2:12">
      <c r="B400" s="119"/>
      <c r="C400" s="119"/>
      <c r="D400" s="120"/>
      <c r="E400" s="120"/>
      <c r="F400" s="120"/>
      <c r="G400" s="120"/>
      <c r="H400" s="120"/>
      <c r="I400" s="120"/>
      <c r="J400" s="120"/>
      <c r="K400" s="120"/>
      <c r="L400" s="120"/>
    </row>
    <row r="401" spans="2:12">
      <c r="B401" s="119"/>
      <c r="C401" s="119"/>
      <c r="D401" s="120"/>
      <c r="E401" s="120"/>
      <c r="F401" s="120"/>
      <c r="G401" s="120"/>
      <c r="H401" s="120"/>
      <c r="I401" s="120"/>
      <c r="J401" s="120"/>
      <c r="K401" s="120"/>
      <c r="L401" s="120"/>
    </row>
    <row r="402" spans="2:12">
      <c r="B402" s="119"/>
      <c r="C402" s="119"/>
      <c r="D402" s="120"/>
      <c r="E402" s="120"/>
      <c r="F402" s="120"/>
      <c r="G402" s="120"/>
      <c r="H402" s="120"/>
      <c r="I402" s="120"/>
      <c r="J402" s="120"/>
      <c r="K402" s="120"/>
      <c r="L402" s="120"/>
    </row>
    <row r="403" spans="2:12">
      <c r="B403" s="119"/>
      <c r="C403" s="119"/>
      <c r="D403" s="120"/>
      <c r="E403" s="120"/>
      <c r="F403" s="120"/>
      <c r="G403" s="120"/>
      <c r="H403" s="120"/>
      <c r="I403" s="120"/>
      <c r="J403" s="120"/>
      <c r="K403" s="120"/>
      <c r="L403" s="120"/>
    </row>
    <row r="404" spans="2:12">
      <c r="B404" s="119"/>
      <c r="C404" s="119"/>
      <c r="D404" s="120"/>
      <c r="E404" s="120"/>
      <c r="F404" s="120"/>
      <c r="G404" s="120"/>
      <c r="H404" s="120"/>
      <c r="I404" s="120"/>
      <c r="J404" s="120"/>
      <c r="K404" s="120"/>
      <c r="L404" s="120"/>
    </row>
    <row r="405" spans="2:12">
      <c r="B405" s="119"/>
      <c r="C405" s="119"/>
      <c r="D405" s="120"/>
      <c r="E405" s="120"/>
      <c r="F405" s="120"/>
      <c r="G405" s="120"/>
      <c r="H405" s="120"/>
      <c r="I405" s="120"/>
      <c r="J405" s="120"/>
      <c r="K405" s="120"/>
      <c r="L405" s="120"/>
    </row>
    <row r="406" spans="2:12">
      <c r="B406" s="119"/>
      <c r="C406" s="119"/>
      <c r="D406" s="120"/>
      <c r="E406" s="120"/>
      <c r="F406" s="120"/>
      <c r="G406" s="120"/>
      <c r="H406" s="120"/>
      <c r="I406" s="120"/>
      <c r="J406" s="120"/>
      <c r="K406" s="120"/>
      <c r="L406" s="120"/>
    </row>
    <row r="407" spans="2:12">
      <c r="B407" s="119"/>
      <c r="C407" s="119"/>
      <c r="D407" s="120"/>
      <c r="E407" s="120"/>
      <c r="F407" s="120"/>
      <c r="G407" s="120"/>
      <c r="H407" s="120"/>
      <c r="I407" s="120"/>
      <c r="J407" s="120"/>
      <c r="K407" s="120"/>
      <c r="L407" s="120"/>
    </row>
    <row r="408" spans="2:12">
      <c r="B408" s="119"/>
      <c r="C408" s="119"/>
      <c r="D408" s="120"/>
      <c r="E408" s="120"/>
      <c r="F408" s="120"/>
      <c r="G408" s="120"/>
      <c r="H408" s="120"/>
      <c r="I408" s="120"/>
      <c r="J408" s="120"/>
      <c r="K408" s="120"/>
      <c r="L408" s="120"/>
    </row>
    <row r="409" spans="2:12">
      <c r="B409" s="119"/>
      <c r="C409" s="119"/>
      <c r="D409" s="120"/>
      <c r="E409" s="120"/>
      <c r="F409" s="120"/>
      <c r="G409" s="120"/>
      <c r="H409" s="120"/>
      <c r="I409" s="120"/>
      <c r="J409" s="120"/>
      <c r="K409" s="120"/>
      <c r="L409" s="120"/>
    </row>
    <row r="410" spans="2:12">
      <c r="B410" s="119"/>
      <c r="C410" s="119"/>
      <c r="D410" s="120"/>
      <c r="E410" s="120"/>
      <c r="F410" s="120"/>
      <c r="G410" s="120"/>
      <c r="H410" s="120"/>
      <c r="I410" s="120"/>
      <c r="J410" s="120"/>
      <c r="K410" s="120"/>
      <c r="L410" s="120"/>
    </row>
    <row r="411" spans="2:12">
      <c r="B411" s="119"/>
      <c r="C411" s="119"/>
      <c r="D411" s="120"/>
      <c r="E411" s="120"/>
      <c r="F411" s="120"/>
      <c r="G411" s="120"/>
      <c r="H411" s="120"/>
      <c r="I411" s="120"/>
      <c r="J411" s="120"/>
      <c r="K411" s="120"/>
      <c r="L411" s="120"/>
    </row>
    <row r="412" spans="2:12">
      <c r="B412" s="119"/>
      <c r="C412" s="119"/>
      <c r="D412" s="120"/>
      <c r="E412" s="120"/>
      <c r="F412" s="120"/>
      <c r="G412" s="120"/>
      <c r="H412" s="120"/>
      <c r="I412" s="120"/>
      <c r="J412" s="120"/>
      <c r="K412" s="120"/>
      <c r="L412" s="120"/>
    </row>
    <row r="413" spans="2:12">
      <c r="B413" s="119"/>
      <c r="C413" s="119"/>
      <c r="D413" s="120"/>
      <c r="E413" s="120"/>
      <c r="F413" s="120"/>
      <c r="G413" s="120"/>
      <c r="H413" s="120"/>
      <c r="I413" s="120"/>
      <c r="J413" s="120"/>
      <c r="K413" s="120"/>
      <c r="L413" s="120"/>
    </row>
    <row r="414" spans="2:12">
      <c r="B414" s="119"/>
      <c r="C414" s="119"/>
      <c r="D414" s="120"/>
      <c r="E414" s="120"/>
      <c r="F414" s="120"/>
      <c r="G414" s="120"/>
      <c r="H414" s="120"/>
      <c r="I414" s="120"/>
      <c r="J414" s="120"/>
      <c r="K414" s="120"/>
      <c r="L414" s="120"/>
    </row>
    <row r="415" spans="2:12">
      <c r="B415" s="119"/>
      <c r="C415" s="119"/>
      <c r="D415" s="120"/>
      <c r="E415" s="120"/>
      <c r="F415" s="120"/>
      <c r="G415" s="120"/>
      <c r="H415" s="120"/>
      <c r="I415" s="120"/>
      <c r="J415" s="120"/>
      <c r="K415" s="120"/>
      <c r="L415" s="120"/>
    </row>
    <row r="416" spans="2:12">
      <c r="B416" s="119"/>
      <c r="C416" s="119"/>
      <c r="D416" s="120"/>
      <c r="E416" s="120"/>
      <c r="F416" s="120"/>
      <c r="G416" s="120"/>
      <c r="H416" s="120"/>
      <c r="I416" s="120"/>
      <c r="J416" s="120"/>
      <c r="K416" s="120"/>
      <c r="L416" s="120"/>
    </row>
    <row r="417" spans="2:12">
      <c r="B417" s="119"/>
      <c r="C417" s="119"/>
      <c r="D417" s="120"/>
      <c r="E417" s="120"/>
      <c r="F417" s="120"/>
      <c r="G417" s="120"/>
      <c r="H417" s="120"/>
      <c r="I417" s="120"/>
      <c r="J417" s="120"/>
      <c r="K417" s="120"/>
      <c r="L417" s="120"/>
    </row>
    <row r="418" spans="2:12">
      <c r="B418" s="119"/>
      <c r="C418" s="119"/>
      <c r="D418" s="120"/>
      <c r="E418" s="120"/>
      <c r="F418" s="120"/>
      <c r="G418" s="120"/>
      <c r="H418" s="120"/>
      <c r="I418" s="120"/>
      <c r="J418" s="120"/>
      <c r="K418" s="120"/>
      <c r="L418" s="120"/>
    </row>
    <row r="419" spans="2:12">
      <c r="B419" s="119"/>
      <c r="C419" s="119"/>
      <c r="D419" s="120"/>
      <c r="E419" s="120"/>
      <c r="F419" s="120"/>
      <c r="G419" s="120"/>
      <c r="H419" s="120"/>
      <c r="I419" s="120"/>
      <c r="J419" s="120"/>
      <c r="K419" s="120"/>
      <c r="L419" s="120"/>
    </row>
    <row r="420" spans="2:12">
      <c r="B420" s="119"/>
      <c r="C420" s="119"/>
      <c r="D420" s="120"/>
      <c r="E420" s="120"/>
      <c r="F420" s="120"/>
      <c r="G420" s="120"/>
      <c r="H420" s="120"/>
      <c r="I420" s="120"/>
      <c r="J420" s="120"/>
      <c r="K420" s="120"/>
      <c r="L420" s="120"/>
    </row>
    <row r="421" spans="2:12">
      <c r="B421" s="119"/>
      <c r="C421" s="119"/>
      <c r="D421" s="120"/>
      <c r="E421" s="120"/>
      <c r="F421" s="120"/>
      <c r="G421" s="120"/>
      <c r="H421" s="120"/>
      <c r="I421" s="120"/>
      <c r="J421" s="120"/>
      <c r="K421" s="120"/>
      <c r="L421" s="120"/>
    </row>
    <row r="422" spans="2:12">
      <c r="B422" s="119"/>
      <c r="C422" s="119"/>
      <c r="D422" s="120"/>
      <c r="E422" s="120"/>
      <c r="F422" s="120"/>
      <c r="G422" s="120"/>
      <c r="H422" s="120"/>
      <c r="I422" s="120"/>
      <c r="J422" s="120"/>
      <c r="K422" s="120"/>
      <c r="L422" s="120"/>
    </row>
    <row r="423" spans="2:12">
      <c r="B423" s="119"/>
      <c r="C423" s="119"/>
      <c r="D423" s="120"/>
      <c r="E423" s="120"/>
      <c r="F423" s="120"/>
      <c r="G423" s="120"/>
      <c r="H423" s="120"/>
      <c r="I423" s="120"/>
      <c r="J423" s="120"/>
      <c r="K423" s="120"/>
      <c r="L423" s="120"/>
    </row>
    <row r="424" spans="2:12">
      <c r="B424" s="119"/>
      <c r="C424" s="119"/>
      <c r="D424" s="120"/>
      <c r="E424" s="120"/>
      <c r="F424" s="120"/>
      <c r="G424" s="120"/>
      <c r="H424" s="120"/>
      <c r="I424" s="120"/>
      <c r="J424" s="120"/>
      <c r="K424" s="120"/>
      <c r="L424" s="120"/>
    </row>
    <row r="425" spans="2:12">
      <c r="B425" s="119"/>
      <c r="C425" s="119"/>
      <c r="D425" s="120"/>
      <c r="E425" s="120"/>
      <c r="F425" s="120"/>
      <c r="G425" s="120"/>
      <c r="H425" s="120"/>
      <c r="I425" s="120"/>
      <c r="J425" s="120"/>
      <c r="K425" s="120"/>
      <c r="L425" s="120"/>
    </row>
    <row r="426" spans="2:12">
      <c r="B426" s="119"/>
      <c r="C426" s="119"/>
      <c r="D426" s="120"/>
      <c r="E426" s="120"/>
      <c r="F426" s="120"/>
      <c r="G426" s="120"/>
      <c r="H426" s="120"/>
      <c r="I426" s="120"/>
      <c r="J426" s="120"/>
      <c r="K426" s="120"/>
      <c r="L426" s="120"/>
    </row>
    <row r="427" spans="2:12">
      <c r="B427" s="119"/>
      <c r="C427" s="119"/>
      <c r="D427" s="120"/>
      <c r="E427" s="120"/>
      <c r="F427" s="120"/>
      <c r="G427" s="120"/>
      <c r="H427" s="120"/>
      <c r="I427" s="120"/>
      <c r="J427" s="120"/>
      <c r="K427" s="120"/>
      <c r="L427" s="120"/>
    </row>
    <row r="428" spans="2:12">
      <c r="B428" s="119"/>
      <c r="C428" s="119"/>
      <c r="D428" s="120"/>
      <c r="E428" s="120"/>
      <c r="F428" s="120"/>
      <c r="G428" s="120"/>
      <c r="H428" s="120"/>
      <c r="I428" s="120"/>
      <c r="J428" s="120"/>
      <c r="K428" s="120"/>
      <c r="L428" s="120"/>
    </row>
    <row r="429" spans="2:12">
      <c r="B429" s="119"/>
      <c r="C429" s="119"/>
      <c r="D429" s="120"/>
      <c r="E429" s="120"/>
      <c r="F429" s="120"/>
      <c r="G429" s="120"/>
      <c r="H429" s="120"/>
      <c r="I429" s="120"/>
      <c r="J429" s="120"/>
      <c r="K429" s="120"/>
      <c r="L429" s="120"/>
    </row>
    <row r="430" spans="2:12">
      <c r="B430" s="119"/>
      <c r="C430" s="119"/>
      <c r="D430" s="120"/>
      <c r="E430" s="120"/>
      <c r="F430" s="120"/>
      <c r="G430" s="120"/>
      <c r="H430" s="120"/>
      <c r="I430" s="120"/>
      <c r="J430" s="120"/>
      <c r="K430" s="120"/>
      <c r="L430" s="120"/>
    </row>
    <row r="431" spans="2:12">
      <c r="B431" s="119"/>
      <c r="C431" s="119"/>
      <c r="D431" s="120"/>
      <c r="E431" s="120"/>
      <c r="F431" s="120"/>
      <c r="G431" s="120"/>
      <c r="H431" s="120"/>
      <c r="I431" s="120"/>
      <c r="J431" s="120"/>
      <c r="K431" s="120"/>
      <c r="L431" s="120"/>
    </row>
    <row r="432" spans="2:12">
      <c r="B432" s="119"/>
      <c r="C432" s="119"/>
      <c r="D432" s="120"/>
      <c r="E432" s="120"/>
      <c r="F432" s="120"/>
      <c r="G432" s="120"/>
      <c r="H432" s="120"/>
      <c r="I432" s="120"/>
      <c r="J432" s="120"/>
      <c r="K432" s="120"/>
      <c r="L432" s="120"/>
    </row>
    <row r="433" spans="2:12">
      <c r="B433" s="119"/>
      <c r="C433" s="119"/>
      <c r="D433" s="120"/>
      <c r="E433" s="120"/>
      <c r="F433" s="120"/>
      <c r="G433" s="120"/>
      <c r="H433" s="120"/>
      <c r="I433" s="120"/>
      <c r="J433" s="120"/>
      <c r="K433" s="120"/>
      <c r="L433" s="120"/>
    </row>
    <row r="434" spans="2:12">
      <c r="B434" s="119"/>
      <c r="C434" s="119"/>
      <c r="D434" s="120"/>
      <c r="E434" s="120"/>
      <c r="F434" s="120"/>
      <c r="G434" s="120"/>
      <c r="H434" s="120"/>
      <c r="I434" s="120"/>
      <c r="J434" s="120"/>
      <c r="K434" s="120"/>
      <c r="L434" s="120"/>
    </row>
    <row r="435" spans="2:12">
      <c r="B435" s="119"/>
      <c r="C435" s="119"/>
      <c r="D435" s="120"/>
      <c r="E435" s="120"/>
      <c r="F435" s="120"/>
      <c r="G435" s="120"/>
      <c r="H435" s="120"/>
      <c r="I435" s="120"/>
      <c r="J435" s="120"/>
      <c r="K435" s="120"/>
      <c r="L435" s="120"/>
    </row>
    <row r="436" spans="2:12">
      <c r="B436" s="119"/>
      <c r="C436" s="119"/>
      <c r="D436" s="120"/>
      <c r="E436" s="120"/>
      <c r="F436" s="120"/>
      <c r="G436" s="120"/>
      <c r="H436" s="120"/>
      <c r="I436" s="120"/>
      <c r="J436" s="120"/>
      <c r="K436" s="120"/>
      <c r="L436" s="120"/>
    </row>
    <row r="437" spans="2:12">
      <c r="B437" s="119"/>
      <c r="C437" s="119"/>
      <c r="D437" s="120"/>
      <c r="E437" s="120"/>
      <c r="F437" s="120"/>
      <c r="G437" s="120"/>
      <c r="H437" s="120"/>
      <c r="I437" s="120"/>
      <c r="J437" s="120"/>
      <c r="K437" s="120"/>
      <c r="L437" s="120"/>
    </row>
    <row r="438" spans="2:12">
      <c r="B438" s="119"/>
      <c r="C438" s="119"/>
      <c r="D438" s="120"/>
      <c r="E438" s="120"/>
      <c r="F438" s="120"/>
      <c r="G438" s="120"/>
      <c r="H438" s="120"/>
      <c r="I438" s="120"/>
      <c r="J438" s="120"/>
      <c r="K438" s="120"/>
      <c r="L438" s="120"/>
    </row>
    <row r="439" spans="2:12">
      <c r="B439" s="119"/>
      <c r="C439" s="119"/>
      <c r="D439" s="120"/>
      <c r="E439" s="120"/>
      <c r="F439" s="120"/>
      <c r="G439" s="120"/>
      <c r="H439" s="120"/>
      <c r="I439" s="120"/>
      <c r="J439" s="120"/>
      <c r="K439" s="120"/>
      <c r="L439" s="120"/>
    </row>
    <row r="440" spans="2:12">
      <c r="B440" s="119"/>
      <c r="C440" s="119"/>
      <c r="D440" s="120"/>
      <c r="E440" s="120"/>
      <c r="F440" s="120"/>
      <c r="G440" s="120"/>
      <c r="H440" s="120"/>
      <c r="I440" s="120"/>
      <c r="J440" s="120"/>
      <c r="K440" s="120"/>
      <c r="L440" s="120"/>
    </row>
    <row r="441" spans="2:12">
      <c r="B441" s="119"/>
      <c r="C441" s="119"/>
      <c r="D441" s="120"/>
      <c r="E441" s="120"/>
      <c r="F441" s="120"/>
      <c r="G441" s="120"/>
      <c r="H441" s="120"/>
      <c r="I441" s="120"/>
      <c r="J441" s="120"/>
      <c r="K441" s="120"/>
      <c r="L441" s="120"/>
    </row>
    <row r="442" spans="2:12">
      <c r="B442" s="119"/>
      <c r="C442" s="119"/>
      <c r="D442" s="120"/>
      <c r="E442" s="120"/>
      <c r="F442" s="120"/>
      <c r="G442" s="120"/>
      <c r="H442" s="120"/>
      <c r="I442" s="120"/>
      <c r="J442" s="120"/>
      <c r="K442" s="120"/>
      <c r="L442" s="120"/>
    </row>
    <row r="443" spans="2:12">
      <c r="B443" s="119"/>
      <c r="C443" s="119"/>
      <c r="D443" s="120"/>
      <c r="E443" s="120"/>
      <c r="F443" s="120"/>
      <c r="G443" s="120"/>
      <c r="H443" s="120"/>
      <c r="I443" s="120"/>
      <c r="J443" s="120"/>
      <c r="K443" s="120"/>
      <c r="L443" s="120"/>
    </row>
    <row r="444" spans="2:12">
      <c r="B444" s="119"/>
      <c r="C444" s="119"/>
      <c r="D444" s="120"/>
      <c r="E444" s="120"/>
      <c r="F444" s="120"/>
      <c r="G444" s="120"/>
      <c r="H444" s="120"/>
      <c r="I444" s="120"/>
      <c r="J444" s="120"/>
      <c r="K444" s="120"/>
      <c r="L444" s="120"/>
    </row>
    <row r="445" spans="2:12">
      <c r="B445" s="119"/>
      <c r="C445" s="119"/>
      <c r="D445" s="120"/>
      <c r="E445" s="120"/>
      <c r="F445" s="120"/>
      <c r="G445" s="120"/>
      <c r="H445" s="120"/>
      <c r="I445" s="120"/>
      <c r="J445" s="120"/>
      <c r="K445" s="120"/>
      <c r="L445" s="120"/>
    </row>
    <row r="446" spans="2:12">
      <c r="B446" s="119"/>
      <c r="C446" s="119"/>
      <c r="D446" s="120"/>
      <c r="E446" s="120"/>
      <c r="F446" s="120"/>
      <c r="G446" s="120"/>
      <c r="H446" s="120"/>
      <c r="I446" s="120"/>
      <c r="J446" s="120"/>
      <c r="K446" s="120"/>
      <c r="L446" s="120"/>
    </row>
    <row r="447" spans="2:12">
      <c r="B447" s="119"/>
      <c r="C447" s="119"/>
      <c r="D447" s="120"/>
      <c r="E447" s="120"/>
      <c r="F447" s="120"/>
      <c r="G447" s="120"/>
      <c r="H447" s="120"/>
      <c r="I447" s="120"/>
      <c r="J447" s="120"/>
      <c r="K447" s="120"/>
      <c r="L447" s="120"/>
    </row>
    <row r="448" spans="2:12">
      <c r="B448" s="119"/>
      <c r="C448" s="119"/>
      <c r="D448" s="120"/>
      <c r="E448" s="120"/>
      <c r="F448" s="120"/>
      <c r="G448" s="120"/>
      <c r="H448" s="120"/>
      <c r="I448" s="120"/>
      <c r="J448" s="120"/>
      <c r="K448" s="120"/>
      <c r="L448" s="120"/>
    </row>
    <row r="449" spans="2:12">
      <c r="B449" s="119"/>
      <c r="C449" s="119"/>
      <c r="D449" s="120"/>
      <c r="E449" s="120"/>
      <c r="F449" s="120"/>
      <c r="G449" s="120"/>
      <c r="H449" s="120"/>
      <c r="I449" s="120"/>
      <c r="J449" s="120"/>
      <c r="K449" s="120"/>
      <c r="L449" s="120"/>
    </row>
    <row r="450" spans="2:12">
      <c r="B450" s="119"/>
      <c r="C450" s="119"/>
      <c r="D450" s="120"/>
      <c r="E450" s="120"/>
      <c r="F450" s="120"/>
      <c r="G450" s="120"/>
      <c r="H450" s="120"/>
      <c r="I450" s="120"/>
      <c r="J450" s="120"/>
      <c r="K450" s="120"/>
      <c r="L450" s="120"/>
    </row>
    <row r="451" spans="2:12">
      <c r="B451" s="119"/>
      <c r="C451" s="119"/>
      <c r="D451" s="120"/>
      <c r="E451" s="120"/>
      <c r="F451" s="120"/>
      <c r="G451" s="120"/>
      <c r="H451" s="120"/>
      <c r="I451" s="120"/>
      <c r="J451" s="120"/>
      <c r="K451" s="120"/>
      <c r="L451" s="120"/>
    </row>
    <row r="452" spans="2:12">
      <c r="B452" s="119"/>
      <c r="C452" s="119"/>
      <c r="D452" s="120"/>
      <c r="E452" s="120"/>
      <c r="F452" s="120"/>
      <c r="G452" s="120"/>
      <c r="H452" s="120"/>
      <c r="I452" s="120"/>
      <c r="J452" s="120"/>
      <c r="K452" s="120"/>
      <c r="L452" s="120"/>
    </row>
    <row r="453" spans="2:12">
      <c r="B453" s="119"/>
      <c r="C453" s="119"/>
      <c r="D453" s="120"/>
      <c r="E453" s="120"/>
      <c r="F453" s="120"/>
      <c r="G453" s="120"/>
      <c r="H453" s="120"/>
      <c r="I453" s="120"/>
      <c r="J453" s="120"/>
      <c r="K453" s="120"/>
      <c r="L453" s="120"/>
    </row>
    <row r="454" spans="2:12">
      <c r="B454" s="119"/>
      <c r="C454" s="119"/>
      <c r="D454" s="120"/>
      <c r="E454" s="120"/>
      <c r="F454" s="120"/>
      <c r="G454" s="120"/>
      <c r="H454" s="120"/>
      <c r="I454" s="120"/>
      <c r="J454" s="120"/>
      <c r="K454" s="120"/>
      <c r="L454" s="120"/>
    </row>
    <row r="455" spans="2:12">
      <c r="B455" s="119"/>
      <c r="C455" s="119"/>
      <c r="D455" s="120"/>
      <c r="E455" s="120"/>
      <c r="F455" s="120"/>
      <c r="G455" s="120"/>
      <c r="H455" s="120"/>
      <c r="I455" s="120"/>
      <c r="J455" s="120"/>
      <c r="K455" s="120"/>
      <c r="L455" s="120"/>
    </row>
    <row r="456" spans="2:12">
      <c r="B456" s="119"/>
      <c r="C456" s="119"/>
      <c r="D456" s="120"/>
      <c r="E456" s="120"/>
      <c r="F456" s="120"/>
      <c r="G456" s="120"/>
      <c r="H456" s="120"/>
      <c r="I456" s="120"/>
      <c r="J456" s="120"/>
      <c r="K456" s="120"/>
      <c r="L456" s="120"/>
    </row>
    <row r="457" spans="2:12">
      <c r="B457" s="119"/>
      <c r="C457" s="119"/>
      <c r="D457" s="120"/>
      <c r="E457" s="120"/>
      <c r="F457" s="120"/>
      <c r="G457" s="120"/>
      <c r="H457" s="120"/>
      <c r="I457" s="120"/>
      <c r="J457" s="120"/>
      <c r="K457" s="120"/>
      <c r="L457" s="120"/>
    </row>
    <row r="458" spans="2:12">
      <c r="B458" s="119"/>
      <c r="C458" s="119"/>
      <c r="D458" s="120"/>
      <c r="E458" s="120"/>
      <c r="F458" s="120"/>
      <c r="G458" s="120"/>
      <c r="H458" s="120"/>
      <c r="I458" s="120"/>
      <c r="J458" s="120"/>
      <c r="K458" s="120"/>
      <c r="L458" s="120"/>
    </row>
    <row r="459" spans="2:12">
      <c r="B459" s="119"/>
      <c r="C459" s="119"/>
      <c r="D459" s="120"/>
      <c r="E459" s="120"/>
      <c r="F459" s="120"/>
      <c r="G459" s="120"/>
      <c r="H459" s="120"/>
      <c r="I459" s="120"/>
      <c r="J459" s="120"/>
      <c r="K459" s="120"/>
      <c r="L459" s="120"/>
    </row>
    <row r="460" spans="2:12">
      <c r="B460" s="119"/>
      <c r="C460" s="119"/>
      <c r="D460" s="120"/>
      <c r="E460" s="120"/>
      <c r="F460" s="120"/>
      <c r="G460" s="120"/>
      <c r="H460" s="120"/>
      <c r="I460" s="120"/>
      <c r="J460" s="120"/>
      <c r="K460" s="120"/>
      <c r="L460" s="120"/>
    </row>
    <row r="461" spans="2:12">
      <c r="B461" s="119"/>
      <c r="C461" s="119"/>
      <c r="D461" s="120"/>
      <c r="E461" s="120"/>
      <c r="F461" s="120"/>
      <c r="G461" s="120"/>
      <c r="H461" s="120"/>
      <c r="I461" s="120"/>
      <c r="J461" s="120"/>
      <c r="K461" s="120"/>
      <c r="L461" s="120"/>
    </row>
    <row r="462" spans="2:12">
      <c r="B462" s="119"/>
      <c r="C462" s="119"/>
      <c r="D462" s="120"/>
      <c r="E462" s="120"/>
      <c r="F462" s="120"/>
      <c r="G462" s="120"/>
      <c r="H462" s="120"/>
      <c r="I462" s="120"/>
      <c r="J462" s="120"/>
      <c r="K462" s="120"/>
      <c r="L462" s="120"/>
    </row>
    <row r="463" spans="2:12">
      <c r="B463" s="119"/>
      <c r="C463" s="119"/>
      <c r="D463" s="120"/>
      <c r="E463" s="120"/>
      <c r="F463" s="120"/>
      <c r="G463" s="120"/>
      <c r="H463" s="120"/>
      <c r="I463" s="120"/>
      <c r="J463" s="120"/>
      <c r="K463" s="120"/>
      <c r="L463" s="120"/>
    </row>
    <row r="464" spans="2:12">
      <c r="B464" s="119"/>
      <c r="C464" s="119"/>
      <c r="D464" s="120"/>
      <c r="E464" s="120"/>
      <c r="F464" s="120"/>
      <c r="G464" s="120"/>
      <c r="H464" s="120"/>
      <c r="I464" s="120"/>
      <c r="J464" s="120"/>
      <c r="K464" s="120"/>
      <c r="L464" s="120"/>
    </row>
    <row r="465" spans="2:12">
      <c r="B465" s="119"/>
      <c r="C465" s="119"/>
      <c r="D465" s="120"/>
      <c r="E465" s="120"/>
      <c r="F465" s="120"/>
      <c r="G465" s="120"/>
      <c r="H465" s="120"/>
      <c r="I465" s="120"/>
      <c r="J465" s="120"/>
      <c r="K465" s="120"/>
      <c r="L465" s="120"/>
    </row>
    <row r="466" spans="2:12">
      <c r="B466" s="119"/>
      <c r="C466" s="119"/>
      <c r="D466" s="120"/>
      <c r="E466" s="120"/>
      <c r="F466" s="120"/>
      <c r="G466" s="120"/>
      <c r="H466" s="120"/>
      <c r="I466" s="120"/>
      <c r="J466" s="120"/>
      <c r="K466" s="120"/>
      <c r="L466" s="120"/>
    </row>
    <row r="467" spans="2:12">
      <c r="B467" s="119"/>
      <c r="C467" s="119"/>
      <c r="D467" s="120"/>
      <c r="E467" s="120"/>
      <c r="F467" s="120"/>
      <c r="G467" s="120"/>
      <c r="H467" s="120"/>
      <c r="I467" s="120"/>
      <c r="J467" s="120"/>
      <c r="K467" s="120"/>
      <c r="L467" s="120"/>
    </row>
    <row r="468" spans="2:12">
      <c r="B468" s="119"/>
      <c r="C468" s="119"/>
      <c r="D468" s="120"/>
      <c r="E468" s="120"/>
      <c r="F468" s="120"/>
      <c r="G468" s="120"/>
      <c r="H468" s="120"/>
      <c r="I468" s="120"/>
      <c r="J468" s="120"/>
      <c r="K468" s="120"/>
      <c r="L468" s="120"/>
    </row>
    <row r="469" spans="2:12">
      <c r="B469" s="119"/>
      <c r="C469" s="119"/>
      <c r="D469" s="120"/>
      <c r="E469" s="120"/>
      <c r="F469" s="120"/>
      <c r="G469" s="120"/>
      <c r="H469" s="120"/>
      <c r="I469" s="120"/>
      <c r="J469" s="120"/>
      <c r="K469" s="120"/>
      <c r="L469" s="120"/>
    </row>
    <row r="470" spans="2:12">
      <c r="B470" s="119"/>
      <c r="C470" s="119"/>
      <c r="D470" s="120"/>
      <c r="E470" s="120"/>
      <c r="F470" s="120"/>
      <c r="G470" s="120"/>
      <c r="H470" s="120"/>
      <c r="I470" s="120"/>
      <c r="J470" s="120"/>
      <c r="K470" s="120"/>
      <c r="L470" s="120"/>
    </row>
    <row r="471" spans="2:12">
      <c r="B471" s="119"/>
      <c r="C471" s="119"/>
      <c r="D471" s="120"/>
      <c r="E471" s="120"/>
      <c r="F471" s="120"/>
      <c r="G471" s="120"/>
      <c r="H471" s="120"/>
      <c r="I471" s="120"/>
      <c r="J471" s="120"/>
      <c r="K471" s="120"/>
      <c r="L471" s="120"/>
    </row>
    <row r="472" spans="2:12">
      <c r="B472" s="119"/>
      <c r="C472" s="119"/>
      <c r="D472" s="120"/>
      <c r="E472" s="120"/>
      <c r="F472" s="120"/>
      <c r="G472" s="120"/>
      <c r="H472" s="120"/>
      <c r="I472" s="120"/>
      <c r="J472" s="120"/>
      <c r="K472" s="120"/>
      <c r="L472" s="120"/>
    </row>
    <row r="473" spans="2:12">
      <c r="B473" s="119"/>
      <c r="C473" s="119"/>
      <c r="D473" s="120"/>
      <c r="E473" s="120"/>
      <c r="F473" s="120"/>
      <c r="G473" s="120"/>
      <c r="H473" s="120"/>
      <c r="I473" s="120"/>
      <c r="J473" s="120"/>
      <c r="K473" s="120"/>
      <c r="L473" s="120"/>
    </row>
    <row r="474" spans="2:12">
      <c r="B474" s="119"/>
      <c r="C474" s="119"/>
      <c r="D474" s="120"/>
      <c r="E474" s="120"/>
      <c r="F474" s="120"/>
      <c r="G474" s="120"/>
      <c r="H474" s="120"/>
      <c r="I474" s="120"/>
      <c r="J474" s="120"/>
      <c r="K474" s="120"/>
      <c r="L474" s="120"/>
    </row>
    <row r="475" spans="2:12">
      <c r="B475" s="119"/>
      <c r="C475" s="119"/>
      <c r="D475" s="120"/>
      <c r="E475" s="120"/>
      <c r="F475" s="120"/>
      <c r="G475" s="120"/>
      <c r="H475" s="120"/>
      <c r="I475" s="120"/>
      <c r="J475" s="120"/>
      <c r="K475" s="120"/>
      <c r="L475" s="120"/>
    </row>
    <row r="476" spans="2:12">
      <c r="B476" s="119"/>
      <c r="C476" s="119"/>
      <c r="D476" s="120"/>
      <c r="E476" s="120"/>
      <c r="F476" s="120"/>
      <c r="G476" s="120"/>
      <c r="H476" s="120"/>
      <c r="I476" s="120"/>
      <c r="J476" s="120"/>
      <c r="K476" s="120"/>
      <c r="L476" s="120"/>
    </row>
    <row r="477" spans="2:12">
      <c r="B477" s="119"/>
      <c r="C477" s="119"/>
      <c r="D477" s="120"/>
      <c r="E477" s="120"/>
      <c r="F477" s="120"/>
      <c r="G477" s="120"/>
      <c r="H477" s="120"/>
      <c r="I477" s="120"/>
      <c r="J477" s="120"/>
      <c r="K477" s="120"/>
      <c r="L477" s="120"/>
    </row>
    <row r="478" spans="2:12">
      <c r="B478" s="119"/>
      <c r="C478" s="119"/>
      <c r="D478" s="120"/>
      <c r="E478" s="120"/>
      <c r="F478" s="120"/>
      <c r="G478" s="120"/>
      <c r="H478" s="120"/>
      <c r="I478" s="120"/>
      <c r="J478" s="120"/>
      <c r="K478" s="120"/>
      <c r="L478" s="120"/>
    </row>
    <row r="479" spans="2:12">
      <c r="B479" s="119"/>
      <c r="C479" s="119"/>
      <c r="D479" s="120"/>
      <c r="E479" s="120"/>
      <c r="F479" s="120"/>
      <c r="G479" s="120"/>
      <c r="H479" s="120"/>
      <c r="I479" s="120"/>
      <c r="J479" s="120"/>
      <c r="K479" s="120"/>
      <c r="L479" s="120"/>
    </row>
    <row r="480" spans="2:12">
      <c r="B480" s="119"/>
      <c r="C480" s="119"/>
      <c r="D480" s="120"/>
      <c r="E480" s="120"/>
      <c r="F480" s="120"/>
      <c r="G480" s="120"/>
      <c r="H480" s="120"/>
      <c r="I480" s="120"/>
      <c r="J480" s="120"/>
      <c r="K480" s="120"/>
      <c r="L480" s="120"/>
    </row>
    <row r="481" spans="2:12">
      <c r="B481" s="119"/>
      <c r="C481" s="119"/>
      <c r="D481" s="120"/>
      <c r="E481" s="120"/>
      <c r="F481" s="120"/>
      <c r="G481" s="120"/>
      <c r="H481" s="120"/>
      <c r="I481" s="120"/>
      <c r="J481" s="120"/>
      <c r="K481" s="120"/>
      <c r="L481" s="120"/>
    </row>
    <row r="482" spans="2:12">
      <c r="B482" s="119"/>
      <c r="C482" s="119"/>
      <c r="D482" s="120"/>
      <c r="E482" s="120"/>
      <c r="F482" s="120"/>
      <c r="G482" s="120"/>
      <c r="H482" s="120"/>
      <c r="I482" s="120"/>
      <c r="J482" s="120"/>
      <c r="K482" s="120"/>
      <c r="L482" s="120"/>
    </row>
    <row r="483" spans="2:12">
      <c r="B483" s="119"/>
      <c r="C483" s="119"/>
      <c r="D483" s="120"/>
      <c r="E483" s="120"/>
      <c r="F483" s="120"/>
      <c r="G483" s="120"/>
      <c r="H483" s="120"/>
      <c r="I483" s="120"/>
      <c r="J483" s="120"/>
      <c r="K483" s="120"/>
      <c r="L483" s="120"/>
    </row>
    <row r="484" spans="2:12">
      <c r="B484" s="119"/>
      <c r="C484" s="119"/>
      <c r="D484" s="120"/>
      <c r="E484" s="120"/>
      <c r="F484" s="120"/>
      <c r="G484" s="120"/>
      <c r="H484" s="120"/>
      <c r="I484" s="120"/>
      <c r="J484" s="120"/>
      <c r="K484" s="120"/>
      <c r="L484" s="120"/>
    </row>
    <row r="485" spans="2:12">
      <c r="B485" s="119"/>
      <c r="C485" s="119"/>
      <c r="D485" s="120"/>
      <c r="E485" s="120"/>
      <c r="F485" s="120"/>
      <c r="G485" s="120"/>
      <c r="H485" s="120"/>
      <c r="I485" s="120"/>
      <c r="J485" s="120"/>
      <c r="K485" s="120"/>
      <c r="L485" s="120"/>
    </row>
    <row r="486" spans="2:12">
      <c r="B486" s="119"/>
      <c r="C486" s="119"/>
      <c r="D486" s="120"/>
      <c r="E486" s="120"/>
      <c r="F486" s="120"/>
      <c r="G486" s="120"/>
      <c r="H486" s="120"/>
      <c r="I486" s="120"/>
      <c r="J486" s="120"/>
      <c r="K486" s="120"/>
      <c r="L486" s="120"/>
    </row>
    <row r="487" spans="2:12">
      <c r="B487" s="119"/>
      <c r="C487" s="119"/>
      <c r="D487" s="120"/>
      <c r="E487" s="120"/>
      <c r="F487" s="120"/>
      <c r="G487" s="120"/>
      <c r="H487" s="120"/>
      <c r="I487" s="120"/>
      <c r="J487" s="120"/>
      <c r="K487" s="120"/>
      <c r="L487" s="120"/>
    </row>
    <row r="488" spans="2:12">
      <c r="B488" s="119"/>
      <c r="C488" s="119"/>
      <c r="D488" s="120"/>
      <c r="E488" s="120"/>
      <c r="F488" s="120"/>
      <c r="G488" s="120"/>
      <c r="H488" s="120"/>
      <c r="I488" s="120"/>
      <c r="J488" s="120"/>
      <c r="K488" s="120"/>
      <c r="L488" s="120"/>
    </row>
    <row r="489" spans="2:12">
      <c r="B489" s="119"/>
      <c r="C489" s="119"/>
      <c r="D489" s="120"/>
      <c r="E489" s="120"/>
      <c r="F489" s="120"/>
      <c r="G489" s="120"/>
      <c r="H489" s="120"/>
      <c r="I489" s="120"/>
      <c r="J489" s="120"/>
      <c r="K489" s="120"/>
      <c r="L489" s="120"/>
    </row>
    <row r="490" spans="2:12">
      <c r="B490" s="119"/>
      <c r="C490" s="119"/>
      <c r="D490" s="120"/>
      <c r="E490" s="120"/>
      <c r="F490" s="120"/>
      <c r="G490" s="120"/>
      <c r="H490" s="120"/>
      <c r="I490" s="120"/>
      <c r="J490" s="120"/>
      <c r="K490" s="120"/>
      <c r="L490" s="120"/>
    </row>
    <row r="491" spans="2:12">
      <c r="B491" s="119"/>
      <c r="C491" s="119"/>
      <c r="D491" s="120"/>
      <c r="E491" s="120"/>
      <c r="F491" s="120"/>
      <c r="G491" s="120"/>
      <c r="H491" s="120"/>
      <c r="I491" s="120"/>
      <c r="J491" s="120"/>
      <c r="K491" s="120"/>
      <c r="L491" s="120"/>
    </row>
    <row r="492" spans="2:12">
      <c r="B492" s="119"/>
      <c r="C492" s="119"/>
      <c r="D492" s="120"/>
      <c r="E492" s="120"/>
      <c r="F492" s="120"/>
      <c r="G492" s="120"/>
      <c r="H492" s="120"/>
      <c r="I492" s="120"/>
      <c r="J492" s="120"/>
      <c r="K492" s="120"/>
      <c r="L492" s="120"/>
    </row>
    <row r="493" spans="2:12">
      <c r="B493" s="119"/>
      <c r="C493" s="119"/>
      <c r="D493" s="120"/>
      <c r="E493" s="120"/>
      <c r="F493" s="120"/>
      <c r="G493" s="120"/>
      <c r="H493" s="120"/>
      <c r="I493" s="120"/>
      <c r="J493" s="120"/>
      <c r="K493" s="120"/>
      <c r="L493" s="120"/>
    </row>
    <row r="494" spans="2:12">
      <c r="B494" s="119"/>
      <c r="C494" s="119"/>
      <c r="D494" s="120"/>
      <c r="E494" s="120"/>
      <c r="F494" s="120"/>
      <c r="G494" s="120"/>
      <c r="H494" s="120"/>
      <c r="I494" s="120"/>
      <c r="J494" s="120"/>
      <c r="K494" s="120"/>
      <c r="L494" s="120"/>
    </row>
    <row r="495" spans="2:12">
      <c r="B495" s="119"/>
      <c r="C495" s="119"/>
      <c r="D495" s="120"/>
      <c r="E495" s="120"/>
      <c r="F495" s="120"/>
      <c r="G495" s="120"/>
      <c r="H495" s="120"/>
      <c r="I495" s="120"/>
      <c r="J495" s="120"/>
      <c r="K495" s="120"/>
      <c r="L495" s="120"/>
    </row>
    <row r="496" spans="2:12">
      <c r="B496" s="119"/>
      <c r="C496" s="119"/>
      <c r="D496" s="120"/>
      <c r="E496" s="120"/>
      <c r="F496" s="120"/>
      <c r="G496" s="120"/>
      <c r="H496" s="120"/>
      <c r="I496" s="120"/>
      <c r="J496" s="120"/>
      <c r="K496" s="120"/>
      <c r="L496" s="120"/>
    </row>
    <row r="497" spans="2:12">
      <c r="B497" s="119"/>
      <c r="C497" s="119"/>
      <c r="D497" s="120"/>
      <c r="E497" s="120"/>
      <c r="F497" s="120"/>
      <c r="G497" s="120"/>
      <c r="H497" s="120"/>
      <c r="I497" s="120"/>
      <c r="J497" s="120"/>
      <c r="K497" s="120"/>
      <c r="L497" s="120"/>
    </row>
    <row r="498" spans="2:12">
      <c r="B498" s="119"/>
      <c r="C498" s="119"/>
      <c r="D498" s="120"/>
      <c r="E498" s="120"/>
      <c r="F498" s="120"/>
      <c r="G498" s="120"/>
      <c r="H498" s="120"/>
      <c r="I498" s="120"/>
      <c r="J498" s="120"/>
      <c r="K498" s="120"/>
      <c r="L498" s="120"/>
    </row>
    <row r="499" spans="2:12">
      <c r="B499" s="119"/>
      <c r="C499" s="119"/>
      <c r="D499" s="120"/>
      <c r="E499" s="120"/>
      <c r="F499" s="120"/>
      <c r="G499" s="120"/>
      <c r="H499" s="120"/>
      <c r="I499" s="120"/>
      <c r="J499" s="120"/>
      <c r="K499" s="120"/>
      <c r="L499" s="120"/>
    </row>
    <row r="500" spans="2:12">
      <c r="B500" s="119"/>
      <c r="C500" s="119"/>
      <c r="D500" s="120"/>
      <c r="E500" s="120"/>
      <c r="F500" s="120"/>
      <c r="G500" s="120"/>
      <c r="H500" s="120"/>
      <c r="I500" s="120"/>
      <c r="J500" s="120"/>
      <c r="K500" s="120"/>
      <c r="L500" s="120"/>
    </row>
    <row r="501" spans="2:12">
      <c r="B501" s="119"/>
      <c r="C501" s="119"/>
      <c r="D501" s="120"/>
      <c r="E501" s="120"/>
      <c r="F501" s="120"/>
      <c r="G501" s="120"/>
      <c r="H501" s="120"/>
      <c r="I501" s="120"/>
      <c r="J501" s="120"/>
      <c r="K501" s="120"/>
      <c r="L501" s="120"/>
    </row>
    <row r="502" spans="2:12">
      <c r="B502" s="119"/>
      <c r="C502" s="119"/>
      <c r="D502" s="120"/>
      <c r="E502" s="120"/>
      <c r="F502" s="120"/>
      <c r="G502" s="120"/>
      <c r="H502" s="120"/>
      <c r="I502" s="120"/>
      <c r="J502" s="120"/>
      <c r="K502" s="120"/>
      <c r="L502" s="120"/>
    </row>
    <row r="503" spans="2:12">
      <c r="B503" s="119"/>
      <c r="C503" s="119"/>
      <c r="D503" s="120"/>
      <c r="E503" s="120"/>
      <c r="F503" s="120"/>
      <c r="G503" s="120"/>
      <c r="H503" s="120"/>
      <c r="I503" s="120"/>
      <c r="J503" s="120"/>
      <c r="K503" s="120"/>
      <c r="L503" s="120"/>
    </row>
    <row r="504" spans="2:12">
      <c r="B504" s="119"/>
      <c r="C504" s="119"/>
      <c r="D504" s="119"/>
      <c r="E504" s="119"/>
      <c r="F504" s="120"/>
      <c r="G504" s="120"/>
      <c r="H504" s="120"/>
      <c r="I504" s="120"/>
      <c r="J504" s="120"/>
      <c r="K504" s="120"/>
      <c r="L504" s="120"/>
    </row>
    <row r="505" spans="2:12">
      <c r="B505" s="119"/>
      <c r="C505" s="119"/>
      <c r="D505" s="119"/>
      <c r="E505" s="120"/>
      <c r="F505" s="120"/>
      <c r="G505" s="120"/>
      <c r="H505" s="120"/>
      <c r="I505" s="120"/>
      <c r="J505" s="120"/>
      <c r="K505" s="120"/>
      <c r="L505" s="120"/>
    </row>
  </sheetData>
  <sheetProtection sheet="1" objects="1" scenarios="1"/>
  <mergeCells count="1">
    <mergeCell ref="B6:L6"/>
  </mergeCells>
  <phoneticPr fontId="6" type="noConversion"/>
  <dataValidations count="1">
    <dataValidation allowBlank="1" showInputMessage="1" showErrorMessage="1" sqref="E10"/>
  </dataValidations>
  <pageMargins left="0" right="0" top="0.5" bottom="0.5" header="0" footer="0.25"/>
  <pageSetup paperSize="9" scale="65" pageOrder="overThenDown" orientation="landscape" r:id="rId1"/>
  <headerFooter alignWithMargins="0">
    <oddFooter>&amp;L&amp;Z&amp;F&amp;C&amp;A&amp;R&amp;D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>
    <tabColor indexed="43"/>
    <pageSetUpPr fitToPage="1"/>
  </sheetPr>
  <dimension ref="B1:K1268"/>
  <sheetViews>
    <sheetView rightToLeft="1" workbookViewId="0"/>
  </sheetViews>
  <sheetFormatPr defaultColWidth="9.140625" defaultRowHeight="18"/>
  <cols>
    <col min="1" max="1" width="6.28515625" style="1" customWidth="1"/>
    <col min="2" max="2" width="48" style="2" bestFit="1" customWidth="1"/>
    <col min="3" max="3" width="41.7109375" style="2" bestFit="1" customWidth="1"/>
    <col min="4" max="4" width="8.5703125" style="2" bestFit="1" customWidth="1"/>
    <col min="5" max="5" width="12.28515625" style="1" bestFit="1" customWidth="1"/>
    <col min="6" max="6" width="11.28515625" style="1" bestFit="1" customWidth="1"/>
    <col min="7" max="7" width="15.42578125" style="1" bestFit="1" customWidth="1"/>
    <col min="8" max="8" width="6.85546875" style="1" bestFit="1" customWidth="1"/>
    <col min="9" max="9" width="13.85546875" style="1" bestFit="1" customWidth="1"/>
    <col min="10" max="10" width="10" style="1" bestFit="1" customWidth="1"/>
    <col min="11" max="11" width="10.42578125" style="1" bestFit="1" customWidth="1"/>
    <col min="12" max="16384" width="9.140625" style="1"/>
  </cols>
  <sheetData>
    <row r="1" spans="2:11">
      <c r="B1" s="46" t="s">
        <v>152</v>
      </c>
      <c r="C1" s="67" t="s" vm="1">
        <v>238</v>
      </c>
    </row>
    <row r="2" spans="2:11">
      <c r="B2" s="46" t="s">
        <v>151</v>
      </c>
      <c r="C2" s="67" t="s">
        <v>239</v>
      </c>
    </row>
    <row r="3" spans="2:11">
      <c r="B3" s="46" t="s">
        <v>153</v>
      </c>
      <c r="C3" s="67" t="s">
        <v>240</v>
      </c>
    </row>
    <row r="4" spans="2:11">
      <c r="B4" s="46" t="s">
        <v>154</v>
      </c>
      <c r="C4" s="67" t="s">
        <v>241</v>
      </c>
    </row>
    <row r="6" spans="2:11" ht="26.25" customHeight="1">
      <c r="B6" s="151" t="s">
        <v>181</v>
      </c>
      <c r="C6" s="152"/>
      <c r="D6" s="152"/>
      <c r="E6" s="152"/>
      <c r="F6" s="152"/>
      <c r="G6" s="152"/>
      <c r="H6" s="152"/>
      <c r="I6" s="152"/>
      <c r="J6" s="152"/>
      <c r="K6" s="153"/>
    </row>
    <row r="7" spans="2:11" ht="26.25" customHeight="1">
      <c r="B7" s="151" t="s">
        <v>107</v>
      </c>
      <c r="C7" s="152"/>
      <c r="D7" s="152"/>
      <c r="E7" s="152"/>
      <c r="F7" s="152"/>
      <c r="G7" s="152"/>
      <c r="H7" s="152"/>
      <c r="I7" s="152"/>
      <c r="J7" s="152"/>
      <c r="K7" s="153"/>
    </row>
    <row r="8" spans="2:11" s="3" customFormat="1" ht="63">
      <c r="B8" s="21" t="s">
        <v>122</v>
      </c>
      <c r="C8" s="29" t="s">
        <v>49</v>
      </c>
      <c r="D8" s="29" t="s">
        <v>71</v>
      </c>
      <c r="E8" s="29" t="s">
        <v>109</v>
      </c>
      <c r="F8" s="29" t="s">
        <v>110</v>
      </c>
      <c r="G8" s="29" t="s">
        <v>214</v>
      </c>
      <c r="H8" s="29" t="s">
        <v>213</v>
      </c>
      <c r="I8" s="29" t="s">
        <v>117</v>
      </c>
      <c r="J8" s="29" t="s">
        <v>155</v>
      </c>
      <c r="K8" s="30" t="s">
        <v>157</v>
      </c>
    </row>
    <row r="9" spans="2:11" s="3" customFormat="1" ht="22.5" customHeight="1">
      <c r="B9" s="14"/>
      <c r="C9" s="15"/>
      <c r="D9" s="15"/>
      <c r="E9" s="15"/>
      <c r="F9" s="15" t="s">
        <v>21</v>
      </c>
      <c r="G9" s="15" t="s">
        <v>221</v>
      </c>
      <c r="H9" s="15"/>
      <c r="I9" s="15" t="s">
        <v>217</v>
      </c>
      <c r="J9" s="31" t="s">
        <v>19</v>
      </c>
      <c r="K9" s="16" t="s">
        <v>19</v>
      </c>
    </row>
    <row r="10" spans="2:1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9" t="s">
        <v>8</v>
      </c>
    </row>
    <row r="11" spans="2:11" s="4" customFormat="1" ht="18" customHeight="1">
      <c r="B11" s="68" t="s">
        <v>53</v>
      </c>
      <c r="C11" s="69"/>
      <c r="D11" s="69"/>
      <c r="E11" s="69"/>
      <c r="F11" s="69"/>
      <c r="G11" s="77"/>
      <c r="H11" s="79"/>
      <c r="I11" s="77">
        <v>-1320945.4748736504</v>
      </c>
      <c r="J11" s="78">
        <f>IFERROR(I11/$I$11,0)</f>
        <v>1</v>
      </c>
      <c r="K11" s="78">
        <f>I11/'סכום נכסי הקרן'!$C$42</f>
        <v>-1.3309891984769113E-2</v>
      </c>
    </row>
    <row r="12" spans="2:11" ht="19.5" customHeight="1">
      <c r="B12" s="70" t="s">
        <v>36</v>
      </c>
      <c r="C12" s="71"/>
      <c r="D12" s="71"/>
      <c r="E12" s="71"/>
      <c r="F12" s="71"/>
      <c r="G12" s="80"/>
      <c r="H12" s="82"/>
      <c r="I12" s="80">
        <v>-850087.4111225399</v>
      </c>
      <c r="J12" s="81">
        <f t="shared" ref="J12:J75" si="0">IFERROR(I12/$I$11,0)</f>
        <v>0.64354466349479833</v>
      </c>
      <c r="K12" s="81">
        <f>I12/'סכום נכסי הקרן'!$C$42</f>
        <v>-8.565509958490352E-3</v>
      </c>
    </row>
    <row r="13" spans="2:11">
      <c r="B13" s="90" t="s">
        <v>199</v>
      </c>
      <c r="C13" s="71"/>
      <c r="D13" s="71"/>
      <c r="E13" s="71"/>
      <c r="F13" s="71"/>
      <c r="G13" s="80"/>
      <c r="H13" s="82"/>
      <c r="I13" s="80">
        <v>-23861.541983939125</v>
      </c>
      <c r="J13" s="81">
        <f t="shared" si="0"/>
        <v>1.8063987074274587E-2</v>
      </c>
      <c r="K13" s="81">
        <f>I13/'סכום נכסי הקרן'!$C$42</f>
        <v>-2.4042971677286018E-4</v>
      </c>
    </row>
    <row r="14" spans="2:11">
      <c r="B14" s="76" t="s">
        <v>2764</v>
      </c>
      <c r="C14" s="73" t="s">
        <v>2765</v>
      </c>
      <c r="D14" s="86" t="s">
        <v>672</v>
      </c>
      <c r="E14" s="86" t="s">
        <v>139</v>
      </c>
      <c r="F14" s="95">
        <v>44606</v>
      </c>
      <c r="G14" s="83">
        <v>13585663.658082074</v>
      </c>
      <c r="H14" s="85">
        <v>3.2030270000000001</v>
      </c>
      <c r="I14" s="83">
        <v>435.15249925306409</v>
      </c>
      <c r="J14" s="84">
        <f t="shared" si="0"/>
        <v>-3.2942502739917169E-4</v>
      </c>
      <c r="K14" s="84">
        <f>I14/'סכום נכסי הקרן'!$C$42</f>
        <v>4.3846115317625803E-6</v>
      </c>
    </row>
    <row r="15" spans="2:11">
      <c r="B15" s="76" t="s">
        <v>2764</v>
      </c>
      <c r="C15" s="73" t="s">
        <v>2766</v>
      </c>
      <c r="D15" s="86" t="s">
        <v>672</v>
      </c>
      <c r="E15" s="86" t="s">
        <v>139</v>
      </c>
      <c r="F15" s="95">
        <v>44587</v>
      </c>
      <c r="G15" s="83">
        <v>5365539.2351078698</v>
      </c>
      <c r="H15" s="85">
        <v>13.132258999999999</v>
      </c>
      <c r="I15" s="83">
        <v>704.61649813879353</v>
      </c>
      <c r="J15" s="84">
        <f t="shared" si="0"/>
        <v>-5.3341830646430784E-4</v>
      </c>
      <c r="K15" s="84">
        <f>I15/'סכום נכסי הקרן'!$C$42</f>
        <v>7.0997400417384059E-6</v>
      </c>
    </row>
    <row r="16" spans="2:11" s="6" customFormat="1">
      <c r="B16" s="76" t="s">
        <v>2764</v>
      </c>
      <c r="C16" s="73" t="s">
        <v>2767</v>
      </c>
      <c r="D16" s="86" t="s">
        <v>672</v>
      </c>
      <c r="E16" s="86" t="s">
        <v>139</v>
      </c>
      <c r="F16" s="95">
        <v>44635</v>
      </c>
      <c r="G16" s="83">
        <v>13423866.199998774</v>
      </c>
      <c r="H16" s="85">
        <v>4.7622949999999999</v>
      </c>
      <c r="I16" s="83">
        <v>639.28416861452945</v>
      </c>
      <c r="J16" s="84">
        <f t="shared" si="0"/>
        <v>-4.8395954320194599E-4</v>
      </c>
      <c r="K16" s="84">
        <f>I16/'סכום נכסי הקרן'!$C$42</f>
        <v>6.4414492450161026E-6</v>
      </c>
    </row>
    <row r="17" spans="2:11" s="6" customFormat="1">
      <c r="B17" s="76" t="s">
        <v>2764</v>
      </c>
      <c r="C17" s="73" t="s">
        <v>2768</v>
      </c>
      <c r="D17" s="86" t="s">
        <v>672</v>
      </c>
      <c r="E17" s="86" t="s">
        <v>139</v>
      </c>
      <c r="F17" s="95">
        <v>44616</v>
      </c>
      <c r="G17" s="83">
        <v>11546656.257263711</v>
      </c>
      <c r="H17" s="85">
        <v>9.2492819999999991</v>
      </c>
      <c r="I17" s="83">
        <v>1067.9827560196879</v>
      </c>
      <c r="J17" s="84">
        <f t="shared" si="0"/>
        <v>-8.0849874300969267E-4</v>
      </c>
      <c r="K17" s="84">
        <f>I17/'סכום נכסי הקרן'!$C$42</f>
        <v>1.0761030939280612E-5</v>
      </c>
    </row>
    <row r="18" spans="2:11" s="6" customFormat="1">
      <c r="B18" s="76" t="s">
        <v>2764</v>
      </c>
      <c r="C18" s="73" t="s">
        <v>2769</v>
      </c>
      <c r="D18" s="86" t="s">
        <v>672</v>
      </c>
      <c r="E18" s="86" t="s">
        <v>139</v>
      </c>
      <c r="F18" s="95">
        <v>44620</v>
      </c>
      <c r="G18" s="83">
        <v>6791667.1155233243</v>
      </c>
      <c r="H18" s="85">
        <v>8.1603790000000007</v>
      </c>
      <c r="I18" s="83">
        <v>554.22578066722645</v>
      </c>
      <c r="J18" s="84">
        <f t="shared" si="0"/>
        <v>-4.1956749253426877E-4</v>
      </c>
      <c r="K18" s="84">
        <f>I18/'סכום נכסי הקרן'!$C$42</f>
        <v>5.5843980059515387E-6</v>
      </c>
    </row>
    <row r="19" spans="2:11">
      <c r="B19" s="76" t="s">
        <v>1195</v>
      </c>
      <c r="C19" s="73" t="s">
        <v>2770</v>
      </c>
      <c r="D19" s="86" t="s">
        <v>672</v>
      </c>
      <c r="E19" s="86" t="s">
        <v>139</v>
      </c>
      <c r="F19" s="95">
        <v>44585</v>
      </c>
      <c r="G19" s="83">
        <v>61458745.015804559</v>
      </c>
      <c r="H19" s="85">
        <v>7.7865140000000004</v>
      </c>
      <c r="I19" s="83">
        <v>4785.4935424547575</v>
      </c>
      <c r="J19" s="84">
        <f t="shared" si="0"/>
        <v>-3.6227790120651987E-3</v>
      </c>
      <c r="K19" s="84">
        <f>I19/'סכום נכסי הקרן'!$C$42</f>
        <v>4.8218797335276354E-5</v>
      </c>
    </row>
    <row r="20" spans="2:11">
      <c r="B20" s="76" t="s">
        <v>1305</v>
      </c>
      <c r="C20" s="73" t="s">
        <v>2771</v>
      </c>
      <c r="D20" s="86" t="s">
        <v>672</v>
      </c>
      <c r="E20" s="86" t="s">
        <v>139</v>
      </c>
      <c r="F20" s="95">
        <v>44585</v>
      </c>
      <c r="G20" s="83">
        <v>64947864.474765539</v>
      </c>
      <c r="H20" s="85">
        <v>-44.161720000000003</v>
      </c>
      <c r="I20" s="83">
        <v>-28682.094002359321</v>
      </c>
      <c r="J20" s="84">
        <f t="shared" si="0"/>
        <v>2.1713306527737484E-2</v>
      </c>
      <c r="K20" s="84">
        <f>I20/'סכום נכסי הקרן'!$C$42</f>
        <v>-2.8900176451636796E-4</v>
      </c>
    </row>
    <row r="21" spans="2:11">
      <c r="B21" s="76" t="s">
        <v>1233</v>
      </c>
      <c r="C21" s="73" t="s">
        <v>2772</v>
      </c>
      <c r="D21" s="86" t="s">
        <v>672</v>
      </c>
      <c r="E21" s="86" t="s">
        <v>139</v>
      </c>
      <c r="F21" s="95">
        <v>44679</v>
      </c>
      <c r="G21" s="83">
        <v>51245778.384207144</v>
      </c>
      <c r="H21" s="85">
        <v>-3.341119</v>
      </c>
      <c r="I21" s="83">
        <v>-1712.1824234617116</v>
      </c>
      <c r="J21" s="84">
        <f t="shared" si="0"/>
        <v>1.2961794835820027E-3</v>
      </c>
      <c r="K21" s="84">
        <f>I21/'סכום נכסי הקרן'!$C$42</f>
        <v>-1.7252008919350268E-5</v>
      </c>
    </row>
    <row r="22" spans="2:11">
      <c r="B22" s="76" t="s">
        <v>1233</v>
      </c>
      <c r="C22" s="73" t="s">
        <v>2773</v>
      </c>
      <c r="D22" s="86" t="s">
        <v>672</v>
      </c>
      <c r="E22" s="86" t="s">
        <v>139</v>
      </c>
      <c r="F22" s="95">
        <v>44539</v>
      </c>
      <c r="G22" s="83">
        <v>58884389.681343794</v>
      </c>
      <c r="H22" s="85">
        <v>-2.808929</v>
      </c>
      <c r="I22" s="83">
        <v>-1654.0208032661492</v>
      </c>
      <c r="J22" s="84">
        <f t="shared" si="0"/>
        <v>1.2521491876296845E-3</v>
      </c>
      <c r="K22" s="84">
        <f>I22/'סכום נכסי הקרן'!$C$42</f>
        <v>-1.6665970436167494E-5</v>
      </c>
    </row>
    <row r="23" spans="2:11">
      <c r="B23" s="72"/>
      <c r="C23" s="73"/>
      <c r="D23" s="73"/>
      <c r="E23" s="73"/>
      <c r="F23" s="73"/>
      <c r="G23" s="83"/>
      <c r="H23" s="85"/>
      <c r="I23" s="73"/>
      <c r="J23" s="84"/>
      <c r="K23" s="73"/>
    </row>
    <row r="24" spans="2:11">
      <c r="B24" s="90" t="s">
        <v>2774</v>
      </c>
      <c r="C24" s="71"/>
      <c r="D24" s="71"/>
      <c r="E24" s="71"/>
      <c r="F24" s="71"/>
      <c r="G24" s="80"/>
      <c r="H24" s="82"/>
      <c r="I24" s="80">
        <v>-1192724.5480349259</v>
      </c>
      <c r="J24" s="81">
        <f t="shared" si="0"/>
        <v>0.90293246066724375</v>
      </c>
      <c r="K24" s="81">
        <f>I24/'סכום נכסי הקרן'!$C$42</f>
        <v>-1.2017933521022801E-2</v>
      </c>
    </row>
    <row r="25" spans="2:11">
      <c r="B25" s="76" t="s">
        <v>2775</v>
      </c>
      <c r="C25" s="73" t="s">
        <v>2776</v>
      </c>
      <c r="D25" s="86" t="s">
        <v>672</v>
      </c>
      <c r="E25" s="86" t="s">
        <v>138</v>
      </c>
      <c r="F25" s="95">
        <v>44593</v>
      </c>
      <c r="G25" s="83">
        <v>22297397.172534876</v>
      </c>
      <c r="H25" s="85">
        <v>-12.555414000000001</v>
      </c>
      <c r="I25" s="83">
        <v>-2799.5305380717391</v>
      </c>
      <c r="J25" s="84">
        <f t="shared" si="0"/>
        <v>2.1193384521337013E-3</v>
      </c>
      <c r="K25" s="84">
        <f>I25/'סכום נכסי הקרן'!$C$42</f>
        <v>-2.8208165877067329E-5</v>
      </c>
    </row>
    <row r="26" spans="2:11">
      <c r="B26" s="76" t="s">
        <v>2777</v>
      </c>
      <c r="C26" s="73" t="s">
        <v>2778</v>
      </c>
      <c r="D26" s="86" t="s">
        <v>672</v>
      </c>
      <c r="E26" s="86" t="s">
        <v>138</v>
      </c>
      <c r="F26" s="95">
        <v>44587</v>
      </c>
      <c r="G26" s="83">
        <v>8469971.3921559211</v>
      </c>
      <c r="H26" s="85">
        <v>-11.976673999999999</v>
      </c>
      <c r="I26" s="83">
        <v>-1014.4208228988084</v>
      </c>
      <c r="J26" s="84">
        <f t="shared" si="0"/>
        <v>7.6795056434546532E-4</v>
      </c>
      <c r="K26" s="84">
        <f>I26/'סכום נכסי הקרן'!$C$42</f>
        <v>-1.0221339061080625E-5</v>
      </c>
    </row>
    <row r="27" spans="2:11">
      <c r="B27" s="76" t="s">
        <v>2779</v>
      </c>
      <c r="C27" s="73" t="s">
        <v>2780</v>
      </c>
      <c r="D27" s="86" t="s">
        <v>672</v>
      </c>
      <c r="E27" s="86" t="s">
        <v>138</v>
      </c>
      <c r="F27" s="95">
        <v>44595</v>
      </c>
      <c r="G27" s="83">
        <v>22434745.495476056</v>
      </c>
      <c r="H27" s="85">
        <v>-11.856510999999999</v>
      </c>
      <c r="I27" s="83">
        <v>-2659.9781216754614</v>
      </c>
      <c r="J27" s="84">
        <f t="shared" si="0"/>
        <v>2.0136925953964076E-3</v>
      </c>
      <c r="K27" s="84">
        <f>I27/'סכום נכסי הקרן'!$C$42</f>
        <v>-2.6802030935255559E-5</v>
      </c>
    </row>
    <row r="28" spans="2:11">
      <c r="B28" s="76" t="s">
        <v>2781</v>
      </c>
      <c r="C28" s="73" t="s">
        <v>2782</v>
      </c>
      <c r="D28" s="86" t="s">
        <v>672</v>
      </c>
      <c r="E28" s="86" t="s">
        <v>138</v>
      </c>
      <c r="F28" s="95">
        <v>44595</v>
      </c>
      <c r="G28" s="83">
        <v>17457549.072131619</v>
      </c>
      <c r="H28" s="85">
        <v>-11.803314</v>
      </c>
      <c r="I28" s="83">
        <v>-2060.5692965872363</v>
      </c>
      <c r="J28" s="84">
        <f t="shared" si="0"/>
        <v>1.5599200237877582E-3</v>
      </c>
      <c r="K28" s="84">
        <f>I28/'סכום נכסי הקרן'!$C$42</f>
        <v>-2.0762367021493528E-5</v>
      </c>
    </row>
    <row r="29" spans="2:11">
      <c r="B29" s="76" t="s">
        <v>2783</v>
      </c>
      <c r="C29" s="73" t="s">
        <v>2784</v>
      </c>
      <c r="D29" s="86" t="s">
        <v>672</v>
      </c>
      <c r="E29" s="86" t="s">
        <v>138</v>
      </c>
      <c r="F29" s="95">
        <v>44655</v>
      </c>
      <c r="G29" s="83">
        <v>316983.01698269998</v>
      </c>
      <c r="H29" s="85">
        <v>-10.672526</v>
      </c>
      <c r="I29" s="83">
        <v>-33.830093830060001</v>
      </c>
      <c r="J29" s="84">
        <f t="shared" si="0"/>
        <v>2.5610514948238785E-5</v>
      </c>
      <c r="K29" s="84">
        <f>I29/'סכום נכסי הקרן'!$C$42</f>
        <v>-3.4087318763537294E-7</v>
      </c>
    </row>
    <row r="30" spans="2:11">
      <c r="B30" s="76" t="s">
        <v>2785</v>
      </c>
      <c r="C30" s="73" t="s">
        <v>2786</v>
      </c>
      <c r="D30" s="86" t="s">
        <v>672</v>
      </c>
      <c r="E30" s="86" t="s">
        <v>138</v>
      </c>
      <c r="F30" s="95">
        <v>44600</v>
      </c>
      <c r="G30" s="83">
        <v>18351837.81009946</v>
      </c>
      <c r="H30" s="85">
        <v>-10.958983999999999</v>
      </c>
      <c r="I30" s="83">
        <v>-2011.1750001349894</v>
      </c>
      <c r="J30" s="84">
        <f t="shared" si="0"/>
        <v>1.5225268857727531E-3</v>
      </c>
      <c r="K30" s="84">
        <f>I30/'סכום נכסי הקרן'!$C$42</f>
        <v>-2.0264668393542246E-5</v>
      </c>
    </row>
    <row r="31" spans="2:11">
      <c r="B31" s="76" t="s">
        <v>2787</v>
      </c>
      <c r="C31" s="73" t="s">
        <v>2788</v>
      </c>
      <c r="D31" s="86" t="s">
        <v>672</v>
      </c>
      <c r="E31" s="86" t="s">
        <v>138</v>
      </c>
      <c r="F31" s="95">
        <v>44657</v>
      </c>
      <c r="G31" s="83">
        <v>30215435.553965334</v>
      </c>
      <c r="H31" s="85">
        <v>-10.399882</v>
      </c>
      <c r="I31" s="83">
        <v>-3142.369666203524</v>
      </c>
      <c r="J31" s="84">
        <f t="shared" si="0"/>
        <v>2.3788791634295841E-3</v>
      </c>
      <c r="K31" s="84">
        <f>I31/'סכום נכסי הקרן'!$C$42</f>
        <v>-3.1662624710065676E-5</v>
      </c>
    </row>
    <row r="32" spans="2:11">
      <c r="B32" s="76" t="s">
        <v>2789</v>
      </c>
      <c r="C32" s="73" t="s">
        <v>2790</v>
      </c>
      <c r="D32" s="86" t="s">
        <v>672</v>
      </c>
      <c r="E32" s="86" t="s">
        <v>138</v>
      </c>
      <c r="F32" s="95">
        <v>44649</v>
      </c>
      <c r="G32" s="83">
        <v>29624092.717028093</v>
      </c>
      <c r="H32" s="85">
        <v>-11.079504999999999</v>
      </c>
      <c r="I32" s="83">
        <v>-3282.2029487706659</v>
      </c>
      <c r="J32" s="84">
        <f t="shared" si="0"/>
        <v>2.484737645272309E-3</v>
      </c>
      <c r="K32" s="84">
        <f>I32/'סכום נכסי הקרן'!$C$42</f>
        <v>-3.3071589669063987E-5</v>
      </c>
    </row>
    <row r="33" spans="2:11">
      <c r="B33" s="76" t="s">
        <v>2791</v>
      </c>
      <c r="C33" s="73" t="s">
        <v>2792</v>
      </c>
      <c r="D33" s="86" t="s">
        <v>672</v>
      </c>
      <c r="E33" s="86" t="s">
        <v>138</v>
      </c>
      <c r="F33" s="95">
        <v>44601</v>
      </c>
      <c r="G33" s="83">
        <v>6306957.4959701905</v>
      </c>
      <c r="H33" s="85">
        <v>-10.871311</v>
      </c>
      <c r="I33" s="83">
        <v>-685.64898427229855</v>
      </c>
      <c r="J33" s="84">
        <f t="shared" si="0"/>
        <v>5.190592627132331E-4</v>
      </c>
      <c r="K33" s="84">
        <f>I33/'סכום נכסי הקרן'!$C$42</f>
        <v>-6.9086227204070269E-6</v>
      </c>
    </row>
    <row r="34" spans="2:11">
      <c r="B34" s="76" t="s">
        <v>2791</v>
      </c>
      <c r="C34" s="73" t="s">
        <v>2793</v>
      </c>
      <c r="D34" s="86" t="s">
        <v>672</v>
      </c>
      <c r="E34" s="86" t="s">
        <v>138</v>
      </c>
      <c r="F34" s="95">
        <v>44601</v>
      </c>
      <c r="G34" s="83">
        <v>7557953.2247586669</v>
      </c>
      <c r="H34" s="85">
        <v>-10.871311</v>
      </c>
      <c r="I34" s="83">
        <v>-821.64862456180299</v>
      </c>
      <c r="J34" s="84">
        <f t="shared" si="0"/>
        <v>6.2201554885556079E-4</v>
      </c>
      <c r="K34" s="84">
        <f>I34/'סכום נכסי הקרן'!$C$42</f>
        <v>-8.2789597681143889E-6</v>
      </c>
    </row>
    <row r="35" spans="2:11">
      <c r="B35" s="76" t="s">
        <v>2794</v>
      </c>
      <c r="C35" s="73" t="s">
        <v>2795</v>
      </c>
      <c r="D35" s="86" t="s">
        <v>672</v>
      </c>
      <c r="E35" s="86" t="s">
        <v>138</v>
      </c>
      <c r="F35" s="95">
        <v>44643</v>
      </c>
      <c r="G35" s="83">
        <v>23992013.918868933</v>
      </c>
      <c r="H35" s="85">
        <v>-10.891442</v>
      </c>
      <c r="I35" s="83">
        <v>-2613.0761938205806</v>
      </c>
      <c r="J35" s="84">
        <f t="shared" si="0"/>
        <v>1.9781862639489519E-3</v>
      </c>
      <c r="K35" s="84">
        <f>I35/'סכום נכסי הקרן'!$C$42</f>
        <v>-2.6329445498914514E-5</v>
      </c>
    </row>
    <row r="36" spans="2:11">
      <c r="B36" s="76" t="s">
        <v>2796</v>
      </c>
      <c r="C36" s="73" t="s">
        <v>2797</v>
      </c>
      <c r="D36" s="86" t="s">
        <v>672</v>
      </c>
      <c r="E36" s="86" t="s">
        <v>138</v>
      </c>
      <c r="F36" s="95">
        <v>44658</v>
      </c>
      <c r="G36" s="83">
        <v>25263461.393732127</v>
      </c>
      <c r="H36" s="85">
        <v>-10.025873000000001</v>
      </c>
      <c r="I36" s="83">
        <v>-2532.8825235579911</v>
      </c>
      <c r="J36" s="84">
        <f t="shared" si="0"/>
        <v>1.9174769676244688E-3</v>
      </c>
      <c r="K36" s="84">
        <f>I36/'סכום נכסי הקרן'!$C$42</f>
        <v>-2.5521411322364303E-5</v>
      </c>
    </row>
    <row r="37" spans="2:11">
      <c r="B37" s="76" t="s">
        <v>2798</v>
      </c>
      <c r="C37" s="73" t="s">
        <v>2799</v>
      </c>
      <c r="D37" s="86" t="s">
        <v>672</v>
      </c>
      <c r="E37" s="86" t="s">
        <v>138</v>
      </c>
      <c r="F37" s="95">
        <v>44434</v>
      </c>
      <c r="G37" s="83">
        <v>12616356.745197129</v>
      </c>
      <c r="H37" s="85">
        <v>-10.649063999999999</v>
      </c>
      <c r="I37" s="83">
        <v>-1343.5238469185033</v>
      </c>
      <c r="J37" s="84">
        <f t="shared" si="0"/>
        <v>1.0170925844210281E-3</v>
      </c>
      <c r="K37" s="84">
        <f>I37/'סכום נכסי הקרן'!$C$42</f>
        <v>-1.3537392437153545E-5</v>
      </c>
    </row>
    <row r="38" spans="2:11">
      <c r="B38" s="76" t="s">
        <v>2800</v>
      </c>
      <c r="C38" s="73" t="s">
        <v>2801</v>
      </c>
      <c r="D38" s="86" t="s">
        <v>672</v>
      </c>
      <c r="E38" s="86" t="s">
        <v>138</v>
      </c>
      <c r="F38" s="95">
        <v>44419</v>
      </c>
      <c r="G38" s="83">
        <v>21085722.126501042</v>
      </c>
      <c r="H38" s="85">
        <v>-10.494611000000001</v>
      </c>
      <c r="I38" s="83">
        <v>-2212.8645899413773</v>
      </c>
      <c r="J38" s="84">
        <f t="shared" si="0"/>
        <v>1.6752126654985815E-3</v>
      </c>
      <c r="K38" s="84">
        <f>I38/'סכום נכסי הקרן'!$C$42</f>
        <v>-2.2296899629303271E-5</v>
      </c>
    </row>
    <row r="39" spans="2:11">
      <c r="B39" s="76" t="s">
        <v>2802</v>
      </c>
      <c r="C39" s="73" t="s">
        <v>2803</v>
      </c>
      <c r="D39" s="86" t="s">
        <v>672</v>
      </c>
      <c r="E39" s="86" t="s">
        <v>138</v>
      </c>
      <c r="F39" s="95">
        <v>44434</v>
      </c>
      <c r="G39" s="83">
        <v>10107002.094391989</v>
      </c>
      <c r="H39" s="85">
        <v>-10.496707000000001</v>
      </c>
      <c r="I39" s="83">
        <v>-1060.9023799313193</v>
      </c>
      <c r="J39" s="84">
        <f t="shared" si="0"/>
        <v>8.0313866099037551E-4</v>
      </c>
      <c r="K39" s="84">
        <f>I39/'סכום נכסי הקרן'!$C$42</f>
        <v>-1.0689688826573997E-5</v>
      </c>
    </row>
    <row r="40" spans="2:11">
      <c r="B40" s="76" t="s">
        <v>2804</v>
      </c>
      <c r="C40" s="73" t="s">
        <v>2805</v>
      </c>
      <c r="D40" s="86" t="s">
        <v>672</v>
      </c>
      <c r="E40" s="86" t="s">
        <v>138</v>
      </c>
      <c r="F40" s="95">
        <v>44483</v>
      </c>
      <c r="G40" s="83">
        <v>15185648.0849929</v>
      </c>
      <c r="H40" s="85">
        <v>-10.440607999999999</v>
      </c>
      <c r="I40" s="83">
        <v>-1585.4739325253472</v>
      </c>
      <c r="J40" s="84">
        <f t="shared" si="0"/>
        <v>1.2002569089212402E-3</v>
      </c>
      <c r="K40" s="84">
        <f>I40/'סכום נכסי הקרן'!$C$42</f>
        <v>-1.5975289811714566E-5</v>
      </c>
    </row>
    <row r="41" spans="2:11">
      <c r="B41" s="76" t="s">
        <v>2806</v>
      </c>
      <c r="C41" s="73" t="s">
        <v>2807</v>
      </c>
      <c r="D41" s="86" t="s">
        <v>672</v>
      </c>
      <c r="E41" s="86" t="s">
        <v>138</v>
      </c>
      <c r="F41" s="95">
        <v>44481</v>
      </c>
      <c r="G41" s="83">
        <v>17723231.493013769</v>
      </c>
      <c r="H41" s="85">
        <v>-10.19502</v>
      </c>
      <c r="I41" s="83">
        <v>-1806.8869551921487</v>
      </c>
      <c r="J41" s="84">
        <f t="shared" si="0"/>
        <v>1.3678739884134725E-3</v>
      </c>
      <c r="K41" s="84">
        <f>I41/'סכום נכסי הקרן'!$C$42</f>
        <v>-1.8206255034558638E-5</v>
      </c>
    </row>
    <row r="42" spans="2:11">
      <c r="B42" s="76" t="s">
        <v>2808</v>
      </c>
      <c r="C42" s="73" t="s">
        <v>2809</v>
      </c>
      <c r="D42" s="86" t="s">
        <v>672</v>
      </c>
      <c r="E42" s="86" t="s">
        <v>138</v>
      </c>
      <c r="F42" s="95">
        <v>44476</v>
      </c>
      <c r="G42" s="83">
        <v>5074376.0945510203</v>
      </c>
      <c r="H42" s="85">
        <v>-10.109711000000001</v>
      </c>
      <c r="I42" s="83">
        <v>-513.0047362962232</v>
      </c>
      <c r="J42" s="84">
        <f t="shared" si="0"/>
        <v>3.8836178029626287E-4</v>
      </c>
      <c r="K42" s="84">
        <f>I42/'סכום נכסי הקרן'!$C$42</f>
        <v>-5.1690533467558924E-6</v>
      </c>
    </row>
    <row r="43" spans="2:11">
      <c r="B43" s="76" t="s">
        <v>2810</v>
      </c>
      <c r="C43" s="73" t="s">
        <v>2811</v>
      </c>
      <c r="D43" s="86" t="s">
        <v>672</v>
      </c>
      <c r="E43" s="86" t="s">
        <v>138</v>
      </c>
      <c r="F43" s="95">
        <v>44482</v>
      </c>
      <c r="G43" s="83">
        <v>21328320.54236621</v>
      </c>
      <c r="H43" s="85">
        <v>-9.8827359999999995</v>
      </c>
      <c r="I43" s="83">
        <v>-2107.8215951624875</v>
      </c>
      <c r="J43" s="84">
        <f t="shared" si="0"/>
        <v>1.595691597614279E-3</v>
      </c>
      <c r="K43" s="84">
        <f>I43/'סכום נכסי הקרן'!$C$42</f>
        <v>-2.1238482805249711E-5</v>
      </c>
    </row>
    <row r="44" spans="2:11">
      <c r="B44" s="76" t="s">
        <v>2812</v>
      </c>
      <c r="C44" s="73" t="s">
        <v>2813</v>
      </c>
      <c r="D44" s="86" t="s">
        <v>672</v>
      </c>
      <c r="E44" s="86" t="s">
        <v>138</v>
      </c>
      <c r="F44" s="95">
        <v>44363</v>
      </c>
      <c r="G44" s="83">
        <v>15255389.720474467</v>
      </c>
      <c r="H44" s="85">
        <v>-9.8479589999999995</v>
      </c>
      <c r="I44" s="83">
        <v>-1502.3445788360766</v>
      </c>
      <c r="J44" s="84">
        <f t="shared" si="0"/>
        <v>1.1373252018443663E-3</v>
      </c>
      <c r="K44" s="84">
        <f>I44/'סכום נכסי הקרן'!$C$42</f>
        <v>-1.5137675588104244E-5</v>
      </c>
    </row>
    <row r="45" spans="2:11">
      <c r="B45" s="76" t="s">
        <v>2814</v>
      </c>
      <c r="C45" s="73" t="s">
        <v>2815</v>
      </c>
      <c r="D45" s="86" t="s">
        <v>672</v>
      </c>
      <c r="E45" s="86" t="s">
        <v>138</v>
      </c>
      <c r="F45" s="95">
        <v>44363</v>
      </c>
      <c r="G45" s="83">
        <v>21866058.599349737</v>
      </c>
      <c r="H45" s="85">
        <v>-9.8479589999999995</v>
      </c>
      <c r="I45" s="83">
        <v>-2153.3605631544106</v>
      </c>
      <c r="J45" s="84">
        <f t="shared" si="0"/>
        <v>1.6301661227617146E-3</v>
      </c>
      <c r="K45" s="84">
        <f>I45/'סכום נכסי הקרן'!$C$42</f>
        <v>-2.1697335011188288E-5</v>
      </c>
    </row>
    <row r="46" spans="2:11">
      <c r="B46" s="76" t="s">
        <v>2816</v>
      </c>
      <c r="C46" s="73" t="s">
        <v>2817</v>
      </c>
      <c r="D46" s="86" t="s">
        <v>672</v>
      </c>
      <c r="E46" s="86" t="s">
        <v>138</v>
      </c>
      <c r="F46" s="95">
        <v>44389</v>
      </c>
      <c r="G46" s="83">
        <v>20552432.986812435</v>
      </c>
      <c r="H46" s="85">
        <v>-8.6676690000000001</v>
      </c>
      <c r="I46" s="83">
        <v>-1781.4167627339812</v>
      </c>
      <c r="J46" s="84">
        <f t="shared" si="0"/>
        <v>1.3485921990113751E-3</v>
      </c>
      <c r="K46" s="84">
        <f>I46/'סכום נכסי הקרן'!$C$42</f>
        <v>-1.7949616500343652E-5</v>
      </c>
    </row>
    <row r="47" spans="2:11">
      <c r="B47" s="76" t="s">
        <v>2818</v>
      </c>
      <c r="C47" s="73" t="s">
        <v>2819</v>
      </c>
      <c r="D47" s="86" t="s">
        <v>672</v>
      </c>
      <c r="E47" s="86" t="s">
        <v>138</v>
      </c>
      <c r="F47" s="95">
        <v>44678</v>
      </c>
      <c r="G47" s="83">
        <v>20587224.73240415</v>
      </c>
      <c r="H47" s="85">
        <v>-7.8159549999999998</v>
      </c>
      <c r="I47" s="83">
        <v>-1609.088186199577</v>
      </c>
      <c r="J47" s="84">
        <f t="shared" si="0"/>
        <v>1.218133690456442E-3</v>
      </c>
      <c r="K47" s="84">
        <f>I47/'סכום נכסי הקרן'!$C$42</f>
        <v>-1.6213227842983418E-5</v>
      </c>
    </row>
    <row r="48" spans="2:11">
      <c r="B48" s="76" t="s">
        <v>2820</v>
      </c>
      <c r="C48" s="73" t="s">
        <v>2821</v>
      </c>
      <c r="D48" s="86" t="s">
        <v>672</v>
      </c>
      <c r="E48" s="86" t="s">
        <v>138</v>
      </c>
      <c r="F48" s="95">
        <v>44678</v>
      </c>
      <c r="G48" s="83">
        <v>18016589.16607115</v>
      </c>
      <c r="H48" s="85">
        <v>-7.7993930000000002</v>
      </c>
      <c r="I48" s="83">
        <v>-1405.1846377082327</v>
      </c>
      <c r="J48" s="84">
        <f t="shared" si="0"/>
        <v>1.0637718697985167E-3</v>
      </c>
      <c r="K48" s="84">
        <f>I48/'סכום נכסי הקרן'!$C$42</f>
        <v>-1.415868868345413E-5</v>
      </c>
    </row>
    <row r="49" spans="2:11">
      <c r="B49" s="76" t="s">
        <v>2822</v>
      </c>
      <c r="C49" s="73" t="s">
        <v>2823</v>
      </c>
      <c r="D49" s="86" t="s">
        <v>672</v>
      </c>
      <c r="E49" s="86" t="s">
        <v>138</v>
      </c>
      <c r="F49" s="95">
        <v>44679</v>
      </c>
      <c r="G49" s="83">
        <v>29093046.143647056</v>
      </c>
      <c r="H49" s="85">
        <v>-7.4292559999999996</v>
      </c>
      <c r="I49" s="83">
        <v>-2161.3968676577065</v>
      </c>
      <c r="J49" s="84">
        <f t="shared" si="0"/>
        <v>1.6362498746319912E-3</v>
      </c>
      <c r="K49" s="84">
        <f>I49/'סכום נכסי הקרן'!$C$42</f>
        <v>-2.1778309091443806E-5</v>
      </c>
    </row>
    <row r="50" spans="2:11">
      <c r="B50" s="76" t="s">
        <v>2824</v>
      </c>
      <c r="C50" s="73" t="s">
        <v>2825</v>
      </c>
      <c r="D50" s="86" t="s">
        <v>672</v>
      </c>
      <c r="E50" s="86" t="s">
        <v>138</v>
      </c>
      <c r="F50" s="95">
        <v>44796</v>
      </c>
      <c r="G50" s="83">
        <v>25888198.779792894</v>
      </c>
      <c r="H50" s="85">
        <v>-8.0336789999999993</v>
      </c>
      <c r="I50" s="83">
        <v>-2079.7747737636946</v>
      </c>
      <c r="J50" s="84">
        <f t="shared" si="0"/>
        <v>1.5744592137405423E-3</v>
      </c>
      <c r="K50" s="84">
        <f>I50/'סכום נכסי הקרן'!$C$42</f>
        <v>-2.0955882069311122E-5</v>
      </c>
    </row>
    <row r="51" spans="2:11">
      <c r="B51" s="76" t="s">
        <v>2826</v>
      </c>
      <c r="C51" s="73" t="s">
        <v>2827</v>
      </c>
      <c r="D51" s="86" t="s">
        <v>672</v>
      </c>
      <c r="E51" s="86" t="s">
        <v>138</v>
      </c>
      <c r="F51" s="95">
        <v>44714</v>
      </c>
      <c r="G51" s="83">
        <v>25988758.536484547</v>
      </c>
      <c r="H51" s="85">
        <v>-6.7770570000000001</v>
      </c>
      <c r="I51" s="83">
        <v>-1761.2728619941008</v>
      </c>
      <c r="J51" s="84">
        <f t="shared" si="0"/>
        <v>1.3333425909669498E-3</v>
      </c>
      <c r="K51" s="84">
        <f>I51/'סכום נכסי הקרן'!$C$42</f>
        <v>-1.7746645864462287E-5</v>
      </c>
    </row>
    <row r="52" spans="2:11">
      <c r="B52" s="76" t="s">
        <v>2828</v>
      </c>
      <c r="C52" s="73" t="s">
        <v>2829</v>
      </c>
      <c r="D52" s="86" t="s">
        <v>672</v>
      </c>
      <c r="E52" s="86" t="s">
        <v>138</v>
      </c>
      <c r="F52" s="95">
        <v>44713</v>
      </c>
      <c r="G52" s="83">
        <v>21819168.814946998</v>
      </c>
      <c r="H52" s="85">
        <v>-6.7089829999999999</v>
      </c>
      <c r="I52" s="83">
        <v>-1463.8442703788066</v>
      </c>
      <c r="J52" s="84">
        <f t="shared" si="0"/>
        <v>1.1081791778868274E-3</v>
      </c>
      <c r="K52" s="84">
        <f>I52/'סכום נכסי הקרן'!$C$42</f>
        <v>-1.4749745157443909E-5</v>
      </c>
    </row>
    <row r="53" spans="2:11">
      <c r="B53" s="76" t="s">
        <v>2830</v>
      </c>
      <c r="C53" s="73" t="s">
        <v>2831</v>
      </c>
      <c r="D53" s="86" t="s">
        <v>672</v>
      </c>
      <c r="E53" s="86" t="s">
        <v>138</v>
      </c>
      <c r="F53" s="95">
        <v>44721</v>
      </c>
      <c r="G53" s="83">
        <v>32538405.523997985</v>
      </c>
      <c r="H53" s="85">
        <v>-6.5934530000000002</v>
      </c>
      <c r="I53" s="83">
        <v>-2145.4046298244853</v>
      </c>
      <c r="J53" s="84">
        <f t="shared" si="0"/>
        <v>1.6241432145635648E-3</v>
      </c>
      <c r="K53" s="84">
        <f>I53/'סכום נכסי הקרן'!$C$42</f>
        <v>-2.1617170753636735E-5</v>
      </c>
    </row>
    <row r="54" spans="2:11">
      <c r="B54" s="76" t="s">
        <v>2830</v>
      </c>
      <c r="C54" s="73" t="s">
        <v>2832</v>
      </c>
      <c r="D54" s="86" t="s">
        <v>672</v>
      </c>
      <c r="E54" s="86" t="s">
        <v>138</v>
      </c>
      <c r="F54" s="95">
        <v>44721</v>
      </c>
      <c r="G54" s="83">
        <v>18462458.82809636</v>
      </c>
      <c r="H54" s="85">
        <v>-6.5934530000000002</v>
      </c>
      <c r="I54" s="83">
        <v>-1217.3136332264155</v>
      </c>
      <c r="J54" s="84">
        <f t="shared" si="0"/>
        <v>9.2154722233546589E-4</v>
      </c>
      <c r="K54" s="84">
        <f>I54/'סכום נכסי הקרן'!$C$42</f>
        <v>-1.2265693988149057E-5</v>
      </c>
    </row>
    <row r="55" spans="2:11">
      <c r="B55" s="76" t="s">
        <v>2833</v>
      </c>
      <c r="C55" s="73" t="s">
        <v>2834</v>
      </c>
      <c r="D55" s="86" t="s">
        <v>672</v>
      </c>
      <c r="E55" s="86" t="s">
        <v>138</v>
      </c>
      <c r="F55" s="95">
        <v>44714</v>
      </c>
      <c r="G55" s="83">
        <v>5204528.8519236473</v>
      </c>
      <c r="H55" s="85">
        <v>-6.4915390000000004</v>
      </c>
      <c r="I55" s="83">
        <v>-337.85402257768465</v>
      </c>
      <c r="J55" s="84">
        <f t="shared" si="0"/>
        <v>2.5576681930039596E-4</v>
      </c>
      <c r="K55" s="84">
        <f>I55/'סכום נכסי הקרן'!$C$42</f>
        <v>-3.4042287381762301E-6</v>
      </c>
    </row>
    <row r="56" spans="2:11">
      <c r="B56" s="76" t="s">
        <v>2835</v>
      </c>
      <c r="C56" s="73" t="s">
        <v>2836</v>
      </c>
      <c r="D56" s="86" t="s">
        <v>672</v>
      </c>
      <c r="E56" s="86" t="s">
        <v>138</v>
      </c>
      <c r="F56" s="95">
        <v>44711</v>
      </c>
      <c r="G56" s="83">
        <v>26058437.737971682</v>
      </c>
      <c r="H56" s="85">
        <v>-7.0832119999999996</v>
      </c>
      <c r="I56" s="83">
        <v>-1845.7743340754885</v>
      </c>
      <c r="J56" s="84">
        <f t="shared" si="0"/>
        <v>1.3973130376573936E-3</v>
      </c>
      <c r="K56" s="84">
        <f>I56/'סכום נכסי הקרן'!$C$42</f>
        <v>-1.8598085600129524E-5</v>
      </c>
    </row>
    <row r="57" spans="2:11">
      <c r="B57" s="76" t="s">
        <v>2837</v>
      </c>
      <c r="C57" s="73" t="s">
        <v>2838</v>
      </c>
      <c r="D57" s="86" t="s">
        <v>672</v>
      </c>
      <c r="E57" s="86" t="s">
        <v>138</v>
      </c>
      <c r="F57" s="95">
        <v>44713</v>
      </c>
      <c r="G57" s="83">
        <v>15632563.871548237</v>
      </c>
      <c r="H57" s="85">
        <v>-6.8873350000000002</v>
      </c>
      <c r="I57" s="83">
        <v>-1076.6670986680222</v>
      </c>
      <c r="J57" s="84">
        <f t="shared" si="0"/>
        <v>8.1507308147674021E-4</v>
      </c>
      <c r="K57" s="84">
        <f>I57/'סכום נכסי הקרן'!$C$42</f>
        <v>-1.0848534674148328E-5</v>
      </c>
    </row>
    <row r="58" spans="2:11">
      <c r="B58" s="76" t="s">
        <v>2839</v>
      </c>
      <c r="C58" s="73" t="s">
        <v>2840</v>
      </c>
      <c r="D58" s="86" t="s">
        <v>672</v>
      </c>
      <c r="E58" s="86" t="s">
        <v>138</v>
      </c>
      <c r="F58" s="95">
        <v>44705</v>
      </c>
      <c r="G58" s="83">
        <v>8238.7582387500006</v>
      </c>
      <c r="H58" s="85">
        <v>-6.5586409999999997</v>
      </c>
      <c r="I58" s="83">
        <v>-0.54035054034999996</v>
      </c>
      <c r="J58" s="84">
        <f t="shared" si="0"/>
        <v>4.0906347054308579E-7</v>
      </c>
      <c r="K58" s="84">
        <f>I58/'סכום נכסי הקרן'!$C$42</f>
        <v>-5.4445906078432541E-9</v>
      </c>
    </row>
    <row r="59" spans="2:11">
      <c r="B59" s="76" t="s">
        <v>2841</v>
      </c>
      <c r="C59" s="73" t="s">
        <v>2842</v>
      </c>
      <c r="D59" s="86" t="s">
        <v>672</v>
      </c>
      <c r="E59" s="86" t="s">
        <v>138</v>
      </c>
      <c r="F59" s="95">
        <v>44817</v>
      </c>
      <c r="G59" s="83">
        <v>29746942.480912734</v>
      </c>
      <c r="H59" s="85">
        <v>-5.3568009999999999</v>
      </c>
      <c r="I59" s="83">
        <v>-1593.4843682167743</v>
      </c>
      <c r="J59" s="84">
        <f t="shared" si="0"/>
        <v>1.2063210772338597E-3</v>
      </c>
      <c r="K59" s="84">
        <f>I59/'סכום נכסי הקרן'!$C$42</f>
        <v>-1.6056003236932993E-5</v>
      </c>
    </row>
    <row r="60" spans="2:11">
      <c r="B60" s="76" t="s">
        <v>2843</v>
      </c>
      <c r="C60" s="73" t="s">
        <v>2844</v>
      </c>
      <c r="D60" s="86" t="s">
        <v>672</v>
      </c>
      <c r="E60" s="86" t="s">
        <v>138</v>
      </c>
      <c r="F60" s="95">
        <v>44712</v>
      </c>
      <c r="G60" s="83">
        <v>52235061.677009448</v>
      </c>
      <c r="H60" s="85">
        <v>-6.6722650000000003</v>
      </c>
      <c r="I60" s="83">
        <v>-3485.2615332080481</v>
      </c>
      <c r="J60" s="84">
        <f t="shared" si="0"/>
        <v>2.6384597998198346E-3</v>
      </c>
      <c r="K60" s="84">
        <f>I60/'סכום נכסי הקרן'!$C$42</f>
        <v>-3.5117614941757539E-5</v>
      </c>
    </row>
    <row r="61" spans="2:11">
      <c r="B61" s="76" t="s">
        <v>2845</v>
      </c>
      <c r="C61" s="73" t="s">
        <v>2846</v>
      </c>
      <c r="D61" s="86" t="s">
        <v>672</v>
      </c>
      <c r="E61" s="86" t="s">
        <v>138</v>
      </c>
      <c r="F61" s="95">
        <v>44804</v>
      </c>
      <c r="G61" s="83">
        <v>22467876.725934256</v>
      </c>
      <c r="H61" s="85">
        <v>-5.8411970000000002</v>
      </c>
      <c r="I61" s="83">
        <v>-1312.392833449521</v>
      </c>
      <c r="J61" s="84">
        <f t="shared" si="0"/>
        <v>9.9352536377404418E-4</v>
      </c>
      <c r="K61" s="84">
        <f>I61/'סכום נכסי הקרן'!$C$42</f>
        <v>-1.3223715275960969E-5</v>
      </c>
    </row>
    <row r="62" spans="2:11">
      <c r="B62" s="76" t="s">
        <v>2847</v>
      </c>
      <c r="C62" s="73" t="s">
        <v>2848</v>
      </c>
      <c r="D62" s="86" t="s">
        <v>672</v>
      </c>
      <c r="E62" s="86" t="s">
        <v>138</v>
      </c>
      <c r="F62" s="95">
        <v>44720</v>
      </c>
      <c r="G62" s="83">
        <v>26193045.286299095</v>
      </c>
      <c r="H62" s="85">
        <v>-6.5219680000000002</v>
      </c>
      <c r="I62" s="83">
        <v>-1708.302020395312</v>
      </c>
      <c r="J62" s="84">
        <f t="shared" si="0"/>
        <v>1.2932418883971821E-3</v>
      </c>
      <c r="K62" s="84">
        <f>I62/'סכום נכסי הקרן'!$C$42</f>
        <v>-1.7212909844745325E-5</v>
      </c>
    </row>
    <row r="63" spans="2:11">
      <c r="B63" s="76" t="s">
        <v>2849</v>
      </c>
      <c r="C63" s="73" t="s">
        <v>2850</v>
      </c>
      <c r="D63" s="86" t="s">
        <v>672</v>
      </c>
      <c r="E63" s="86" t="s">
        <v>138</v>
      </c>
      <c r="F63" s="95">
        <v>44684</v>
      </c>
      <c r="G63" s="83">
        <v>26212048.704886492</v>
      </c>
      <c r="H63" s="85">
        <v>-6.030208</v>
      </c>
      <c r="I63" s="83">
        <v>-1580.6410133704326</v>
      </c>
      <c r="J63" s="84">
        <f t="shared" si="0"/>
        <v>1.1965982271309285E-3</v>
      </c>
      <c r="K63" s="84">
        <f>I63/'סכום נכסי הקרן'!$C$42</f>
        <v>-1.5926593152278877E-5</v>
      </c>
    </row>
    <row r="64" spans="2:11">
      <c r="B64" s="76" t="s">
        <v>2851</v>
      </c>
      <c r="C64" s="73" t="s">
        <v>2852</v>
      </c>
      <c r="D64" s="86" t="s">
        <v>672</v>
      </c>
      <c r="E64" s="86" t="s">
        <v>138</v>
      </c>
      <c r="F64" s="95">
        <v>44720</v>
      </c>
      <c r="G64" s="83">
        <v>26560543.688464135</v>
      </c>
      <c r="H64" s="85">
        <v>-6.3066009999999997</v>
      </c>
      <c r="I64" s="83">
        <v>-1675.0675849739105</v>
      </c>
      <c r="J64" s="84">
        <f t="shared" si="0"/>
        <v>1.268082306829608E-3</v>
      </c>
      <c r="K64" s="84">
        <f>I64/'סכום נכסי הקרן'!$C$42</f>
        <v>-1.6878038531698926E-5</v>
      </c>
    </row>
    <row r="65" spans="2:11">
      <c r="B65" s="76" t="s">
        <v>2851</v>
      </c>
      <c r="C65" s="73" t="s">
        <v>2853</v>
      </c>
      <c r="D65" s="86" t="s">
        <v>672</v>
      </c>
      <c r="E65" s="86" t="s">
        <v>138</v>
      </c>
      <c r="F65" s="95">
        <v>44720</v>
      </c>
      <c r="G65" s="83">
        <v>27070521.663240589</v>
      </c>
      <c r="H65" s="85">
        <v>-6.3066009999999997</v>
      </c>
      <c r="I65" s="83">
        <v>-1707.2298618271541</v>
      </c>
      <c r="J65" s="84">
        <f t="shared" si="0"/>
        <v>1.2924302284244187E-3</v>
      </c>
      <c r="K65" s="84">
        <f>I65/'סכום נכסי הקרן'!$C$42</f>
        <v>-1.7202106738179485E-5</v>
      </c>
    </row>
    <row r="66" spans="2:11">
      <c r="B66" s="76" t="s">
        <v>2854</v>
      </c>
      <c r="C66" s="73" t="s">
        <v>2855</v>
      </c>
      <c r="D66" s="86" t="s">
        <v>672</v>
      </c>
      <c r="E66" s="86" t="s">
        <v>138</v>
      </c>
      <c r="F66" s="95">
        <v>44816</v>
      </c>
      <c r="G66" s="83">
        <v>15779638.068822289</v>
      </c>
      <c r="H66" s="85">
        <v>-4.5332059999999998</v>
      </c>
      <c r="I66" s="83">
        <v>-715.32343063571523</v>
      </c>
      <c r="J66" s="84">
        <f t="shared" si="0"/>
        <v>5.4152381324001019E-4</v>
      </c>
      <c r="K66" s="84">
        <f>I66/'סכום נכסי הקרן'!$C$42</f>
        <v>-7.2076234614048179E-6</v>
      </c>
    </row>
    <row r="67" spans="2:11">
      <c r="B67" s="76" t="s">
        <v>2856</v>
      </c>
      <c r="C67" s="73" t="s">
        <v>2857</v>
      </c>
      <c r="D67" s="86" t="s">
        <v>672</v>
      </c>
      <c r="E67" s="86" t="s">
        <v>138</v>
      </c>
      <c r="F67" s="95">
        <v>44816</v>
      </c>
      <c r="G67" s="83">
        <v>14732090.237915507</v>
      </c>
      <c r="H67" s="85">
        <v>-4.5017860000000001</v>
      </c>
      <c r="I67" s="83">
        <v>-663.20716221249893</v>
      </c>
      <c r="J67" s="84">
        <f t="shared" si="0"/>
        <v>5.0207005120778006E-4</v>
      </c>
      <c r="K67" s="84">
        <f>I67/'סכום נכסי הקרן'!$C$42</f>
        <v>-6.6824981503630496E-6</v>
      </c>
    </row>
    <row r="68" spans="2:11">
      <c r="B68" s="76" t="s">
        <v>2858</v>
      </c>
      <c r="C68" s="73" t="s">
        <v>2859</v>
      </c>
      <c r="D68" s="86" t="s">
        <v>672</v>
      </c>
      <c r="E68" s="86" t="s">
        <v>138</v>
      </c>
      <c r="F68" s="95">
        <v>44805</v>
      </c>
      <c r="G68" s="83">
        <v>21045843.197022151</v>
      </c>
      <c r="H68" s="85">
        <v>-5.1015860000000002</v>
      </c>
      <c r="I68" s="83">
        <v>-1073.6716875176139</v>
      </c>
      <c r="J68" s="84">
        <f t="shared" si="0"/>
        <v>8.12805454835531E-4</v>
      </c>
      <c r="K68" s="84">
        <f>I68/'סכום נכסי הקרן'!$C$42</f>
        <v>-1.0818352808492049E-5</v>
      </c>
    </row>
    <row r="69" spans="2:11">
      <c r="B69" s="76" t="s">
        <v>2860</v>
      </c>
      <c r="C69" s="73" t="s">
        <v>2861</v>
      </c>
      <c r="D69" s="86" t="s">
        <v>672</v>
      </c>
      <c r="E69" s="86" t="s">
        <v>138</v>
      </c>
      <c r="F69" s="95">
        <v>44805</v>
      </c>
      <c r="G69" s="83">
        <v>18418987.332701918</v>
      </c>
      <c r="H69" s="85">
        <v>-5.0794769999999998</v>
      </c>
      <c r="I69" s="83">
        <v>-935.58819127225559</v>
      </c>
      <c r="J69" s="84">
        <f t="shared" si="0"/>
        <v>7.0827161988782728E-4</v>
      </c>
      <c r="K69" s="84">
        <f>I69/'סכום נכסי הקרן'!$C$42</f>
        <v>-9.4270187565844286E-6</v>
      </c>
    </row>
    <row r="70" spans="2:11">
      <c r="B70" s="76" t="s">
        <v>2862</v>
      </c>
      <c r="C70" s="73" t="s">
        <v>2863</v>
      </c>
      <c r="D70" s="86" t="s">
        <v>672</v>
      </c>
      <c r="E70" s="86" t="s">
        <v>138</v>
      </c>
      <c r="F70" s="95">
        <v>44810</v>
      </c>
      <c r="G70" s="83">
        <v>10627613.123882497</v>
      </c>
      <c r="H70" s="85">
        <v>-3.5104549999999999</v>
      </c>
      <c r="I70" s="83">
        <v>-373.07752740515423</v>
      </c>
      <c r="J70" s="84">
        <f t="shared" si="0"/>
        <v>2.8243219307809767E-4</v>
      </c>
      <c r="K70" s="84">
        <f>I70/'סכום נכסי הקרן'!$C$42</f>
        <v>-3.7591419828909348E-6</v>
      </c>
    </row>
    <row r="71" spans="2:11">
      <c r="B71" s="76" t="s">
        <v>2864</v>
      </c>
      <c r="C71" s="73" t="s">
        <v>2865</v>
      </c>
      <c r="D71" s="86" t="s">
        <v>672</v>
      </c>
      <c r="E71" s="86" t="s">
        <v>138</v>
      </c>
      <c r="F71" s="95">
        <v>44810</v>
      </c>
      <c r="G71" s="83">
        <v>10633622.607211974</v>
      </c>
      <c r="H71" s="85">
        <v>-3.4519570000000002</v>
      </c>
      <c r="I71" s="83">
        <v>-367.06804407567699</v>
      </c>
      <c r="J71" s="84">
        <f t="shared" si="0"/>
        <v>2.7788281277150171E-4</v>
      </c>
      <c r="K71" s="84">
        <f>I71/'סכום נכסי הקרן'!$C$42</f>
        <v>-3.6985902224125067E-6</v>
      </c>
    </row>
    <row r="72" spans="2:11">
      <c r="B72" s="76" t="s">
        <v>2866</v>
      </c>
      <c r="C72" s="73" t="s">
        <v>2867</v>
      </c>
      <c r="D72" s="86" t="s">
        <v>672</v>
      </c>
      <c r="E72" s="86" t="s">
        <v>138</v>
      </c>
      <c r="F72" s="95">
        <v>44726</v>
      </c>
      <c r="G72" s="83">
        <v>16744835.200458456</v>
      </c>
      <c r="H72" s="85">
        <v>-3.5788180000000001</v>
      </c>
      <c r="I72" s="83">
        <v>-599.26711217551281</v>
      </c>
      <c r="J72" s="84">
        <f t="shared" si="0"/>
        <v>4.5366529018378544E-4</v>
      </c>
      <c r="K72" s="84">
        <f>I72/'סכום נכסי הקרן'!$C$42</f>
        <v>-6.0382360095851191E-6</v>
      </c>
    </row>
    <row r="73" spans="2:11">
      <c r="B73" s="76" t="s">
        <v>2868</v>
      </c>
      <c r="C73" s="73" t="s">
        <v>2869</v>
      </c>
      <c r="D73" s="86" t="s">
        <v>672</v>
      </c>
      <c r="E73" s="86" t="s">
        <v>138</v>
      </c>
      <c r="F73" s="95">
        <v>44725</v>
      </c>
      <c r="G73" s="83">
        <v>32158959.316207167</v>
      </c>
      <c r="H73" s="85">
        <v>-3.3893369999999998</v>
      </c>
      <c r="I73" s="83">
        <v>-1089.975415790326</v>
      </c>
      <c r="J73" s="84">
        <f t="shared" si="0"/>
        <v>8.2514792360720496E-4</v>
      </c>
      <c r="K73" s="84">
        <f>I73/'סכום נכסי הקרן'!$C$42</f>
        <v>-1.0982629734668414E-5</v>
      </c>
    </row>
    <row r="74" spans="2:11">
      <c r="B74" s="76" t="s">
        <v>2870</v>
      </c>
      <c r="C74" s="73" t="s">
        <v>2871</v>
      </c>
      <c r="D74" s="86" t="s">
        <v>672</v>
      </c>
      <c r="E74" s="86" t="s">
        <v>138</v>
      </c>
      <c r="F74" s="95">
        <v>44811</v>
      </c>
      <c r="G74" s="83">
        <v>16083275.121259039</v>
      </c>
      <c r="H74" s="85">
        <v>-3.2649119999999998</v>
      </c>
      <c r="I74" s="83">
        <v>-525.10469972217459</v>
      </c>
      <c r="J74" s="84">
        <f t="shared" si="0"/>
        <v>3.9752185817692537E-4</v>
      </c>
      <c r="K74" s="84">
        <f>I74/'סכום נכסי הקרן'!$C$42</f>
        <v>-5.2909729939195834E-6</v>
      </c>
    </row>
    <row r="75" spans="2:11">
      <c r="B75" s="76" t="s">
        <v>2872</v>
      </c>
      <c r="C75" s="73" t="s">
        <v>2873</v>
      </c>
      <c r="D75" s="86" t="s">
        <v>672</v>
      </c>
      <c r="E75" s="86" t="s">
        <v>138</v>
      </c>
      <c r="F75" s="95">
        <v>44692</v>
      </c>
      <c r="G75" s="83">
        <v>22373304.094225727</v>
      </c>
      <c r="H75" s="85">
        <v>-4.007752</v>
      </c>
      <c r="I75" s="83">
        <v>-896.66653865764192</v>
      </c>
      <c r="J75" s="84">
        <f t="shared" si="0"/>
        <v>6.7880662428054339E-4</v>
      </c>
      <c r="K75" s="84">
        <f>I75/'סכום נכסי הקרן'!$C$42</f>
        <v>-9.0348428477197827E-6</v>
      </c>
    </row>
    <row r="76" spans="2:11">
      <c r="B76" s="76" t="s">
        <v>2874</v>
      </c>
      <c r="C76" s="73" t="s">
        <v>2875</v>
      </c>
      <c r="D76" s="86" t="s">
        <v>672</v>
      </c>
      <c r="E76" s="86" t="s">
        <v>138</v>
      </c>
      <c r="F76" s="95">
        <v>44725</v>
      </c>
      <c r="G76" s="83">
        <v>29535271.530357994</v>
      </c>
      <c r="H76" s="85">
        <v>-3.3344559999999999</v>
      </c>
      <c r="I76" s="83">
        <v>-984.84060788062311</v>
      </c>
      <c r="J76" s="84">
        <f t="shared" ref="J76:J139" si="1">IFERROR(I76/$I$11,0)</f>
        <v>7.4555735010547954E-4</v>
      </c>
      <c r="K76" s="84">
        <f>I76/'סכום נכסי הקרן'!$C$42</f>
        <v>-9.9232877983546225E-6</v>
      </c>
    </row>
    <row r="77" spans="2:11">
      <c r="B77" s="76" t="s">
        <v>2874</v>
      </c>
      <c r="C77" s="73" t="s">
        <v>2876</v>
      </c>
      <c r="D77" s="86" t="s">
        <v>672</v>
      </c>
      <c r="E77" s="86" t="s">
        <v>138</v>
      </c>
      <c r="F77" s="95">
        <v>44725</v>
      </c>
      <c r="G77" s="83">
        <v>10725346.300135573</v>
      </c>
      <c r="H77" s="85">
        <v>-3.3344559999999999</v>
      </c>
      <c r="I77" s="83">
        <v>-357.63194386258618</v>
      </c>
      <c r="J77" s="84">
        <f t="shared" si="1"/>
        <v>2.7073936863048344E-4</v>
      </c>
      <c r="K77" s="84">
        <f>I77/'סכום נכסי הקרן'!$C$42</f>
        <v>-3.6035117524963212E-6</v>
      </c>
    </row>
    <row r="78" spans="2:11">
      <c r="B78" s="76" t="s">
        <v>2877</v>
      </c>
      <c r="C78" s="73" t="s">
        <v>2878</v>
      </c>
      <c r="D78" s="86" t="s">
        <v>672</v>
      </c>
      <c r="E78" s="86" t="s">
        <v>138</v>
      </c>
      <c r="F78" s="95">
        <v>44818</v>
      </c>
      <c r="G78" s="83">
        <v>26852901.824874964</v>
      </c>
      <c r="H78" s="85">
        <v>-3.2211449999999999</v>
      </c>
      <c r="I78" s="83">
        <v>-864.97089500002994</v>
      </c>
      <c r="J78" s="84">
        <f t="shared" si="1"/>
        <v>6.5481195965546213E-4</v>
      </c>
      <c r="K78" s="84">
        <f>I78/'סכום נכסי הקרן'!$C$42</f>
        <v>-8.71547645334919E-6</v>
      </c>
    </row>
    <row r="79" spans="2:11">
      <c r="B79" s="76" t="s">
        <v>2879</v>
      </c>
      <c r="C79" s="73" t="s">
        <v>2880</v>
      </c>
      <c r="D79" s="86" t="s">
        <v>672</v>
      </c>
      <c r="E79" s="86" t="s">
        <v>138</v>
      </c>
      <c r="F79" s="95">
        <v>44818</v>
      </c>
      <c r="G79" s="83">
        <v>19616486.167686559</v>
      </c>
      <c r="H79" s="85">
        <v>-3.2320720000000001</v>
      </c>
      <c r="I79" s="83">
        <v>-634.01903857940442</v>
      </c>
      <c r="J79" s="84">
        <f t="shared" si="1"/>
        <v>4.7997366328844795E-4</v>
      </c>
      <c r="K79" s="84">
        <f>I79/'סכום נכסי הקרן'!$C$42</f>
        <v>-6.3883976139031822E-6</v>
      </c>
    </row>
    <row r="80" spans="2:11">
      <c r="B80" s="76" t="s">
        <v>2881</v>
      </c>
      <c r="C80" s="73" t="s">
        <v>2882</v>
      </c>
      <c r="D80" s="86" t="s">
        <v>672</v>
      </c>
      <c r="E80" s="86" t="s">
        <v>138</v>
      </c>
      <c r="F80" s="95">
        <v>44760</v>
      </c>
      <c r="G80" s="83">
        <v>10766463.817653051</v>
      </c>
      <c r="H80" s="85">
        <v>-2.9010790000000002</v>
      </c>
      <c r="I80" s="83">
        <v>-312.34358239627005</v>
      </c>
      <c r="J80" s="84">
        <f t="shared" si="1"/>
        <v>2.3645456102277499E-4</v>
      </c>
      <c r="K80" s="84">
        <f>I80/'סכום נכסי הקרן'!$C$42</f>
        <v>-3.1471846665191319E-6</v>
      </c>
    </row>
    <row r="81" spans="2:11">
      <c r="B81" s="76" t="s">
        <v>2883</v>
      </c>
      <c r="C81" s="73" t="s">
        <v>2884</v>
      </c>
      <c r="D81" s="86" t="s">
        <v>672</v>
      </c>
      <c r="E81" s="86" t="s">
        <v>138</v>
      </c>
      <c r="F81" s="95">
        <v>44823</v>
      </c>
      <c r="G81" s="83">
        <v>10766780.106249338</v>
      </c>
      <c r="H81" s="85">
        <v>-2.7056490000000002</v>
      </c>
      <c r="I81" s="83">
        <v>-291.31123206994073</v>
      </c>
      <c r="J81" s="84">
        <f t="shared" si="1"/>
        <v>2.2053236686230741E-4</v>
      </c>
      <c r="K81" s="84">
        <f>I81/'סכום נכסי הקרן'!$C$42</f>
        <v>-2.9352619820827869E-6</v>
      </c>
    </row>
    <row r="82" spans="2:11">
      <c r="B82" s="76" t="s">
        <v>2885</v>
      </c>
      <c r="C82" s="73" t="s">
        <v>2886</v>
      </c>
      <c r="D82" s="86" t="s">
        <v>672</v>
      </c>
      <c r="E82" s="86" t="s">
        <v>138</v>
      </c>
      <c r="F82" s="95">
        <v>44760</v>
      </c>
      <c r="G82" s="83">
        <v>18846846.731327888</v>
      </c>
      <c r="H82" s="85">
        <v>-2.8708580000000001</v>
      </c>
      <c r="I82" s="83">
        <v>-541.06621796667696</v>
      </c>
      <c r="J82" s="84">
        <f t="shared" si="1"/>
        <v>4.0960526248703071E-4</v>
      </c>
      <c r="K82" s="84">
        <f>I82/'סכום נכסי הקרן'!$C$42</f>
        <v>-5.4518018000953783E-6</v>
      </c>
    </row>
    <row r="83" spans="2:11">
      <c r="B83" s="76" t="s">
        <v>2887</v>
      </c>
      <c r="C83" s="73" t="s">
        <v>2888</v>
      </c>
      <c r="D83" s="86" t="s">
        <v>672</v>
      </c>
      <c r="E83" s="86" t="s">
        <v>138</v>
      </c>
      <c r="F83" s="95">
        <v>44825</v>
      </c>
      <c r="G83" s="83">
        <v>16894237.076475181</v>
      </c>
      <c r="H83" s="85">
        <v>-2.2760159999999998</v>
      </c>
      <c r="I83" s="83">
        <v>-384.51553394714955</v>
      </c>
      <c r="J83" s="84">
        <f t="shared" si="1"/>
        <v>2.9109114741009942E-4</v>
      </c>
      <c r="K83" s="84">
        <f>I83/'סכום נכסי הקרן'!$C$42</f>
        <v>-3.8743917297509266E-6</v>
      </c>
    </row>
    <row r="84" spans="2:11">
      <c r="B84" s="76" t="s">
        <v>2889</v>
      </c>
      <c r="C84" s="73" t="s">
        <v>2890</v>
      </c>
      <c r="D84" s="86" t="s">
        <v>672</v>
      </c>
      <c r="E84" s="86" t="s">
        <v>138</v>
      </c>
      <c r="F84" s="95">
        <v>44825</v>
      </c>
      <c r="G84" s="83">
        <v>22155541.737099584</v>
      </c>
      <c r="H84" s="85">
        <v>-2.1802350000000001</v>
      </c>
      <c r="I84" s="83">
        <v>-483.04289469241161</v>
      </c>
      <c r="J84" s="84">
        <f t="shared" si="1"/>
        <v>3.6567966193957785E-4</v>
      </c>
      <c r="K84" s="84">
        <f>I84/'סכום נכסי הקרן'!$C$42</f>
        <v>-4.8671568014426663E-6</v>
      </c>
    </row>
    <row r="85" spans="2:11">
      <c r="B85" s="76" t="s">
        <v>2891</v>
      </c>
      <c r="C85" s="73" t="s">
        <v>2892</v>
      </c>
      <c r="D85" s="86" t="s">
        <v>672</v>
      </c>
      <c r="E85" s="86" t="s">
        <v>138</v>
      </c>
      <c r="F85" s="95">
        <v>44734</v>
      </c>
      <c r="G85" s="83">
        <v>21622437.308055691</v>
      </c>
      <c r="H85" s="85">
        <v>-3.0257860000000001</v>
      </c>
      <c r="I85" s="83">
        <v>-654.24865461800039</v>
      </c>
      <c r="J85" s="84">
        <f t="shared" si="1"/>
        <v>4.9528816068701088E-4</v>
      </c>
      <c r="K85" s="84">
        <f>I85/'סכום נכסי הקרן'!$C$42</f>
        <v>-6.5922319200790823E-6</v>
      </c>
    </row>
    <row r="86" spans="2:11">
      <c r="B86" s="76" t="s">
        <v>2893</v>
      </c>
      <c r="C86" s="73" t="s">
        <v>2894</v>
      </c>
      <c r="D86" s="86" t="s">
        <v>672</v>
      </c>
      <c r="E86" s="86" t="s">
        <v>138</v>
      </c>
      <c r="F86" s="95">
        <v>44760</v>
      </c>
      <c r="G86" s="83">
        <v>25419431.987506565</v>
      </c>
      <c r="H86" s="85">
        <v>-3.167951</v>
      </c>
      <c r="I86" s="83">
        <v>-805.27510902130382</v>
      </c>
      <c r="J86" s="84">
        <f t="shared" si="1"/>
        <v>6.0962024878303861E-4</v>
      </c>
      <c r="K86" s="84">
        <f>I86/'סכום נכסי הקרן'!$C$42</f>
        <v>-8.113979663030318E-6</v>
      </c>
    </row>
    <row r="87" spans="2:11">
      <c r="B87" s="76" t="s">
        <v>2895</v>
      </c>
      <c r="C87" s="73" t="s">
        <v>2896</v>
      </c>
      <c r="D87" s="86" t="s">
        <v>672</v>
      </c>
      <c r="E87" s="86" t="s">
        <v>138</v>
      </c>
      <c r="F87" s="95">
        <v>44755</v>
      </c>
      <c r="G87" s="83">
        <v>16244582.305366063</v>
      </c>
      <c r="H87" s="85">
        <v>-2.5191219999999999</v>
      </c>
      <c r="I87" s="83">
        <v>-409.2209070104978</v>
      </c>
      <c r="J87" s="84">
        <f t="shared" si="1"/>
        <v>3.0979394289506172E-4</v>
      </c>
      <c r="K87" s="84">
        <f>I87/'סכום נכסי הקרן'!$C$42</f>
        <v>-4.1233239174690024E-6</v>
      </c>
    </row>
    <row r="88" spans="2:11">
      <c r="B88" s="76" t="s">
        <v>2897</v>
      </c>
      <c r="C88" s="73" t="s">
        <v>2898</v>
      </c>
      <c r="D88" s="86" t="s">
        <v>672</v>
      </c>
      <c r="E88" s="86" t="s">
        <v>138</v>
      </c>
      <c r="F88" s="95">
        <v>44755</v>
      </c>
      <c r="G88" s="83">
        <v>2708616.4664667575</v>
      </c>
      <c r="H88" s="85">
        <v>-2.4742299999999999</v>
      </c>
      <c r="I88" s="83">
        <v>-67.017402265335249</v>
      </c>
      <c r="J88" s="84">
        <f t="shared" si="1"/>
        <v>5.0734419807710478E-5</v>
      </c>
      <c r="K88" s="84">
        <f>I88/'סכום נכסי הקרן'!$C$42</f>
        <v>-6.7526964755055704E-7</v>
      </c>
    </row>
    <row r="89" spans="2:11">
      <c r="B89" s="76" t="s">
        <v>2899</v>
      </c>
      <c r="C89" s="73" t="s">
        <v>2900</v>
      </c>
      <c r="D89" s="86" t="s">
        <v>672</v>
      </c>
      <c r="E89" s="86" t="s">
        <v>138</v>
      </c>
      <c r="F89" s="95">
        <v>44734</v>
      </c>
      <c r="G89" s="83">
        <v>28774196.903028134</v>
      </c>
      <c r="H89" s="85">
        <v>-2.5801310000000002</v>
      </c>
      <c r="I89" s="83">
        <v>-742.41199751225531</v>
      </c>
      <c r="J89" s="84">
        <f t="shared" si="1"/>
        <v>5.6203076632157557E-4</v>
      </c>
      <c r="K89" s="84">
        <f>I89/'סכום נכסי הקרן'!$C$42</f>
        <v>-7.4805687918571812E-6</v>
      </c>
    </row>
    <row r="90" spans="2:11">
      <c r="B90" s="76" t="s">
        <v>2901</v>
      </c>
      <c r="C90" s="73" t="s">
        <v>2902</v>
      </c>
      <c r="D90" s="86" t="s">
        <v>672</v>
      </c>
      <c r="E90" s="86" t="s">
        <v>138</v>
      </c>
      <c r="F90" s="95">
        <v>44755</v>
      </c>
      <c r="G90" s="83">
        <v>33989395.714056715</v>
      </c>
      <c r="H90" s="85">
        <v>-2.7923800000000001</v>
      </c>
      <c r="I90" s="83">
        <v>-949.11304271109339</v>
      </c>
      <c r="J90" s="84">
        <f t="shared" si="1"/>
        <v>7.1851038575371695E-4</v>
      </c>
      <c r="K90" s="84">
        <f>I90/'סכום נכסי הקרן'!$C$42</f>
        <v>-9.5632956243167605E-6</v>
      </c>
    </row>
    <row r="91" spans="2:11">
      <c r="B91" s="76" t="s">
        <v>2903</v>
      </c>
      <c r="C91" s="73" t="s">
        <v>2904</v>
      </c>
      <c r="D91" s="86" t="s">
        <v>672</v>
      </c>
      <c r="E91" s="86" t="s">
        <v>138</v>
      </c>
      <c r="F91" s="95">
        <v>44734</v>
      </c>
      <c r="G91" s="83">
        <v>50305770.5036522</v>
      </c>
      <c r="H91" s="85">
        <v>-2.5442870000000002</v>
      </c>
      <c r="I91" s="83">
        <v>-1279.9231183258385</v>
      </c>
      <c r="J91" s="84">
        <f t="shared" si="1"/>
        <v>9.6894470110377889E-4</v>
      </c>
      <c r="K91" s="84">
        <f>I91/'סכום נכסי הקרן'!$C$42</f>
        <v>-1.2896549310905691E-5</v>
      </c>
    </row>
    <row r="92" spans="2:11">
      <c r="B92" s="76" t="s">
        <v>2905</v>
      </c>
      <c r="C92" s="73" t="s">
        <v>2906</v>
      </c>
      <c r="D92" s="86" t="s">
        <v>672</v>
      </c>
      <c r="E92" s="86" t="s">
        <v>138</v>
      </c>
      <c r="F92" s="95">
        <v>44755</v>
      </c>
      <c r="G92" s="83">
        <v>30622524.41152079</v>
      </c>
      <c r="H92" s="85">
        <v>-2.8114659999999998</v>
      </c>
      <c r="I92" s="83">
        <v>-860.94199070312948</v>
      </c>
      <c r="J92" s="84">
        <f t="shared" si="1"/>
        <v>6.5176194406168001E-4</v>
      </c>
      <c r="K92" s="84">
        <f>I92/'סכום נכסי הקרן'!$C$42</f>
        <v>-8.6748810752440901E-6</v>
      </c>
    </row>
    <row r="93" spans="2:11">
      <c r="B93" s="76" t="s">
        <v>2907</v>
      </c>
      <c r="C93" s="73" t="s">
        <v>2908</v>
      </c>
      <c r="D93" s="86" t="s">
        <v>672</v>
      </c>
      <c r="E93" s="86" t="s">
        <v>138</v>
      </c>
      <c r="F93" s="95">
        <v>44755</v>
      </c>
      <c r="G93" s="83">
        <v>21799875.210573412</v>
      </c>
      <c r="H93" s="85">
        <v>-2.5578829999999999</v>
      </c>
      <c r="I93" s="83">
        <v>-557.61540991185223</v>
      </c>
      <c r="J93" s="84">
        <f t="shared" si="1"/>
        <v>4.2213355548622374E-4</v>
      </c>
      <c r="K93" s="84">
        <f>I93/'סכום נכסי הקרן'!$C$42</f>
        <v>-5.618552026668177E-6</v>
      </c>
    </row>
    <row r="94" spans="2:11">
      <c r="B94" s="76" t="s">
        <v>2909</v>
      </c>
      <c r="C94" s="73" t="s">
        <v>2910</v>
      </c>
      <c r="D94" s="86" t="s">
        <v>672</v>
      </c>
      <c r="E94" s="86" t="s">
        <v>138</v>
      </c>
      <c r="F94" s="95">
        <v>44755</v>
      </c>
      <c r="G94" s="83">
        <v>26172754.827415656</v>
      </c>
      <c r="H94" s="85">
        <v>-2.571593</v>
      </c>
      <c r="I94" s="83">
        <v>-673.05660101492799</v>
      </c>
      <c r="J94" s="84">
        <f t="shared" si="1"/>
        <v>5.0952640651523223E-4</v>
      </c>
      <c r="K94" s="84">
        <f>I94/'סכום נכסי הקרן'!$C$42</f>
        <v>-6.781741434105298E-6</v>
      </c>
    </row>
    <row r="95" spans="2:11">
      <c r="B95" s="76" t="s">
        <v>2911</v>
      </c>
      <c r="C95" s="73" t="s">
        <v>2912</v>
      </c>
      <c r="D95" s="86" t="s">
        <v>672</v>
      </c>
      <c r="E95" s="86" t="s">
        <v>138</v>
      </c>
      <c r="F95" s="95">
        <v>44754</v>
      </c>
      <c r="G95" s="83">
        <v>28960269.484224521</v>
      </c>
      <c r="H95" s="85">
        <v>-2.1198350000000001</v>
      </c>
      <c r="I95" s="83">
        <v>-613.90987915826531</v>
      </c>
      <c r="J95" s="84">
        <f t="shared" si="1"/>
        <v>4.6475035558677118E-4</v>
      </c>
      <c r="K95" s="84">
        <f>I95/'סכום נכסי הקרן'!$C$42</f>
        <v>-6.1857770327429612E-6</v>
      </c>
    </row>
    <row r="96" spans="2:11">
      <c r="B96" s="76" t="s">
        <v>2913</v>
      </c>
      <c r="C96" s="73" t="s">
        <v>2914</v>
      </c>
      <c r="D96" s="86" t="s">
        <v>672</v>
      </c>
      <c r="E96" s="86" t="s">
        <v>138</v>
      </c>
      <c r="F96" s="95">
        <v>44748</v>
      </c>
      <c r="G96" s="83">
        <v>28688249.272449583</v>
      </c>
      <c r="H96" s="85">
        <v>-1.169681</v>
      </c>
      <c r="I96" s="83">
        <v>-335.56095871962316</v>
      </c>
      <c r="J96" s="84">
        <f t="shared" si="1"/>
        <v>2.540308931008071E-4</v>
      </c>
      <c r="K96" s="84">
        <f>I96/'סכום נכסי הקרן'!$C$42</f>
        <v>-3.3811237479661719E-6</v>
      </c>
    </row>
    <row r="97" spans="2:11">
      <c r="B97" s="76" t="s">
        <v>2915</v>
      </c>
      <c r="C97" s="73" t="s">
        <v>2916</v>
      </c>
      <c r="D97" s="86" t="s">
        <v>672</v>
      </c>
      <c r="E97" s="86" t="s">
        <v>138</v>
      </c>
      <c r="F97" s="95">
        <v>44655</v>
      </c>
      <c r="G97" s="83">
        <v>2104034.7517236476</v>
      </c>
      <c r="H97" s="85">
        <v>9.7906440000000003</v>
      </c>
      <c r="I97" s="83">
        <v>205.99855994535397</v>
      </c>
      <c r="J97" s="84">
        <f t="shared" si="1"/>
        <v>-1.5594781454931583E-4</v>
      </c>
      <c r="K97" s="84">
        <f>I97/'סכום נכסי הקרן'!$C$42</f>
        <v>2.0756485669121989E-6</v>
      </c>
    </row>
    <row r="98" spans="2:11">
      <c r="B98" s="76" t="s">
        <v>2917</v>
      </c>
      <c r="C98" s="73" t="s">
        <v>2875</v>
      </c>
      <c r="D98" s="86" t="s">
        <v>672</v>
      </c>
      <c r="E98" s="86" t="s">
        <v>138</v>
      </c>
      <c r="F98" s="95">
        <v>44796</v>
      </c>
      <c r="G98" s="83">
        <v>23382382.940279551</v>
      </c>
      <c r="H98" s="85">
        <v>7.4135229999999996</v>
      </c>
      <c r="I98" s="83">
        <v>1733.45842374469</v>
      </c>
      <c r="J98" s="84">
        <f t="shared" si="1"/>
        <v>-1.312286128926326E-3</v>
      </c>
      <c r="K98" s="84">
        <f>I98/'סכום נכסי הקרן'!$C$42</f>
        <v>1.7466386629120194E-5</v>
      </c>
    </row>
    <row r="99" spans="2:11">
      <c r="B99" s="76" t="s">
        <v>2918</v>
      </c>
      <c r="C99" s="73" t="s">
        <v>2919</v>
      </c>
      <c r="D99" s="86" t="s">
        <v>672</v>
      </c>
      <c r="E99" s="86" t="s">
        <v>138</v>
      </c>
      <c r="F99" s="95">
        <v>44781</v>
      </c>
      <c r="G99" s="83">
        <v>28053796.689648632</v>
      </c>
      <c r="H99" s="85">
        <v>6.3685169999999998</v>
      </c>
      <c r="I99" s="83">
        <v>1786.610753443967</v>
      </c>
      <c r="J99" s="84">
        <f t="shared" si="1"/>
        <v>-1.3525242240712909E-3</v>
      </c>
      <c r="K99" s="84">
        <f>I99/'סכום נכסי הקרן'!$C$42</f>
        <v>1.8001951329172542E-5</v>
      </c>
    </row>
    <row r="100" spans="2:11">
      <c r="B100" s="76" t="s">
        <v>2920</v>
      </c>
      <c r="C100" s="73" t="s">
        <v>2921</v>
      </c>
      <c r="D100" s="86" t="s">
        <v>672</v>
      </c>
      <c r="E100" s="86" t="s">
        <v>138</v>
      </c>
      <c r="F100" s="95">
        <v>44803</v>
      </c>
      <c r="G100" s="83">
        <v>29224401.142117921</v>
      </c>
      <c r="H100" s="85">
        <v>6.4629269999999996</v>
      </c>
      <c r="I100" s="83">
        <v>1888.7516827017942</v>
      </c>
      <c r="J100" s="84">
        <f t="shared" si="1"/>
        <v>-1.4298483310845628E-3</v>
      </c>
      <c r="K100" s="84">
        <f>I100/'סכום נכסי הקרן'!$C$42</f>
        <v>1.9031126841337914E-5</v>
      </c>
    </row>
    <row r="101" spans="2:11">
      <c r="B101" s="76" t="s">
        <v>2922</v>
      </c>
      <c r="C101" s="73" t="s">
        <v>2923</v>
      </c>
      <c r="D101" s="86" t="s">
        <v>672</v>
      </c>
      <c r="E101" s="86" t="s">
        <v>138</v>
      </c>
      <c r="F101" s="95">
        <v>44700</v>
      </c>
      <c r="G101" s="83">
        <v>21258.021258000001</v>
      </c>
      <c r="H101" s="85">
        <v>4.511431</v>
      </c>
      <c r="I101" s="83">
        <v>0.95904095903999997</v>
      </c>
      <c r="J101" s="84">
        <f t="shared" si="1"/>
        <v>-7.2602615117912652E-7</v>
      </c>
      <c r="K101" s="84">
        <f>I101/'סכום נכסי הקרן'!$C$42</f>
        <v>9.6633296503118242E-9</v>
      </c>
    </row>
    <row r="102" spans="2:11">
      <c r="B102" s="76" t="s">
        <v>2924</v>
      </c>
      <c r="C102" s="73" t="s">
        <v>2925</v>
      </c>
      <c r="D102" s="86" t="s">
        <v>672</v>
      </c>
      <c r="E102" s="86" t="s">
        <v>138</v>
      </c>
      <c r="F102" s="95">
        <v>44812</v>
      </c>
      <c r="G102" s="83">
        <v>4251.6042516000007</v>
      </c>
      <c r="H102" s="85">
        <v>3.1792739999999999</v>
      </c>
      <c r="I102" s="83">
        <v>0.13517013516999998</v>
      </c>
      <c r="J102" s="84">
        <f t="shared" si="1"/>
        <v>-1.023283229634661E-7</v>
      </c>
      <c r="K102" s="84">
        <f>I102/'סכום נכסי הקרן'!$C$42</f>
        <v>1.3619789256263026E-9</v>
      </c>
    </row>
    <row r="103" spans="2:11">
      <c r="B103" s="76" t="s">
        <v>2926</v>
      </c>
      <c r="C103" s="73" t="s">
        <v>2927</v>
      </c>
      <c r="D103" s="86" t="s">
        <v>672</v>
      </c>
      <c r="E103" s="86" t="s">
        <v>138</v>
      </c>
      <c r="F103" s="95">
        <v>44732</v>
      </c>
      <c r="G103" s="83">
        <v>19486.519486500001</v>
      </c>
      <c r="H103" s="85">
        <v>2.9872990000000001</v>
      </c>
      <c r="I103" s="83">
        <v>0.58212058211999995</v>
      </c>
      <c r="J103" s="84">
        <f t="shared" si="1"/>
        <v>-4.4068479221345629E-7</v>
      </c>
      <c r="K103" s="84">
        <f>I103/'סכום נכסי הקרן'!$C$42</f>
        <v>5.8654669836915236E-9</v>
      </c>
    </row>
    <row r="104" spans="2:11">
      <c r="B104" s="76" t="s">
        <v>2928</v>
      </c>
      <c r="C104" s="73" t="s">
        <v>2929</v>
      </c>
      <c r="D104" s="86" t="s">
        <v>672</v>
      </c>
      <c r="E104" s="86" t="s">
        <v>138</v>
      </c>
      <c r="F104" s="95">
        <v>44693</v>
      </c>
      <c r="G104" s="83">
        <v>42516.042516000001</v>
      </c>
      <c r="H104" s="85">
        <v>2.973163</v>
      </c>
      <c r="I104" s="83">
        <v>1.26407126407</v>
      </c>
      <c r="J104" s="84">
        <f t="shared" si="1"/>
        <v>-9.5694431610881571E-7</v>
      </c>
      <c r="K104" s="84">
        <f>I104/'סכום נכסי הקרן'!$C$42</f>
        <v>1.2736825482847086E-8</v>
      </c>
    </row>
    <row r="105" spans="2:11">
      <c r="B105" s="76" t="s">
        <v>2930</v>
      </c>
      <c r="C105" s="73" t="s">
        <v>2931</v>
      </c>
      <c r="D105" s="86" t="s">
        <v>672</v>
      </c>
      <c r="E105" s="86" t="s">
        <v>138</v>
      </c>
      <c r="F105" s="95">
        <v>44727</v>
      </c>
      <c r="G105" s="83">
        <v>19486.519486500001</v>
      </c>
      <c r="H105" s="85">
        <v>2.9534289999999999</v>
      </c>
      <c r="I105" s="83">
        <v>0.57552057551999991</v>
      </c>
      <c r="J105" s="84">
        <f t="shared" si="1"/>
        <v>-4.3568836599788417E-7</v>
      </c>
      <c r="K105" s="84">
        <f>I105/'סכום נכסי הקרן'!$C$42</f>
        <v>5.7989650904523902E-9</v>
      </c>
    </row>
    <row r="106" spans="2:11">
      <c r="B106" s="76" t="s">
        <v>2932</v>
      </c>
      <c r="C106" s="73" t="s">
        <v>2933</v>
      </c>
      <c r="D106" s="86" t="s">
        <v>672</v>
      </c>
      <c r="E106" s="86" t="s">
        <v>138</v>
      </c>
      <c r="F106" s="95">
        <v>44728</v>
      </c>
      <c r="G106" s="83">
        <v>21258.021258000001</v>
      </c>
      <c r="H106" s="85">
        <v>2.9364940000000002</v>
      </c>
      <c r="I106" s="83">
        <v>0.62424062424000004</v>
      </c>
      <c r="J106" s="84">
        <f t="shared" si="1"/>
        <v>-4.7257107588010719E-7</v>
      </c>
      <c r="K106" s="84">
        <f>I106/'סכום נכסי הקרן'!$C$42</f>
        <v>6.2898699750903553E-9</v>
      </c>
    </row>
    <row r="107" spans="2:11">
      <c r="B107" s="76" t="s">
        <v>2934</v>
      </c>
      <c r="C107" s="73" t="s">
        <v>2935</v>
      </c>
      <c r="D107" s="86" t="s">
        <v>672</v>
      </c>
      <c r="E107" s="86" t="s">
        <v>138</v>
      </c>
      <c r="F107" s="95">
        <v>44693</v>
      </c>
      <c r="G107" s="83">
        <v>38973.038973000002</v>
      </c>
      <c r="H107" s="85">
        <v>2.9308239999999999</v>
      </c>
      <c r="I107" s="83">
        <v>1.1422311422300002</v>
      </c>
      <c r="J107" s="84">
        <f t="shared" si="1"/>
        <v>-8.6470726003225505E-7</v>
      </c>
      <c r="K107" s="84">
        <f>I107/'סכום נכסי הקרן'!$C$42</f>
        <v>1.1509160229474974E-8</v>
      </c>
    </row>
    <row r="108" spans="2:11">
      <c r="B108" s="76" t="s">
        <v>2936</v>
      </c>
      <c r="C108" s="73" t="s">
        <v>2937</v>
      </c>
      <c r="D108" s="86" t="s">
        <v>672</v>
      </c>
      <c r="E108" s="86" t="s">
        <v>138</v>
      </c>
      <c r="F108" s="95">
        <v>44741</v>
      </c>
      <c r="G108" s="83">
        <v>28015262.416234404</v>
      </c>
      <c r="H108" s="85">
        <v>3.2002510000000002</v>
      </c>
      <c r="I108" s="83">
        <v>896.55877153187475</v>
      </c>
      <c r="J108" s="84">
        <f t="shared" si="1"/>
        <v>-6.7872504095419341E-4</v>
      </c>
      <c r="K108" s="84">
        <f>I108/'סכום נכסי הקרן'!$C$42</f>
        <v>9.0337569824583056E-6</v>
      </c>
    </row>
    <row r="109" spans="2:11">
      <c r="B109" s="76" t="s">
        <v>2938</v>
      </c>
      <c r="C109" s="73" t="s">
        <v>2939</v>
      </c>
      <c r="D109" s="86" t="s">
        <v>672</v>
      </c>
      <c r="E109" s="86" t="s">
        <v>138</v>
      </c>
      <c r="F109" s="95">
        <v>44732</v>
      </c>
      <c r="G109" s="83">
        <v>19486.519486500001</v>
      </c>
      <c r="H109" s="85">
        <v>2.7050519999999998</v>
      </c>
      <c r="I109" s="83">
        <v>0.52712052712000002</v>
      </c>
      <c r="J109" s="84">
        <f t="shared" si="1"/>
        <v>-3.9904790708368913E-7</v>
      </c>
      <c r="K109" s="84">
        <f>I109/'סכום נכסי הקרן'!$C$42</f>
        <v>5.3112845400320833E-9</v>
      </c>
    </row>
    <row r="110" spans="2:11">
      <c r="B110" s="76" t="s">
        <v>2940</v>
      </c>
      <c r="C110" s="73" t="s">
        <v>2941</v>
      </c>
      <c r="D110" s="86" t="s">
        <v>672</v>
      </c>
      <c r="E110" s="86" t="s">
        <v>138</v>
      </c>
      <c r="F110" s="95">
        <v>44826</v>
      </c>
      <c r="G110" s="83">
        <v>6723662.9798962567</v>
      </c>
      <c r="H110" s="85">
        <v>2.1715409999999999</v>
      </c>
      <c r="I110" s="83">
        <v>146.00710280695679</v>
      </c>
      <c r="J110" s="84">
        <f t="shared" si="1"/>
        <v>-1.1053227069869973E-4</v>
      </c>
      <c r="K110" s="84">
        <f>I110/'סכום נכסי הקרן'!$C$42</f>
        <v>1.4711725838309535E-6</v>
      </c>
    </row>
    <row r="111" spans="2:11">
      <c r="B111" s="76" t="s">
        <v>2942</v>
      </c>
      <c r="C111" s="73" t="s">
        <v>2852</v>
      </c>
      <c r="D111" s="86" t="s">
        <v>672</v>
      </c>
      <c r="E111" s="86" t="s">
        <v>138</v>
      </c>
      <c r="F111" s="95">
        <v>44746</v>
      </c>
      <c r="G111" s="83">
        <v>23382382.940279551</v>
      </c>
      <c r="H111" s="85">
        <v>1.6879150000000001</v>
      </c>
      <c r="I111" s="83">
        <v>394.67477903338425</v>
      </c>
      <c r="J111" s="84">
        <f t="shared" si="1"/>
        <v>-2.9878203645849593E-4</v>
      </c>
      <c r="K111" s="84">
        <f>I111/'סכום נכסי הקרן'!$C$42</f>
        <v>3.9767566322519279E-6</v>
      </c>
    </row>
    <row r="112" spans="2:11">
      <c r="B112" s="76" t="s">
        <v>2943</v>
      </c>
      <c r="C112" s="73" t="s">
        <v>2944</v>
      </c>
      <c r="D112" s="86" t="s">
        <v>672</v>
      </c>
      <c r="E112" s="86" t="s">
        <v>138</v>
      </c>
      <c r="F112" s="95">
        <v>44509</v>
      </c>
      <c r="G112" s="83">
        <v>61650061.649999999</v>
      </c>
      <c r="H112" s="85">
        <v>-14.66882</v>
      </c>
      <c r="I112" s="83">
        <v>-9043.3365433275012</v>
      </c>
      <c r="J112" s="84">
        <f t="shared" si="1"/>
        <v>6.8461088783339109E-3</v>
      </c>
      <c r="K112" s="84">
        <f>I112/'סכום נכסי הקרן'!$C$42</f>
        <v>-9.1120969686593183E-5</v>
      </c>
    </row>
    <row r="113" spans="2:11">
      <c r="B113" s="76" t="s">
        <v>2943</v>
      </c>
      <c r="C113" s="73" t="s">
        <v>2945</v>
      </c>
      <c r="D113" s="86" t="s">
        <v>672</v>
      </c>
      <c r="E113" s="86" t="s">
        <v>138</v>
      </c>
      <c r="F113" s="95">
        <v>44509</v>
      </c>
      <c r="G113" s="83">
        <v>70554277.399556845</v>
      </c>
      <c r="H113" s="85">
        <v>-14.66882</v>
      </c>
      <c r="I113" s="83">
        <v>-10349.47991970857</v>
      </c>
      <c r="J113" s="84">
        <f t="shared" si="1"/>
        <v>7.8349031936375026E-3</v>
      </c>
      <c r="K113" s="84">
        <f>I113/'סכום נכסי הקרן'!$C$42</f>
        <v>-1.0428171521843772E-4</v>
      </c>
    </row>
    <row r="114" spans="2:11">
      <c r="B114" s="76" t="s">
        <v>2946</v>
      </c>
      <c r="C114" s="73" t="s">
        <v>2947</v>
      </c>
      <c r="D114" s="86" t="s">
        <v>672</v>
      </c>
      <c r="E114" s="86" t="s">
        <v>138</v>
      </c>
      <c r="F114" s="95">
        <v>44594</v>
      </c>
      <c r="G114" s="83">
        <v>47738103.670075931</v>
      </c>
      <c r="H114" s="85">
        <v>-12.863106</v>
      </c>
      <c r="I114" s="83">
        <v>-6140.6028132316724</v>
      </c>
      <c r="J114" s="84">
        <f t="shared" si="1"/>
        <v>4.6486421506678971E-3</v>
      </c>
      <c r="K114" s="84">
        <f>I114/'סכום נכסי הקרן'!$C$42</f>
        <v>-6.1872924901234491E-5</v>
      </c>
    </row>
    <row r="115" spans="2:11">
      <c r="B115" s="76" t="s">
        <v>2948</v>
      </c>
      <c r="C115" s="73" t="s">
        <v>2949</v>
      </c>
      <c r="D115" s="86" t="s">
        <v>672</v>
      </c>
      <c r="E115" s="86" t="s">
        <v>138</v>
      </c>
      <c r="F115" s="95">
        <v>44593</v>
      </c>
      <c r="G115" s="83">
        <v>95592176.522792935</v>
      </c>
      <c r="H115" s="85">
        <v>-12.587754</v>
      </c>
      <c r="I115" s="83">
        <v>-12032.908465165434</v>
      </c>
      <c r="J115" s="84">
        <f t="shared" si="1"/>
        <v>9.1093150277958244E-3</v>
      </c>
      <c r="K115" s="84">
        <f>I115/'סכום נכסי הקרן'!$C$42</f>
        <v>-1.2124399907519647E-4</v>
      </c>
    </row>
    <row r="116" spans="2:11">
      <c r="B116" s="76" t="s">
        <v>2950</v>
      </c>
      <c r="C116" s="73" t="s">
        <v>2951</v>
      </c>
      <c r="D116" s="86" t="s">
        <v>672</v>
      </c>
      <c r="E116" s="86" t="s">
        <v>138</v>
      </c>
      <c r="F116" s="95">
        <v>44594</v>
      </c>
      <c r="G116" s="83">
        <v>24579298.849874273</v>
      </c>
      <c r="H116" s="85">
        <v>-12.858725</v>
      </c>
      <c r="I116" s="83">
        <v>-3160.5844646693045</v>
      </c>
      <c r="J116" s="84">
        <f t="shared" si="1"/>
        <v>2.392668376392763E-3</v>
      </c>
      <c r="K116" s="84">
        <f>I116/'סכום נכסי הקרן'!$C$42</f>
        <v>-3.1846157645160563E-5</v>
      </c>
    </row>
    <row r="117" spans="2:11">
      <c r="B117" s="76" t="s">
        <v>2950</v>
      </c>
      <c r="C117" s="73" t="s">
        <v>2952</v>
      </c>
      <c r="D117" s="86" t="s">
        <v>672</v>
      </c>
      <c r="E117" s="86" t="s">
        <v>138</v>
      </c>
      <c r="F117" s="95">
        <v>44594</v>
      </c>
      <c r="G117" s="83">
        <v>72047572.047499999</v>
      </c>
      <c r="H117" s="85">
        <v>-12.858725</v>
      </c>
      <c r="I117" s="83">
        <v>-9264.3992143899504</v>
      </c>
      <c r="J117" s="84">
        <f t="shared" si="1"/>
        <v>7.0134607299185449E-3</v>
      </c>
      <c r="K117" s="84">
        <f>I117/'סכום נכסי הקרן'!$C$42</f>
        <v>-9.3348404754635774E-5</v>
      </c>
    </row>
    <row r="118" spans="2:11">
      <c r="B118" s="76" t="s">
        <v>2953</v>
      </c>
      <c r="C118" s="73" t="s">
        <v>2954</v>
      </c>
      <c r="D118" s="86" t="s">
        <v>672</v>
      </c>
      <c r="E118" s="86" t="s">
        <v>138</v>
      </c>
      <c r="F118" s="95">
        <v>44593</v>
      </c>
      <c r="G118" s="83">
        <v>78332578.332499996</v>
      </c>
      <c r="H118" s="85">
        <v>-12.551822</v>
      </c>
      <c r="I118" s="83">
        <v>-9832.1656621558304</v>
      </c>
      <c r="J118" s="84">
        <f t="shared" si="1"/>
        <v>7.4432789613032941E-3</v>
      </c>
      <c r="K118" s="84">
        <f>I118/'סכום נכסי הקרן'!$C$42</f>
        <v>-9.9069238987451285E-5</v>
      </c>
    </row>
    <row r="119" spans="2:11">
      <c r="B119" s="76" t="s">
        <v>2955</v>
      </c>
      <c r="C119" s="73" t="s">
        <v>2956</v>
      </c>
      <c r="D119" s="86" t="s">
        <v>672</v>
      </c>
      <c r="E119" s="86" t="s">
        <v>138</v>
      </c>
      <c r="F119" s="95">
        <v>44594</v>
      </c>
      <c r="G119" s="83">
        <v>97154097.153999999</v>
      </c>
      <c r="H119" s="85">
        <v>-12.804708</v>
      </c>
      <c r="I119" s="83">
        <v>-12440.298890286451</v>
      </c>
      <c r="J119" s="84">
        <f t="shared" si="1"/>
        <v>9.4177232345463591E-3</v>
      </c>
      <c r="K119" s="84">
        <f>I119/'סכום נכסי הקרן'!$C$42</f>
        <v>-1.2534887899426242E-4</v>
      </c>
    </row>
    <row r="120" spans="2:11">
      <c r="B120" s="76" t="s">
        <v>2957</v>
      </c>
      <c r="C120" s="73" t="s">
        <v>2958</v>
      </c>
      <c r="D120" s="86" t="s">
        <v>672</v>
      </c>
      <c r="E120" s="86" t="s">
        <v>138</v>
      </c>
      <c r="F120" s="95">
        <v>44593</v>
      </c>
      <c r="G120" s="83">
        <v>47025047.024999999</v>
      </c>
      <c r="H120" s="85">
        <v>-12.490788999999999</v>
      </c>
      <c r="I120" s="83">
        <v>-5873.7993737935003</v>
      </c>
      <c r="J120" s="84">
        <f t="shared" si="1"/>
        <v>4.4466630042813348E-3</v>
      </c>
      <c r="K120" s="84">
        <f>I120/'סכום נכסי הקרן'!$C$42</f>
        <v>-5.9184604279653477E-5</v>
      </c>
    </row>
    <row r="121" spans="2:11">
      <c r="B121" s="76" t="s">
        <v>2957</v>
      </c>
      <c r="C121" s="73" t="s">
        <v>2959</v>
      </c>
      <c r="D121" s="86" t="s">
        <v>672</v>
      </c>
      <c r="E121" s="86" t="s">
        <v>138</v>
      </c>
      <c r="F121" s="95">
        <v>44593</v>
      </c>
      <c r="G121" s="83">
        <v>71755931.759159997</v>
      </c>
      <c r="H121" s="85">
        <v>-12.490788999999999</v>
      </c>
      <c r="I121" s="83">
        <v>-8962.8819818100183</v>
      </c>
      <c r="J121" s="84">
        <f t="shared" si="1"/>
        <v>6.7852020785849065E-3</v>
      </c>
      <c r="K121" s="84">
        <f>I121/'סכום נכסי הקרן'!$C$42</f>
        <v>-9.0310306760795972E-5</v>
      </c>
    </row>
    <row r="122" spans="2:11">
      <c r="B122" s="76" t="s">
        <v>2960</v>
      </c>
      <c r="C122" s="73" t="s">
        <v>2961</v>
      </c>
      <c r="D122" s="86" t="s">
        <v>672</v>
      </c>
      <c r="E122" s="86" t="s">
        <v>138</v>
      </c>
      <c r="F122" s="95">
        <v>44551</v>
      </c>
      <c r="G122" s="83">
        <v>47064047.064000003</v>
      </c>
      <c r="H122" s="85">
        <v>-12.655099</v>
      </c>
      <c r="I122" s="83">
        <v>-5956.0015759956204</v>
      </c>
      <c r="J122" s="84">
        <f t="shared" si="1"/>
        <v>4.5088928266061225E-3</v>
      </c>
      <c r="K122" s="84">
        <f>I122/'סכום נכסי הקרן'!$C$42</f>
        <v>-6.0012876493027782E-5</v>
      </c>
    </row>
    <row r="123" spans="2:11">
      <c r="B123" s="76" t="s">
        <v>2962</v>
      </c>
      <c r="C123" s="73" t="s">
        <v>2963</v>
      </c>
      <c r="D123" s="86" t="s">
        <v>672</v>
      </c>
      <c r="E123" s="86" t="s">
        <v>138</v>
      </c>
      <c r="F123" s="95">
        <v>44593</v>
      </c>
      <c r="G123" s="83">
        <v>59911053.071643174</v>
      </c>
      <c r="H123" s="85">
        <v>-12.473115999999999</v>
      </c>
      <c r="I123" s="83">
        <v>-7472.775021322549</v>
      </c>
      <c r="J123" s="84">
        <f t="shared" si="1"/>
        <v>5.6571411640115778E-3</v>
      </c>
      <c r="K123" s="84">
        <f>I123/'סכום נכסי הקרן'!$C$42</f>
        <v>-7.5295937835585114E-5</v>
      </c>
    </row>
    <row r="124" spans="2:11">
      <c r="B124" s="76" t="s">
        <v>2964</v>
      </c>
      <c r="C124" s="73" t="s">
        <v>2965</v>
      </c>
      <c r="D124" s="86" t="s">
        <v>672</v>
      </c>
      <c r="E124" s="86" t="s">
        <v>138</v>
      </c>
      <c r="F124" s="95">
        <v>44593</v>
      </c>
      <c r="G124" s="83">
        <v>29955526.535821587</v>
      </c>
      <c r="H124" s="85">
        <v>-12.473115999999999</v>
      </c>
      <c r="I124" s="83">
        <v>-3736.3875087557735</v>
      </c>
      <c r="J124" s="84">
        <f t="shared" si="1"/>
        <v>2.828570580563261E-3</v>
      </c>
      <c r="K124" s="84">
        <f>I124/'סכום נכסי הקרן'!$C$42</f>
        <v>-3.7647968898592665E-5</v>
      </c>
    </row>
    <row r="125" spans="2:11">
      <c r="B125" s="76" t="s">
        <v>2966</v>
      </c>
      <c r="C125" s="73" t="s">
        <v>2967</v>
      </c>
      <c r="D125" s="86" t="s">
        <v>672</v>
      </c>
      <c r="E125" s="86" t="s">
        <v>138</v>
      </c>
      <c r="F125" s="95">
        <v>44586</v>
      </c>
      <c r="G125" s="83">
        <v>100874877.9741531</v>
      </c>
      <c r="H125" s="85">
        <v>-12.232855000000001</v>
      </c>
      <c r="I125" s="83">
        <v>-12339.877796777459</v>
      </c>
      <c r="J125" s="84">
        <f t="shared" si="1"/>
        <v>9.3417011008405017E-3</v>
      </c>
      <c r="K125" s="84">
        <f>I125/'סכום נכסי הקרן'!$C$42</f>
        <v>-1.2433703260618579E-4</v>
      </c>
    </row>
    <row r="126" spans="2:11">
      <c r="B126" s="76" t="s">
        <v>2968</v>
      </c>
      <c r="C126" s="73" t="s">
        <v>2969</v>
      </c>
      <c r="D126" s="86" t="s">
        <v>672</v>
      </c>
      <c r="E126" s="86" t="s">
        <v>138</v>
      </c>
      <c r="F126" s="95">
        <v>44587</v>
      </c>
      <c r="G126" s="83">
        <v>72450072.450000003</v>
      </c>
      <c r="H126" s="85">
        <v>-11.994448</v>
      </c>
      <c r="I126" s="83">
        <v>-8689.9859899773019</v>
      </c>
      <c r="J126" s="84">
        <f t="shared" si="1"/>
        <v>6.5786106658251783E-3</v>
      </c>
      <c r="K126" s="84">
        <f>I126/'סכום נכסי הקרן'!$C$42</f>
        <v>-8.7560597371983147E-5</v>
      </c>
    </row>
    <row r="127" spans="2:11">
      <c r="B127" s="76" t="s">
        <v>2777</v>
      </c>
      <c r="C127" s="73" t="s">
        <v>2970</v>
      </c>
      <c r="D127" s="86" t="s">
        <v>672</v>
      </c>
      <c r="E127" s="86" t="s">
        <v>138</v>
      </c>
      <c r="F127" s="95">
        <v>44587</v>
      </c>
      <c r="G127" s="83">
        <v>42064578.443668388</v>
      </c>
      <c r="H127" s="85">
        <v>-11.976673999999999</v>
      </c>
      <c r="I127" s="83">
        <v>-5037.9372378072003</v>
      </c>
      <c r="J127" s="84">
        <f t="shared" si="1"/>
        <v>3.813887350868198E-3</v>
      </c>
      <c r="K127" s="84">
        <f>I127/'סכום נכסי הקרן'!$C$42</f>
        <v>-5.0762428682132936E-5</v>
      </c>
    </row>
    <row r="128" spans="2:11">
      <c r="B128" s="76" t="s">
        <v>2777</v>
      </c>
      <c r="C128" s="73" t="s">
        <v>2971</v>
      </c>
      <c r="D128" s="86" t="s">
        <v>672</v>
      </c>
      <c r="E128" s="86" t="s">
        <v>138</v>
      </c>
      <c r="F128" s="95">
        <v>44587</v>
      </c>
      <c r="G128" s="83">
        <v>25204025.204</v>
      </c>
      <c r="H128" s="85">
        <v>-11.976673999999999</v>
      </c>
      <c r="I128" s="83">
        <v>-3018.6038186008</v>
      </c>
      <c r="J128" s="84">
        <f t="shared" si="1"/>
        <v>2.2851842684040629E-3</v>
      </c>
      <c r="K128" s="84">
        <f>I128/'סכום נכסי הקרן'!$C$42</f>
        <v>-3.0415555777751704E-5</v>
      </c>
    </row>
    <row r="129" spans="2:11">
      <c r="B129" s="76" t="s">
        <v>2972</v>
      </c>
      <c r="C129" s="73" t="s">
        <v>2973</v>
      </c>
      <c r="D129" s="86" t="s">
        <v>672</v>
      </c>
      <c r="E129" s="86" t="s">
        <v>138</v>
      </c>
      <c r="F129" s="95">
        <v>44587</v>
      </c>
      <c r="G129" s="83">
        <v>42093952.216903135</v>
      </c>
      <c r="H129" s="85">
        <v>-11.898535000000001</v>
      </c>
      <c r="I129" s="83">
        <v>-5008.5634645724558</v>
      </c>
      <c r="J129" s="84">
        <f t="shared" si="1"/>
        <v>3.791650419977804E-3</v>
      </c>
      <c r="K129" s="84">
        <f>I129/'סכום נכסי הקרן'!$C$42</f>
        <v>-5.0466457533909015E-5</v>
      </c>
    </row>
    <row r="130" spans="2:11">
      <c r="B130" s="76" t="s">
        <v>2974</v>
      </c>
      <c r="C130" s="73" t="s">
        <v>2975</v>
      </c>
      <c r="D130" s="86" t="s">
        <v>672</v>
      </c>
      <c r="E130" s="86" t="s">
        <v>138</v>
      </c>
      <c r="F130" s="95">
        <v>44587</v>
      </c>
      <c r="G130" s="83">
        <v>120298953.11138278</v>
      </c>
      <c r="H130" s="85">
        <v>-11.870146999999999</v>
      </c>
      <c r="I130" s="83">
        <v>-14279.66312139384</v>
      </c>
      <c r="J130" s="84">
        <f t="shared" si="1"/>
        <v>1.0810183609402729E-2</v>
      </c>
      <c r="K130" s="84">
        <f>I130/'סכום נכסי הקרן'!$C$42</f>
        <v>-1.4388237617667183E-4</v>
      </c>
    </row>
    <row r="131" spans="2:11">
      <c r="B131" s="76" t="s">
        <v>2976</v>
      </c>
      <c r="C131" s="73" t="s">
        <v>2977</v>
      </c>
      <c r="D131" s="86" t="s">
        <v>672</v>
      </c>
      <c r="E131" s="86" t="s">
        <v>138</v>
      </c>
      <c r="F131" s="95">
        <v>44595</v>
      </c>
      <c r="G131" s="83">
        <v>145630971.44454083</v>
      </c>
      <c r="H131" s="85">
        <v>-11.767877</v>
      </c>
      <c r="I131" s="83">
        <v>-17137.673486172353</v>
      </c>
      <c r="J131" s="84">
        <f t="shared" si="1"/>
        <v>1.2973793250483399E-2</v>
      </c>
      <c r="K131" s="84">
        <f>I131/'סכום נכסי הקרן'!$C$42</f>
        <v>-1.7267978679666061E-4</v>
      </c>
    </row>
    <row r="132" spans="2:11">
      <c r="B132" s="76" t="s">
        <v>2978</v>
      </c>
      <c r="C132" s="73" t="s">
        <v>2979</v>
      </c>
      <c r="D132" s="86" t="s">
        <v>672</v>
      </c>
      <c r="E132" s="86" t="s">
        <v>138</v>
      </c>
      <c r="F132" s="95">
        <v>44650</v>
      </c>
      <c r="G132" s="83">
        <v>66279821.177539915</v>
      </c>
      <c r="H132" s="85">
        <v>-11.911984</v>
      </c>
      <c r="I132" s="83">
        <v>-7895.2414532615585</v>
      </c>
      <c r="J132" s="84">
        <f t="shared" si="1"/>
        <v>5.9769624132417314E-3</v>
      </c>
      <c r="K132" s="84">
        <f>I132/'סכום נכסי הקרן'!$C$42</f>
        <v>-7.9552724117272383E-5</v>
      </c>
    </row>
    <row r="133" spans="2:11">
      <c r="B133" s="76" t="s">
        <v>2980</v>
      </c>
      <c r="C133" s="73" t="s">
        <v>2981</v>
      </c>
      <c r="D133" s="86" t="s">
        <v>672</v>
      </c>
      <c r="E133" s="86" t="s">
        <v>138</v>
      </c>
      <c r="F133" s="95">
        <v>44592</v>
      </c>
      <c r="G133" s="83">
        <v>36154918.598650448</v>
      </c>
      <c r="H133" s="85">
        <v>-11.756538000000001</v>
      </c>
      <c r="I133" s="83">
        <v>-4250.5667611295103</v>
      </c>
      <c r="J133" s="84">
        <f t="shared" si="1"/>
        <v>3.217821508897694E-3</v>
      </c>
      <c r="K133" s="84">
        <f>I133/'סכום נכסי הקרן'!$C$42</f>
        <v>-4.2828856709695065E-5</v>
      </c>
    </row>
    <row r="134" spans="2:11">
      <c r="B134" s="76" t="s">
        <v>2980</v>
      </c>
      <c r="C134" s="73" t="s">
        <v>2982</v>
      </c>
      <c r="D134" s="86" t="s">
        <v>672</v>
      </c>
      <c r="E134" s="86" t="s">
        <v>138</v>
      </c>
      <c r="F134" s="95">
        <v>44592</v>
      </c>
      <c r="G134" s="83">
        <v>63184063.184000008</v>
      </c>
      <c r="H134" s="85">
        <v>-11.756538000000001</v>
      </c>
      <c r="I134" s="83">
        <v>-7428.2584282510006</v>
      </c>
      <c r="J134" s="84">
        <f t="shared" si="1"/>
        <v>5.6234406109468829E-3</v>
      </c>
      <c r="K134" s="84">
        <f>I134/'סכום נכסי הקרן'!$C$42</f>
        <v>-7.4847387114467039E-5</v>
      </c>
    </row>
    <row r="135" spans="2:11">
      <c r="B135" s="76" t="s">
        <v>2983</v>
      </c>
      <c r="C135" s="73" t="s">
        <v>2984</v>
      </c>
      <c r="D135" s="86" t="s">
        <v>672</v>
      </c>
      <c r="E135" s="86" t="s">
        <v>138</v>
      </c>
      <c r="F135" s="95">
        <v>44656</v>
      </c>
      <c r="G135" s="83">
        <v>57862518.496700652</v>
      </c>
      <c r="H135" s="85">
        <v>-11.098616</v>
      </c>
      <c r="I135" s="83">
        <v>-6421.9384502290286</v>
      </c>
      <c r="J135" s="84">
        <f t="shared" si="1"/>
        <v>4.8616226576977317E-3</v>
      </c>
      <c r="K135" s="84">
        <f>I135/'סכום נכסי הקרן'!$C$42</f>
        <v>-6.4707672444662957E-5</v>
      </c>
    </row>
    <row r="136" spans="2:11">
      <c r="B136" s="76" t="s">
        <v>2985</v>
      </c>
      <c r="C136" s="73" t="s">
        <v>2986</v>
      </c>
      <c r="D136" s="86" t="s">
        <v>672</v>
      </c>
      <c r="E136" s="86" t="s">
        <v>138</v>
      </c>
      <c r="F136" s="95">
        <v>44595</v>
      </c>
      <c r="G136" s="83">
        <v>48218765.413917191</v>
      </c>
      <c r="H136" s="85">
        <v>-11.846512000000001</v>
      </c>
      <c r="I136" s="83">
        <v>-5712.2418584791467</v>
      </c>
      <c r="J136" s="84">
        <f t="shared" si="1"/>
        <v>4.3243585500949821E-3</v>
      </c>
      <c r="K136" s="84">
        <f>I136/'סכום נכסי הקרן'!$C$42</f>
        <v>-5.7556745205176988E-5</v>
      </c>
    </row>
    <row r="137" spans="2:11">
      <c r="B137" s="76" t="s">
        <v>2987</v>
      </c>
      <c r="C137" s="73" t="s">
        <v>2988</v>
      </c>
      <c r="D137" s="86" t="s">
        <v>672</v>
      </c>
      <c r="E137" s="86" t="s">
        <v>138</v>
      </c>
      <c r="F137" s="95">
        <v>44656</v>
      </c>
      <c r="G137" s="83">
        <v>42218123.16739095</v>
      </c>
      <c r="H137" s="85">
        <v>-11.683413</v>
      </c>
      <c r="I137" s="83">
        <v>-4932.5176763407426</v>
      </c>
      <c r="J137" s="84">
        <f t="shared" si="1"/>
        <v>3.7340812093796245E-3</v>
      </c>
      <c r="K137" s="84">
        <f>I137/'סכום נכסי הקרן'!$C$42</f>
        <v>-4.9700217559198821E-5</v>
      </c>
    </row>
    <row r="138" spans="2:11">
      <c r="B138" s="76" t="s">
        <v>2989</v>
      </c>
      <c r="C138" s="73" t="s">
        <v>2990</v>
      </c>
      <c r="D138" s="86" t="s">
        <v>672</v>
      </c>
      <c r="E138" s="86" t="s">
        <v>138</v>
      </c>
      <c r="F138" s="95">
        <v>44665</v>
      </c>
      <c r="G138" s="83">
        <v>37216157.843560629</v>
      </c>
      <c r="H138" s="85">
        <v>-11.006451999999999</v>
      </c>
      <c r="I138" s="83">
        <v>-4096.1784052333087</v>
      </c>
      <c r="J138" s="84">
        <f t="shared" si="1"/>
        <v>3.100944348687149E-3</v>
      </c>
      <c r="K138" s="84">
        <f>I138/'סכום נכסי הקרן'!$C$42</f>
        <v>-4.1273234331806166E-5</v>
      </c>
    </row>
    <row r="139" spans="2:11">
      <c r="B139" s="76" t="s">
        <v>2991</v>
      </c>
      <c r="C139" s="73" t="s">
        <v>2992</v>
      </c>
      <c r="D139" s="86" t="s">
        <v>672</v>
      </c>
      <c r="E139" s="86" t="s">
        <v>138</v>
      </c>
      <c r="F139" s="95">
        <v>44665</v>
      </c>
      <c r="G139" s="83">
        <v>47430047.43</v>
      </c>
      <c r="H139" s="85">
        <v>-11.006451999999999</v>
      </c>
      <c r="I139" s="83">
        <v>-5220.3652203599995</v>
      </c>
      <c r="J139" s="84">
        <f t="shared" si="1"/>
        <v>3.951991448291484E-3</v>
      </c>
      <c r="K139" s="84">
        <f>I139/'סכום נכסי הקרן'!$C$42</f>
        <v>-5.2600579301490903E-5</v>
      </c>
    </row>
    <row r="140" spans="2:11">
      <c r="B140" s="76" t="s">
        <v>2993</v>
      </c>
      <c r="C140" s="73" t="s">
        <v>2994</v>
      </c>
      <c r="D140" s="86" t="s">
        <v>672</v>
      </c>
      <c r="E140" s="86" t="s">
        <v>138</v>
      </c>
      <c r="F140" s="95">
        <v>44664</v>
      </c>
      <c r="G140" s="83">
        <v>50677769.858997181</v>
      </c>
      <c r="H140" s="85">
        <v>-10.978652</v>
      </c>
      <c r="I140" s="83">
        <v>-5563.7357897392258</v>
      </c>
      <c r="J140" s="84">
        <f t="shared" ref="J140:J203" si="2">IFERROR(I140/$I$11,0)</f>
        <v>4.2119344784245557E-3</v>
      </c>
      <c r="K140" s="84">
        <f>I140/'סכום נכסי הקרן'!$C$42</f>
        <v>-5.6060392954755671E-5</v>
      </c>
    </row>
    <row r="141" spans="2:11">
      <c r="B141" s="76" t="s">
        <v>2995</v>
      </c>
      <c r="C141" s="73" t="s">
        <v>2996</v>
      </c>
      <c r="D141" s="86" t="s">
        <v>672</v>
      </c>
      <c r="E141" s="86" t="s">
        <v>138</v>
      </c>
      <c r="F141" s="95">
        <v>44664</v>
      </c>
      <c r="G141" s="83">
        <v>42234145.225518987</v>
      </c>
      <c r="H141" s="85">
        <v>-10.971634999999999</v>
      </c>
      <c r="I141" s="83">
        <v>-4633.7761484275143</v>
      </c>
      <c r="J141" s="84">
        <f t="shared" si="2"/>
        <v>3.5079238595148972E-3</v>
      </c>
      <c r="K141" s="84">
        <f>I141/'סכום נכסי הקרן'!$C$42</f>
        <v>-4.6690087660937661E-5</v>
      </c>
    </row>
    <row r="142" spans="2:11">
      <c r="B142" s="76" t="s">
        <v>2997</v>
      </c>
      <c r="C142" s="73" t="s">
        <v>2780</v>
      </c>
      <c r="D142" s="86" t="s">
        <v>672</v>
      </c>
      <c r="E142" s="86" t="s">
        <v>138</v>
      </c>
      <c r="F142" s="95">
        <v>44665</v>
      </c>
      <c r="G142" s="83">
        <v>38474939.652981184</v>
      </c>
      <c r="H142" s="85">
        <v>-10.953817000000001</v>
      </c>
      <c r="I142" s="83">
        <v>-4214.4744707772552</v>
      </c>
      <c r="J142" s="84">
        <f t="shared" si="2"/>
        <v>3.1904984353577303E-3</v>
      </c>
      <c r="K142" s="84">
        <f>I142/'סכום נכסי הקרן'!$C$42</f>
        <v>-4.2465189552186245E-5</v>
      </c>
    </row>
    <row r="143" spans="2:11">
      <c r="B143" s="76" t="s">
        <v>2997</v>
      </c>
      <c r="C143" s="73" t="s">
        <v>2998</v>
      </c>
      <c r="D143" s="86" t="s">
        <v>672</v>
      </c>
      <c r="E143" s="86" t="s">
        <v>138</v>
      </c>
      <c r="F143" s="95">
        <v>44665</v>
      </c>
      <c r="G143" s="83">
        <v>50616050.616000004</v>
      </c>
      <c r="H143" s="85">
        <v>-10.953817000000001</v>
      </c>
      <c r="I143" s="83">
        <v>-5544.3895443840001</v>
      </c>
      <c r="J143" s="84">
        <f t="shared" si="2"/>
        <v>4.1972887222421701E-3</v>
      </c>
      <c r="K143" s="84">
        <f>I143/'סכום נכסי הקרן'!$C$42</f>
        <v>-5.5865459521932849E-5</v>
      </c>
    </row>
    <row r="144" spans="2:11">
      <c r="B144" s="76" t="s">
        <v>2999</v>
      </c>
      <c r="C144" s="73" t="s">
        <v>3000</v>
      </c>
      <c r="D144" s="86" t="s">
        <v>672</v>
      </c>
      <c r="E144" s="86" t="s">
        <v>138</v>
      </c>
      <c r="F144" s="95">
        <v>44656</v>
      </c>
      <c r="G144" s="83">
        <v>36244184.351078108</v>
      </c>
      <c r="H144" s="85">
        <v>-10.853054999999999</v>
      </c>
      <c r="I144" s="83">
        <v>-3933.6012407533076</v>
      </c>
      <c r="J144" s="84">
        <f t="shared" si="2"/>
        <v>2.9778679859057467E-3</v>
      </c>
      <c r="K144" s="84">
        <f>I144/'סכום נכסי הקרן'!$C$42</f>
        <v>-3.9635101237307446E-5</v>
      </c>
    </row>
    <row r="145" spans="2:11">
      <c r="B145" s="76" t="s">
        <v>3001</v>
      </c>
      <c r="C145" s="73" t="s">
        <v>3002</v>
      </c>
      <c r="D145" s="86" t="s">
        <v>672</v>
      </c>
      <c r="E145" s="86" t="s">
        <v>138</v>
      </c>
      <c r="F145" s="95">
        <v>44649</v>
      </c>
      <c r="G145" s="83">
        <v>55924868.691204764</v>
      </c>
      <c r="H145" s="85">
        <v>-11.574636999999999</v>
      </c>
      <c r="I145" s="83">
        <v>-6473.1006295721581</v>
      </c>
      <c r="J145" s="84">
        <f t="shared" si="2"/>
        <v>4.9003541423171277E-3</v>
      </c>
      <c r="K145" s="84">
        <f>I145/'סכום נכסי הקרן'!$C$42</f>
        <v>-6.5223184321356865E-5</v>
      </c>
    </row>
    <row r="146" spans="2:11">
      <c r="B146" s="76" t="s">
        <v>2783</v>
      </c>
      <c r="C146" s="73" t="s">
        <v>3003</v>
      </c>
      <c r="D146" s="86" t="s">
        <v>672</v>
      </c>
      <c r="E146" s="86" t="s">
        <v>138</v>
      </c>
      <c r="F146" s="95">
        <v>44655</v>
      </c>
      <c r="G146" s="83">
        <v>25329767.029741701</v>
      </c>
      <c r="H146" s="85">
        <v>-10.672526</v>
      </c>
      <c r="I146" s="83">
        <v>-2703.3259733232703</v>
      </c>
      <c r="J146" s="84">
        <f t="shared" si="2"/>
        <v>2.046508372029395E-3</v>
      </c>
      <c r="K146" s="84">
        <f>I146/'סכום נכסי הקרן'!$C$42</f>
        <v>-2.7238805377636932E-5</v>
      </c>
    </row>
    <row r="147" spans="2:11">
      <c r="B147" s="76" t="s">
        <v>2783</v>
      </c>
      <c r="C147" s="73" t="s">
        <v>3004</v>
      </c>
      <c r="D147" s="86" t="s">
        <v>672</v>
      </c>
      <c r="E147" s="86" t="s">
        <v>138</v>
      </c>
      <c r="F147" s="95">
        <v>44655</v>
      </c>
      <c r="G147" s="83">
        <v>3944042.9440390002</v>
      </c>
      <c r="H147" s="85">
        <v>-10.672526</v>
      </c>
      <c r="I147" s="83">
        <v>-420.92901092859006</v>
      </c>
      <c r="J147" s="84">
        <f t="shared" si="2"/>
        <v>3.1865736999390706E-4</v>
      </c>
      <c r="K147" s="84">
        <f>I147/'סכום נכסי הקרן'!$C$42</f>
        <v>-4.2412951747695091E-6</v>
      </c>
    </row>
    <row r="148" spans="2:11">
      <c r="B148" s="76" t="s">
        <v>2783</v>
      </c>
      <c r="C148" s="73" t="s">
        <v>3005</v>
      </c>
      <c r="D148" s="86" t="s">
        <v>672</v>
      </c>
      <c r="E148" s="86" t="s">
        <v>138</v>
      </c>
      <c r="F148" s="95">
        <v>44655</v>
      </c>
      <c r="G148" s="83">
        <v>10880227.880217001</v>
      </c>
      <c r="H148" s="85">
        <v>-10.672526</v>
      </c>
      <c r="I148" s="83">
        <v>-1161.1951511939899</v>
      </c>
      <c r="J148" s="84">
        <f t="shared" si="2"/>
        <v>8.7906365045465576E-4</v>
      </c>
      <c r="K148" s="84">
        <f>I148/'סכום נכסי הקרן'!$C$42</f>
        <v>-1.1700242235288301E-5</v>
      </c>
    </row>
    <row r="149" spans="2:11">
      <c r="B149" s="76" t="s">
        <v>2783</v>
      </c>
      <c r="C149" s="73" t="s">
        <v>3006</v>
      </c>
      <c r="D149" s="86" t="s">
        <v>672</v>
      </c>
      <c r="E149" s="86" t="s">
        <v>138</v>
      </c>
      <c r="F149" s="95">
        <v>44655</v>
      </c>
      <c r="G149" s="83">
        <v>2868077.5680747004</v>
      </c>
      <c r="H149" s="85">
        <v>-10.672526</v>
      </c>
      <c r="I149" s="83">
        <v>-306.09632609602005</v>
      </c>
      <c r="J149" s="84">
        <f t="shared" si="2"/>
        <v>2.3172517860761699E-4</v>
      </c>
      <c r="K149" s="84">
        <f>I149/'סכום נכסי הקרן'!$C$42</f>
        <v>-3.0842370974187124E-6</v>
      </c>
    </row>
    <row r="150" spans="2:11">
      <c r="B150" s="76" t="s">
        <v>2783</v>
      </c>
      <c r="C150" s="73" t="s">
        <v>3007</v>
      </c>
      <c r="D150" s="86" t="s">
        <v>672</v>
      </c>
      <c r="E150" s="86" t="s">
        <v>138</v>
      </c>
      <c r="F150" s="95">
        <v>44655</v>
      </c>
      <c r="G150" s="83">
        <v>1609283.7492821398</v>
      </c>
      <c r="H150" s="85">
        <v>-10.672526</v>
      </c>
      <c r="I150" s="83">
        <v>-171.75122175104997</v>
      </c>
      <c r="J150" s="84">
        <f t="shared" si="2"/>
        <v>1.3002143163212557E-4</v>
      </c>
      <c r="K150" s="84">
        <f>I150/'סכום נכסי הקרן'!$C$42</f>
        <v>-1.7305712107286334E-6</v>
      </c>
    </row>
    <row r="151" spans="2:11">
      <c r="B151" s="76" t="s">
        <v>2783</v>
      </c>
      <c r="C151" s="73" t="s">
        <v>3008</v>
      </c>
      <c r="D151" s="86" t="s">
        <v>672</v>
      </c>
      <c r="E151" s="86" t="s">
        <v>138</v>
      </c>
      <c r="F151" s="95">
        <v>44655</v>
      </c>
      <c r="G151" s="83">
        <v>86305.686305600015</v>
      </c>
      <c r="H151" s="85">
        <v>-10.672529000000001</v>
      </c>
      <c r="I151" s="83">
        <v>-9.2109992109899999</v>
      </c>
      <c r="J151" s="84">
        <f t="shared" si="2"/>
        <v>6.9730351374806292E-6</v>
      </c>
      <c r="K151" s="84">
        <f>I151/'סכום נכסי הקרן'!$C$42</f>
        <v>-9.2810344485866819E-8</v>
      </c>
    </row>
    <row r="152" spans="2:11">
      <c r="B152" s="76" t="s">
        <v>2783</v>
      </c>
      <c r="C152" s="73" t="s">
        <v>3009</v>
      </c>
      <c r="D152" s="86" t="s">
        <v>672</v>
      </c>
      <c r="E152" s="86" t="s">
        <v>138</v>
      </c>
      <c r="F152" s="95">
        <v>44655</v>
      </c>
      <c r="G152" s="83">
        <v>102507040.506938</v>
      </c>
      <c r="H152" s="85">
        <v>-10.672526</v>
      </c>
      <c r="I152" s="83">
        <v>-10940.090550079611</v>
      </c>
      <c r="J152" s="84">
        <f t="shared" si="2"/>
        <v>8.2820152369468842E-3</v>
      </c>
      <c r="K152" s="84">
        <f>I152/'סכום נכסי הקרן'!$C$42</f>
        <v>-1.1023272821997501E-4</v>
      </c>
    </row>
    <row r="153" spans="2:11">
      <c r="B153" s="76" t="s">
        <v>2783</v>
      </c>
      <c r="C153" s="73" t="s">
        <v>3010</v>
      </c>
      <c r="D153" s="86" t="s">
        <v>672</v>
      </c>
      <c r="E153" s="86" t="s">
        <v>138</v>
      </c>
      <c r="F153" s="95">
        <v>44655</v>
      </c>
      <c r="G153" s="83">
        <v>3585.49358549</v>
      </c>
      <c r="H153" s="85">
        <v>-10.672459999999999</v>
      </c>
      <c r="I153" s="83">
        <v>-0.38266038266000002</v>
      </c>
      <c r="J153" s="84">
        <f t="shared" si="2"/>
        <v>2.8968673570466779E-7</v>
      </c>
      <c r="K153" s="84">
        <f>I153/'סכום נכסי הקרן'!$C$42</f>
        <v>-3.8556991616494865E-9</v>
      </c>
    </row>
    <row r="154" spans="2:11">
      <c r="B154" s="76" t="s">
        <v>2783</v>
      </c>
      <c r="C154" s="73" t="s">
        <v>3011</v>
      </c>
      <c r="D154" s="86" t="s">
        <v>672</v>
      </c>
      <c r="E154" s="86" t="s">
        <v>138</v>
      </c>
      <c r="F154" s="95">
        <v>44655</v>
      </c>
      <c r="G154" s="83">
        <v>237975.237975</v>
      </c>
      <c r="H154" s="85">
        <v>-10.672523999999999</v>
      </c>
      <c r="I154" s="83">
        <v>-25.397965397939998</v>
      </c>
      <c r="J154" s="84">
        <f t="shared" si="2"/>
        <v>1.9227111096594913E-5</v>
      </c>
      <c r="K154" s="84">
        <f>I154/'סכום נכסי הקרן'!$C$42</f>
        <v>-2.559107718748339E-7</v>
      </c>
    </row>
    <row r="155" spans="2:11">
      <c r="B155" s="76" t="s">
        <v>2783</v>
      </c>
      <c r="C155" s="73" t="s">
        <v>3012</v>
      </c>
      <c r="D155" s="86" t="s">
        <v>672</v>
      </c>
      <c r="E155" s="86" t="s">
        <v>138</v>
      </c>
      <c r="F155" s="95">
        <v>44655</v>
      </c>
      <c r="G155" s="83">
        <v>386154.48615409998</v>
      </c>
      <c r="H155" s="85">
        <v>-10.672527000000001</v>
      </c>
      <c r="I155" s="83">
        <v>-41.212441212400002</v>
      </c>
      <c r="J155" s="84">
        <f t="shared" si="2"/>
        <v>3.1199199358582164E-5</v>
      </c>
      <c r="K155" s="84">
        <f>I155/'סכום נכסי הקרן'!$C$42</f>
        <v>-4.1525797347400639E-7</v>
      </c>
    </row>
    <row r="156" spans="2:11">
      <c r="B156" s="76" t="s">
        <v>2783</v>
      </c>
      <c r="C156" s="73" t="s">
        <v>3013</v>
      </c>
      <c r="D156" s="86" t="s">
        <v>672</v>
      </c>
      <c r="E156" s="86" t="s">
        <v>138</v>
      </c>
      <c r="F156" s="95">
        <v>44655</v>
      </c>
      <c r="G156" s="83">
        <v>2041827.5418255001</v>
      </c>
      <c r="H156" s="85">
        <v>-10.672526</v>
      </c>
      <c r="I156" s="83">
        <v>-217.91457791435997</v>
      </c>
      <c r="J156" s="84">
        <f t="shared" si="2"/>
        <v>1.649686395535771E-4</v>
      </c>
      <c r="K156" s="84">
        <f>I156/'סכום נכסי הקרן'!$C$42</f>
        <v>-2.1957147733324207E-6</v>
      </c>
    </row>
    <row r="157" spans="2:11">
      <c r="B157" s="76" t="s">
        <v>2783</v>
      </c>
      <c r="C157" s="73" t="s">
        <v>3014</v>
      </c>
      <c r="D157" s="86" t="s">
        <v>672</v>
      </c>
      <c r="E157" s="86" t="s">
        <v>138</v>
      </c>
      <c r="F157" s="95">
        <v>44655</v>
      </c>
      <c r="G157" s="83">
        <v>1510666.8106653001</v>
      </c>
      <c r="H157" s="85">
        <v>-10.672526</v>
      </c>
      <c r="I157" s="83">
        <v>-161.22631122614999</v>
      </c>
      <c r="J157" s="84">
        <f t="shared" si="2"/>
        <v>1.2205372159026582E-4</v>
      </c>
      <c r="K157" s="84">
        <f>I157/'סכום נכסי הקרן'!$C$42</f>
        <v>-1.6245218507055197E-6</v>
      </c>
    </row>
    <row r="158" spans="2:11">
      <c r="B158" s="76" t="s">
        <v>2783</v>
      </c>
      <c r="C158" s="73" t="s">
        <v>3015</v>
      </c>
      <c r="D158" s="86" t="s">
        <v>672</v>
      </c>
      <c r="E158" s="86" t="s">
        <v>138</v>
      </c>
      <c r="F158" s="95">
        <v>44655</v>
      </c>
      <c r="G158" s="83">
        <v>2329777.5797752501</v>
      </c>
      <c r="H158" s="85">
        <v>-10.672526</v>
      </c>
      <c r="I158" s="83">
        <v>-248.64611864587002</v>
      </c>
      <c r="J158" s="84">
        <f t="shared" si="2"/>
        <v>1.8823344594874611E-4</v>
      </c>
      <c r="K158" s="84">
        <f>I158/'סכום נכסי הקרן'!$C$42</f>
        <v>-2.505366833498686E-6</v>
      </c>
    </row>
    <row r="159" spans="2:11">
      <c r="B159" s="76" t="s">
        <v>3016</v>
      </c>
      <c r="C159" s="73" t="s">
        <v>3017</v>
      </c>
      <c r="D159" s="86" t="s">
        <v>672</v>
      </c>
      <c r="E159" s="86" t="s">
        <v>138</v>
      </c>
      <c r="F159" s="95">
        <v>44655</v>
      </c>
      <c r="G159" s="83">
        <v>793750.79374999995</v>
      </c>
      <c r="H159" s="85">
        <v>-10.602811000000001</v>
      </c>
      <c r="I159" s="83">
        <v>-84.159894159810008</v>
      </c>
      <c r="J159" s="84">
        <f t="shared" si="2"/>
        <v>6.371186075478246E-5</v>
      </c>
      <c r="K159" s="84">
        <f>I159/'סכום נכסי הקרן'!$C$42</f>
        <v>-8.4799798479480496E-7</v>
      </c>
    </row>
    <row r="160" spans="2:11">
      <c r="B160" s="76" t="s">
        <v>3018</v>
      </c>
      <c r="C160" s="73" t="s">
        <v>3019</v>
      </c>
      <c r="D160" s="86" t="s">
        <v>672</v>
      </c>
      <c r="E160" s="86" t="s">
        <v>138</v>
      </c>
      <c r="F160" s="95">
        <v>44495</v>
      </c>
      <c r="G160" s="83">
        <v>48478170.164561689</v>
      </c>
      <c r="H160" s="85">
        <v>-11.140141</v>
      </c>
      <c r="I160" s="83">
        <v>-5400.536318745917</v>
      </c>
      <c r="J160" s="84">
        <f t="shared" si="2"/>
        <v>4.0883870087540771E-3</v>
      </c>
      <c r="K160" s="84">
        <f>I160/'סכום נכסי הקרן'!$C$42</f>
        <v>-5.4415989478450055E-5</v>
      </c>
    </row>
    <row r="161" spans="2:11">
      <c r="B161" s="76" t="s">
        <v>3020</v>
      </c>
      <c r="C161" s="73" t="s">
        <v>3021</v>
      </c>
      <c r="D161" s="86" t="s">
        <v>672</v>
      </c>
      <c r="E161" s="86" t="s">
        <v>138</v>
      </c>
      <c r="F161" s="95">
        <v>44657</v>
      </c>
      <c r="G161" s="83">
        <v>12468158.29926583</v>
      </c>
      <c r="H161" s="85">
        <v>-10.46936</v>
      </c>
      <c r="I161" s="83">
        <v>-1305.3363353490299</v>
      </c>
      <c r="J161" s="84">
        <f t="shared" si="2"/>
        <v>9.8818335819189401E-4</v>
      </c>
      <c r="K161" s="84">
        <f>I161/'סכום נכסי הקרן'!$C$42</f>
        <v>-1.3152613758680515E-5</v>
      </c>
    </row>
    <row r="162" spans="2:11">
      <c r="B162" s="76" t="s">
        <v>3022</v>
      </c>
      <c r="C162" s="73" t="s">
        <v>3023</v>
      </c>
      <c r="D162" s="86" t="s">
        <v>672</v>
      </c>
      <c r="E162" s="86" t="s">
        <v>138</v>
      </c>
      <c r="F162" s="95">
        <v>44600</v>
      </c>
      <c r="G162" s="83">
        <v>31184127.200036015</v>
      </c>
      <c r="H162" s="85">
        <v>-10.910125000000001</v>
      </c>
      <c r="I162" s="83">
        <v>-3402.2272826948802</v>
      </c>
      <c r="J162" s="84">
        <f t="shared" si="2"/>
        <v>2.5756000890349439E-3</v>
      </c>
      <c r="K162" s="84">
        <f>I162/'סכום נכסי הקרן'!$C$42</f>
        <v>-3.4280958981016813E-5</v>
      </c>
    </row>
    <row r="163" spans="2:11">
      <c r="B163" s="76" t="s">
        <v>3024</v>
      </c>
      <c r="C163" s="73" t="s">
        <v>3025</v>
      </c>
      <c r="D163" s="86" t="s">
        <v>672</v>
      </c>
      <c r="E163" s="86" t="s">
        <v>138</v>
      </c>
      <c r="F163" s="95">
        <v>44657</v>
      </c>
      <c r="G163" s="83">
        <v>49737046.160336435</v>
      </c>
      <c r="H163" s="85">
        <v>-10.399882</v>
      </c>
      <c r="I163" s="83">
        <v>-5172.5941484999767</v>
      </c>
      <c r="J163" s="84">
        <f t="shared" si="2"/>
        <v>3.9158271457001206E-3</v>
      </c>
      <c r="K163" s="84">
        <f>I163/'סכום נכסי הקרן'!$C$42</f>
        <v>-5.211923634029535E-5</v>
      </c>
    </row>
    <row r="164" spans="2:11">
      <c r="B164" s="76" t="s">
        <v>3026</v>
      </c>
      <c r="C164" s="73" t="s">
        <v>3027</v>
      </c>
      <c r="D164" s="86" t="s">
        <v>672</v>
      </c>
      <c r="E164" s="86" t="s">
        <v>138</v>
      </c>
      <c r="F164" s="95">
        <v>44600</v>
      </c>
      <c r="G164" s="83">
        <v>41366041.365999997</v>
      </c>
      <c r="H164" s="85">
        <v>-11.073217</v>
      </c>
      <c r="I164" s="83">
        <v>-4580.5517305471503</v>
      </c>
      <c r="J164" s="84">
        <f t="shared" si="2"/>
        <v>3.4676311912005941E-3</v>
      </c>
      <c r="K164" s="84">
        <f>I164/'סכום נכסי הקרן'!$C$42</f>
        <v>-4.6153796597896157E-5</v>
      </c>
    </row>
    <row r="165" spans="2:11">
      <c r="B165" s="76" t="s">
        <v>3026</v>
      </c>
      <c r="C165" s="73" t="s">
        <v>3028</v>
      </c>
      <c r="D165" s="86" t="s">
        <v>672</v>
      </c>
      <c r="E165" s="86" t="s">
        <v>138</v>
      </c>
      <c r="F165" s="95">
        <v>44600</v>
      </c>
      <c r="G165" s="83">
        <v>7159507.1595000001</v>
      </c>
      <c r="H165" s="85">
        <v>-11.073218000000001</v>
      </c>
      <c r="I165" s="83">
        <v>-792.78780278701004</v>
      </c>
      <c r="J165" s="84">
        <f t="shared" si="2"/>
        <v>6.0016693941348403E-4</v>
      </c>
      <c r="K165" s="84">
        <f>I165/'סכום נכסי הקרן'!$C$42</f>
        <v>-7.9881571364229417E-6</v>
      </c>
    </row>
    <row r="166" spans="2:11">
      <c r="B166" s="76" t="s">
        <v>3029</v>
      </c>
      <c r="C166" s="73" t="s">
        <v>3030</v>
      </c>
      <c r="D166" s="86" t="s">
        <v>672</v>
      </c>
      <c r="E166" s="86" t="s">
        <v>138</v>
      </c>
      <c r="F166" s="95">
        <v>44662</v>
      </c>
      <c r="G166" s="83">
        <v>8491306.1179346256</v>
      </c>
      <c r="H166" s="85">
        <v>-10.352563</v>
      </c>
      <c r="I166" s="83">
        <v>-879.06778926891025</v>
      </c>
      <c r="J166" s="84">
        <f t="shared" si="2"/>
        <v>6.6548378111745601E-4</v>
      </c>
      <c r="K166" s="84">
        <f>I166/'סכום נכסי הקרן'!$C$42</f>
        <v>-8.8575172442890701E-6</v>
      </c>
    </row>
    <row r="167" spans="2:11">
      <c r="B167" s="76" t="s">
        <v>3031</v>
      </c>
      <c r="C167" s="73" t="s">
        <v>3032</v>
      </c>
      <c r="D167" s="86" t="s">
        <v>672</v>
      </c>
      <c r="E167" s="86" t="s">
        <v>138</v>
      </c>
      <c r="F167" s="95">
        <v>44658</v>
      </c>
      <c r="G167" s="83">
        <v>60736952.020386294</v>
      </c>
      <c r="H167" s="85">
        <v>-10.243554</v>
      </c>
      <c r="I167" s="83">
        <v>-6221.6226684814474</v>
      </c>
      <c r="J167" s="84">
        <f t="shared" si="2"/>
        <v>4.7099768967197916E-3</v>
      </c>
      <c r="K167" s="84">
        <f>I167/'סכום נכסי הקרן'!$C$42</f>
        <v>-6.2689283746098458E-5</v>
      </c>
    </row>
    <row r="168" spans="2:11">
      <c r="B168" s="76" t="s">
        <v>3033</v>
      </c>
      <c r="C168" s="73" t="s">
        <v>3034</v>
      </c>
      <c r="D168" s="86" t="s">
        <v>672</v>
      </c>
      <c r="E168" s="86" t="s">
        <v>138</v>
      </c>
      <c r="F168" s="95">
        <v>44601</v>
      </c>
      <c r="G168" s="83">
        <v>48600242.988394395</v>
      </c>
      <c r="H168" s="85">
        <v>-10.909603000000001</v>
      </c>
      <c r="I168" s="83">
        <v>-5302.0934823821808</v>
      </c>
      <c r="J168" s="84">
        <f t="shared" si="2"/>
        <v>4.0138624820145064E-3</v>
      </c>
      <c r="K168" s="84">
        <f>I168/'סכום נכסי הקרן'!$C$42</f>
        <v>-5.3424076077330337E-5</v>
      </c>
    </row>
    <row r="169" spans="2:11">
      <c r="B169" s="76" t="s">
        <v>3035</v>
      </c>
      <c r="C169" s="73" t="s">
        <v>3036</v>
      </c>
      <c r="D169" s="86" t="s">
        <v>672</v>
      </c>
      <c r="E169" s="86" t="s">
        <v>138</v>
      </c>
      <c r="F169" s="95">
        <v>44658</v>
      </c>
      <c r="G169" s="83">
        <v>53468659.793872319</v>
      </c>
      <c r="H169" s="85">
        <v>-10.202025000000001</v>
      </c>
      <c r="I169" s="83">
        <v>-5454.8859323314764</v>
      </c>
      <c r="J169" s="84">
        <f t="shared" si="2"/>
        <v>4.1295314879315828E-3</v>
      </c>
      <c r="K169" s="84">
        <f>I169/'סכום נכסי הקרן'!$C$42</f>
        <v>-5.4963618052072244E-5</v>
      </c>
    </row>
    <row r="170" spans="2:11">
      <c r="B170" s="76" t="s">
        <v>3037</v>
      </c>
      <c r="C170" s="73" t="s">
        <v>3038</v>
      </c>
      <c r="D170" s="86" t="s">
        <v>672</v>
      </c>
      <c r="E170" s="86" t="s">
        <v>138</v>
      </c>
      <c r="F170" s="95">
        <v>44658</v>
      </c>
      <c r="G170" s="83">
        <v>54689006.554624863</v>
      </c>
      <c r="H170" s="85">
        <v>-10.191647</v>
      </c>
      <c r="I170" s="83">
        <v>-5573.7106653560922</v>
      </c>
      <c r="J170" s="84">
        <f t="shared" si="2"/>
        <v>4.2194857936049346E-3</v>
      </c>
      <c r="K170" s="84">
        <f>I170/'סכום נכסי הקרן'!$C$42</f>
        <v>-5.6160900144149462E-5</v>
      </c>
    </row>
    <row r="171" spans="2:11">
      <c r="B171" s="76" t="s">
        <v>3039</v>
      </c>
      <c r="C171" s="73" t="s">
        <v>3040</v>
      </c>
      <c r="D171" s="86" t="s">
        <v>672</v>
      </c>
      <c r="E171" s="86" t="s">
        <v>138</v>
      </c>
      <c r="F171" s="95">
        <v>44662</v>
      </c>
      <c r="G171" s="83">
        <v>48612450.270777665</v>
      </c>
      <c r="H171" s="85">
        <v>-10.184404000000001</v>
      </c>
      <c r="I171" s="83">
        <v>-4950.8884423054924</v>
      </c>
      <c r="J171" s="84">
        <f t="shared" si="2"/>
        <v>3.7479884949672502E-3</v>
      </c>
      <c r="K171" s="84">
        <f>I171/'סכום נכסי הקרן'!$C$42</f>
        <v>-4.9885322028171457E-5</v>
      </c>
    </row>
    <row r="172" spans="2:11">
      <c r="B172" s="76" t="s">
        <v>3041</v>
      </c>
      <c r="C172" s="73" t="s">
        <v>3042</v>
      </c>
      <c r="D172" s="86" t="s">
        <v>672</v>
      </c>
      <c r="E172" s="86" t="s">
        <v>138</v>
      </c>
      <c r="F172" s="95">
        <v>44658</v>
      </c>
      <c r="G172" s="83">
        <v>60769377.614216849</v>
      </c>
      <c r="H172" s="85">
        <v>-10.18473</v>
      </c>
      <c r="I172" s="83">
        <v>-6189.1970746508869</v>
      </c>
      <c r="J172" s="84">
        <f t="shared" si="2"/>
        <v>4.6854296353472796E-3</v>
      </c>
      <c r="K172" s="84">
        <f>I172/'סכום נכסי הקרן'!$C$42</f>
        <v>-6.2362562348708422E-5</v>
      </c>
    </row>
    <row r="173" spans="2:11">
      <c r="B173" s="76" t="s">
        <v>3043</v>
      </c>
      <c r="C173" s="73" t="s">
        <v>3044</v>
      </c>
      <c r="D173" s="86" t="s">
        <v>672</v>
      </c>
      <c r="E173" s="86" t="s">
        <v>138</v>
      </c>
      <c r="F173" s="95">
        <v>44662</v>
      </c>
      <c r="G173" s="83">
        <v>66846315.375638545</v>
      </c>
      <c r="H173" s="85">
        <v>-10.177486999999999</v>
      </c>
      <c r="I173" s="83">
        <v>-6803.2753548485507</v>
      </c>
      <c r="J173" s="84">
        <f t="shared" si="2"/>
        <v>5.1503074761653509E-3</v>
      </c>
      <c r="K173" s="84">
        <f>I173/'סכום נכסי הקרן'!$C$42</f>
        <v>-6.855003619610964E-5</v>
      </c>
    </row>
    <row r="174" spans="2:11">
      <c r="B174" s="76" t="s">
        <v>3045</v>
      </c>
      <c r="C174" s="73" t="s">
        <v>3046</v>
      </c>
      <c r="D174" s="86" t="s">
        <v>672</v>
      </c>
      <c r="E174" s="86" t="s">
        <v>138</v>
      </c>
      <c r="F174" s="95">
        <v>44658</v>
      </c>
      <c r="G174" s="83">
        <v>52278068.283929013</v>
      </c>
      <c r="H174" s="85">
        <v>-10.150157</v>
      </c>
      <c r="I174" s="83">
        <v>-5306.305948497642</v>
      </c>
      <c r="J174" s="84">
        <f t="shared" si="2"/>
        <v>4.0170514600575734E-3</v>
      </c>
      <c r="K174" s="84">
        <f>I174/'סכום נכסי הקרן'!$C$42</f>
        <v>-5.3466521030625362E-5</v>
      </c>
    </row>
    <row r="175" spans="2:11">
      <c r="B175" s="76" t="s">
        <v>2794</v>
      </c>
      <c r="C175" s="73" t="s">
        <v>2778</v>
      </c>
      <c r="D175" s="86" t="s">
        <v>672</v>
      </c>
      <c r="E175" s="86" t="s">
        <v>138</v>
      </c>
      <c r="F175" s="95">
        <v>44643</v>
      </c>
      <c r="G175" s="83">
        <v>37539827.780530237</v>
      </c>
      <c r="H175" s="85">
        <v>-10.891442</v>
      </c>
      <c r="I175" s="83">
        <v>-4088.6284332053442</v>
      </c>
      <c r="J175" s="84">
        <f t="shared" si="2"/>
        <v>3.0952287668016163E-3</v>
      </c>
      <c r="K175" s="84">
        <f>I175/'סכום נכסי הקרן'!$C$42</f>
        <v>-4.1197160554279621E-5</v>
      </c>
    </row>
    <row r="176" spans="2:11">
      <c r="B176" s="76" t="s">
        <v>3047</v>
      </c>
      <c r="C176" s="73" t="s">
        <v>3048</v>
      </c>
      <c r="D176" s="86" t="s">
        <v>672</v>
      </c>
      <c r="E176" s="86" t="s">
        <v>138</v>
      </c>
      <c r="F176" s="95">
        <v>44643</v>
      </c>
      <c r="G176" s="83">
        <v>48671960.772396095</v>
      </c>
      <c r="H176" s="85">
        <v>-10.884489</v>
      </c>
      <c r="I176" s="83">
        <v>-5297.6939930686958</v>
      </c>
      <c r="J176" s="84">
        <f t="shared" si="2"/>
        <v>4.0105319211418819E-3</v>
      </c>
      <c r="K176" s="84">
        <f>I176/'סכום נכסי הקרן'!$C$42</f>
        <v>-5.3379746671867E-5</v>
      </c>
    </row>
    <row r="177" spans="2:11">
      <c r="B177" s="76" t="s">
        <v>3049</v>
      </c>
      <c r="C177" s="73" t="s">
        <v>3050</v>
      </c>
      <c r="D177" s="86" t="s">
        <v>672</v>
      </c>
      <c r="E177" s="86" t="s">
        <v>138</v>
      </c>
      <c r="F177" s="95">
        <v>44643</v>
      </c>
      <c r="G177" s="83">
        <v>42587965.675851092</v>
      </c>
      <c r="H177" s="85">
        <v>-10.884489</v>
      </c>
      <c r="I177" s="83">
        <v>-4635.4822420266064</v>
      </c>
      <c r="J177" s="84">
        <f t="shared" si="2"/>
        <v>3.5092154295543461E-3</v>
      </c>
      <c r="K177" s="84">
        <f>I177/'סכום נכסי הקרן'!$C$42</f>
        <v>-4.6707278318653489E-5</v>
      </c>
    </row>
    <row r="178" spans="2:11">
      <c r="B178" s="76" t="s">
        <v>3051</v>
      </c>
      <c r="C178" s="73" t="s">
        <v>3052</v>
      </c>
      <c r="D178" s="86" t="s">
        <v>672</v>
      </c>
      <c r="E178" s="86" t="s">
        <v>138</v>
      </c>
      <c r="F178" s="95">
        <v>44643</v>
      </c>
      <c r="G178" s="83">
        <v>54757672.518030755</v>
      </c>
      <c r="H178" s="85">
        <v>-10.881012</v>
      </c>
      <c r="I178" s="83">
        <v>-5958.1890912131321</v>
      </c>
      <c r="J178" s="84">
        <f t="shared" si="2"/>
        <v>4.5105488489470304E-3</v>
      </c>
      <c r="K178" s="84">
        <f>I178/'סכום נכסי הקרן'!$C$42</f>
        <v>-6.0034917971509626E-5</v>
      </c>
    </row>
    <row r="179" spans="2:11">
      <c r="B179" s="76" t="s">
        <v>3053</v>
      </c>
      <c r="C179" s="73" t="s">
        <v>3054</v>
      </c>
      <c r="D179" s="86" t="s">
        <v>672</v>
      </c>
      <c r="E179" s="86" t="s">
        <v>138</v>
      </c>
      <c r="F179" s="95">
        <v>44434</v>
      </c>
      <c r="G179" s="83">
        <v>6381006.3810000001</v>
      </c>
      <c r="H179" s="85">
        <v>-10.669872</v>
      </c>
      <c r="I179" s="83">
        <v>-680.84521084453002</v>
      </c>
      <c r="J179" s="84">
        <f t="shared" si="2"/>
        <v>5.1542264521527918E-4</v>
      </c>
      <c r="K179" s="84">
        <f>I179/'סכום נכסי הקרן'!$C$42</f>
        <v>-6.8602197343193388E-6</v>
      </c>
    </row>
    <row r="180" spans="2:11">
      <c r="B180" s="76" t="s">
        <v>3053</v>
      </c>
      <c r="C180" s="73" t="s">
        <v>3055</v>
      </c>
      <c r="D180" s="86" t="s">
        <v>672</v>
      </c>
      <c r="E180" s="86" t="s">
        <v>138</v>
      </c>
      <c r="F180" s="95">
        <v>44434</v>
      </c>
      <c r="G180" s="83">
        <v>14357264.357250001</v>
      </c>
      <c r="H180" s="85">
        <v>-10.669872</v>
      </c>
      <c r="I180" s="83">
        <v>-1531.9017319002</v>
      </c>
      <c r="J180" s="84">
        <f t="shared" si="2"/>
        <v>1.1597009574121353E-3</v>
      </c>
      <c r="K180" s="84">
        <f>I180/'סכום נכסי הקרן'!$C$42</f>
        <v>-1.5435494477788848E-5</v>
      </c>
    </row>
    <row r="181" spans="2:11">
      <c r="B181" s="76" t="s">
        <v>3056</v>
      </c>
      <c r="C181" s="73" t="s">
        <v>3057</v>
      </c>
      <c r="D181" s="86" t="s">
        <v>672</v>
      </c>
      <c r="E181" s="86" t="s">
        <v>138</v>
      </c>
      <c r="F181" s="95">
        <v>44658</v>
      </c>
      <c r="G181" s="83">
        <v>42602652.562463954</v>
      </c>
      <c r="H181" s="85">
        <v>-10.018976</v>
      </c>
      <c r="I181" s="83">
        <v>-4268.3497197424513</v>
      </c>
      <c r="J181" s="84">
        <f t="shared" si="2"/>
        <v>3.2312838046178421E-3</v>
      </c>
      <c r="K181" s="84">
        <f>I181/'סכום נכסי הקרן'!$C$42</f>
        <v>-4.3008038411597266E-5</v>
      </c>
    </row>
    <row r="182" spans="2:11">
      <c r="B182" s="76" t="s">
        <v>3058</v>
      </c>
      <c r="C182" s="73" t="s">
        <v>3059</v>
      </c>
      <c r="D182" s="86" t="s">
        <v>672</v>
      </c>
      <c r="E182" s="86" t="s">
        <v>138</v>
      </c>
      <c r="F182" s="95">
        <v>44642</v>
      </c>
      <c r="G182" s="83">
        <v>70246070.246000007</v>
      </c>
      <c r="H182" s="85">
        <v>-10.759973</v>
      </c>
      <c r="I182" s="83">
        <v>-7558.4581984506403</v>
      </c>
      <c r="J182" s="84">
        <f t="shared" si="2"/>
        <v>5.7220062010308291E-3</v>
      </c>
      <c r="K182" s="84">
        <f>I182/'סכום נכסי הקרן'!$C$42</f>
        <v>-7.6159284471899393E-5</v>
      </c>
    </row>
    <row r="183" spans="2:11">
      <c r="B183" s="76" t="s">
        <v>3060</v>
      </c>
      <c r="C183" s="73" t="s">
        <v>3061</v>
      </c>
      <c r="D183" s="86" t="s">
        <v>672</v>
      </c>
      <c r="E183" s="86" t="s">
        <v>138</v>
      </c>
      <c r="F183" s="95">
        <v>44473</v>
      </c>
      <c r="G183" s="83">
        <v>24368024.502454132</v>
      </c>
      <c r="H183" s="85">
        <v>-10.522969</v>
      </c>
      <c r="I183" s="83">
        <v>-2564.2397414331772</v>
      </c>
      <c r="J183" s="84">
        <f t="shared" si="2"/>
        <v>1.9412154325888803E-3</v>
      </c>
      <c r="K183" s="84">
        <f>I183/'סכום נכסי הקרן'!$C$42</f>
        <v>-2.5837367726924845E-5</v>
      </c>
    </row>
    <row r="184" spans="2:11">
      <c r="B184" s="76" t="s">
        <v>3060</v>
      </c>
      <c r="C184" s="73" t="s">
        <v>3062</v>
      </c>
      <c r="D184" s="86" t="s">
        <v>672</v>
      </c>
      <c r="E184" s="86" t="s">
        <v>138</v>
      </c>
      <c r="F184" s="95">
        <v>44473</v>
      </c>
      <c r="G184" s="83">
        <v>20760370.76035</v>
      </c>
      <c r="H184" s="85">
        <v>-10.522969</v>
      </c>
      <c r="I184" s="83">
        <v>-2184.6074446052598</v>
      </c>
      <c r="J184" s="84">
        <f t="shared" si="2"/>
        <v>1.653821059354641E-3</v>
      </c>
      <c r="K184" s="84">
        <f>I184/'סכום נכסי הקרן'!$C$42</f>
        <v>-2.20121796621467E-5</v>
      </c>
    </row>
    <row r="185" spans="2:11">
      <c r="B185" s="76" t="s">
        <v>3060</v>
      </c>
      <c r="C185" s="73" t="s">
        <v>3063</v>
      </c>
      <c r="D185" s="86" t="s">
        <v>672</v>
      </c>
      <c r="E185" s="86" t="s">
        <v>138</v>
      </c>
      <c r="F185" s="95">
        <v>44473</v>
      </c>
      <c r="G185" s="83">
        <v>1277561.2775600001</v>
      </c>
      <c r="H185" s="85">
        <v>-10.522970000000001</v>
      </c>
      <c r="I185" s="83">
        <v>-134.43738443724999</v>
      </c>
      <c r="J185" s="84">
        <f t="shared" si="2"/>
        <v>1.0177360609839634E-4</v>
      </c>
      <c r="K185" s="84">
        <f>I185/'סכום נכסי הקרן'!$C$42</f>
        <v>-1.3545957040700943E-6</v>
      </c>
    </row>
    <row r="186" spans="2:11">
      <c r="B186" s="76" t="s">
        <v>3060</v>
      </c>
      <c r="C186" s="73" t="s">
        <v>3064</v>
      </c>
      <c r="D186" s="86" t="s">
        <v>672</v>
      </c>
      <c r="E186" s="86" t="s">
        <v>138</v>
      </c>
      <c r="F186" s="95">
        <v>44473</v>
      </c>
      <c r="G186" s="83">
        <v>1596951.5969499999</v>
      </c>
      <c r="H186" s="85">
        <v>-10.522969</v>
      </c>
      <c r="I186" s="83">
        <v>-168.04672804655999</v>
      </c>
      <c r="J186" s="84">
        <f t="shared" si="2"/>
        <v>1.2721700573040974E-4</v>
      </c>
      <c r="K186" s="84">
        <f>I186/'סכום נכסי הקרן'!$C$42</f>
        <v>-1.693244604897507E-6</v>
      </c>
    </row>
    <row r="187" spans="2:11">
      <c r="B187" s="76" t="s">
        <v>3065</v>
      </c>
      <c r="C187" s="73" t="s">
        <v>3066</v>
      </c>
      <c r="D187" s="86" t="s">
        <v>672</v>
      </c>
      <c r="E187" s="86" t="s">
        <v>138</v>
      </c>
      <c r="F187" s="95">
        <v>44473</v>
      </c>
      <c r="G187" s="83">
        <v>18795807.485228691</v>
      </c>
      <c r="H187" s="85">
        <v>-10.522969</v>
      </c>
      <c r="I187" s="83">
        <v>-1977.8770564210786</v>
      </c>
      <c r="J187" s="84">
        <f t="shared" si="2"/>
        <v>1.4973192262990752E-3</v>
      </c>
      <c r="K187" s="84">
        <f>I187/'סכום נכסי הקרן'!$C$42</f>
        <v>-1.9929157168758749E-5</v>
      </c>
    </row>
    <row r="188" spans="2:11">
      <c r="B188" s="76" t="s">
        <v>3065</v>
      </c>
      <c r="C188" s="73" t="s">
        <v>3067</v>
      </c>
      <c r="D188" s="86" t="s">
        <v>672</v>
      </c>
      <c r="E188" s="86" t="s">
        <v>138</v>
      </c>
      <c r="F188" s="95">
        <v>44473</v>
      </c>
      <c r="G188" s="83">
        <v>54828055.130526304</v>
      </c>
      <c r="H188" s="85">
        <v>-10.522969</v>
      </c>
      <c r="I188" s="83">
        <v>-5769.5394201316503</v>
      </c>
      <c r="J188" s="84">
        <f t="shared" si="2"/>
        <v>4.3677347247686451E-3</v>
      </c>
      <c r="K188" s="84">
        <f>I188/'סכום נכסי הקרן'!$C$42</f>
        <v>-5.8134077404795914E-5</v>
      </c>
    </row>
    <row r="189" spans="2:11">
      <c r="B189" s="76" t="s">
        <v>3065</v>
      </c>
      <c r="C189" s="73" t="s">
        <v>3068</v>
      </c>
      <c r="D189" s="86" t="s">
        <v>672</v>
      </c>
      <c r="E189" s="86" t="s">
        <v>138</v>
      </c>
      <c r="F189" s="95">
        <v>44473</v>
      </c>
      <c r="G189" s="83">
        <v>47908547.908500001</v>
      </c>
      <c r="H189" s="85">
        <v>-10.522969</v>
      </c>
      <c r="I189" s="83">
        <v>-5041.4018013967598</v>
      </c>
      <c r="J189" s="84">
        <f t="shared" si="2"/>
        <v>3.8165101416309214E-3</v>
      </c>
      <c r="K189" s="84">
        <f>I189/'סכום נכסי הקרן'!$C$42</f>
        <v>-5.0797337743883433E-5</v>
      </c>
    </row>
    <row r="190" spans="2:11">
      <c r="B190" s="76" t="s">
        <v>3069</v>
      </c>
      <c r="C190" s="73" t="s">
        <v>3070</v>
      </c>
      <c r="D190" s="86" t="s">
        <v>672</v>
      </c>
      <c r="E190" s="86" t="s">
        <v>138</v>
      </c>
      <c r="F190" s="95">
        <v>44473</v>
      </c>
      <c r="G190" s="83">
        <v>99912028.57617265</v>
      </c>
      <c r="H190" s="85">
        <v>-10.519508999999999</v>
      </c>
      <c r="I190" s="83">
        <v>-10510.254822240311</v>
      </c>
      <c r="J190" s="84">
        <f t="shared" si="2"/>
        <v>7.9566151837157598E-3</v>
      </c>
      <c r="K190" s="84">
        <f>I190/'סכום נכסי הקרן'!$C$42</f>
        <v>-1.0590168865963061E-4</v>
      </c>
    </row>
    <row r="191" spans="2:11">
      <c r="B191" s="76" t="s">
        <v>3071</v>
      </c>
      <c r="C191" s="73" t="s">
        <v>3072</v>
      </c>
      <c r="D191" s="86" t="s">
        <v>672</v>
      </c>
      <c r="E191" s="86" t="s">
        <v>138</v>
      </c>
      <c r="F191" s="95">
        <v>44419</v>
      </c>
      <c r="G191" s="83">
        <v>79852579.852500007</v>
      </c>
      <c r="H191" s="85">
        <v>-10.525745000000001</v>
      </c>
      <c r="I191" s="83">
        <v>-8405.0792350708307</v>
      </c>
      <c r="J191" s="84">
        <f t="shared" si="2"/>
        <v>6.3629267028412241E-3</v>
      </c>
      <c r="K191" s="84">
        <f>I191/'סכום נכסי הקרן'!$C$42</f>
        <v>-8.468986712181977E-5</v>
      </c>
    </row>
    <row r="192" spans="2:11">
      <c r="B192" s="76" t="s">
        <v>3073</v>
      </c>
      <c r="C192" s="73" t="s">
        <v>3074</v>
      </c>
      <c r="D192" s="86" t="s">
        <v>672</v>
      </c>
      <c r="E192" s="86" t="s">
        <v>138</v>
      </c>
      <c r="F192" s="95">
        <v>44642</v>
      </c>
      <c r="G192" s="83">
        <v>111825111.825</v>
      </c>
      <c r="H192" s="85">
        <v>-10.69064</v>
      </c>
      <c r="I192" s="83">
        <v>-11954.819784807829</v>
      </c>
      <c r="J192" s="84">
        <f t="shared" si="2"/>
        <v>9.0501992793845781E-3</v>
      </c>
      <c r="K192" s="84">
        <f>I192/'סכום נכסי הקרן'!$C$42</f>
        <v>-1.2045717484924399E-4</v>
      </c>
    </row>
    <row r="193" spans="2:11">
      <c r="B193" s="76" t="s">
        <v>3075</v>
      </c>
      <c r="C193" s="73" t="s">
        <v>3076</v>
      </c>
      <c r="D193" s="86" t="s">
        <v>672</v>
      </c>
      <c r="E193" s="86" t="s">
        <v>138</v>
      </c>
      <c r="F193" s="95">
        <v>44419</v>
      </c>
      <c r="G193" s="83">
        <v>67037244.901668862</v>
      </c>
      <c r="H193" s="85">
        <v>-10.491153000000001</v>
      </c>
      <c r="I193" s="83">
        <v>-7032.9800010829686</v>
      </c>
      <c r="J193" s="84">
        <f t="shared" si="2"/>
        <v>5.3242015926173482E-3</v>
      </c>
      <c r="K193" s="84">
        <f>I193/'סכום נכסי הקרן'!$C$42</f>
        <v>-7.0864548102872596E-5</v>
      </c>
    </row>
    <row r="194" spans="2:11">
      <c r="B194" s="76" t="s">
        <v>3075</v>
      </c>
      <c r="C194" s="73" t="s">
        <v>3077</v>
      </c>
      <c r="D194" s="86" t="s">
        <v>672</v>
      </c>
      <c r="E194" s="86" t="s">
        <v>138</v>
      </c>
      <c r="F194" s="95">
        <v>44419</v>
      </c>
      <c r="G194" s="83">
        <v>31338115.624600291</v>
      </c>
      <c r="H194" s="85">
        <v>-10.491153000000001</v>
      </c>
      <c r="I194" s="83">
        <v>-3287.7296937534061</v>
      </c>
      <c r="J194" s="84">
        <f t="shared" si="2"/>
        <v>2.4889215764699753E-3</v>
      </c>
      <c r="K194" s="84">
        <f>I194/'סכום נכסי הקרן'!$C$42</f>
        <v>-3.3127277341376634E-5</v>
      </c>
    </row>
    <row r="195" spans="2:11">
      <c r="B195" s="76" t="s">
        <v>3078</v>
      </c>
      <c r="C195" s="73" t="s">
        <v>3079</v>
      </c>
      <c r="D195" s="86" t="s">
        <v>672</v>
      </c>
      <c r="E195" s="86" t="s">
        <v>138</v>
      </c>
      <c r="F195" s="95">
        <v>44418</v>
      </c>
      <c r="G195" s="83">
        <v>42675419.409798734</v>
      </c>
      <c r="H195" s="85">
        <v>-10.451399</v>
      </c>
      <c r="I195" s="83">
        <v>-4460.1782587097987</v>
      </c>
      <c r="J195" s="84">
        <f t="shared" si="2"/>
        <v>3.3765044383352906E-3</v>
      </c>
      <c r="K195" s="84">
        <f>I195/'סכום נכסי הקרן'!$C$42</f>
        <v>-4.4940909360336225E-5</v>
      </c>
    </row>
    <row r="196" spans="2:11">
      <c r="B196" s="76" t="s">
        <v>3080</v>
      </c>
      <c r="C196" s="73" t="s">
        <v>3081</v>
      </c>
      <c r="D196" s="86" t="s">
        <v>672</v>
      </c>
      <c r="E196" s="86" t="s">
        <v>138</v>
      </c>
      <c r="F196" s="95">
        <v>44473</v>
      </c>
      <c r="G196" s="83">
        <v>79947579.947500005</v>
      </c>
      <c r="H196" s="85">
        <v>-10.384725</v>
      </c>
      <c r="I196" s="83">
        <v>-8302.33622232792</v>
      </c>
      <c r="J196" s="84">
        <f t="shared" si="2"/>
        <v>6.2851467984490778E-3</v>
      </c>
      <c r="K196" s="84">
        <f>I196/'סכום נכסי הקרן'!$C$42</f>
        <v>-8.3654624995774626E-5</v>
      </c>
    </row>
    <row r="197" spans="2:11">
      <c r="B197" s="76" t="s">
        <v>3082</v>
      </c>
      <c r="C197" s="73" t="s">
        <v>3083</v>
      </c>
      <c r="D197" s="86" t="s">
        <v>672</v>
      </c>
      <c r="E197" s="86" t="s">
        <v>138</v>
      </c>
      <c r="F197" s="95">
        <v>44476</v>
      </c>
      <c r="G197" s="83">
        <v>42725488.341445625</v>
      </c>
      <c r="H197" s="85">
        <v>-10.409071000000001</v>
      </c>
      <c r="I197" s="83">
        <v>-4447.3265653351182</v>
      </c>
      <c r="J197" s="84">
        <f t="shared" si="2"/>
        <v>3.3667752756869158E-3</v>
      </c>
      <c r="K197" s="84">
        <f>I197/'סכום נכסי הקרן'!$C$42</f>
        <v>-4.4811415256384104E-5</v>
      </c>
    </row>
    <row r="198" spans="2:11">
      <c r="B198" s="76" t="s">
        <v>2804</v>
      </c>
      <c r="C198" s="73" t="s">
        <v>3084</v>
      </c>
      <c r="D198" s="86" t="s">
        <v>672</v>
      </c>
      <c r="E198" s="86" t="s">
        <v>138</v>
      </c>
      <c r="F198" s="95">
        <v>44483</v>
      </c>
      <c r="G198" s="83">
        <v>30525835.509664983</v>
      </c>
      <c r="H198" s="85">
        <v>-10.440607999999999</v>
      </c>
      <c r="I198" s="83">
        <v>-3187.0827130505268</v>
      </c>
      <c r="J198" s="84">
        <f t="shared" si="2"/>
        <v>2.4127284385870463E-3</v>
      </c>
      <c r="K198" s="84">
        <f>I198/'סכום נכסי הקרן'!$C$42</f>
        <v>-3.2113154906174221E-5</v>
      </c>
    </row>
    <row r="199" spans="2:11">
      <c r="B199" s="76" t="s">
        <v>3085</v>
      </c>
      <c r="C199" s="73" t="s">
        <v>3086</v>
      </c>
      <c r="D199" s="86" t="s">
        <v>672</v>
      </c>
      <c r="E199" s="86" t="s">
        <v>138</v>
      </c>
      <c r="F199" s="95">
        <v>44481</v>
      </c>
      <c r="G199" s="83">
        <v>4803004.8030000003</v>
      </c>
      <c r="H199" s="85">
        <v>-10.19502</v>
      </c>
      <c r="I199" s="83">
        <v>-489.6672896668</v>
      </c>
      <c r="J199" s="84">
        <f t="shared" si="2"/>
        <v>3.7069455097201278E-4</v>
      </c>
      <c r="K199" s="84">
        <f>I199/'סכום נכסי הקרן'!$C$42</f>
        <v>-4.9339044327799779E-6</v>
      </c>
    </row>
    <row r="200" spans="2:11">
      <c r="B200" s="76" t="s">
        <v>3085</v>
      </c>
      <c r="C200" s="73" t="s">
        <v>3087</v>
      </c>
      <c r="D200" s="86" t="s">
        <v>672</v>
      </c>
      <c r="E200" s="86" t="s">
        <v>138</v>
      </c>
      <c r="F200" s="95">
        <v>44481</v>
      </c>
      <c r="G200" s="83">
        <v>1344841.3448399999</v>
      </c>
      <c r="H200" s="85">
        <v>-10.195019</v>
      </c>
      <c r="I200" s="83">
        <v>-137.10683710670003</v>
      </c>
      <c r="J200" s="84">
        <f t="shared" si="2"/>
        <v>1.037944712440265E-4</v>
      </c>
      <c r="K200" s="84">
        <f>I200/'סכום נכסי הקרן'!$C$42</f>
        <v>-1.3814932008742165E-6</v>
      </c>
    </row>
    <row r="201" spans="2:11">
      <c r="B201" s="76" t="s">
        <v>3085</v>
      </c>
      <c r="C201" s="73" t="s">
        <v>3088</v>
      </c>
      <c r="D201" s="86" t="s">
        <v>672</v>
      </c>
      <c r="E201" s="86" t="s">
        <v>138</v>
      </c>
      <c r="F201" s="95">
        <v>44481</v>
      </c>
      <c r="G201" s="83">
        <v>1601001.601</v>
      </c>
      <c r="H201" s="85">
        <v>-10.19502</v>
      </c>
      <c r="I201" s="83">
        <v>-163.22243322226998</v>
      </c>
      <c r="J201" s="84">
        <f t="shared" si="2"/>
        <v>1.2356485284745184E-4</v>
      </c>
      <c r="K201" s="84">
        <f>I201/'סכום נכסי הקרן'!$C$42</f>
        <v>-1.644634844513474E-6</v>
      </c>
    </row>
    <row r="202" spans="2:11">
      <c r="B202" s="76" t="s">
        <v>3089</v>
      </c>
      <c r="C202" s="73" t="s">
        <v>3090</v>
      </c>
      <c r="D202" s="86" t="s">
        <v>672</v>
      </c>
      <c r="E202" s="86" t="s">
        <v>138</v>
      </c>
      <c r="F202" s="95">
        <v>44483</v>
      </c>
      <c r="G202" s="83">
        <v>54982553.548189573</v>
      </c>
      <c r="H202" s="85">
        <v>-10.368197</v>
      </c>
      <c r="I202" s="83">
        <v>-5700.6992473605478</v>
      </c>
      <c r="J202" s="84">
        <f t="shared" si="2"/>
        <v>4.3156204065923501E-3</v>
      </c>
      <c r="K202" s="84">
        <f>I202/'סכום נכסי הקרן'!$C$42</f>
        <v>-5.7440441459009538E-5</v>
      </c>
    </row>
    <row r="203" spans="2:11">
      <c r="B203" s="76" t="s">
        <v>3091</v>
      </c>
      <c r="C203" s="73" t="s">
        <v>3092</v>
      </c>
      <c r="D203" s="86" t="s">
        <v>672</v>
      </c>
      <c r="E203" s="86" t="s">
        <v>138</v>
      </c>
      <c r="F203" s="95">
        <v>44487</v>
      </c>
      <c r="G203" s="83">
        <v>183280900.65756741</v>
      </c>
      <c r="H203" s="85">
        <v>-10.150947</v>
      </c>
      <c r="I203" s="83">
        <v>-18604.746205084601</v>
      </c>
      <c r="J203" s="84">
        <f t="shared" si="2"/>
        <v>1.4084416472121351E-2</v>
      </c>
      <c r="K203" s="84">
        <f>I203/'סכום נכסי הקרן'!$C$42</f>
        <v>-1.8746206191243804E-4</v>
      </c>
    </row>
    <row r="204" spans="2:11">
      <c r="B204" s="76" t="s">
        <v>3093</v>
      </c>
      <c r="C204" s="73" t="s">
        <v>3094</v>
      </c>
      <c r="D204" s="86" t="s">
        <v>672</v>
      </c>
      <c r="E204" s="86" t="s">
        <v>138</v>
      </c>
      <c r="F204" s="95">
        <v>44483</v>
      </c>
      <c r="G204" s="83">
        <v>48875669.797166936</v>
      </c>
      <c r="H204" s="85">
        <v>-10.363028</v>
      </c>
      <c r="I204" s="83">
        <v>-5064.9993561272922</v>
      </c>
      <c r="J204" s="84">
        <f t="shared" ref="J204:J267" si="3">IFERROR(I204/$I$11,0)</f>
        <v>3.8343742815060283E-3</v>
      </c>
      <c r="K204" s="84">
        <f>I204/'סכום נכסי הקרן'!$C$42</f>
        <v>-5.1035107516021912E-5</v>
      </c>
    </row>
    <row r="205" spans="2:11">
      <c r="B205" s="76" t="s">
        <v>3095</v>
      </c>
      <c r="C205" s="73" t="s">
        <v>3096</v>
      </c>
      <c r="D205" s="86" t="s">
        <v>672</v>
      </c>
      <c r="E205" s="86" t="s">
        <v>138</v>
      </c>
      <c r="F205" s="95">
        <v>44474</v>
      </c>
      <c r="G205" s="83">
        <v>961500.96150000009</v>
      </c>
      <c r="H205" s="85">
        <v>-10.101535999999999</v>
      </c>
      <c r="I205" s="83">
        <v>-97.126367126270011</v>
      </c>
      <c r="J205" s="84">
        <f t="shared" si="3"/>
        <v>7.3527915401322861E-5</v>
      </c>
      <c r="K205" s="84">
        <f>I205/'סכום נכסי הקרן'!$C$42</f>
        <v>-9.7864861185684845E-7</v>
      </c>
    </row>
    <row r="206" spans="2:11">
      <c r="B206" s="76" t="s">
        <v>3095</v>
      </c>
      <c r="C206" s="73" t="s">
        <v>3097</v>
      </c>
      <c r="D206" s="86" t="s">
        <v>672</v>
      </c>
      <c r="E206" s="86" t="s">
        <v>138</v>
      </c>
      <c r="F206" s="95">
        <v>44474</v>
      </c>
      <c r="G206" s="83">
        <v>3846003.8460000004</v>
      </c>
      <c r="H206" s="85">
        <v>-10.101537</v>
      </c>
      <c r="I206" s="83">
        <v>-388.5054885051</v>
      </c>
      <c r="J206" s="84">
        <f t="shared" si="3"/>
        <v>2.9411167674597692E-4</v>
      </c>
      <c r="K206" s="84">
        <f>I206/'סכום נכסי הקרן'!$C$42</f>
        <v>-3.914594648948282E-6</v>
      </c>
    </row>
    <row r="207" spans="2:11">
      <c r="B207" s="76" t="s">
        <v>3095</v>
      </c>
      <c r="C207" s="73" t="s">
        <v>3098</v>
      </c>
      <c r="D207" s="86" t="s">
        <v>672</v>
      </c>
      <c r="E207" s="86" t="s">
        <v>138</v>
      </c>
      <c r="F207" s="95">
        <v>44474</v>
      </c>
      <c r="G207" s="83">
        <v>36857536.857500002</v>
      </c>
      <c r="H207" s="85">
        <v>-10.101537</v>
      </c>
      <c r="I207" s="83">
        <v>-3723.17760317388</v>
      </c>
      <c r="J207" s="84">
        <f t="shared" si="3"/>
        <v>2.8185702392674499E-3</v>
      </c>
      <c r="K207" s="84">
        <f>I207/'סכום נכסי הקרן'!$C$42</f>
        <v>-3.7514865436134595E-5</v>
      </c>
    </row>
    <row r="208" spans="2:11">
      <c r="B208" s="76" t="s">
        <v>3095</v>
      </c>
      <c r="C208" s="73" t="s">
        <v>3099</v>
      </c>
      <c r="D208" s="86" t="s">
        <v>672</v>
      </c>
      <c r="E208" s="86" t="s">
        <v>138</v>
      </c>
      <c r="F208" s="95">
        <v>44474</v>
      </c>
      <c r="G208" s="83">
        <v>5512605.5126</v>
      </c>
      <c r="H208" s="85">
        <v>-10.101537</v>
      </c>
      <c r="I208" s="83">
        <v>-556.85786685731011</v>
      </c>
      <c r="J208" s="84">
        <f t="shared" si="3"/>
        <v>4.2156007000256697E-4</v>
      </c>
      <c r="K208" s="84">
        <f>I208/'סכום נכסי הקרן'!$C$42</f>
        <v>-5.6109189968258722E-6</v>
      </c>
    </row>
    <row r="209" spans="2:11">
      <c r="B209" s="76" t="s">
        <v>3100</v>
      </c>
      <c r="C209" s="73" t="s">
        <v>3101</v>
      </c>
      <c r="D209" s="86" t="s">
        <v>672</v>
      </c>
      <c r="E209" s="86" t="s">
        <v>138</v>
      </c>
      <c r="F209" s="95">
        <v>44474</v>
      </c>
      <c r="G209" s="83">
        <v>119453823.10160364</v>
      </c>
      <c r="H209" s="85">
        <v>-10.101537</v>
      </c>
      <c r="I209" s="83">
        <v>-12066.671734131669</v>
      </c>
      <c r="J209" s="84">
        <f t="shared" si="3"/>
        <v>9.1348749540823074E-3</v>
      </c>
      <c r="K209" s="84">
        <f>I209/'סכום נכסי הקרן'!$C$42</f>
        <v>-1.2158419893320822E-4</v>
      </c>
    </row>
    <row r="210" spans="2:11">
      <c r="B210" s="76" t="s">
        <v>3102</v>
      </c>
      <c r="C210" s="73" t="s">
        <v>3103</v>
      </c>
      <c r="D210" s="86" t="s">
        <v>672</v>
      </c>
      <c r="E210" s="86" t="s">
        <v>138</v>
      </c>
      <c r="F210" s="95">
        <v>44474</v>
      </c>
      <c r="G210" s="83">
        <v>128200128.2</v>
      </c>
      <c r="H210" s="85">
        <v>-10.101537</v>
      </c>
      <c r="I210" s="83">
        <v>-12950.182950169999</v>
      </c>
      <c r="J210" s="84">
        <f t="shared" si="3"/>
        <v>9.803722558199229E-3</v>
      </c>
      <c r="K210" s="84">
        <f>I210/'סכום נכסי הקרן'!$C$42</f>
        <v>-1.3048648829827608E-4</v>
      </c>
    </row>
    <row r="211" spans="2:11">
      <c r="B211" s="76" t="s">
        <v>3102</v>
      </c>
      <c r="C211" s="73" t="s">
        <v>3104</v>
      </c>
      <c r="D211" s="86" t="s">
        <v>672</v>
      </c>
      <c r="E211" s="86" t="s">
        <v>138</v>
      </c>
      <c r="F211" s="95">
        <v>44474</v>
      </c>
      <c r="G211" s="83">
        <v>30565890.654985089</v>
      </c>
      <c r="H211" s="85">
        <v>-10.101537</v>
      </c>
      <c r="I211" s="83">
        <v>-3087.6246504185629</v>
      </c>
      <c r="J211" s="84">
        <f t="shared" si="3"/>
        <v>2.337435351534019E-3</v>
      </c>
      <c r="K211" s="84">
        <f>I211/'סכום נכסי הקרן'!$C$42</f>
        <v>-3.1111012050298619E-5</v>
      </c>
    </row>
    <row r="212" spans="2:11">
      <c r="B212" s="76" t="s">
        <v>3102</v>
      </c>
      <c r="C212" s="73" t="s">
        <v>3105</v>
      </c>
      <c r="D212" s="86" t="s">
        <v>672</v>
      </c>
      <c r="E212" s="86" t="s">
        <v>138</v>
      </c>
      <c r="F212" s="95">
        <v>44474</v>
      </c>
      <c r="G212" s="83">
        <v>2243502.2434999999</v>
      </c>
      <c r="H212" s="85">
        <v>-10.101537</v>
      </c>
      <c r="I212" s="83">
        <v>-226.62820662798001</v>
      </c>
      <c r="J212" s="84">
        <f t="shared" si="3"/>
        <v>1.7156514855365792E-4</v>
      </c>
      <c r="K212" s="84">
        <f>I212/'סכום נכסי הקרן'!$C$42</f>
        <v>-2.2835135956000535E-6</v>
      </c>
    </row>
    <row r="213" spans="2:11">
      <c r="B213" s="76" t="s">
        <v>3106</v>
      </c>
      <c r="C213" s="73" t="s">
        <v>3107</v>
      </c>
      <c r="D213" s="86" t="s">
        <v>672</v>
      </c>
      <c r="E213" s="86" t="s">
        <v>138</v>
      </c>
      <c r="F213" s="95">
        <v>44476</v>
      </c>
      <c r="G213" s="83">
        <v>61189002.946141757</v>
      </c>
      <c r="H213" s="85">
        <v>-10.133737</v>
      </c>
      <c r="I213" s="83">
        <v>-6200.7326322444305</v>
      </c>
      <c r="J213" s="84">
        <f t="shared" si="3"/>
        <v>4.6941624390950251E-3</v>
      </c>
      <c r="K213" s="84">
        <f>I213/'סכום נכסי הקרן'!$C$42</f>
        <v>-6.2478795023315106E-5</v>
      </c>
    </row>
    <row r="214" spans="2:11">
      <c r="B214" s="76" t="s">
        <v>2808</v>
      </c>
      <c r="C214" s="73" t="s">
        <v>3108</v>
      </c>
      <c r="D214" s="86" t="s">
        <v>672</v>
      </c>
      <c r="E214" s="86" t="s">
        <v>138</v>
      </c>
      <c r="F214" s="95">
        <v>44476</v>
      </c>
      <c r="G214" s="83">
        <v>30601177.330628734</v>
      </c>
      <c r="H214" s="85">
        <v>-10.109711000000001</v>
      </c>
      <c r="I214" s="83">
        <v>-3093.6904604763663</v>
      </c>
      <c r="J214" s="84">
        <f t="shared" si="3"/>
        <v>2.3420273730619203E-3</v>
      </c>
      <c r="K214" s="84">
        <f>I214/'סכום נכסי הקרן'!$C$42</f>
        <v>-3.1172131360826716E-5</v>
      </c>
    </row>
    <row r="215" spans="2:11">
      <c r="B215" s="76" t="s">
        <v>3109</v>
      </c>
      <c r="C215" s="73" t="s">
        <v>3110</v>
      </c>
      <c r="D215" s="86" t="s">
        <v>672</v>
      </c>
      <c r="E215" s="86" t="s">
        <v>138</v>
      </c>
      <c r="F215" s="95">
        <v>44482</v>
      </c>
      <c r="G215" s="83">
        <v>96307266.307170004</v>
      </c>
      <c r="H215" s="85">
        <v>-9.9122070000000004</v>
      </c>
      <c r="I215" s="83">
        <v>-9546.1755361659907</v>
      </c>
      <c r="J215" s="84">
        <f t="shared" si="3"/>
        <v>7.2267748500967396E-3</v>
      </c>
      <c r="K215" s="84">
        <f>I215/'סכום נכסי הקרן'!$C$42</f>
        <v>-9.6187592653033602E-5</v>
      </c>
    </row>
    <row r="216" spans="2:11">
      <c r="B216" s="76" t="s">
        <v>3111</v>
      </c>
      <c r="C216" s="73" t="s">
        <v>3112</v>
      </c>
      <c r="D216" s="86" t="s">
        <v>672</v>
      </c>
      <c r="E216" s="86" t="s">
        <v>138</v>
      </c>
      <c r="F216" s="95">
        <v>44483</v>
      </c>
      <c r="G216" s="83">
        <v>62292159.796015501</v>
      </c>
      <c r="H216" s="85">
        <v>-10.406114000000001</v>
      </c>
      <c r="I216" s="83">
        <v>-6482.1933748128913</v>
      </c>
      <c r="J216" s="84">
        <f t="shared" si="3"/>
        <v>4.9072376552354814E-3</v>
      </c>
      <c r="K216" s="84">
        <f>I216/'סכום נכסי הקרן'!$C$42</f>
        <v>-6.5314803134775907E-5</v>
      </c>
    </row>
    <row r="217" spans="2:11">
      <c r="B217" s="76" t="s">
        <v>3111</v>
      </c>
      <c r="C217" s="73" t="s">
        <v>3113</v>
      </c>
      <c r="D217" s="86" t="s">
        <v>672</v>
      </c>
      <c r="E217" s="86" t="s">
        <v>138</v>
      </c>
      <c r="F217" s="95">
        <v>44483</v>
      </c>
      <c r="G217" s="83">
        <v>75369193.031949654</v>
      </c>
      <c r="H217" s="85">
        <v>-10.406114000000001</v>
      </c>
      <c r="I217" s="83">
        <v>-7843.0044054965629</v>
      </c>
      <c r="J217" s="84">
        <f t="shared" si="3"/>
        <v>5.9374172171994862E-3</v>
      </c>
      <c r="K217" s="84">
        <f>I217/'סכום נכסי הקרן'!$C$42</f>
        <v>-7.9026381829433575E-5</v>
      </c>
    </row>
    <row r="218" spans="2:11">
      <c r="B218" s="76" t="s">
        <v>3114</v>
      </c>
      <c r="C218" s="73" t="s">
        <v>3115</v>
      </c>
      <c r="D218" s="86" t="s">
        <v>672</v>
      </c>
      <c r="E218" s="86" t="s">
        <v>138</v>
      </c>
      <c r="F218" s="95">
        <v>44363</v>
      </c>
      <c r="G218" s="83">
        <v>163067166.94116989</v>
      </c>
      <c r="H218" s="85">
        <v>-9.8992260000000005</v>
      </c>
      <c r="I218" s="83">
        <v>-16142.387862576723</v>
      </c>
      <c r="J218" s="84">
        <f t="shared" si="3"/>
        <v>1.2220328673385067E-2</v>
      </c>
      <c r="K218" s="84">
        <f>I218/'סכום נכסי הקרן'!$C$42</f>
        <v>-1.6265125466113206E-4</v>
      </c>
    </row>
    <row r="219" spans="2:11">
      <c r="B219" s="76" t="s">
        <v>2814</v>
      </c>
      <c r="C219" s="73" t="s">
        <v>3116</v>
      </c>
      <c r="D219" s="86" t="s">
        <v>672</v>
      </c>
      <c r="E219" s="86" t="s">
        <v>138</v>
      </c>
      <c r="F219" s="95">
        <v>44363</v>
      </c>
      <c r="G219" s="83">
        <v>16077516.077500001</v>
      </c>
      <c r="H219" s="85">
        <v>-9.8479589999999995</v>
      </c>
      <c r="I219" s="83">
        <v>-1583.3072433056598</v>
      </c>
      <c r="J219" s="84">
        <f t="shared" si="3"/>
        <v>1.1986166525587323E-3</v>
      </c>
      <c r="K219" s="84">
        <f>I219/'סכום נכסי הקרן'!$C$42</f>
        <v>-1.5953458176702254E-5</v>
      </c>
    </row>
    <row r="220" spans="2:11">
      <c r="B220" s="76" t="s">
        <v>3117</v>
      </c>
      <c r="C220" s="73" t="s">
        <v>3118</v>
      </c>
      <c r="D220" s="86" t="s">
        <v>672</v>
      </c>
      <c r="E220" s="86" t="s">
        <v>138</v>
      </c>
      <c r="F220" s="95">
        <v>44620</v>
      </c>
      <c r="G220" s="83">
        <v>61337779.200187877</v>
      </c>
      <c r="H220" s="85">
        <v>-9.9353060000000006</v>
      </c>
      <c r="I220" s="83">
        <v>-6094.0959169888238</v>
      </c>
      <c r="J220" s="84">
        <f t="shared" si="3"/>
        <v>4.6134348713914404E-3</v>
      </c>
      <c r="K220" s="84">
        <f>I220/'סכום נכסי הקרן'!$C$42</f>
        <v>-6.1404319816987248E-5</v>
      </c>
    </row>
    <row r="221" spans="2:11">
      <c r="B221" s="76" t="s">
        <v>3119</v>
      </c>
      <c r="C221" s="73" t="s">
        <v>3120</v>
      </c>
      <c r="D221" s="86" t="s">
        <v>672</v>
      </c>
      <c r="E221" s="86" t="s">
        <v>138</v>
      </c>
      <c r="F221" s="95">
        <v>44356</v>
      </c>
      <c r="G221" s="83">
        <v>61370204.79401844</v>
      </c>
      <c r="H221" s="85">
        <v>-9.7989300000000004</v>
      </c>
      <c r="I221" s="83">
        <v>-6013.6232989472837</v>
      </c>
      <c r="J221" s="84">
        <f t="shared" si="3"/>
        <v>4.552514402248505E-3</v>
      </c>
      <c r="K221" s="84">
        <f>I221/'סכום נכסי הקרן'!$C$42</f>
        <v>-6.0593474953033324E-5</v>
      </c>
    </row>
    <row r="222" spans="2:11">
      <c r="B222" s="76" t="s">
        <v>3121</v>
      </c>
      <c r="C222" s="73" t="s">
        <v>3122</v>
      </c>
      <c r="D222" s="86" t="s">
        <v>672</v>
      </c>
      <c r="E222" s="86" t="s">
        <v>138</v>
      </c>
      <c r="F222" s="95">
        <v>44356</v>
      </c>
      <c r="G222" s="83">
        <v>61389278.67274227</v>
      </c>
      <c r="H222" s="85">
        <v>-9.7648150000000005</v>
      </c>
      <c r="I222" s="83">
        <v>-5994.5494202234258</v>
      </c>
      <c r="J222" s="84">
        <f t="shared" si="3"/>
        <v>4.5380748367352631E-3</v>
      </c>
      <c r="K222" s="84">
        <f>I222/'סכום נכסי הקרן'!$C$42</f>
        <v>-6.0401285895745086E-5</v>
      </c>
    </row>
    <row r="223" spans="2:11">
      <c r="B223" s="76" t="s">
        <v>3123</v>
      </c>
      <c r="C223" s="73" t="s">
        <v>3124</v>
      </c>
      <c r="D223" s="86" t="s">
        <v>672</v>
      </c>
      <c r="E223" s="86" t="s">
        <v>138</v>
      </c>
      <c r="F223" s="95">
        <v>44790</v>
      </c>
      <c r="G223" s="83">
        <v>2414102.4141000002</v>
      </c>
      <c r="H223" s="85">
        <v>-9.0977770000000007</v>
      </c>
      <c r="I223" s="83">
        <v>-219.62965962944003</v>
      </c>
      <c r="J223" s="84">
        <f t="shared" si="3"/>
        <v>1.662670138980928E-4</v>
      </c>
      <c r="K223" s="84">
        <f>I223/'סכום נכסי הקרן'!$C$42</f>
        <v>-2.2129959956137201E-6</v>
      </c>
    </row>
    <row r="224" spans="2:11">
      <c r="B224" s="76" t="s">
        <v>3123</v>
      </c>
      <c r="C224" s="73" t="s">
        <v>3125</v>
      </c>
      <c r="D224" s="86" t="s">
        <v>672</v>
      </c>
      <c r="E224" s="86" t="s">
        <v>138</v>
      </c>
      <c r="F224" s="95">
        <v>44790</v>
      </c>
      <c r="G224" s="83">
        <v>772512.77251200005</v>
      </c>
      <c r="H224" s="85">
        <v>-9.0977770000000007</v>
      </c>
      <c r="I224" s="83">
        <v>-70.281490281420005</v>
      </c>
      <c r="J224" s="84">
        <f t="shared" si="3"/>
        <v>5.3205443841762276E-5</v>
      </c>
      <c r="K224" s="84">
        <f>I224/'סכום נכסי הקרן'!$C$42</f>
        <v>-7.0815871053555489E-7</v>
      </c>
    </row>
    <row r="225" spans="2:11">
      <c r="B225" s="76" t="s">
        <v>3123</v>
      </c>
      <c r="C225" s="73" t="s">
        <v>3126</v>
      </c>
      <c r="D225" s="86" t="s">
        <v>672</v>
      </c>
      <c r="E225" s="86" t="s">
        <v>138</v>
      </c>
      <c r="F225" s="95">
        <v>44790</v>
      </c>
      <c r="G225" s="83">
        <v>3218803.2187999999</v>
      </c>
      <c r="H225" s="85">
        <v>-9.0977770000000007</v>
      </c>
      <c r="I225" s="83">
        <v>-292.83954283924999</v>
      </c>
      <c r="J225" s="84">
        <f t="shared" si="3"/>
        <v>2.2168934934067614E-4</v>
      </c>
      <c r="K225" s="84">
        <f>I225/'סכום נכסי הקרן'!$C$42</f>
        <v>-2.9506612938981451E-6</v>
      </c>
    </row>
    <row r="226" spans="2:11">
      <c r="B226" s="76" t="s">
        <v>3123</v>
      </c>
      <c r="C226" s="73" t="s">
        <v>3127</v>
      </c>
      <c r="D226" s="86" t="s">
        <v>672</v>
      </c>
      <c r="E226" s="86" t="s">
        <v>138</v>
      </c>
      <c r="F226" s="95">
        <v>44790</v>
      </c>
      <c r="G226" s="83">
        <v>2575.04257504</v>
      </c>
      <c r="H226" s="85">
        <v>-9.0977230000000002</v>
      </c>
      <c r="I226" s="83">
        <v>-0.23427023427000002</v>
      </c>
      <c r="J226" s="84">
        <f t="shared" si="3"/>
        <v>1.7735041962455579E-7</v>
      </c>
      <c r="K226" s="84">
        <f>I226/'סכום נכסי הקרן'!$C$42</f>
        <v>-2.3605149286563142E-9</v>
      </c>
    </row>
    <row r="227" spans="2:11">
      <c r="B227" s="76" t="s">
        <v>3123</v>
      </c>
      <c r="C227" s="73" t="s">
        <v>3128</v>
      </c>
      <c r="D227" s="86" t="s">
        <v>672</v>
      </c>
      <c r="E227" s="86" t="s">
        <v>138</v>
      </c>
      <c r="F227" s="95">
        <v>44790</v>
      </c>
      <c r="G227" s="83">
        <v>450632.45063200005</v>
      </c>
      <c r="H227" s="85">
        <v>-9.0977759999999996</v>
      </c>
      <c r="I227" s="83">
        <v>-40.997530997490003</v>
      </c>
      <c r="J227" s="84">
        <f t="shared" si="3"/>
        <v>3.1036505122523282E-5</v>
      </c>
      <c r="K227" s="84">
        <f>I227/'סכום נכסי הקרן'!$C$42</f>
        <v>-4.1309253076551817E-7</v>
      </c>
    </row>
    <row r="228" spans="2:11">
      <c r="B228" s="76" t="s">
        <v>3129</v>
      </c>
      <c r="C228" s="73" t="s">
        <v>3130</v>
      </c>
      <c r="D228" s="86" t="s">
        <v>672</v>
      </c>
      <c r="E228" s="86" t="s">
        <v>138</v>
      </c>
      <c r="F228" s="95">
        <v>44356</v>
      </c>
      <c r="G228" s="83">
        <v>96585096.584999993</v>
      </c>
      <c r="H228" s="85">
        <v>-9.7307210000000008</v>
      </c>
      <c r="I228" s="83">
        <v>-9398.42640841701</v>
      </c>
      <c r="J228" s="84">
        <f t="shared" si="3"/>
        <v>7.1149238081276425E-3</v>
      </c>
      <c r="K228" s="84">
        <f>I228/'סכום נכסי הקרן'!$C$42</f>
        <v>-9.4698867366041045E-5</v>
      </c>
    </row>
    <row r="229" spans="2:11">
      <c r="B229" s="76" t="s">
        <v>3131</v>
      </c>
      <c r="C229" s="73" t="s">
        <v>3132</v>
      </c>
      <c r="D229" s="86" t="s">
        <v>672</v>
      </c>
      <c r="E229" s="86" t="s">
        <v>138</v>
      </c>
      <c r="F229" s="95">
        <v>44361</v>
      </c>
      <c r="G229" s="83">
        <v>25279995.222513944</v>
      </c>
      <c r="H229" s="85">
        <v>-9.642773</v>
      </c>
      <c r="I229" s="83">
        <v>-2437.6924712170335</v>
      </c>
      <c r="J229" s="84">
        <f t="shared" si="3"/>
        <v>1.8454149074171294E-3</v>
      </c>
      <c r="K229" s="84">
        <f>I229/'סכום נכסי הקרן'!$C$42</f>
        <v>-2.4562273084804684E-5</v>
      </c>
    </row>
    <row r="230" spans="2:11">
      <c r="B230" s="76" t="s">
        <v>3131</v>
      </c>
      <c r="C230" s="73" t="s">
        <v>3133</v>
      </c>
      <c r="D230" s="86" t="s">
        <v>672</v>
      </c>
      <c r="E230" s="86" t="s">
        <v>138</v>
      </c>
      <c r="F230" s="95">
        <v>44361</v>
      </c>
      <c r="G230" s="83">
        <v>30726111.236265518</v>
      </c>
      <c r="H230" s="85">
        <v>-9.642773</v>
      </c>
      <c r="I230" s="83">
        <v>-2962.8490579700947</v>
      </c>
      <c r="J230" s="84">
        <f t="shared" si="3"/>
        <v>2.2429760458155881E-3</v>
      </c>
      <c r="K230" s="84">
        <f>I230/'סכום נכסי הקרן'!$C$42</f>
        <v>-2.9853768894230017E-5</v>
      </c>
    </row>
    <row r="231" spans="2:11">
      <c r="B231" s="76" t="s">
        <v>3134</v>
      </c>
      <c r="C231" s="73" t="s">
        <v>3135</v>
      </c>
      <c r="D231" s="86" t="s">
        <v>672</v>
      </c>
      <c r="E231" s="86" t="s">
        <v>138</v>
      </c>
      <c r="F231" s="95">
        <v>44361</v>
      </c>
      <c r="G231" s="83">
        <v>49164829.798620641</v>
      </c>
      <c r="H231" s="85">
        <v>-9.6359670000000008</v>
      </c>
      <c r="I231" s="83">
        <v>-4737.5066721559351</v>
      </c>
      <c r="J231" s="84">
        <f t="shared" si="3"/>
        <v>3.5864513428225204E-3</v>
      </c>
      <c r="K231" s="84">
        <f>I231/'סכום נכסי הקרן'!$C$42</f>
        <v>-4.7735279981597886E-5</v>
      </c>
    </row>
    <row r="232" spans="2:11">
      <c r="B232" s="76" t="s">
        <v>3136</v>
      </c>
      <c r="C232" s="73" t="s">
        <v>3137</v>
      </c>
      <c r="D232" s="86" t="s">
        <v>672</v>
      </c>
      <c r="E232" s="86" t="s">
        <v>138</v>
      </c>
      <c r="F232" s="95">
        <v>44361</v>
      </c>
      <c r="G232" s="83">
        <v>51655115.404807739</v>
      </c>
      <c r="H232" s="85">
        <v>-9.5679540000000003</v>
      </c>
      <c r="I232" s="83">
        <v>-4942.3378895059468</v>
      </c>
      <c r="J232" s="84">
        <f t="shared" si="3"/>
        <v>3.7415154399001111E-3</v>
      </c>
      <c r="K232" s="84">
        <f>I232/'סכום נכסי הקרן'!$C$42</f>
        <v>-4.9799166364416365E-5</v>
      </c>
    </row>
    <row r="233" spans="2:11">
      <c r="B233" s="76" t="s">
        <v>3136</v>
      </c>
      <c r="C233" s="73" t="s">
        <v>3138</v>
      </c>
      <c r="D233" s="86" t="s">
        <v>672</v>
      </c>
      <c r="E233" s="86" t="s">
        <v>138</v>
      </c>
      <c r="F233" s="95">
        <v>44361</v>
      </c>
      <c r="G233" s="83">
        <v>80600080.599999994</v>
      </c>
      <c r="H233" s="85">
        <v>-9.5679540000000003</v>
      </c>
      <c r="I233" s="83">
        <v>-7711.7789617712497</v>
      </c>
      <c r="J233" s="84">
        <f t="shared" si="3"/>
        <v>5.8380751578780256E-3</v>
      </c>
      <c r="K233" s="84">
        <f>I233/'סכום נכסי הקרן'!$C$42</f>
        <v>-7.7704149750320407E-5</v>
      </c>
    </row>
    <row r="234" spans="2:11">
      <c r="B234" s="76" t="s">
        <v>3139</v>
      </c>
      <c r="C234" s="73" t="s">
        <v>3140</v>
      </c>
      <c r="D234" s="86" t="s">
        <v>672</v>
      </c>
      <c r="E234" s="86" t="s">
        <v>138</v>
      </c>
      <c r="F234" s="95">
        <v>44620</v>
      </c>
      <c r="G234" s="83">
        <v>55409999.170386761</v>
      </c>
      <c r="H234" s="85">
        <v>-9.4971739999999993</v>
      </c>
      <c r="I234" s="83">
        <v>-5262.3840129647515</v>
      </c>
      <c r="J234" s="84">
        <f t="shared" si="3"/>
        <v>3.9838010826814055E-3</v>
      </c>
      <c r="K234" s="84">
        <f>I234/'סכום נכסי הקרן'!$C$42</f>
        <v>-5.302396209929575E-5</v>
      </c>
    </row>
    <row r="235" spans="2:11">
      <c r="B235" s="76" t="s">
        <v>3141</v>
      </c>
      <c r="C235" s="73" t="s">
        <v>3142</v>
      </c>
      <c r="D235" s="86" t="s">
        <v>672</v>
      </c>
      <c r="E235" s="86" t="s">
        <v>138</v>
      </c>
      <c r="F235" s="95">
        <v>44784</v>
      </c>
      <c r="G235" s="83">
        <v>2905652.9056500001</v>
      </c>
      <c r="H235" s="85">
        <v>-8.7699940000000005</v>
      </c>
      <c r="I235" s="83">
        <v>-254.82558482533</v>
      </c>
      <c r="J235" s="84">
        <f t="shared" si="3"/>
        <v>1.9291150897027319E-4</v>
      </c>
      <c r="K235" s="84">
        <f>I235/'סכום נכסי הקרן'!$C$42</f>
        <v>-2.5676313470131541E-6</v>
      </c>
    </row>
    <row r="236" spans="2:11">
      <c r="B236" s="76" t="s">
        <v>3143</v>
      </c>
      <c r="C236" s="73" t="s">
        <v>3144</v>
      </c>
      <c r="D236" s="86" t="s">
        <v>672</v>
      </c>
      <c r="E236" s="86" t="s">
        <v>138</v>
      </c>
      <c r="F236" s="95">
        <v>44376</v>
      </c>
      <c r="G236" s="83">
        <v>1615251.61525</v>
      </c>
      <c r="H236" s="85">
        <v>-9.2899720000000006</v>
      </c>
      <c r="I236" s="83">
        <v>-150.05642005626999</v>
      </c>
      <c r="J236" s="84">
        <f t="shared" si="3"/>
        <v>1.1359773958166065E-4</v>
      </c>
      <c r="K236" s="84">
        <f>I236/'סכום נכסי הקרן'!$C$42</f>
        <v>-1.5119736435458341E-6</v>
      </c>
    </row>
    <row r="237" spans="2:11">
      <c r="B237" s="76" t="s">
        <v>3143</v>
      </c>
      <c r="C237" s="73" t="s">
        <v>3145</v>
      </c>
      <c r="D237" s="86" t="s">
        <v>672</v>
      </c>
      <c r="E237" s="86" t="s">
        <v>138</v>
      </c>
      <c r="F237" s="95">
        <v>44376</v>
      </c>
      <c r="G237" s="83">
        <v>129220129.22</v>
      </c>
      <c r="H237" s="85">
        <v>-9.2899720000000006</v>
      </c>
      <c r="I237" s="83">
        <v>-12004.514004502</v>
      </c>
      <c r="J237" s="84">
        <f t="shared" si="3"/>
        <v>9.0878194693465621E-3</v>
      </c>
      <c r="K237" s="84">
        <f>I237/'סכום נכסי הקרן'!$C$42</f>
        <v>-1.209578955140845E-4</v>
      </c>
    </row>
    <row r="238" spans="2:11">
      <c r="B238" s="76" t="s">
        <v>3143</v>
      </c>
      <c r="C238" s="73" t="s">
        <v>3146</v>
      </c>
      <c r="D238" s="86" t="s">
        <v>672</v>
      </c>
      <c r="E238" s="86" t="s">
        <v>138</v>
      </c>
      <c r="F238" s="95">
        <v>44376</v>
      </c>
      <c r="G238" s="83">
        <v>969150.96915000002</v>
      </c>
      <c r="H238" s="85">
        <v>-9.2899720000000006</v>
      </c>
      <c r="I238" s="83">
        <v>-90.033850033760004</v>
      </c>
      <c r="J238" s="84">
        <f t="shared" si="3"/>
        <v>6.8158642234927844E-5</v>
      </c>
      <c r="K238" s="84">
        <f>I238/'סכום נכסי הקרן'!$C$42</f>
        <v>-9.0718416597541172E-7</v>
      </c>
    </row>
    <row r="239" spans="2:11">
      <c r="B239" s="76" t="s">
        <v>3143</v>
      </c>
      <c r="C239" s="73" t="s">
        <v>3147</v>
      </c>
      <c r="D239" s="86" t="s">
        <v>672</v>
      </c>
      <c r="E239" s="86" t="s">
        <v>138</v>
      </c>
      <c r="F239" s="95">
        <v>44376</v>
      </c>
      <c r="G239" s="83">
        <v>5265720.2657150002</v>
      </c>
      <c r="H239" s="85">
        <v>-9.2899720000000006</v>
      </c>
      <c r="I239" s="83">
        <v>-489.18394918346002</v>
      </c>
      <c r="J239" s="84">
        <f t="shared" si="3"/>
        <v>3.7032864602549239E-4</v>
      </c>
      <c r="K239" s="84">
        <f>I239/'סכום נכסי הקרן'!$C$42</f>
        <v>-4.9290342774650993E-6</v>
      </c>
    </row>
    <row r="240" spans="2:11">
      <c r="B240" s="76" t="s">
        <v>3148</v>
      </c>
      <c r="C240" s="73" t="s">
        <v>3149</v>
      </c>
      <c r="D240" s="86" t="s">
        <v>672</v>
      </c>
      <c r="E240" s="86" t="s">
        <v>138</v>
      </c>
      <c r="F240" s="95">
        <v>44369</v>
      </c>
      <c r="G240" s="83">
        <v>49393716.343306944</v>
      </c>
      <c r="H240" s="85">
        <v>-9.0800820000000009</v>
      </c>
      <c r="I240" s="83">
        <v>-4484.9901400006556</v>
      </c>
      <c r="J240" s="84">
        <f t="shared" si="3"/>
        <v>3.3952878641184256E-3</v>
      </c>
      <c r="K240" s="84">
        <f>I240/'סכום נכסי הקרן'!$C$42</f>
        <v>-4.5190914728613675E-5</v>
      </c>
    </row>
    <row r="241" spans="2:11">
      <c r="B241" s="76" t="s">
        <v>3150</v>
      </c>
      <c r="C241" s="73" t="s">
        <v>3151</v>
      </c>
      <c r="D241" s="86" t="s">
        <v>672</v>
      </c>
      <c r="E241" s="86" t="s">
        <v>138</v>
      </c>
      <c r="F241" s="95">
        <v>44630</v>
      </c>
      <c r="G241" s="83">
        <v>50809510.541891739</v>
      </c>
      <c r="H241" s="85">
        <v>-9.1916969999999996</v>
      </c>
      <c r="I241" s="83">
        <v>-4670.256087196417</v>
      </c>
      <c r="J241" s="84">
        <f t="shared" si="3"/>
        <v>3.5355403958994835E-3</v>
      </c>
      <c r="K241" s="84">
        <f>I241/'סכום נכסי הקרן'!$C$42</f>
        <v>-4.7057660777209954E-5</v>
      </c>
    </row>
    <row r="242" spans="2:11">
      <c r="B242" s="76" t="s">
        <v>3150</v>
      </c>
      <c r="C242" s="73" t="s">
        <v>3152</v>
      </c>
      <c r="D242" s="86" t="s">
        <v>672</v>
      </c>
      <c r="E242" s="86" t="s">
        <v>138</v>
      </c>
      <c r="F242" s="95">
        <v>44630</v>
      </c>
      <c r="G242" s="83">
        <v>64754064.754000008</v>
      </c>
      <c r="H242" s="85">
        <v>-9.1916969999999996</v>
      </c>
      <c r="I242" s="83">
        <v>-5951.99721199126</v>
      </c>
      <c r="J242" s="84">
        <f t="shared" si="3"/>
        <v>4.5058613888363363E-3</v>
      </c>
      <c r="K242" s="84">
        <f>I242/'סכום נכסי הקרן'!$C$42</f>
        <v>-5.9972528383753378E-5</v>
      </c>
    </row>
    <row r="243" spans="2:11">
      <c r="B243" s="76" t="s">
        <v>3153</v>
      </c>
      <c r="C243" s="73" t="s">
        <v>3154</v>
      </c>
      <c r="D243" s="86" t="s">
        <v>672</v>
      </c>
      <c r="E243" s="86" t="s">
        <v>138</v>
      </c>
      <c r="F243" s="95">
        <v>44788</v>
      </c>
      <c r="G243" s="83">
        <v>907284.90728400007</v>
      </c>
      <c r="H243" s="85">
        <v>-8.3738930000000007</v>
      </c>
      <c r="I243" s="83">
        <v>-75.975065974990002</v>
      </c>
      <c r="J243" s="84">
        <f t="shared" si="3"/>
        <v>5.7515671479367525E-5</v>
      </c>
      <c r="K243" s="84">
        <f>I243/'סכום נכסי הקרן'!$C$42</f>
        <v>-7.6552737482184727E-7</v>
      </c>
    </row>
    <row r="244" spans="2:11">
      <c r="B244" s="76" t="s">
        <v>3155</v>
      </c>
      <c r="C244" s="73" t="s">
        <v>3156</v>
      </c>
      <c r="D244" s="86" t="s">
        <v>672</v>
      </c>
      <c r="E244" s="86" t="s">
        <v>138</v>
      </c>
      <c r="F244" s="95">
        <v>44784</v>
      </c>
      <c r="G244" s="83">
        <v>25926825.926800001</v>
      </c>
      <c r="H244" s="85">
        <v>-8.7975930000000009</v>
      </c>
      <c r="I244" s="83">
        <v>-2280.9366809343996</v>
      </c>
      <c r="J244" s="84">
        <f t="shared" si="3"/>
        <v>1.7267455200242639E-3</v>
      </c>
      <c r="K244" s="84">
        <f>I244/'סכום נכסי הקרן'!$C$42</f>
        <v>-2.2982796356706925E-5</v>
      </c>
    </row>
    <row r="245" spans="2:11">
      <c r="B245" s="76" t="s">
        <v>3155</v>
      </c>
      <c r="C245" s="73" t="s">
        <v>3157</v>
      </c>
      <c r="D245" s="86" t="s">
        <v>672</v>
      </c>
      <c r="E245" s="86" t="s">
        <v>138</v>
      </c>
      <c r="F245" s="95">
        <v>44784</v>
      </c>
      <c r="G245" s="83">
        <v>1296341.2963400001</v>
      </c>
      <c r="H245" s="85">
        <v>-8.7975930000000009</v>
      </c>
      <c r="I245" s="83">
        <v>-114.04683404672001</v>
      </c>
      <c r="J245" s="84">
        <f t="shared" si="3"/>
        <v>8.6337276001213214E-5</v>
      </c>
      <c r="K245" s="84">
        <f>I245/'סכום נכסי הקרן'!$C$42</f>
        <v>-1.1491398178353465E-6</v>
      </c>
    </row>
    <row r="246" spans="2:11">
      <c r="B246" s="76" t="s">
        <v>3158</v>
      </c>
      <c r="C246" s="73" t="s">
        <v>3159</v>
      </c>
      <c r="D246" s="86" t="s">
        <v>672</v>
      </c>
      <c r="E246" s="86" t="s">
        <v>138</v>
      </c>
      <c r="F246" s="95">
        <v>44369</v>
      </c>
      <c r="G246" s="83">
        <v>98909505.510446623</v>
      </c>
      <c r="H246" s="85">
        <v>-8.9454569999999993</v>
      </c>
      <c r="I246" s="83">
        <v>-8847.9074561686084</v>
      </c>
      <c r="J246" s="84">
        <f t="shared" si="3"/>
        <v>6.6981625089520963E-3</v>
      </c>
      <c r="K246" s="84">
        <f>I246/'סכום נכסי הקרן'!$C$42</f>
        <v>-8.9151819490582477E-5</v>
      </c>
    </row>
    <row r="247" spans="2:11">
      <c r="B247" s="76" t="s">
        <v>3160</v>
      </c>
      <c r="C247" s="73" t="s">
        <v>3161</v>
      </c>
      <c r="D247" s="86" t="s">
        <v>672</v>
      </c>
      <c r="E247" s="86" t="s">
        <v>138</v>
      </c>
      <c r="F247" s="95">
        <v>44677</v>
      </c>
      <c r="G247" s="83">
        <v>100418886.24772185</v>
      </c>
      <c r="H247" s="85">
        <v>-8.1249310000000001</v>
      </c>
      <c r="I247" s="83">
        <v>-8158.9648848227253</v>
      </c>
      <c r="J247" s="84">
        <f t="shared" si="3"/>
        <v>6.1766098904295335E-3</v>
      </c>
      <c r="K247" s="84">
        <f>I247/'סכום נכסי הקרן'!$C$42</f>
        <v>-8.2210010473673673E-5</v>
      </c>
    </row>
    <row r="248" spans="2:11">
      <c r="B248" s="76" t="s">
        <v>3162</v>
      </c>
      <c r="C248" s="73" t="s">
        <v>3163</v>
      </c>
      <c r="D248" s="86" t="s">
        <v>672</v>
      </c>
      <c r="E248" s="86" t="s">
        <v>138</v>
      </c>
      <c r="F248" s="95">
        <v>44385</v>
      </c>
      <c r="G248" s="83">
        <v>5292615.2926100008</v>
      </c>
      <c r="H248" s="85">
        <v>-8.7346029999999999</v>
      </c>
      <c r="I248" s="83">
        <v>-462.28892228846007</v>
      </c>
      <c r="J248" s="84">
        <f t="shared" si="3"/>
        <v>3.4996820919703625E-4</v>
      </c>
      <c r="K248" s="84">
        <f>I248/'סכום נכסי הקרן'!$C$42</f>
        <v>-4.6580390625156327E-6</v>
      </c>
    </row>
    <row r="249" spans="2:11">
      <c r="B249" s="76" t="s">
        <v>3162</v>
      </c>
      <c r="C249" s="73" t="s">
        <v>3164</v>
      </c>
      <c r="D249" s="86" t="s">
        <v>672</v>
      </c>
      <c r="E249" s="86" t="s">
        <v>138</v>
      </c>
      <c r="F249" s="95">
        <v>44385</v>
      </c>
      <c r="G249" s="83">
        <v>113645113.645</v>
      </c>
      <c r="H249" s="85">
        <v>-8.7346029999999999</v>
      </c>
      <c r="I249" s="83">
        <v>-9926.4491764392496</v>
      </c>
      <c r="J249" s="84">
        <f t="shared" si="3"/>
        <v>7.5146547418156861E-3</v>
      </c>
      <c r="K249" s="84">
        <f>I249/'סכום נכסי הקרן'!$C$42</f>
        <v>-1.0001924291639981E-4</v>
      </c>
    </row>
    <row r="250" spans="2:11">
      <c r="B250" s="76" t="s">
        <v>3165</v>
      </c>
      <c r="C250" s="73" t="s">
        <v>3166</v>
      </c>
      <c r="D250" s="86" t="s">
        <v>672</v>
      </c>
      <c r="E250" s="86" t="s">
        <v>138</v>
      </c>
      <c r="F250" s="95">
        <v>44389</v>
      </c>
      <c r="G250" s="83">
        <v>37182619.184292004</v>
      </c>
      <c r="H250" s="85">
        <v>-8.6676690000000001</v>
      </c>
      <c r="I250" s="83">
        <v>-3222.8661754879527</v>
      </c>
      <c r="J250" s="84">
        <f t="shared" si="3"/>
        <v>2.439817719044174E-3</v>
      </c>
      <c r="K250" s="84">
        <f>I250/'סכום נכסי הקרן'!$C$42</f>
        <v>-3.247371030300371E-5</v>
      </c>
    </row>
    <row r="251" spans="2:11">
      <c r="B251" s="76" t="s">
        <v>2818</v>
      </c>
      <c r="C251" s="73" t="s">
        <v>3167</v>
      </c>
      <c r="D251" s="86" t="s">
        <v>672</v>
      </c>
      <c r="E251" s="86" t="s">
        <v>138</v>
      </c>
      <c r="F251" s="95">
        <v>44678</v>
      </c>
      <c r="G251" s="83">
        <v>88147832.395662248</v>
      </c>
      <c r="H251" s="85">
        <v>-7.8159549999999998</v>
      </c>
      <c r="I251" s="83">
        <v>-6889.5947652308751</v>
      </c>
      <c r="J251" s="84">
        <f t="shared" si="3"/>
        <v>5.215654163083356E-3</v>
      </c>
      <c r="K251" s="84">
        <f>I251/'סכום נכסי הקרן'!$C$42</f>
        <v>-6.9419793540550809E-5</v>
      </c>
    </row>
    <row r="252" spans="2:11">
      <c r="B252" s="76" t="s">
        <v>2818</v>
      </c>
      <c r="C252" s="73" t="s">
        <v>3168</v>
      </c>
      <c r="D252" s="86" t="s">
        <v>672</v>
      </c>
      <c r="E252" s="86" t="s">
        <v>138</v>
      </c>
      <c r="F252" s="95">
        <v>44678</v>
      </c>
      <c r="G252" s="83">
        <v>87871587.8715</v>
      </c>
      <c r="H252" s="85">
        <v>-7.8159549999999998</v>
      </c>
      <c r="I252" s="83">
        <v>-6868.0036179967492</v>
      </c>
      <c r="J252" s="84">
        <f t="shared" si="3"/>
        <v>5.1993089409339017E-3</v>
      </c>
      <c r="K252" s="84">
        <f>I252/'סכום נכסי הקרן'!$C$42</f>
        <v>-6.9202240399274522E-5</v>
      </c>
    </row>
    <row r="253" spans="2:11">
      <c r="B253" s="76" t="s">
        <v>2820</v>
      </c>
      <c r="C253" s="73" t="s">
        <v>3169</v>
      </c>
      <c r="D253" s="86" t="s">
        <v>672</v>
      </c>
      <c r="E253" s="86" t="s">
        <v>138</v>
      </c>
      <c r="F253" s="95">
        <v>44678</v>
      </c>
      <c r="G253" s="83">
        <v>19530019.530000001</v>
      </c>
      <c r="H253" s="85">
        <v>-7.7993930000000002</v>
      </c>
      <c r="I253" s="83">
        <v>-1523.2230232214999</v>
      </c>
      <c r="J253" s="84">
        <f t="shared" si="3"/>
        <v>1.1531308840489404E-3</v>
      </c>
      <c r="K253" s="84">
        <f>I253/'סכום נכסי הקרן'!$C$42</f>
        <v>-1.5348047510992715E-5</v>
      </c>
    </row>
    <row r="254" spans="2:11">
      <c r="B254" s="76" t="s">
        <v>3170</v>
      </c>
      <c r="C254" s="73" t="s">
        <v>3007</v>
      </c>
      <c r="D254" s="86" t="s">
        <v>672</v>
      </c>
      <c r="E254" s="86" t="s">
        <v>138</v>
      </c>
      <c r="F254" s="95">
        <v>44795</v>
      </c>
      <c r="G254" s="83">
        <v>97749.097749000008</v>
      </c>
      <c r="H254" s="85">
        <v>-7.7751999999999999</v>
      </c>
      <c r="I254" s="83">
        <v>-7.6001876001799999</v>
      </c>
      <c r="J254" s="84">
        <f t="shared" si="3"/>
        <v>5.7535967568282593E-6</v>
      </c>
      <c r="K254" s="84">
        <f>I254/'סכום נכסי הקרן'!$C$42</f>
        <v>-7.6579751357302014E-8</v>
      </c>
    </row>
    <row r="255" spans="2:11">
      <c r="B255" s="76" t="s">
        <v>3170</v>
      </c>
      <c r="C255" s="73" t="s">
        <v>3171</v>
      </c>
      <c r="D255" s="86" t="s">
        <v>672</v>
      </c>
      <c r="E255" s="86" t="s">
        <v>138</v>
      </c>
      <c r="F255" s="95">
        <v>44795</v>
      </c>
      <c r="G255" s="83">
        <v>130332.13033200002</v>
      </c>
      <c r="H255" s="85">
        <v>-7.7751970000000004</v>
      </c>
      <c r="I255" s="83">
        <v>-10.13358013357</v>
      </c>
      <c r="J255" s="84">
        <f t="shared" si="3"/>
        <v>7.6714598189900958E-6</v>
      </c>
      <c r="K255" s="84">
        <f>I255/'סכום נכסי הקרן'!$C$42</f>
        <v>-1.0210630155625459E-7</v>
      </c>
    </row>
    <row r="256" spans="2:11">
      <c r="B256" s="76" t="s">
        <v>3172</v>
      </c>
      <c r="C256" s="73" t="s">
        <v>3173</v>
      </c>
      <c r="D256" s="86" t="s">
        <v>672</v>
      </c>
      <c r="E256" s="86" t="s">
        <v>138</v>
      </c>
      <c r="F256" s="95">
        <v>44795</v>
      </c>
      <c r="G256" s="83">
        <v>48889.548889500002</v>
      </c>
      <c r="H256" s="85">
        <v>-7.7421329999999999</v>
      </c>
      <c r="I256" s="83">
        <v>-3.7850937850899999</v>
      </c>
      <c r="J256" s="84">
        <f t="shared" si="3"/>
        <v>2.8654428642878296E-6</v>
      </c>
      <c r="K256" s="84">
        <f>I256/'סכום נכסי הקרן'!$C$42</f>
        <v>-3.8138735012198432E-8</v>
      </c>
    </row>
    <row r="257" spans="2:11">
      <c r="B257" s="76" t="s">
        <v>3174</v>
      </c>
      <c r="C257" s="73" t="s">
        <v>3175</v>
      </c>
      <c r="D257" s="86" t="s">
        <v>672</v>
      </c>
      <c r="E257" s="86" t="s">
        <v>138</v>
      </c>
      <c r="F257" s="95">
        <v>44678</v>
      </c>
      <c r="G257" s="83">
        <v>49744675.711825959</v>
      </c>
      <c r="H257" s="85">
        <v>-7.6340570000000003</v>
      </c>
      <c r="I257" s="83">
        <v>-3797.5367731809761</v>
      </c>
      <c r="J257" s="84">
        <f t="shared" si="3"/>
        <v>2.8748626233374348E-3</v>
      </c>
      <c r="K257" s="84">
        <f>I257/'סכום נכסי הקרן'!$C$42</f>
        <v>-3.8264110987671227E-5</v>
      </c>
    </row>
    <row r="258" spans="2:11">
      <c r="B258" s="76" t="s">
        <v>3176</v>
      </c>
      <c r="C258" s="73" t="s">
        <v>3177</v>
      </c>
      <c r="D258" s="86" t="s">
        <v>672</v>
      </c>
      <c r="E258" s="86" t="s">
        <v>138</v>
      </c>
      <c r="F258" s="95">
        <v>44679</v>
      </c>
      <c r="G258" s="83">
        <v>49795030.751656964</v>
      </c>
      <c r="H258" s="85">
        <v>-7.518141</v>
      </c>
      <c r="I258" s="83">
        <v>-3743.6606953359515</v>
      </c>
      <c r="J258" s="84">
        <f t="shared" si="3"/>
        <v>2.8340766265875102E-3</v>
      </c>
      <c r="K258" s="84">
        <f>I258/'סכום נכסי הקרן'!$C$42</f>
        <v>-3.7721253776438584E-5</v>
      </c>
    </row>
    <row r="259" spans="2:11">
      <c r="B259" s="76" t="s">
        <v>3178</v>
      </c>
      <c r="C259" s="73" t="s">
        <v>3179</v>
      </c>
      <c r="D259" s="86" t="s">
        <v>672</v>
      </c>
      <c r="E259" s="86" t="s">
        <v>138</v>
      </c>
      <c r="F259" s="95">
        <v>44798</v>
      </c>
      <c r="G259" s="83">
        <v>5231191.0520538213</v>
      </c>
      <c r="H259" s="85">
        <v>-7.475034</v>
      </c>
      <c r="I259" s="83">
        <v>-391.03329226890122</v>
      </c>
      <c r="J259" s="84">
        <f t="shared" si="3"/>
        <v>2.9602530892223534E-4</v>
      </c>
      <c r="K259" s="84">
        <f>I259/'סכום נכסי הקרן'!$C$42</f>
        <v>-3.9400648865128612E-6</v>
      </c>
    </row>
    <row r="260" spans="2:11">
      <c r="B260" s="76" t="s">
        <v>3180</v>
      </c>
      <c r="C260" s="73" t="s">
        <v>3181</v>
      </c>
      <c r="D260" s="86" t="s">
        <v>672</v>
      </c>
      <c r="E260" s="86" t="s">
        <v>138</v>
      </c>
      <c r="F260" s="95">
        <v>44798</v>
      </c>
      <c r="G260" s="83">
        <v>11437661.437650001</v>
      </c>
      <c r="H260" s="85">
        <v>-7.4585900000000001</v>
      </c>
      <c r="I260" s="83">
        <v>-853.0882330873801</v>
      </c>
      <c r="J260" s="84">
        <f t="shared" si="3"/>
        <v>6.4581638630389253E-4</v>
      </c>
      <c r="K260" s="84">
        <f>I260/'סכום נכסי הקרן'!$C$42</f>
        <v>-8.5957463436987317E-6</v>
      </c>
    </row>
    <row r="261" spans="2:11">
      <c r="B261" s="76" t="s">
        <v>3182</v>
      </c>
      <c r="C261" s="73" t="s">
        <v>3183</v>
      </c>
      <c r="D261" s="86" t="s">
        <v>672</v>
      </c>
      <c r="E261" s="86" t="s">
        <v>138</v>
      </c>
      <c r="F261" s="95">
        <v>44711</v>
      </c>
      <c r="G261" s="83">
        <v>17977.867977850001</v>
      </c>
      <c r="H261" s="85">
        <v>-7.4323129999999997</v>
      </c>
      <c r="I261" s="83">
        <v>-1.3361713361700001</v>
      </c>
      <c r="J261" s="84">
        <f t="shared" si="3"/>
        <v>1.0115264873425651E-6</v>
      </c>
      <c r="K261" s="84">
        <f>I261/'סכום נכסי הקרן'!$C$42</f>
        <v>-1.3463308286262463E-8</v>
      </c>
    </row>
    <row r="262" spans="2:11">
      <c r="B262" s="76" t="s">
        <v>3182</v>
      </c>
      <c r="C262" s="73" t="s">
        <v>3107</v>
      </c>
      <c r="D262" s="86" t="s">
        <v>672</v>
      </c>
      <c r="E262" s="86" t="s">
        <v>138</v>
      </c>
      <c r="F262" s="95">
        <v>44711</v>
      </c>
      <c r="G262" s="83">
        <v>2614962.6149600004</v>
      </c>
      <c r="H262" s="85">
        <v>-7.4322900000000001</v>
      </c>
      <c r="I262" s="83">
        <v>-194.35159435139997</v>
      </c>
      <c r="J262" s="84">
        <f t="shared" si="3"/>
        <v>1.4713067121108073E-4</v>
      </c>
      <c r="K262" s="84">
        <f>I262/'סכום נכסי הקרן'!$C$42</f>
        <v>-1.9582933414660632E-6</v>
      </c>
    </row>
    <row r="263" spans="2:11">
      <c r="B263" s="76" t="s">
        <v>3182</v>
      </c>
      <c r="C263" s="73" t="s">
        <v>3184</v>
      </c>
      <c r="D263" s="86" t="s">
        <v>672</v>
      </c>
      <c r="E263" s="86" t="s">
        <v>138</v>
      </c>
      <c r="F263" s="95">
        <v>44711</v>
      </c>
      <c r="G263" s="83">
        <v>81717.581717500012</v>
      </c>
      <c r="H263" s="85">
        <v>-7.4322879999999998</v>
      </c>
      <c r="I263" s="83">
        <v>-6.0734860734799998</v>
      </c>
      <c r="J263" s="84">
        <f t="shared" si="3"/>
        <v>4.59783252905343E-6</v>
      </c>
      <c r="K263" s="84">
        <f>I263/'סכום נכסי הקרן'!$C$42</f>
        <v>-6.119665432575895E-8</v>
      </c>
    </row>
    <row r="264" spans="2:11">
      <c r="B264" s="76" t="s">
        <v>3185</v>
      </c>
      <c r="C264" s="73" t="s">
        <v>3186</v>
      </c>
      <c r="D264" s="86" t="s">
        <v>672</v>
      </c>
      <c r="E264" s="86" t="s">
        <v>138</v>
      </c>
      <c r="F264" s="95">
        <v>44713</v>
      </c>
      <c r="G264" s="83">
        <v>14973757.753378782</v>
      </c>
      <c r="H264" s="85">
        <v>-7.1657010000000003</v>
      </c>
      <c r="I264" s="83">
        <v>-1072.9747256606529</v>
      </c>
      <c r="J264" s="84">
        <f t="shared" si="3"/>
        <v>8.1227783134900703E-4</v>
      </c>
      <c r="K264" s="84">
        <f>I264/'סכום נכסי הקרן'!$C$42</f>
        <v>-1.0811330196877785E-5</v>
      </c>
    </row>
    <row r="265" spans="2:11">
      <c r="B265" s="76" t="s">
        <v>3187</v>
      </c>
      <c r="C265" s="73" t="s">
        <v>3188</v>
      </c>
      <c r="D265" s="86" t="s">
        <v>672</v>
      </c>
      <c r="E265" s="86" t="s">
        <v>138</v>
      </c>
      <c r="F265" s="95">
        <v>44678</v>
      </c>
      <c r="G265" s="83">
        <v>425282.42528199998</v>
      </c>
      <c r="H265" s="85">
        <v>-7.3436209999999997</v>
      </c>
      <c r="I265" s="83">
        <v>-31.231131231100001</v>
      </c>
      <c r="J265" s="84">
        <f t="shared" si="3"/>
        <v>2.3643013148659513E-5</v>
      </c>
      <c r="K265" s="84">
        <f>I265/'סכום נכסי הקרן'!$C$42</f>
        <v>-3.1468595120313401E-7</v>
      </c>
    </row>
    <row r="266" spans="2:11">
      <c r="B266" s="76" t="s">
        <v>3187</v>
      </c>
      <c r="C266" s="73" t="s">
        <v>3189</v>
      </c>
      <c r="D266" s="86" t="s">
        <v>672</v>
      </c>
      <c r="E266" s="86" t="s">
        <v>138</v>
      </c>
      <c r="F266" s="95">
        <v>44678</v>
      </c>
      <c r="G266" s="83">
        <v>24535.524535500001</v>
      </c>
      <c r="H266" s="85">
        <v>-7.343604</v>
      </c>
      <c r="I266" s="83">
        <v>-1.8017918017899999</v>
      </c>
      <c r="J266" s="84">
        <f t="shared" si="3"/>
        <v>1.3640167865084234E-6</v>
      </c>
      <c r="K266" s="84">
        <f>I266/'סכום נכסי הקרן'!$C$42</f>
        <v>-1.8154916093838988E-8</v>
      </c>
    </row>
    <row r="267" spans="2:11">
      <c r="B267" s="76" t="s">
        <v>3187</v>
      </c>
      <c r="C267" s="73" t="s">
        <v>3067</v>
      </c>
      <c r="D267" s="86" t="s">
        <v>672</v>
      </c>
      <c r="E267" s="86" t="s">
        <v>138</v>
      </c>
      <c r="F267" s="95">
        <v>44678</v>
      </c>
      <c r="G267" s="83">
        <v>3925683.9256800003</v>
      </c>
      <c r="H267" s="85">
        <v>-7.3436219999999999</v>
      </c>
      <c r="I267" s="83">
        <v>-288.28738828709993</v>
      </c>
      <c r="J267" s="84">
        <f t="shared" si="3"/>
        <v>2.1824321576534026E-4</v>
      </c>
      <c r="K267" s="84">
        <f>I267/'סכום נכסי הקרן'!$C$42</f>
        <v>-2.9047936282453383E-6</v>
      </c>
    </row>
    <row r="268" spans="2:11">
      <c r="B268" s="76" t="s">
        <v>3190</v>
      </c>
      <c r="C268" s="73" t="s">
        <v>3191</v>
      </c>
      <c r="D268" s="86" t="s">
        <v>672</v>
      </c>
      <c r="E268" s="86" t="s">
        <v>138</v>
      </c>
      <c r="F268" s="95">
        <v>44782</v>
      </c>
      <c r="G268" s="83">
        <v>2291662.2916600001</v>
      </c>
      <c r="H268" s="85">
        <v>-7.2649290000000004</v>
      </c>
      <c r="I268" s="83">
        <v>-166.48764648747999</v>
      </c>
      <c r="J268" s="84">
        <f t="shared" ref="J268:J331" si="4">IFERROR(I268/$I$11,0)</f>
        <v>1.260367287328076E-4</v>
      </c>
      <c r="K268" s="84">
        <f>I268/'סכום נכסי הקרן'!$C$42</f>
        <v>-1.6775352455473149E-6</v>
      </c>
    </row>
    <row r="269" spans="2:11">
      <c r="B269" s="76" t="s">
        <v>3190</v>
      </c>
      <c r="C269" s="73" t="s">
        <v>3192</v>
      </c>
      <c r="D269" s="86" t="s">
        <v>672</v>
      </c>
      <c r="E269" s="86" t="s">
        <v>138</v>
      </c>
      <c r="F269" s="95">
        <v>44782</v>
      </c>
      <c r="G269" s="83">
        <v>523808.52380800003</v>
      </c>
      <c r="H269" s="85">
        <v>-7.2649290000000004</v>
      </c>
      <c r="I269" s="83">
        <v>-38.054318054280003</v>
      </c>
      <c r="J269" s="84">
        <f t="shared" si="4"/>
        <v>2.8808394273745426E-5</v>
      </c>
      <c r="K269" s="84">
        <f>I269/'סכום נכסי הקרן'!$C$42</f>
        <v>-3.8343661603819267E-7</v>
      </c>
    </row>
    <row r="270" spans="2:11">
      <c r="B270" s="76" t="s">
        <v>3190</v>
      </c>
      <c r="C270" s="73" t="s">
        <v>3193</v>
      </c>
      <c r="D270" s="86" t="s">
        <v>672</v>
      </c>
      <c r="E270" s="86" t="s">
        <v>138</v>
      </c>
      <c r="F270" s="95">
        <v>44782</v>
      </c>
      <c r="G270" s="83">
        <v>1636901.6369</v>
      </c>
      <c r="H270" s="85">
        <v>-7.2649290000000004</v>
      </c>
      <c r="I270" s="83">
        <v>-118.91973891961999</v>
      </c>
      <c r="J270" s="84">
        <f t="shared" si="4"/>
        <v>9.0026228320283071E-5</v>
      </c>
      <c r="K270" s="84">
        <f>I270/'סכום נכסי הקרן'!$C$42</f>
        <v>-1.1982393747391298E-6</v>
      </c>
    </row>
    <row r="271" spans="2:11">
      <c r="B271" s="76" t="s">
        <v>3194</v>
      </c>
      <c r="C271" s="73" t="s">
        <v>3195</v>
      </c>
      <c r="D271" s="86" t="s">
        <v>672</v>
      </c>
      <c r="E271" s="86" t="s">
        <v>138</v>
      </c>
      <c r="F271" s="95">
        <v>44711</v>
      </c>
      <c r="G271" s="83">
        <v>818550.81855000008</v>
      </c>
      <c r="H271" s="85">
        <v>-7.2518250000000002</v>
      </c>
      <c r="I271" s="83">
        <v>-59.359869359809998</v>
      </c>
      <c r="J271" s="84">
        <f t="shared" si="4"/>
        <v>4.4937410732632869E-5</v>
      </c>
      <c r="K271" s="84">
        <f>I271/'סכום נכסי הקרן'!$C$42</f>
        <v>-5.9811208292654778E-7</v>
      </c>
    </row>
    <row r="272" spans="2:11">
      <c r="B272" s="76" t="s">
        <v>3194</v>
      </c>
      <c r="C272" s="73" t="s">
        <v>3196</v>
      </c>
      <c r="D272" s="86" t="s">
        <v>672</v>
      </c>
      <c r="E272" s="86" t="s">
        <v>138</v>
      </c>
      <c r="F272" s="95">
        <v>44711</v>
      </c>
      <c r="G272" s="83">
        <v>65484.065484000006</v>
      </c>
      <c r="H272" s="85">
        <v>-7.2518330000000004</v>
      </c>
      <c r="I272" s="83">
        <v>-4.74879474879</v>
      </c>
      <c r="J272" s="84">
        <f t="shared" si="4"/>
        <v>3.5949967951888602E-6</v>
      </c>
      <c r="K272" s="84">
        <f>I272/'סכום נכסי הקרן'!$C$42</f>
        <v>-4.7849019029554856E-8</v>
      </c>
    </row>
    <row r="273" spans="2:11">
      <c r="B273" s="76" t="s">
        <v>3197</v>
      </c>
      <c r="C273" s="73" t="s">
        <v>3198</v>
      </c>
      <c r="D273" s="86" t="s">
        <v>672</v>
      </c>
      <c r="E273" s="86" t="s">
        <v>138</v>
      </c>
      <c r="F273" s="95">
        <v>44798</v>
      </c>
      <c r="G273" s="83">
        <v>6878556.8785500005</v>
      </c>
      <c r="H273" s="85">
        <v>-7.646674</v>
      </c>
      <c r="I273" s="83">
        <v>-525.98080598028002</v>
      </c>
      <c r="J273" s="84">
        <f t="shared" si="4"/>
        <v>3.9818509997968735E-4</v>
      </c>
      <c r="K273" s="84">
        <f>I273/'סכום נכסי הקרן'!$C$42</f>
        <v>-5.2998006706741287E-6</v>
      </c>
    </row>
    <row r="274" spans="2:11">
      <c r="B274" s="76" t="s">
        <v>3197</v>
      </c>
      <c r="C274" s="73" t="s">
        <v>3199</v>
      </c>
      <c r="D274" s="86" t="s">
        <v>672</v>
      </c>
      <c r="E274" s="86" t="s">
        <v>138</v>
      </c>
      <c r="F274" s="95">
        <v>44798</v>
      </c>
      <c r="G274" s="83">
        <v>6551006.551</v>
      </c>
      <c r="H274" s="85">
        <v>-7.646674</v>
      </c>
      <c r="I274" s="83">
        <v>-500.93410093360001</v>
      </c>
      <c r="J274" s="84">
        <f t="shared" si="4"/>
        <v>3.7922390474255934E-4</v>
      </c>
      <c r="K274" s="84">
        <f>I274/'סכום נכסי הקרן'!$C$42</f>
        <v>-5.0474292101658364E-6</v>
      </c>
    </row>
    <row r="275" spans="2:11">
      <c r="B275" s="76" t="s">
        <v>3200</v>
      </c>
      <c r="C275" s="73" t="s">
        <v>3201</v>
      </c>
      <c r="D275" s="86" t="s">
        <v>672</v>
      </c>
      <c r="E275" s="86" t="s">
        <v>138</v>
      </c>
      <c r="F275" s="95">
        <v>44679</v>
      </c>
      <c r="G275" s="83">
        <v>1639001.639</v>
      </c>
      <c r="H275" s="85">
        <v>-7.1274940000000004</v>
      </c>
      <c r="I275" s="83">
        <v>-116.81973681961999</v>
      </c>
      <c r="J275" s="84">
        <f t="shared" si="4"/>
        <v>8.8436456342601055E-5</v>
      </c>
      <c r="K275" s="84">
        <f>I275/'סכום נכסי הקרן'!$C$42</f>
        <v>-1.1770796814357692E-6</v>
      </c>
    </row>
    <row r="276" spans="2:11">
      <c r="B276" s="76" t="s">
        <v>3202</v>
      </c>
      <c r="C276" s="73" t="s">
        <v>3203</v>
      </c>
      <c r="D276" s="86" t="s">
        <v>672</v>
      </c>
      <c r="E276" s="86" t="s">
        <v>138</v>
      </c>
      <c r="F276" s="95">
        <v>44713</v>
      </c>
      <c r="G276" s="83">
        <v>49171549.171500005</v>
      </c>
      <c r="H276" s="85">
        <v>-6.9106050000000003</v>
      </c>
      <c r="I276" s="83">
        <v>-3398.0516480482502</v>
      </c>
      <c r="J276" s="84">
        <f t="shared" si="4"/>
        <v>2.572438993648301E-3</v>
      </c>
      <c r="K276" s="84">
        <f>I276/'סכום נכסי הקרן'!$C$42</f>
        <v>-3.4238885142867042E-5</v>
      </c>
    </row>
    <row r="277" spans="2:11">
      <c r="B277" s="76" t="s">
        <v>3204</v>
      </c>
      <c r="C277" s="73" t="s">
        <v>3205</v>
      </c>
      <c r="D277" s="86" t="s">
        <v>672</v>
      </c>
      <c r="E277" s="86" t="s">
        <v>138</v>
      </c>
      <c r="F277" s="95">
        <v>44711</v>
      </c>
      <c r="G277" s="83">
        <v>131152131.15200001</v>
      </c>
      <c r="H277" s="85">
        <v>-7.4706200000000003</v>
      </c>
      <c r="I277" s="83">
        <v>-9797.8777978680009</v>
      </c>
      <c r="J277" s="84">
        <f t="shared" si="4"/>
        <v>7.4173218987749487E-3</v>
      </c>
      <c r="K277" s="84">
        <f>I277/'סכום נכסי הקרן'!$C$42</f>
        <v>-9.8723753288957114E-5</v>
      </c>
    </row>
    <row r="278" spans="2:11">
      <c r="B278" s="76" t="s">
        <v>3206</v>
      </c>
      <c r="C278" s="73" t="s">
        <v>3207</v>
      </c>
      <c r="D278" s="86" t="s">
        <v>672</v>
      </c>
      <c r="E278" s="86" t="s">
        <v>138</v>
      </c>
      <c r="F278" s="95">
        <v>44679</v>
      </c>
      <c r="G278" s="83">
        <v>12137122.13711</v>
      </c>
      <c r="H278" s="85">
        <v>-7.0523809999999996</v>
      </c>
      <c r="I278" s="83">
        <v>-855.95607595522006</v>
      </c>
      <c r="J278" s="84">
        <f t="shared" si="4"/>
        <v>6.4798743947935703E-4</v>
      </c>
      <c r="K278" s="84">
        <f>I278/'סכום נכסי הקרן'!$C$42</f>
        <v>-8.6246428269573553E-6</v>
      </c>
    </row>
    <row r="279" spans="2:11">
      <c r="B279" s="76" t="s">
        <v>3206</v>
      </c>
      <c r="C279" s="73" t="s">
        <v>3208</v>
      </c>
      <c r="D279" s="86" t="s">
        <v>672</v>
      </c>
      <c r="E279" s="86" t="s">
        <v>138</v>
      </c>
      <c r="F279" s="95">
        <v>44679</v>
      </c>
      <c r="G279" s="83">
        <v>12137.12213711</v>
      </c>
      <c r="H279" s="85">
        <v>-7.0524199999999997</v>
      </c>
      <c r="I279" s="83">
        <v>-0.85596085596000004</v>
      </c>
      <c r="J279" s="84">
        <f t="shared" si="4"/>
        <v>6.4799105810319195E-7</v>
      </c>
      <c r="K279" s="84">
        <f>I279/'סכום נכסי הקרן'!$C$42</f>
        <v>-8.6246909904497319E-9</v>
      </c>
    </row>
    <row r="280" spans="2:11">
      <c r="B280" s="76" t="s">
        <v>3209</v>
      </c>
      <c r="C280" s="73" t="s">
        <v>3210</v>
      </c>
      <c r="D280" s="86" t="s">
        <v>672</v>
      </c>
      <c r="E280" s="86" t="s">
        <v>138</v>
      </c>
      <c r="F280" s="95">
        <v>44713</v>
      </c>
      <c r="G280" s="83">
        <v>77584375.028566465</v>
      </c>
      <c r="H280" s="85">
        <v>-6.8389030000000002</v>
      </c>
      <c r="I280" s="83">
        <v>-5305.9205035561972</v>
      </c>
      <c r="J280" s="84">
        <f t="shared" si="4"/>
        <v>4.0167596653175354E-3</v>
      </c>
      <c r="K280" s="84">
        <f>I280/'סכום נכסי הקרן'!$C$42</f>
        <v>-5.3462637274153733E-5</v>
      </c>
    </row>
    <row r="281" spans="2:11">
      <c r="B281" s="76" t="s">
        <v>3211</v>
      </c>
      <c r="C281" s="73" t="s">
        <v>3212</v>
      </c>
      <c r="D281" s="86" t="s">
        <v>672</v>
      </c>
      <c r="E281" s="86" t="s">
        <v>138</v>
      </c>
      <c r="F281" s="95">
        <v>44711</v>
      </c>
      <c r="G281" s="83">
        <v>5909045.9090400003</v>
      </c>
      <c r="H281" s="85">
        <v>-6.9708560000000004</v>
      </c>
      <c r="I281" s="83">
        <v>-411.91106191065006</v>
      </c>
      <c r="J281" s="84">
        <f t="shared" si="4"/>
        <v>3.118304803232319E-4</v>
      </c>
      <c r="K281" s="84">
        <f>I281/'סכום נכסי הקרן'!$C$42</f>
        <v>-4.1504300106608868E-6</v>
      </c>
    </row>
    <row r="282" spans="2:11">
      <c r="B282" s="76" t="s">
        <v>3211</v>
      </c>
      <c r="C282" s="73" t="s">
        <v>3213</v>
      </c>
      <c r="D282" s="86" t="s">
        <v>672</v>
      </c>
      <c r="E282" s="86" t="s">
        <v>138</v>
      </c>
      <c r="F282" s="95">
        <v>44711</v>
      </c>
      <c r="G282" s="83">
        <v>36110.83611080001</v>
      </c>
      <c r="H282" s="85">
        <v>-6.9708509999999997</v>
      </c>
      <c r="I282" s="83">
        <v>-2.5172325172300001</v>
      </c>
      <c r="J282" s="84">
        <f t="shared" si="4"/>
        <v>1.9056293882764357E-6</v>
      </c>
      <c r="K282" s="84">
        <f>I282/'סכום נכסי הקרן'!$C$42</f>
        <v>-2.5363721320960998E-8</v>
      </c>
    </row>
    <row r="283" spans="2:11">
      <c r="B283" s="76" t="s">
        <v>3214</v>
      </c>
      <c r="C283" s="73" t="s">
        <v>3215</v>
      </c>
      <c r="D283" s="86" t="s">
        <v>672</v>
      </c>
      <c r="E283" s="86" t="s">
        <v>138</v>
      </c>
      <c r="F283" s="95">
        <v>44711</v>
      </c>
      <c r="G283" s="83">
        <v>32839032.839000002</v>
      </c>
      <c r="H283" s="85">
        <v>-7.371321</v>
      </c>
      <c r="I283" s="83">
        <v>-2420.6704206679997</v>
      </c>
      <c r="J283" s="84">
        <f t="shared" si="4"/>
        <v>1.8325286446055156E-3</v>
      </c>
      <c r="K283" s="84">
        <f>I283/'סכום נכסי הקרן'!$C$42</f>
        <v>-2.4390758318694759E-5</v>
      </c>
    </row>
    <row r="284" spans="2:11">
      <c r="B284" s="76" t="s">
        <v>3214</v>
      </c>
      <c r="C284" s="73" t="s">
        <v>3216</v>
      </c>
      <c r="D284" s="86" t="s">
        <v>672</v>
      </c>
      <c r="E284" s="86" t="s">
        <v>138</v>
      </c>
      <c r="F284" s="95">
        <v>44711</v>
      </c>
      <c r="G284" s="83">
        <v>8209758.2097500004</v>
      </c>
      <c r="H284" s="85">
        <v>-7.371321</v>
      </c>
      <c r="I284" s="83">
        <v>-605.16760516699992</v>
      </c>
      <c r="J284" s="84">
        <f t="shared" si="4"/>
        <v>4.581321611513789E-4</v>
      </c>
      <c r="K284" s="84">
        <f>I284/'סכום נכסי הקרן'!$C$42</f>
        <v>-6.0976895796736898E-6</v>
      </c>
    </row>
    <row r="285" spans="2:11">
      <c r="B285" s="76" t="s">
        <v>3217</v>
      </c>
      <c r="C285" s="73" t="s">
        <v>3218</v>
      </c>
      <c r="D285" s="86" t="s">
        <v>672</v>
      </c>
      <c r="E285" s="86" t="s">
        <v>138</v>
      </c>
      <c r="F285" s="95">
        <v>44711</v>
      </c>
      <c r="G285" s="83">
        <v>62648154.668517038</v>
      </c>
      <c r="H285" s="85">
        <v>-7.2951290000000002</v>
      </c>
      <c r="I285" s="83">
        <v>-4570.2634702069008</v>
      </c>
      <c r="J285" s="84">
        <f t="shared" si="4"/>
        <v>3.459842633280568E-3</v>
      </c>
      <c r="K285" s="84">
        <f>I285/'סכום נכסי הקרן'!$C$42</f>
        <v>-4.6050131733263493E-5</v>
      </c>
    </row>
    <row r="286" spans="2:11">
      <c r="B286" s="76" t="s">
        <v>2828</v>
      </c>
      <c r="C286" s="73" t="s">
        <v>3219</v>
      </c>
      <c r="D286" s="86" t="s">
        <v>672</v>
      </c>
      <c r="E286" s="86" t="s">
        <v>138</v>
      </c>
      <c r="F286" s="95">
        <v>44713</v>
      </c>
      <c r="G286" s="83">
        <v>106518075.73339422</v>
      </c>
      <c r="H286" s="85">
        <v>-6.7089829999999999</v>
      </c>
      <c r="I286" s="83">
        <v>-7146.2793175491715</v>
      </c>
      <c r="J286" s="84">
        <f t="shared" si="4"/>
        <v>5.4099729727547759E-3</v>
      </c>
      <c r="K286" s="84">
        <f>I286/'סכום נכסי הקרן'!$C$42</f>
        <v>-7.200615590788632E-5</v>
      </c>
    </row>
    <row r="287" spans="2:11">
      <c r="B287" s="76" t="s">
        <v>3220</v>
      </c>
      <c r="C287" s="73" t="s">
        <v>3221</v>
      </c>
      <c r="D287" s="86" t="s">
        <v>672</v>
      </c>
      <c r="E287" s="86" t="s">
        <v>138</v>
      </c>
      <c r="F287" s="95">
        <v>44711</v>
      </c>
      <c r="G287" s="83">
        <v>43865724.811557949</v>
      </c>
      <c r="H287" s="85">
        <v>-7.2657360000000004</v>
      </c>
      <c r="I287" s="83">
        <v>-3187.1678855486985</v>
      </c>
      <c r="J287" s="84">
        <f t="shared" si="4"/>
        <v>2.4127929170229784E-3</v>
      </c>
      <c r="K287" s="84">
        <f>I287/'סכום נכסי הקרן'!$C$42</f>
        <v>-3.211401310719183E-5</v>
      </c>
    </row>
    <row r="288" spans="2:11">
      <c r="B288" s="76" t="s">
        <v>3222</v>
      </c>
      <c r="C288" s="73" t="s">
        <v>3223</v>
      </c>
      <c r="D288" s="86" t="s">
        <v>672</v>
      </c>
      <c r="E288" s="86" t="s">
        <v>138</v>
      </c>
      <c r="F288" s="95">
        <v>44711</v>
      </c>
      <c r="G288" s="83">
        <v>62671043.322985649</v>
      </c>
      <c r="H288" s="85">
        <v>-7.2449310000000002</v>
      </c>
      <c r="I288" s="83">
        <v>-4540.4738864163464</v>
      </c>
      <c r="J288" s="84">
        <f t="shared" si="4"/>
        <v>3.4372909198622653E-3</v>
      </c>
      <c r="K288" s="84">
        <f>I288/'סכום נכסי הקרן'!$C$42</f>
        <v>-4.5749970863594419E-5</v>
      </c>
    </row>
    <row r="289" spans="2:11">
      <c r="B289" s="76" t="s">
        <v>3224</v>
      </c>
      <c r="C289" s="73" t="s">
        <v>3225</v>
      </c>
      <c r="D289" s="86" t="s">
        <v>672</v>
      </c>
      <c r="E289" s="86" t="s">
        <v>138</v>
      </c>
      <c r="F289" s="95">
        <v>44721</v>
      </c>
      <c r="G289" s="83">
        <v>8215008.2149999999</v>
      </c>
      <c r="H289" s="85">
        <v>-6.642112</v>
      </c>
      <c r="I289" s="83">
        <v>-545.65000564946001</v>
      </c>
      <c r="J289" s="84">
        <f t="shared" si="4"/>
        <v>4.1307534340253671E-4</v>
      </c>
      <c r="K289" s="84">
        <f>I289/'סכום נכסי הקרן'!$C$42</f>
        <v>-5.4979882022591716E-6</v>
      </c>
    </row>
    <row r="290" spans="2:11">
      <c r="B290" s="76" t="s">
        <v>3224</v>
      </c>
      <c r="C290" s="73" t="s">
        <v>3226</v>
      </c>
      <c r="D290" s="86" t="s">
        <v>672</v>
      </c>
      <c r="E290" s="86" t="s">
        <v>138</v>
      </c>
      <c r="F290" s="95">
        <v>44721</v>
      </c>
      <c r="G290" s="83">
        <v>65720065.719999999</v>
      </c>
      <c r="H290" s="85">
        <v>-6.6421109999999999</v>
      </c>
      <c r="I290" s="83">
        <v>-4365.2000251956606</v>
      </c>
      <c r="J290" s="84">
        <f t="shared" si="4"/>
        <v>3.3046027320796085E-3</v>
      </c>
      <c r="K290" s="84">
        <f>I290/'סכום נכסי הקרן'!$C$42</f>
        <v>-4.3983905416552492E-5</v>
      </c>
    </row>
    <row r="291" spans="2:11">
      <c r="B291" s="76" t="s">
        <v>3224</v>
      </c>
      <c r="C291" s="73" t="s">
        <v>3227</v>
      </c>
      <c r="D291" s="86" t="s">
        <v>672</v>
      </c>
      <c r="E291" s="86" t="s">
        <v>138</v>
      </c>
      <c r="F291" s="95">
        <v>44721</v>
      </c>
      <c r="G291" s="83">
        <v>8215008.2149999999</v>
      </c>
      <c r="H291" s="85">
        <v>-6.642112</v>
      </c>
      <c r="I291" s="83">
        <v>-545.65000564946001</v>
      </c>
      <c r="J291" s="84">
        <f t="shared" si="4"/>
        <v>4.1307534340253671E-4</v>
      </c>
      <c r="K291" s="84">
        <f>I291/'סכום נכסי הקרן'!$C$42</f>
        <v>-5.4979882022591716E-6</v>
      </c>
    </row>
    <row r="292" spans="2:11">
      <c r="B292" s="76" t="s">
        <v>3228</v>
      </c>
      <c r="C292" s="73" t="s">
        <v>3229</v>
      </c>
      <c r="D292" s="86" t="s">
        <v>672</v>
      </c>
      <c r="E292" s="86" t="s">
        <v>138</v>
      </c>
      <c r="F292" s="95">
        <v>44711</v>
      </c>
      <c r="G292" s="83">
        <v>87760823.396350652</v>
      </c>
      <c r="H292" s="85">
        <v>-7.2298340000000003</v>
      </c>
      <c r="I292" s="83">
        <v>-6344.9619978606524</v>
      </c>
      <c r="J292" s="84">
        <f t="shared" si="4"/>
        <v>4.8033489031540488E-3</v>
      </c>
      <c r="K292" s="84">
        <f>I292/'סכום נכסי הקרן'!$C$42</f>
        <v>-6.3932055066139579E-5</v>
      </c>
    </row>
    <row r="293" spans="2:11">
      <c r="B293" s="76" t="s">
        <v>3230</v>
      </c>
      <c r="C293" s="73" t="s">
        <v>3231</v>
      </c>
      <c r="D293" s="86" t="s">
        <v>672</v>
      </c>
      <c r="E293" s="86" t="s">
        <v>138</v>
      </c>
      <c r="F293" s="95">
        <v>44721</v>
      </c>
      <c r="G293" s="83">
        <v>164330164.33000001</v>
      </c>
      <c r="H293" s="85">
        <v>-6.6226430000000001</v>
      </c>
      <c r="I293" s="83">
        <v>-10883.000032989152</v>
      </c>
      <c r="J293" s="84">
        <f t="shared" si="4"/>
        <v>8.2387958019464209E-3</v>
      </c>
      <c r="K293" s="84">
        <f>I293/'סכום נכסי הקרן'!$C$42</f>
        <v>-1.0965748220847608E-4</v>
      </c>
    </row>
    <row r="294" spans="2:11">
      <c r="B294" s="76" t="s">
        <v>3230</v>
      </c>
      <c r="C294" s="73" t="s">
        <v>3232</v>
      </c>
      <c r="D294" s="86" t="s">
        <v>672</v>
      </c>
      <c r="E294" s="86" t="s">
        <v>138</v>
      </c>
      <c r="F294" s="95">
        <v>44721</v>
      </c>
      <c r="G294" s="83">
        <v>43881746.869685985</v>
      </c>
      <c r="H294" s="85">
        <v>-6.6226430000000001</v>
      </c>
      <c r="I294" s="83">
        <v>-2906.131414709509</v>
      </c>
      <c r="J294" s="84">
        <f t="shared" si="4"/>
        <v>2.200038888802343E-3</v>
      </c>
      <c r="K294" s="84">
        <f>I294/'סכום נכסי הקרן'!$C$42</f>
        <v>-2.9282279972250653E-5</v>
      </c>
    </row>
    <row r="295" spans="2:11">
      <c r="B295" s="76" t="s">
        <v>3233</v>
      </c>
      <c r="C295" s="73" t="s">
        <v>3234</v>
      </c>
      <c r="D295" s="86" t="s">
        <v>672</v>
      </c>
      <c r="E295" s="86" t="s">
        <v>138</v>
      </c>
      <c r="F295" s="95">
        <v>44718</v>
      </c>
      <c r="G295" s="83">
        <v>37647258.87000522</v>
      </c>
      <c r="H295" s="85">
        <v>-7.0627950000000004</v>
      </c>
      <c r="I295" s="83">
        <v>-2658.9486676680085</v>
      </c>
      <c r="J295" s="84">
        <f t="shared" si="4"/>
        <v>2.0129132642074717E-3</v>
      </c>
      <c r="K295" s="84">
        <f>I295/'סכום נכסי הקרן'!$C$42</f>
        <v>-2.6791658121310461E-5</v>
      </c>
    </row>
    <row r="296" spans="2:11">
      <c r="B296" s="76" t="s">
        <v>3235</v>
      </c>
      <c r="C296" s="73" t="s">
        <v>3236</v>
      </c>
      <c r="D296" s="86" t="s">
        <v>672</v>
      </c>
      <c r="E296" s="86" t="s">
        <v>138</v>
      </c>
      <c r="F296" s="95">
        <v>44714</v>
      </c>
      <c r="G296" s="83">
        <v>62753061.001498245</v>
      </c>
      <c r="H296" s="85">
        <v>-6.5239070000000003</v>
      </c>
      <c r="I296" s="83">
        <v>-4093.9515244084305</v>
      </c>
      <c r="J296" s="84">
        <f t="shared" si="4"/>
        <v>3.0992585252620063E-3</v>
      </c>
      <c r="K296" s="84">
        <f>I296/'סכום נכסי הקרן'!$C$42</f>
        <v>-4.1250796204112122E-5</v>
      </c>
    </row>
    <row r="297" spans="2:11">
      <c r="B297" s="76" t="s">
        <v>3235</v>
      </c>
      <c r="C297" s="73" t="s">
        <v>3237</v>
      </c>
      <c r="D297" s="86" t="s">
        <v>672</v>
      </c>
      <c r="E297" s="86" t="s">
        <v>138</v>
      </c>
      <c r="F297" s="95">
        <v>44714</v>
      </c>
      <c r="G297" s="83">
        <v>51630259.0366074</v>
      </c>
      <c r="H297" s="85">
        <v>-6.5239070000000003</v>
      </c>
      <c r="I297" s="83">
        <v>-3368.3102356308673</v>
      </c>
      <c r="J297" s="84">
        <f t="shared" si="4"/>
        <v>2.5499237475740998E-3</v>
      </c>
      <c r="K297" s="84">
        <f>I297/'סכום נכסי הקרן'!$C$42</f>
        <v>-3.3939209649608927E-5</v>
      </c>
    </row>
    <row r="298" spans="2:11">
      <c r="B298" s="76" t="s">
        <v>3238</v>
      </c>
      <c r="C298" s="73" t="s">
        <v>3239</v>
      </c>
      <c r="D298" s="86" t="s">
        <v>672</v>
      </c>
      <c r="E298" s="86" t="s">
        <v>138</v>
      </c>
      <c r="F298" s="95">
        <v>44782</v>
      </c>
      <c r="G298" s="83">
        <v>1645051.6450499999</v>
      </c>
      <c r="H298" s="85">
        <v>-7.2442950000000002</v>
      </c>
      <c r="I298" s="83">
        <v>-119.17238917227</v>
      </c>
      <c r="J298" s="84">
        <f t="shared" si="4"/>
        <v>9.0217493029883731E-5</v>
      </c>
      <c r="K298" s="84">
        <f>I298/'סכום נכסי הקרן'!$C$42</f>
        <v>-1.2007850873644126E-6</v>
      </c>
    </row>
    <row r="299" spans="2:11">
      <c r="B299" s="76" t="s">
        <v>3240</v>
      </c>
      <c r="C299" s="73" t="s">
        <v>3241</v>
      </c>
      <c r="D299" s="86" t="s">
        <v>672</v>
      </c>
      <c r="E299" s="86" t="s">
        <v>138</v>
      </c>
      <c r="F299" s="95">
        <v>44679</v>
      </c>
      <c r="G299" s="83">
        <v>37669003.091750421</v>
      </c>
      <c r="H299" s="85">
        <v>-6.5969769999999999</v>
      </c>
      <c r="I299" s="83">
        <v>-2485.0154934970087</v>
      </c>
      <c r="J299" s="84">
        <f t="shared" si="4"/>
        <v>1.8812400214586471E-3</v>
      </c>
      <c r="K299" s="84">
        <f>I299/'סכום נכסי הקרן'!$C$42</f>
        <v>-2.503910148303932E-5</v>
      </c>
    </row>
    <row r="300" spans="2:11">
      <c r="B300" s="76" t="s">
        <v>3242</v>
      </c>
      <c r="C300" s="73" t="s">
        <v>3243</v>
      </c>
      <c r="D300" s="86" t="s">
        <v>672</v>
      </c>
      <c r="E300" s="86" t="s">
        <v>138</v>
      </c>
      <c r="F300" s="95">
        <v>44679</v>
      </c>
      <c r="G300" s="83">
        <v>37674725.255367577</v>
      </c>
      <c r="H300" s="85">
        <v>-6.5807869999999999</v>
      </c>
      <c r="I300" s="83">
        <v>-2479.2933298798507</v>
      </c>
      <c r="J300" s="84">
        <f t="shared" si="4"/>
        <v>1.8769081518046741E-3</v>
      </c>
      <c r="K300" s="84">
        <f>I300/'סכום נכסי הקרן'!$C$42</f>
        <v>-2.4981444765852843E-5</v>
      </c>
    </row>
    <row r="301" spans="2:11">
      <c r="B301" s="76" t="s">
        <v>3244</v>
      </c>
      <c r="C301" s="73" t="s">
        <v>3245</v>
      </c>
      <c r="D301" s="86" t="s">
        <v>672</v>
      </c>
      <c r="E301" s="86" t="s">
        <v>138</v>
      </c>
      <c r="F301" s="95">
        <v>44683</v>
      </c>
      <c r="G301" s="83">
        <v>95468095.46800001</v>
      </c>
      <c r="H301" s="85">
        <v>-6.5737769999999998</v>
      </c>
      <c r="I301" s="83">
        <v>-6275.8600258537499</v>
      </c>
      <c r="J301" s="84">
        <f t="shared" si="4"/>
        <v>4.751036394181252E-3</v>
      </c>
      <c r="K301" s="84">
        <f>I301/'סכום נכסי הקרן'!$C$42</f>
        <v>-6.3235781222259395E-5</v>
      </c>
    </row>
    <row r="302" spans="2:11">
      <c r="B302" s="76" t="s">
        <v>3244</v>
      </c>
      <c r="C302" s="73" t="s">
        <v>3246</v>
      </c>
      <c r="D302" s="86" t="s">
        <v>672</v>
      </c>
      <c r="E302" s="86" t="s">
        <v>138</v>
      </c>
      <c r="F302" s="95">
        <v>44683</v>
      </c>
      <c r="G302" s="83">
        <v>7534945.0510735177</v>
      </c>
      <c r="H302" s="85">
        <v>-6.5737769999999998</v>
      </c>
      <c r="I302" s="83">
        <v>-495.33051027201492</v>
      </c>
      <c r="J302" s="84">
        <f t="shared" si="4"/>
        <v>3.7498179879028975E-4</v>
      </c>
      <c r="K302" s="84">
        <f>I302/'סכום נכסי הקרן'!$C$42</f>
        <v>-4.9909672381531818E-6</v>
      </c>
    </row>
    <row r="303" spans="2:11">
      <c r="B303" s="76" t="s">
        <v>3244</v>
      </c>
      <c r="C303" s="73" t="s">
        <v>3247</v>
      </c>
      <c r="D303" s="86" t="s">
        <v>672</v>
      </c>
      <c r="E303" s="86" t="s">
        <v>138</v>
      </c>
      <c r="F303" s="95">
        <v>44683</v>
      </c>
      <c r="G303" s="83">
        <v>49078562.951697871</v>
      </c>
      <c r="H303" s="85">
        <v>-6.5737769999999998</v>
      </c>
      <c r="I303" s="83">
        <v>-3226.3154496262237</v>
      </c>
      <c r="J303" s="84">
        <f t="shared" si="4"/>
        <v>2.442428935179799E-3</v>
      </c>
      <c r="K303" s="84">
        <f>I303/'סכום נכסי הקרן'!$C$42</f>
        <v>-3.2508465307717766E-5</v>
      </c>
    </row>
    <row r="304" spans="2:11">
      <c r="B304" s="76" t="s">
        <v>3248</v>
      </c>
      <c r="C304" s="73" t="s">
        <v>2793</v>
      </c>
      <c r="D304" s="86" t="s">
        <v>672</v>
      </c>
      <c r="E304" s="86" t="s">
        <v>138</v>
      </c>
      <c r="F304" s="95">
        <v>44683</v>
      </c>
      <c r="G304" s="83">
        <v>45206685.85114865</v>
      </c>
      <c r="H304" s="85">
        <v>-6.5673029999999999</v>
      </c>
      <c r="I304" s="83">
        <v>-2968.860044809076</v>
      </c>
      <c r="J304" s="84">
        <f t="shared" si="4"/>
        <v>2.2475265643292735E-3</v>
      </c>
      <c r="K304" s="84">
        <f>I304/'סכום נכסי הקרן'!$C$42</f>
        <v>-2.991433580412186E-5</v>
      </c>
    </row>
    <row r="305" spans="2:11">
      <c r="B305" s="76" t="s">
        <v>3249</v>
      </c>
      <c r="C305" s="73" t="s">
        <v>3250</v>
      </c>
      <c r="D305" s="86" t="s">
        <v>672</v>
      </c>
      <c r="E305" s="86" t="s">
        <v>138</v>
      </c>
      <c r="F305" s="95">
        <v>44683</v>
      </c>
      <c r="G305" s="83">
        <v>24705024.704999998</v>
      </c>
      <c r="H305" s="85">
        <v>-6.5090700000000004</v>
      </c>
      <c r="I305" s="83">
        <v>-1608.0672280656202</v>
      </c>
      <c r="J305" s="84">
        <f t="shared" si="4"/>
        <v>1.2173607909285076E-3</v>
      </c>
      <c r="K305" s="84">
        <f>I305/'סכום נכסי הקרן'!$C$42</f>
        <v>-1.6202940633751531E-5</v>
      </c>
    </row>
    <row r="306" spans="2:11">
      <c r="B306" s="76" t="s">
        <v>3251</v>
      </c>
      <c r="C306" s="73" t="s">
        <v>3252</v>
      </c>
      <c r="D306" s="86" t="s">
        <v>672</v>
      </c>
      <c r="E306" s="86" t="s">
        <v>138</v>
      </c>
      <c r="F306" s="95">
        <v>44705</v>
      </c>
      <c r="G306" s="83">
        <v>50271114.764604501</v>
      </c>
      <c r="H306" s="85">
        <v>-6.4438760000000004</v>
      </c>
      <c r="I306" s="83">
        <v>-3239.4083782901389</v>
      </c>
      <c r="J306" s="84">
        <f t="shared" si="4"/>
        <v>2.4523407210278619E-3</v>
      </c>
      <c r="K306" s="84">
        <f>I306/'סכום נכסי הקרן'!$C$42</f>
        <v>-3.2640390106731646E-5</v>
      </c>
    </row>
    <row r="307" spans="2:11">
      <c r="B307" s="76" t="s">
        <v>2837</v>
      </c>
      <c r="C307" s="73" t="s">
        <v>3253</v>
      </c>
      <c r="D307" s="86" t="s">
        <v>672</v>
      </c>
      <c r="E307" s="86" t="s">
        <v>138</v>
      </c>
      <c r="F307" s="95">
        <v>44713</v>
      </c>
      <c r="G307" s="83">
        <v>49425049.424999997</v>
      </c>
      <c r="H307" s="85">
        <v>-6.8873350000000002</v>
      </c>
      <c r="I307" s="83">
        <v>-3404.0689040655002</v>
      </c>
      <c r="J307" s="84">
        <f t="shared" si="4"/>
        <v>2.5769942581400662E-3</v>
      </c>
      <c r="K307" s="84">
        <f>I307/'סכום נכסי הקרן'!$C$42</f>
        <v>-3.4299515221214493E-5</v>
      </c>
    </row>
    <row r="308" spans="2:11">
      <c r="B308" s="76" t="s">
        <v>2839</v>
      </c>
      <c r="C308" s="73" t="s">
        <v>3254</v>
      </c>
      <c r="D308" s="86" t="s">
        <v>672</v>
      </c>
      <c r="E308" s="86" t="s">
        <v>138</v>
      </c>
      <c r="F308" s="95">
        <v>44705</v>
      </c>
      <c r="G308" s="83">
        <v>4943254.9432499995</v>
      </c>
      <c r="H308" s="85">
        <v>-6.5586180000000001</v>
      </c>
      <c r="I308" s="83">
        <v>-324.20920420888001</v>
      </c>
      <c r="J308" s="84">
        <f t="shared" si="4"/>
        <v>2.4543723444746338E-4</v>
      </c>
      <c r="K308" s="84">
        <f>I308/'סכום נכסי הקרן'!$C$42</f>
        <v>-3.266743079536191E-6</v>
      </c>
    </row>
    <row r="309" spans="2:11">
      <c r="B309" s="76" t="s">
        <v>3255</v>
      </c>
      <c r="C309" s="73" t="s">
        <v>3256</v>
      </c>
      <c r="D309" s="86" t="s">
        <v>672</v>
      </c>
      <c r="E309" s="86" t="s">
        <v>138</v>
      </c>
      <c r="F309" s="95">
        <v>44704</v>
      </c>
      <c r="G309" s="83">
        <v>7388893.2559008682</v>
      </c>
      <c r="H309" s="85">
        <v>-6.5262929999999999</v>
      </c>
      <c r="I309" s="83">
        <v>-482.22082615034395</v>
      </c>
      <c r="J309" s="84">
        <f t="shared" si="4"/>
        <v>3.6505732849909556E-4</v>
      </c>
      <c r="K309" s="84">
        <f>I309/'סכום נכסי הקרן'!$C$42</f>
        <v>-4.8588736105713372E-6</v>
      </c>
    </row>
    <row r="310" spans="2:11">
      <c r="B310" s="76" t="s">
        <v>3257</v>
      </c>
      <c r="C310" s="73" t="s">
        <v>3258</v>
      </c>
      <c r="D310" s="86" t="s">
        <v>672</v>
      </c>
      <c r="E310" s="86" t="s">
        <v>138</v>
      </c>
      <c r="F310" s="95">
        <v>44706</v>
      </c>
      <c r="G310" s="83">
        <v>194936566.46814355</v>
      </c>
      <c r="H310" s="85">
        <v>-6.3327609999999996</v>
      </c>
      <c r="I310" s="83">
        <v>-12344.866993198651</v>
      </c>
      <c r="J310" s="84">
        <f t="shared" si="4"/>
        <v>9.3454780897594958E-3</v>
      </c>
      <c r="K310" s="84">
        <f>I310/'סכום נכסי הקרן'!$C$42</f>
        <v>-1.2438730392072526E-4</v>
      </c>
    </row>
    <row r="311" spans="2:11">
      <c r="B311" s="76" t="s">
        <v>3259</v>
      </c>
      <c r="C311" s="73" t="s">
        <v>3260</v>
      </c>
      <c r="D311" s="86" t="s">
        <v>672</v>
      </c>
      <c r="E311" s="86" t="s">
        <v>138</v>
      </c>
      <c r="F311" s="95">
        <v>44706</v>
      </c>
      <c r="G311" s="83">
        <v>59111590.518812411</v>
      </c>
      <c r="H311" s="85">
        <v>-6.3295360000000001</v>
      </c>
      <c r="I311" s="83">
        <v>-3741.4893059095648</v>
      </c>
      <c r="J311" s="84">
        <f t="shared" si="4"/>
        <v>2.832432812010989E-3</v>
      </c>
      <c r="K311" s="84">
        <f>I311/'סכום נכסי הקרן'!$C$42</f>
        <v>-3.76993747819821E-5</v>
      </c>
    </row>
    <row r="312" spans="2:11">
      <c r="B312" s="76" t="s">
        <v>3261</v>
      </c>
      <c r="C312" s="73" t="s">
        <v>3262</v>
      </c>
      <c r="D312" s="86" t="s">
        <v>672</v>
      </c>
      <c r="E312" s="86" t="s">
        <v>138</v>
      </c>
      <c r="F312" s="95">
        <v>44720</v>
      </c>
      <c r="G312" s="83">
        <v>56597920.337308742</v>
      </c>
      <c r="H312" s="85">
        <v>-6.2920280000000002</v>
      </c>
      <c r="I312" s="83">
        <v>-3561.1570628675013</v>
      </c>
      <c r="J312" s="84">
        <f t="shared" si="4"/>
        <v>2.6959152596424383E-3</v>
      </c>
      <c r="K312" s="84">
        <f>I312/'סכום נכסי הקרן'!$C$42</f>
        <v>-3.5882340905931637E-5</v>
      </c>
    </row>
    <row r="313" spans="2:11">
      <c r="B313" s="76" t="s">
        <v>3263</v>
      </c>
      <c r="C313" s="73" t="s">
        <v>3264</v>
      </c>
      <c r="D313" s="86" t="s">
        <v>672</v>
      </c>
      <c r="E313" s="86" t="s">
        <v>138</v>
      </c>
      <c r="F313" s="95">
        <v>44720</v>
      </c>
      <c r="G313" s="83">
        <v>56609936.880909272</v>
      </c>
      <c r="H313" s="85">
        <v>-6.2694660000000004</v>
      </c>
      <c r="I313" s="83">
        <v>-3549.1405192739703</v>
      </c>
      <c r="J313" s="84">
        <f t="shared" si="4"/>
        <v>2.6868183333709885E-3</v>
      </c>
      <c r="K313" s="84">
        <f>I313/'סכום נכסי הקרן'!$C$42</f>
        <v>-3.5761261799865226E-5</v>
      </c>
    </row>
    <row r="314" spans="2:11">
      <c r="B314" s="76" t="s">
        <v>3265</v>
      </c>
      <c r="C314" s="73" t="s">
        <v>3266</v>
      </c>
      <c r="D314" s="86" t="s">
        <v>672</v>
      </c>
      <c r="E314" s="86" t="s">
        <v>138</v>
      </c>
      <c r="F314" s="95">
        <v>44704</v>
      </c>
      <c r="G314" s="83">
        <v>19408426.402286995</v>
      </c>
      <c r="H314" s="85">
        <v>-6.3309129999999998</v>
      </c>
      <c r="I314" s="83">
        <v>-1228.7305269932983</v>
      </c>
      <c r="J314" s="84">
        <f t="shared" si="4"/>
        <v>9.3019019358904845E-4</v>
      </c>
      <c r="K314" s="84">
        <f>I314/'סכום נכסי הקרן'!$C$42</f>
        <v>-1.2380731001961706E-5</v>
      </c>
    </row>
    <row r="315" spans="2:11">
      <c r="B315" s="76" t="s">
        <v>3265</v>
      </c>
      <c r="C315" s="73" t="s">
        <v>3267</v>
      </c>
      <c r="D315" s="86" t="s">
        <v>672</v>
      </c>
      <c r="E315" s="86" t="s">
        <v>138</v>
      </c>
      <c r="F315" s="95">
        <v>44704</v>
      </c>
      <c r="G315" s="83">
        <v>44033956.421902388</v>
      </c>
      <c r="H315" s="85">
        <v>-6.3309129999999998</v>
      </c>
      <c r="I315" s="83">
        <v>-2787.7513281295405</v>
      </c>
      <c r="J315" s="84">
        <f t="shared" si="4"/>
        <v>2.1104211953912721E-3</v>
      </c>
      <c r="K315" s="84">
        <f>I315/'סכום נכסי הקרן'!$C$42</f>
        <v>-2.8089478153025141E-5</v>
      </c>
    </row>
    <row r="316" spans="2:11">
      <c r="B316" s="76" t="s">
        <v>3268</v>
      </c>
      <c r="C316" s="73" t="s">
        <v>3269</v>
      </c>
      <c r="D316" s="86" t="s">
        <v>672</v>
      </c>
      <c r="E316" s="86" t="s">
        <v>138</v>
      </c>
      <c r="F316" s="95">
        <v>44817</v>
      </c>
      <c r="G316" s="83">
        <v>105548905.54880001</v>
      </c>
      <c r="H316" s="85">
        <v>-5.4079069999999998</v>
      </c>
      <c r="I316" s="83">
        <v>-5707.9870479813399</v>
      </c>
      <c r="J316" s="84">
        <f t="shared" si="4"/>
        <v>4.3211375159351783E-3</v>
      </c>
      <c r="K316" s="84">
        <f>I316/'סכום נכסי הקרן'!$C$42</f>
        <v>-5.7513873588430744E-5</v>
      </c>
    </row>
    <row r="317" spans="2:11">
      <c r="B317" s="76" t="s">
        <v>3268</v>
      </c>
      <c r="C317" s="73" t="s">
        <v>3270</v>
      </c>
      <c r="D317" s="86" t="s">
        <v>672</v>
      </c>
      <c r="E317" s="86" t="s">
        <v>138</v>
      </c>
      <c r="F317" s="95">
        <v>44817</v>
      </c>
      <c r="G317" s="83">
        <v>88078594.215890139</v>
      </c>
      <c r="H317" s="85">
        <v>-5.4079069999999998</v>
      </c>
      <c r="I317" s="83">
        <v>-4763.2087962150335</v>
      </c>
      <c r="J317" s="84">
        <f t="shared" si="4"/>
        <v>3.6059087122204182E-3</v>
      </c>
      <c r="K317" s="84">
        <f>I317/'סכום נכסי הקרן'!$C$42</f>
        <v>-4.7994255466591662E-5</v>
      </c>
    </row>
    <row r="318" spans="2:11">
      <c r="B318" s="76" t="s">
        <v>3271</v>
      </c>
      <c r="C318" s="73" t="s">
        <v>3272</v>
      </c>
      <c r="D318" s="86" t="s">
        <v>672</v>
      </c>
      <c r="E318" s="86" t="s">
        <v>138</v>
      </c>
      <c r="F318" s="95">
        <v>44782</v>
      </c>
      <c r="G318" s="83">
        <v>88102627.303082198</v>
      </c>
      <c r="H318" s="85">
        <v>-7.0109579999999996</v>
      </c>
      <c r="I318" s="83">
        <v>-6176.838536409361</v>
      </c>
      <c r="J318" s="84">
        <f t="shared" si="4"/>
        <v>4.6760738076643028E-3</v>
      </c>
      <c r="K318" s="84">
        <f>I318/'סכום נכסי הקרן'!$C$42</f>
        <v>-6.2238037292819897E-5</v>
      </c>
    </row>
    <row r="319" spans="2:11">
      <c r="B319" s="76" t="s">
        <v>3273</v>
      </c>
      <c r="C319" s="73" t="s">
        <v>3274</v>
      </c>
      <c r="D319" s="86" t="s">
        <v>672</v>
      </c>
      <c r="E319" s="86" t="s">
        <v>138</v>
      </c>
      <c r="F319" s="95">
        <v>44706</v>
      </c>
      <c r="G319" s="83">
        <v>39600039.600000001</v>
      </c>
      <c r="H319" s="85">
        <v>-6.2296509999999996</v>
      </c>
      <c r="I319" s="83">
        <v>-2466.9440669416003</v>
      </c>
      <c r="J319" s="84">
        <f t="shared" si="4"/>
        <v>1.867559345837167E-3</v>
      </c>
      <c r="K319" s="84">
        <f>I319/'סכום נכסי הקרן'!$C$42</f>
        <v>-2.4857013168238756E-5</v>
      </c>
    </row>
    <row r="320" spans="2:11">
      <c r="B320" s="76" t="s">
        <v>3275</v>
      </c>
      <c r="C320" s="73" t="s">
        <v>3276</v>
      </c>
      <c r="D320" s="86" t="s">
        <v>672</v>
      </c>
      <c r="E320" s="86" t="s">
        <v>138</v>
      </c>
      <c r="F320" s="95">
        <v>44720</v>
      </c>
      <c r="G320" s="83">
        <v>78050311.738033697</v>
      </c>
      <c r="H320" s="85">
        <v>-6.1953990000000001</v>
      </c>
      <c r="I320" s="83">
        <v>-4835.5282313883954</v>
      </c>
      <c r="J320" s="84">
        <f t="shared" si="4"/>
        <v>3.660656948653326E-3</v>
      </c>
      <c r="K320" s="84">
        <f>I320/'סכום נכסי הקרן'!$C$42</f>
        <v>-4.8722948579870257E-5</v>
      </c>
    </row>
    <row r="321" spans="2:11">
      <c r="B321" s="76" t="s">
        <v>3277</v>
      </c>
      <c r="C321" s="73" t="s">
        <v>3278</v>
      </c>
      <c r="D321" s="86" t="s">
        <v>672</v>
      </c>
      <c r="E321" s="86" t="s">
        <v>138</v>
      </c>
      <c r="F321" s="95">
        <v>44712</v>
      </c>
      <c r="G321" s="83">
        <v>50367247.113372758</v>
      </c>
      <c r="H321" s="85">
        <v>-6.7543230000000003</v>
      </c>
      <c r="I321" s="83">
        <v>-3401.9666541482511</v>
      </c>
      <c r="J321" s="84">
        <f t="shared" si="4"/>
        <v>2.5754027844893841E-3</v>
      </c>
      <c r="K321" s="84">
        <f>I321/'סכום נכסי הקרן'!$C$42</f>
        <v>-3.4278332878827312E-5</v>
      </c>
    </row>
    <row r="322" spans="2:11">
      <c r="B322" s="76" t="s">
        <v>3279</v>
      </c>
      <c r="C322" s="73" t="s">
        <v>3280</v>
      </c>
      <c r="D322" s="86" t="s">
        <v>672</v>
      </c>
      <c r="E322" s="86" t="s">
        <v>138</v>
      </c>
      <c r="F322" s="95">
        <v>44721</v>
      </c>
      <c r="G322" s="83">
        <v>42913042.913000003</v>
      </c>
      <c r="H322" s="85">
        <v>-6.6820930000000001</v>
      </c>
      <c r="I322" s="83">
        <v>-2867.4895674867007</v>
      </c>
      <c r="J322" s="84">
        <f t="shared" si="4"/>
        <v>2.1707857152551877E-3</v>
      </c>
      <c r="K322" s="84">
        <f>I322/'סכום נכסי הקרן'!$C$42</f>
        <v>-2.8892923392126309E-5</v>
      </c>
    </row>
    <row r="323" spans="2:11">
      <c r="B323" s="76" t="s">
        <v>3281</v>
      </c>
      <c r="C323" s="73" t="s">
        <v>3282</v>
      </c>
      <c r="D323" s="86" t="s">
        <v>672</v>
      </c>
      <c r="E323" s="86" t="s">
        <v>138</v>
      </c>
      <c r="F323" s="95">
        <v>44699</v>
      </c>
      <c r="G323" s="83">
        <v>44075346.738737658</v>
      </c>
      <c r="H323" s="85">
        <v>-6.2380490000000002</v>
      </c>
      <c r="I323" s="83">
        <v>-2749.4419195621713</v>
      </c>
      <c r="J323" s="84">
        <f t="shared" si="4"/>
        <v>2.0814196890489804E-3</v>
      </c>
      <c r="K323" s="84">
        <f>I323/'סכום נכסי הקרן'!$C$42</f>
        <v>-2.7703471236213647E-5</v>
      </c>
    </row>
    <row r="324" spans="2:11">
      <c r="B324" s="76" t="s">
        <v>3283</v>
      </c>
      <c r="C324" s="73" t="s">
        <v>3284</v>
      </c>
      <c r="D324" s="86" t="s">
        <v>672</v>
      </c>
      <c r="E324" s="86" t="s">
        <v>138</v>
      </c>
      <c r="F324" s="95">
        <v>44711</v>
      </c>
      <c r="G324" s="83">
        <v>44076681.910243839</v>
      </c>
      <c r="H324" s="85">
        <v>-6.7413879999999997</v>
      </c>
      <c r="I324" s="83">
        <v>-2971.3801363381649</v>
      </c>
      <c r="J324" s="84">
        <f t="shared" si="4"/>
        <v>2.2494343580853554E-3</v>
      </c>
      <c r="K324" s="84">
        <f>I324/'סכום נכסי הקרן'!$C$42</f>
        <v>-2.9939728332944529E-5</v>
      </c>
    </row>
    <row r="325" spans="2:11">
      <c r="B325" s="76" t="s">
        <v>3285</v>
      </c>
      <c r="C325" s="73" t="s">
        <v>3286</v>
      </c>
      <c r="D325" s="86" t="s">
        <v>672</v>
      </c>
      <c r="E325" s="86" t="s">
        <v>138</v>
      </c>
      <c r="F325" s="95">
        <v>44704</v>
      </c>
      <c r="G325" s="83">
        <v>37781157.498646721</v>
      </c>
      <c r="H325" s="85">
        <v>-6.1992320000000003</v>
      </c>
      <c r="I325" s="83">
        <v>-2342.1414566661147</v>
      </c>
      <c r="J325" s="84">
        <f t="shared" si="4"/>
        <v>1.7730795867180987E-3</v>
      </c>
      <c r="K325" s="84">
        <f>I325/'סכום נכסי הקרן'!$C$42</f>
        <v>-2.3599497779616953E-5</v>
      </c>
    </row>
    <row r="326" spans="2:11">
      <c r="B326" s="76" t="s">
        <v>3287</v>
      </c>
      <c r="C326" s="73" t="s">
        <v>3288</v>
      </c>
      <c r="D326" s="86" t="s">
        <v>672</v>
      </c>
      <c r="E326" s="86" t="s">
        <v>138</v>
      </c>
      <c r="F326" s="95">
        <v>44720</v>
      </c>
      <c r="G326" s="83">
        <v>50379454.395756014</v>
      </c>
      <c r="H326" s="85">
        <v>-6.1439349999999999</v>
      </c>
      <c r="I326" s="83">
        <v>-3095.2810693709744</v>
      </c>
      <c r="J326" s="84">
        <f t="shared" si="4"/>
        <v>2.3432315173092522E-3</v>
      </c>
      <c r="K326" s="84">
        <f>I326/'סכום נכסי הקרן'!$C$42</f>
        <v>-3.118815839069278E-5</v>
      </c>
    </row>
    <row r="327" spans="2:11">
      <c r="B327" s="76" t="s">
        <v>3289</v>
      </c>
      <c r="C327" s="73" t="s">
        <v>3290</v>
      </c>
      <c r="D327" s="86" t="s">
        <v>672</v>
      </c>
      <c r="E327" s="86" t="s">
        <v>138</v>
      </c>
      <c r="F327" s="95">
        <v>44712</v>
      </c>
      <c r="G327" s="83">
        <v>50380980.306053922</v>
      </c>
      <c r="H327" s="85">
        <v>-6.7252229999999997</v>
      </c>
      <c r="I327" s="83">
        <v>-3388.2334614670722</v>
      </c>
      <c r="J327" s="84">
        <f t="shared" si="4"/>
        <v>2.5650062973198496E-3</v>
      </c>
      <c r="K327" s="84">
        <f>I327/'סכום נכסי הקרן'!$C$42</f>
        <v>-3.4139956757579764E-5</v>
      </c>
    </row>
    <row r="328" spans="2:11">
      <c r="B328" s="76" t="s">
        <v>3291</v>
      </c>
      <c r="C328" s="73" t="s">
        <v>3292</v>
      </c>
      <c r="D328" s="86" t="s">
        <v>672</v>
      </c>
      <c r="E328" s="86" t="s">
        <v>138</v>
      </c>
      <c r="F328" s="95">
        <v>44699</v>
      </c>
      <c r="G328" s="83">
        <v>52901631.527168624</v>
      </c>
      <c r="H328" s="85">
        <v>-6.2155259999999997</v>
      </c>
      <c r="I328" s="83">
        <v>-3288.1148627825746</v>
      </c>
      <c r="J328" s="84">
        <f t="shared" si="4"/>
        <v>2.4892131623351719E-3</v>
      </c>
      <c r="K328" s="84">
        <f>I328/'סכום נכסי הקרן'!$C$42</f>
        <v>-3.3131158317746681E-5</v>
      </c>
    </row>
    <row r="329" spans="2:11">
      <c r="B329" s="76" t="s">
        <v>3291</v>
      </c>
      <c r="C329" s="73" t="s">
        <v>3293</v>
      </c>
      <c r="D329" s="86" t="s">
        <v>672</v>
      </c>
      <c r="E329" s="86" t="s">
        <v>138</v>
      </c>
      <c r="F329" s="95">
        <v>44699</v>
      </c>
      <c r="G329" s="83">
        <v>58292367.157432869</v>
      </c>
      <c r="H329" s="85">
        <v>-6.2155259999999997</v>
      </c>
      <c r="I329" s="83">
        <v>-3623.1774579348344</v>
      </c>
      <c r="J329" s="84">
        <f t="shared" si="4"/>
        <v>2.7428667775113084E-3</v>
      </c>
      <c r="K329" s="84">
        <f>I329/'סכום נכסי הקרן'!$C$42</f>
        <v>-3.6507260537287248E-5</v>
      </c>
    </row>
    <row r="330" spans="2:11">
      <c r="B330" s="76" t="s">
        <v>3291</v>
      </c>
      <c r="C330" s="73" t="s">
        <v>3294</v>
      </c>
      <c r="D330" s="86" t="s">
        <v>672</v>
      </c>
      <c r="E330" s="86" t="s">
        <v>138</v>
      </c>
      <c r="F330" s="95">
        <v>44699</v>
      </c>
      <c r="G330" s="83">
        <v>130421230.42110001</v>
      </c>
      <c r="H330" s="85">
        <v>-6.2155259999999997</v>
      </c>
      <c r="I330" s="83">
        <v>-8106.3659863578796</v>
      </c>
      <c r="J330" s="84">
        <f t="shared" si="4"/>
        <v>6.13679076127897E-3</v>
      </c>
      <c r="K330" s="84">
        <f>I330/'סכום נכסי הקרן'!$C$42</f>
        <v>-8.1680022165752107E-5</v>
      </c>
    </row>
    <row r="331" spans="2:11">
      <c r="B331" s="76" t="s">
        <v>3295</v>
      </c>
      <c r="C331" s="73" t="s">
        <v>3296</v>
      </c>
      <c r="D331" s="86" t="s">
        <v>672</v>
      </c>
      <c r="E331" s="86" t="s">
        <v>138</v>
      </c>
      <c r="F331" s="95">
        <v>44704</v>
      </c>
      <c r="G331" s="83">
        <v>60486473.844985373</v>
      </c>
      <c r="H331" s="85">
        <v>-6.1349330000000002</v>
      </c>
      <c r="I331" s="83">
        <v>-3710.8044819937713</v>
      </c>
      <c r="J331" s="84">
        <f t="shared" si="4"/>
        <v>2.8092033718111744E-3</v>
      </c>
      <c r="K331" s="84">
        <f>I331/'סכום נכסי הקרן'!$C$42</f>
        <v>-3.7390193442055911E-5</v>
      </c>
    </row>
    <row r="332" spans="2:11">
      <c r="B332" s="76" t="s">
        <v>3297</v>
      </c>
      <c r="C332" s="73" t="s">
        <v>3298</v>
      </c>
      <c r="D332" s="86" t="s">
        <v>672</v>
      </c>
      <c r="E332" s="86" t="s">
        <v>138</v>
      </c>
      <c r="F332" s="95">
        <v>44714</v>
      </c>
      <c r="G332" s="83">
        <v>132160132.16</v>
      </c>
      <c r="H332" s="85">
        <v>-6.596177</v>
      </c>
      <c r="I332" s="83">
        <v>-8717.5167175079987</v>
      </c>
      <c r="J332" s="84">
        <f t="shared" ref="J332:J395" si="5">IFERROR(I332/$I$11,0)</f>
        <v>6.5994523493423055E-3</v>
      </c>
      <c r="K332" s="84">
        <f>I332/'סכום נכסי הקרן'!$C$42</f>
        <v>-8.7837997928376835E-5</v>
      </c>
    </row>
    <row r="333" spans="2:11">
      <c r="B333" s="76" t="s">
        <v>3299</v>
      </c>
      <c r="C333" s="73" t="s">
        <v>3300</v>
      </c>
      <c r="D333" s="86" t="s">
        <v>672</v>
      </c>
      <c r="E333" s="86" t="s">
        <v>138</v>
      </c>
      <c r="F333" s="95">
        <v>44699</v>
      </c>
      <c r="G333" s="83">
        <v>1982701.9827000001</v>
      </c>
      <c r="H333" s="85">
        <v>-6.2683989999999996</v>
      </c>
      <c r="I333" s="83">
        <v>-124.28367428355</v>
      </c>
      <c r="J333" s="84">
        <f t="shared" si="5"/>
        <v>9.4086907179448756E-5</v>
      </c>
      <c r="K333" s="84">
        <f>I333/'סכום נכסי הקרן'!$C$42</f>
        <v>-1.2522865717394606E-6</v>
      </c>
    </row>
    <row r="334" spans="2:11">
      <c r="B334" s="76" t="s">
        <v>3301</v>
      </c>
      <c r="C334" s="73" t="s">
        <v>3302</v>
      </c>
      <c r="D334" s="86" t="s">
        <v>672</v>
      </c>
      <c r="E334" s="86" t="s">
        <v>138</v>
      </c>
      <c r="F334" s="95">
        <v>44712</v>
      </c>
      <c r="G334" s="83">
        <v>37823501.509413689</v>
      </c>
      <c r="H334" s="85">
        <v>-6.6077130000000004</v>
      </c>
      <c r="I334" s="83">
        <v>-2499.2682586337587</v>
      </c>
      <c r="J334" s="84">
        <f t="shared" si="5"/>
        <v>1.8920298423921063E-3</v>
      </c>
      <c r="K334" s="84">
        <f>I334/'סכום נכסי הקרן'!$C$42</f>
        <v>-2.5182712834198665E-5</v>
      </c>
    </row>
    <row r="335" spans="2:11">
      <c r="B335" s="76" t="s">
        <v>3303</v>
      </c>
      <c r="C335" s="73" t="s">
        <v>3304</v>
      </c>
      <c r="D335" s="86" t="s">
        <v>672</v>
      </c>
      <c r="E335" s="86" t="s">
        <v>138</v>
      </c>
      <c r="F335" s="95">
        <v>44712</v>
      </c>
      <c r="G335" s="83">
        <v>55474468.880473405</v>
      </c>
      <c r="H335" s="85">
        <v>-6.6077130000000004</v>
      </c>
      <c r="I335" s="83">
        <v>-3665.5934459947807</v>
      </c>
      <c r="J335" s="84">
        <f t="shared" si="5"/>
        <v>2.7749771021740302E-3</v>
      </c>
      <c r="K335" s="84">
        <f>I335/'סכום נכסי הקרן'!$C$42</f>
        <v>-3.693464549014395E-5</v>
      </c>
    </row>
    <row r="336" spans="2:11">
      <c r="B336" s="76" t="s">
        <v>3305</v>
      </c>
      <c r="C336" s="73" t="s">
        <v>3306</v>
      </c>
      <c r="D336" s="86" t="s">
        <v>672</v>
      </c>
      <c r="E336" s="86" t="s">
        <v>138</v>
      </c>
      <c r="F336" s="95">
        <v>44683</v>
      </c>
      <c r="G336" s="83">
        <v>7055186.1529190978</v>
      </c>
      <c r="H336" s="85">
        <v>-6.2523220000000004</v>
      </c>
      <c r="I336" s="83">
        <v>-441.11297284453178</v>
      </c>
      <c r="J336" s="84">
        <f t="shared" si="5"/>
        <v>3.3393730569138342E-4</v>
      </c>
      <c r="K336" s="84">
        <f>I336/'סכום נכסי הקרן'!$C$42</f>
        <v>-4.4446694684371374E-6</v>
      </c>
    </row>
    <row r="337" spans="2:11">
      <c r="B337" s="76" t="s">
        <v>3307</v>
      </c>
      <c r="C337" s="73" t="s">
        <v>3308</v>
      </c>
      <c r="D337" s="86" t="s">
        <v>672</v>
      </c>
      <c r="E337" s="86" t="s">
        <v>138</v>
      </c>
      <c r="F337" s="95">
        <v>44704</v>
      </c>
      <c r="G337" s="83">
        <v>3305003.3050000002</v>
      </c>
      <c r="H337" s="85">
        <v>-6.0803399999999996</v>
      </c>
      <c r="I337" s="83">
        <v>-200.95543095523001</v>
      </c>
      <c r="J337" s="84">
        <f t="shared" si="5"/>
        <v>1.5212999686792643E-4</v>
      </c>
      <c r="K337" s="84">
        <f>I337/'סכום נכסי הקרן'!$C$42</f>
        <v>-2.0248338259553641E-6</v>
      </c>
    </row>
    <row r="338" spans="2:11">
      <c r="B338" s="76" t="s">
        <v>3307</v>
      </c>
      <c r="C338" s="73" t="s">
        <v>3309</v>
      </c>
      <c r="D338" s="86" t="s">
        <v>672</v>
      </c>
      <c r="E338" s="86" t="s">
        <v>138</v>
      </c>
      <c r="F338" s="95">
        <v>44704</v>
      </c>
      <c r="G338" s="83">
        <v>7601507.6014999999</v>
      </c>
      <c r="H338" s="85">
        <v>-6.0803399999999996</v>
      </c>
      <c r="I338" s="83">
        <v>-462.19750219704002</v>
      </c>
      <c r="J338" s="84">
        <f t="shared" si="5"/>
        <v>3.498990011236078E-4</v>
      </c>
      <c r="K338" s="84">
        <f>I338/'סכום נכסי הקרן'!$C$42</f>
        <v>-4.6571179105338262E-6</v>
      </c>
    </row>
    <row r="339" spans="2:11">
      <c r="B339" s="76" t="s">
        <v>3307</v>
      </c>
      <c r="C339" s="73" t="s">
        <v>3310</v>
      </c>
      <c r="D339" s="86" t="s">
        <v>672</v>
      </c>
      <c r="E339" s="86" t="s">
        <v>138</v>
      </c>
      <c r="F339" s="95">
        <v>44704</v>
      </c>
      <c r="G339" s="83">
        <v>11567511.567500001</v>
      </c>
      <c r="H339" s="85">
        <v>-6.0803399999999996</v>
      </c>
      <c r="I339" s="83">
        <v>-703.34402334332003</v>
      </c>
      <c r="J339" s="84">
        <f t="shared" si="5"/>
        <v>5.3245500039325665E-4</v>
      </c>
      <c r="K339" s="84">
        <f>I339/'סכום נכסי הקרן'!$C$42</f>
        <v>-7.0869185419844413E-6</v>
      </c>
    </row>
    <row r="340" spans="2:11">
      <c r="B340" s="76" t="s">
        <v>3311</v>
      </c>
      <c r="C340" s="73" t="s">
        <v>3312</v>
      </c>
      <c r="D340" s="86" t="s">
        <v>672</v>
      </c>
      <c r="E340" s="86" t="s">
        <v>138</v>
      </c>
      <c r="F340" s="95">
        <v>44704</v>
      </c>
      <c r="G340" s="83">
        <v>59256819.03141477</v>
      </c>
      <c r="H340" s="85">
        <v>-6.0803399999999996</v>
      </c>
      <c r="I340" s="83">
        <v>-3603.0159981953948</v>
      </c>
      <c r="J340" s="84">
        <f t="shared" si="5"/>
        <v>2.7276038767156735E-3</v>
      </c>
      <c r="K340" s="84">
        <f>I340/'סכום נכסי הקרן'!$C$42</f>
        <v>-3.6304112976323104E-5</v>
      </c>
    </row>
    <row r="341" spans="2:11">
      <c r="B341" s="76" t="s">
        <v>3313</v>
      </c>
      <c r="C341" s="73" t="s">
        <v>3314</v>
      </c>
      <c r="D341" s="86" t="s">
        <v>672</v>
      </c>
      <c r="E341" s="86" t="s">
        <v>138</v>
      </c>
      <c r="F341" s="95">
        <v>44705</v>
      </c>
      <c r="G341" s="83">
        <v>45388201.811296426</v>
      </c>
      <c r="H341" s="85">
        <v>-6.0746399999999996</v>
      </c>
      <c r="I341" s="83">
        <v>-2757.1698350420779</v>
      </c>
      <c r="J341" s="84">
        <f t="shared" si="5"/>
        <v>2.0872699800919517E-3</v>
      </c>
      <c r="K341" s="84">
        <f>I341/'סכום נכסי הקרן'!$C$42</f>
        <v>-2.7781337978075055E-5</v>
      </c>
    </row>
    <row r="342" spans="2:11">
      <c r="B342" s="76" t="s">
        <v>3315</v>
      </c>
      <c r="C342" s="73" t="s">
        <v>3316</v>
      </c>
      <c r="D342" s="86" t="s">
        <v>672</v>
      </c>
      <c r="E342" s="86" t="s">
        <v>138</v>
      </c>
      <c r="F342" s="95">
        <v>44712</v>
      </c>
      <c r="G342" s="83">
        <v>4959004.9590000007</v>
      </c>
      <c r="H342" s="85">
        <v>-6.5754659999999996</v>
      </c>
      <c r="I342" s="83">
        <v>-326.07767607734996</v>
      </c>
      <c r="J342" s="84">
        <f t="shared" si="5"/>
        <v>2.4685173027943455E-4</v>
      </c>
      <c r="K342" s="84">
        <f>I342/'סכום נכסי הקרן'!$C$42</f>
        <v>-3.2855698662726333E-6</v>
      </c>
    </row>
    <row r="343" spans="2:11">
      <c r="B343" s="76" t="s">
        <v>3315</v>
      </c>
      <c r="C343" s="73" t="s">
        <v>3317</v>
      </c>
      <c r="D343" s="86" t="s">
        <v>672</v>
      </c>
      <c r="E343" s="86" t="s">
        <v>138</v>
      </c>
      <c r="F343" s="95">
        <v>44712</v>
      </c>
      <c r="G343" s="83">
        <v>19455505.665846214</v>
      </c>
      <c r="H343" s="85">
        <v>-6.5754659999999996</v>
      </c>
      <c r="I343" s="83">
        <v>-1279.2901251108458</v>
      </c>
      <c r="J343" s="84">
        <f t="shared" si="5"/>
        <v>9.6846550402332921E-4</v>
      </c>
      <c r="K343" s="84">
        <f>I343/'סכום נכסי הקרן'!$C$42</f>
        <v>-1.2890171249525489E-5</v>
      </c>
    </row>
    <row r="344" spans="2:11">
      <c r="B344" s="76" t="s">
        <v>3318</v>
      </c>
      <c r="C344" s="73" t="s">
        <v>3192</v>
      </c>
      <c r="D344" s="86" t="s">
        <v>672</v>
      </c>
      <c r="E344" s="86" t="s">
        <v>138</v>
      </c>
      <c r="F344" s="95">
        <v>44683</v>
      </c>
      <c r="G344" s="83">
        <v>36374.836374800005</v>
      </c>
      <c r="H344" s="85">
        <v>-6.1944809999999997</v>
      </c>
      <c r="I344" s="83">
        <v>-2.2532322532300002</v>
      </c>
      <c r="J344" s="84">
        <f t="shared" si="5"/>
        <v>1.705772339653553E-6</v>
      </c>
      <c r="K344" s="84">
        <f>I344/'סכום נכסי הקרן'!$C$42</f>
        <v>-2.2703645591395683E-8</v>
      </c>
    </row>
    <row r="345" spans="2:11">
      <c r="B345" s="76" t="s">
        <v>3319</v>
      </c>
      <c r="C345" s="73" t="s">
        <v>3320</v>
      </c>
      <c r="D345" s="86" t="s">
        <v>672</v>
      </c>
      <c r="E345" s="86" t="s">
        <v>138</v>
      </c>
      <c r="F345" s="95">
        <v>44706</v>
      </c>
      <c r="G345" s="83">
        <v>1984201.9842000001</v>
      </c>
      <c r="H345" s="85">
        <v>-6.1880629999999996</v>
      </c>
      <c r="I345" s="83">
        <v>-122.78367278355</v>
      </c>
      <c r="J345" s="84">
        <f t="shared" si="5"/>
        <v>9.295135576681874E-5</v>
      </c>
      <c r="K345" s="84">
        <f>I345/'סכום נכסי הקרן'!$C$42</f>
        <v>-1.2371725050942031E-6</v>
      </c>
    </row>
    <row r="346" spans="2:11">
      <c r="B346" s="76" t="s">
        <v>3319</v>
      </c>
      <c r="C346" s="73" t="s">
        <v>3321</v>
      </c>
      <c r="D346" s="86" t="s">
        <v>672</v>
      </c>
      <c r="E346" s="86" t="s">
        <v>138</v>
      </c>
      <c r="F346" s="95">
        <v>44706</v>
      </c>
      <c r="G346" s="83">
        <v>13228.013228</v>
      </c>
      <c r="H346" s="85">
        <v>-6.1880860000000002</v>
      </c>
      <c r="I346" s="83">
        <v>-0.81856081856000007</v>
      </c>
      <c r="J346" s="84">
        <f t="shared" si="5"/>
        <v>6.196779762149503E-7</v>
      </c>
      <c r="K346" s="84">
        <f>I346/'סכום נכסי הקרן'!$C$42</f>
        <v>-8.2478469287613111E-9</v>
      </c>
    </row>
    <row r="347" spans="2:11">
      <c r="B347" s="76" t="s">
        <v>3322</v>
      </c>
      <c r="C347" s="73" t="s">
        <v>3323</v>
      </c>
      <c r="D347" s="86" t="s">
        <v>672</v>
      </c>
      <c r="E347" s="86" t="s">
        <v>138</v>
      </c>
      <c r="F347" s="95">
        <v>44804</v>
      </c>
      <c r="G347" s="83">
        <v>51897041.530109636</v>
      </c>
      <c r="H347" s="85">
        <v>-5.7451809999999996</v>
      </c>
      <c r="I347" s="83">
        <v>-2981.5789276489468</v>
      </c>
      <c r="J347" s="84">
        <f t="shared" si="5"/>
        <v>2.2571551849512469E-3</v>
      </c>
      <c r="K347" s="84">
        <f>I347/'סכום נכסי הקרן'!$C$42</f>
        <v>-3.0042491704562644E-5</v>
      </c>
    </row>
    <row r="348" spans="2:11">
      <c r="B348" s="76" t="s">
        <v>3324</v>
      </c>
      <c r="C348" s="73" t="s">
        <v>3325</v>
      </c>
      <c r="D348" s="86" t="s">
        <v>672</v>
      </c>
      <c r="E348" s="86" t="s">
        <v>138</v>
      </c>
      <c r="F348" s="95">
        <v>44803</v>
      </c>
      <c r="G348" s="83">
        <v>13060387.695518635</v>
      </c>
      <c r="H348" s="85">
        <v>-6.1848520000000002</v>
      </c>
      <c r="I348" s="83">
        <v>-807.7656871428793</v>
      </c>
      <c r="J348" s="84">
        <f t="shared" si="5"/>
        <v>6.1150569990040112E-4</v>
      </c>
      <c r="K348" s="84">
        <f>I348/'סכום נכסי הקרן'!$C$42</f>
        <v>-8.1390748137449762E-6</v>
      </c>
    </row>
    <row r="349" spans="2:11">
      <c r="B349" s="76" t="s">
        <v>3326</v>
      </c>
      <c r="C349" s="73" t="s">
        <v>3327</v>
      </c>
      <c r="D349" s="86" t="s">
        <v>672</v>
      </c>
      <c r="E349" s="86" t="s">
        <v>138</v>
      </c>
      <c r="F349" s="95">
        <v>44705</v>
      </c>
      <c r="G349" s="83">
        <v>58034641.178304128</v>
      </c>
      <c r="H349" s="85">
        <v>-6.0040769999999997</v>
      </c>
      <c r="I349" s="83">
        <v>-3484.4448142413307</v>
      </c>
      <c r="J349" s="84">
        <f t="shared" si="5"/>
        <v>2.6378415161871999E-3</v>
      </c>
      <c r="K349" s="84">
        <f>I349/'סכום נכסי הקרן'!$C$42</f>
        <v>-3.5109385653391219E-5</v>
      </c>
    </row>
    <row r="350" spans="2:11">
      <c r="B350" s="76" t="s">
        <v>3326</v>
      </c>
      <c r="C350" s="73" t="s">
        <v>3328</v>
      </c>
      <c r="D350" s="86" t="s">
        <v>672</v>
      </c>
      <c r="E350" s="86" t="s">
        <v>138</v>
      </c>
      <c r="F350" s="95">
        <v>44705</v>
      </c>
      <c r="G350" s="83">
        <v>71362747.703060344</v>
      </c>
      <c r="H350" s="85">
        <v>-6.0040769999999997</v>
      </c>
      <c r="I350" s="83">
        <v>-4284.6746549173713</v>
      </c>
      <c r="J350" s="84">
        <f t="shared" si="5"/>
        <v>3.2436423277253019E-3</v>
      </c>
      <c r="K350" s="84">
        <f>I350/'סכום נכסי הקרן'!$C$42</f>
        <v>-4.3172529019248823E-5</v>
      </c>
    </row>
    <row r="351" spans="2:11">
      <c r="B351" s="76" t="s">
        <v>3329</v>
      </c>
      <c r="C351" s="73" t="s">
        <v>3330</v>
      </c>
      <c r="D351" s="86" t="s">
        <v>672</v>
      </c>
      <c r="E351" s="86" t="s">
        <v>138</v>
      </c>
      <c r="F351" s="95">
        <v>44704</v>
      </c>
      <c r="G351" s="83">
        <v>264768.26476799999</v>
      </c>
      <c r="H351" s="85">
        <v>-6.1046430000000003</v>
      </c>
      <c r="I351" s="83">
        <v>-16.163156163139998</v>
      </c>
      <c r="J351" s="84">
        <f t="shared" si="5"/>
        <v>1.2236050973024469E-5</v>
      </c>
      <c r="K351" s="84">
        <f>I351/'סכום נכסי הקרן'!$C$42</f>
        <v>-1.6286051677108467E-7</v>
      </c>
    </row>
    <row r="352" spans="2:11">
      <c r="B352" s="76" t="s">
        <v>3329</v>
      </c>
      <c r="C352" s="73" t="s">
        <v>3331</v>
      </c>
      <c r="D352" s="86" t="s">
        <v>672</v>
      </c>
      <c r="E352" s="86" t="s">
        <v>138</v>
      </c>
      <c r="F352" s="95">
        <v>44704</v>
      </c>
      <c r="G352" s="83">
        <v>4964404.9643999999</v>
      </c>
      <c r="H352" s="85">
        <v>-6.1046430000000003</v>
      </c>
      <c r="I352" s="83">
        <v>-303.05918305888002</v>
      </c>
      <c r="J352" s="84">
        <f t="shared" si="5"/>
        <v>2.2942595952938019E-4</v>
      </c>
      <c r="K352" s="84">
        <f>I352/'סכום נכסי הקרן'!$C$42</f>
        <v>-3.0536347398380605E-6</v>
      </c>
    </row>
    <row r="353" spans="2:11">
      <c r="B353" s="76" t="s">
        <v>3332</v>
      </c>
      <c r="C353" s="73" t="s">
        <v>3333</v>
      </c>
      <c r="D353" s="86" t="s">
        <v>672</v>
      </c>
      <c r="E353" s="86" t="s">
        <v>138</v>
      </c>
      <c r="F353" s="95">
        <v>44777</v>
      </c>
      <c r="G353" s="83">
        <v>5299394.7426994434</v>
      </c>
      <c r="H353" s="85">
        <v>-6.0918200000000002</v>
      </c>
      <c r="I353" s="83">
        <v>-322.82960162327879</v>
      </c>
      <c r="J353" s="84">
        <f t="shared" si="5"/>
        <v>2.4439282904857048E-4</v>
      </c>
      <c r="K353" s="84">
        <f>I353/'סכום נכסי הקרן'!$C$42</f>
        <v>-3.2528421564886165E-6</v>
      </c>
    </row>
    <row r="354" spans="2:11">
      <c r="B354" s="76" t="s">
        <v>3334</v>
      </c>
      <c r="C354" s="73" t="s">
        <v>3335</v>
      </c>
      <c r="D354" s="86" t="s">
        <v>672</v>
      </c>
      <c r="E354" s="86" t="s">
        <v>138</v>
      </c>
      <c r="F354" s="95">
        <v>44705</v>
      </c>
      <c r="G354" s="83">
        <v>1489501.4895000001</v>
      </c>
      <c r="H354" s="85">
        <v>-5.9144059999999996</v>
      </c>
      <c r="I354" s="83">
        <v>-88.095168095079998</v>
      </c>
      <c r="J354" s="84">
        <f t="shared" si="5"/>
        <v>6.6690995026502802E-5</v>
      </c>
      <c r="K354" s="84">
        <f>I354/'סכום נכסי הקרן'!$C$42</f>
        <v>-8.8764994015952646E-7</v>
      </c>
    </row>
    <row r="355" spans="2:11">
      <c r="B355" s="76" t="s">
        <v>3334</v>
      </c>
      <c r="C355" s="73" t="s">
        <v>3336</v>
      </c>
      <c r="D355" s="86" t="s">
        <v>672</v>
      </c>
      <c r="E355" s="86" t="s">
        <v>138</v>
      </c>
      <c r="F355" s="95">
        <v>44705</v>
      </c>
      <c r="G355" s="83">
        <v>25253815.430390175</v>
      </c>
      <c r="H355" s="85">
        <v>-5.9144059999999996</v>
      </c>
      <c r="I355" s="83">
        <v>-1493.6132620217684</v>
      </c>
      <c r="J355" s="84">
        <f t="shared" si="5"/>
        <v>1.1307153023591937E-3</v>
      </c>
      <c r="K355" s="84">
        <f>I355/'סכום נכסי הקרן'!$C$42</f>
        <v>-1.5049698539926418E-5</v>
      </c>
    </row>
    <row r="356" spans="2:11">
      <c r="B356" s="76" t="s">
        <v>3337</v>
      </c>
      <c r="C356" s="73" t="s">
        <v>3338</v>
      </c>
      <c r="D356" s="86" t="s">
        <v>672</v>
      </c>
      <c r="E356" s="86" t="s">
        <v>138</v>
      </c>
      <c r="F356" s="95">
        <v>44684</v>
      </c>
      <c r="G356" s="83">
        <v>88396365.035429657</v>
      </c>
      <c r="H356" s="85">
        <v>-5.956734</v>
      </c>
      <c r="I356" s="83">
        <v>-5265.5359142026482</v>
      </c>
      <c r="J356" s="84">
        <f t="shared" si="5"/>
        <v>3.9861871775640862E-3</v>
      </c>
      <c r="K356" s="84">
        <f>I356/'סכום נכסי הקרן'!$C$42</f>
        <v>-5.305572076444965E-5</v>
      </c>
    </row>
    <row r="357" spans="2:11">
      <c r="B357" s="76" t="s">
        <v>3337</v>
      </c>
      <c r="C357" s="73" t="s">
        <v>3339</v>
      </c>
      <c r="D357" s="86" t="s">
        <v>672</v>
      </c>
      <c r="E357" s="86" t="s">
        <v>138</v>
      </c>
      <c r="F357" s="95">
        <v>44684</v>
      </c>
      <c r="G357" s="83">
        <v>1298720.7180014192</v>
      </c>
      <c r="H357" s="85">
        <v>-5.956734</v>
      </c>
      <c r="I357" s="83">
        <v>-77.361332453255102</v>
      </c>
      <c r="J357" s="84">
        <f t="shared" si="5"/>
        <v>5.8565121668367715E-5</v>
      </c>
      <c r="K357" s="84">
        <f>I357/'סכום נכסי הקרן'!$C$42</f>
        <v>-7.794954434808354E-7</v>
      </c>
    </row>
    <row r="358" spans="2:11">
      <c r="B358" s="76" t="s">
        <v>3340</v>
      </c>
      <c r="C358" s="73" t="s">
        <v>3341</v>
      </c>
      <c r="D358" s="86" t="s">
        <v>672</v>
      </c>
      <c r="E358" s="86" t="s">
        <v>138</v>
      </c>
      <c r="F358" s="95">
        <v>44707</v>
      </c>
      <c r="G358" s="83">
        <v>89410.589410500004</v>
      </c>
      <c r="H358" s="85">
        <v>-6.0437640000000004</v>
      </c>
      <c r="I358" s="83">
        <v>-5.4037654037599996</v>
      </c>
      <c r="J358" s="84">
        <f t="shared" si="5"/>
        <v>4.0908315343423802E-6</v>
      </c>
      <c r="K358" s="84">
        <f>I358/'סכום נכסי הקרן'!$C$42</f>
        <v>-5.4448525849984385E-8</v>
      </c>
    </row>
    <row r="359" spans="2:11">
      <c r="B359" s="76" t="s">
        <v>3340</v>
      </c>
      <c r="C359" s="73" t="s">
        <v>3342</v>
      </c>
      <c r="D359" s="86" t="s">
        <v>672</v>
      </c>
      <c r="E359" s="86" t="s">
        <v>138</v>
      </c>
      <c r="F359" s="95">
        <v>44707</v>
      </c>
      <c r="G359" s="83">
        <v>258297.25829699999</v>
      </c>
      <c r="H359" s="85">
        <v>-6.0437640000000004</v>
      </c>
      <c r="I359" s="83">
        <v>-15.610875610860001</v>
      </c>
      <c r="J359" s="84">
        <f t="shared" si="5"/>
        <v>1.1817956083579601E-5</v>
      </c>
      <c r="K359" s="84">
        <f>I359/'סכום נכסי הקרן'!$C$42</f>
        <v>-1.5729571895318951E-7</v>
      </c>
    </row>
    <row r="360" spans="2:11">
      <c r="B360" s="76" t="s">
        <v>3340</v>
      </c>
      <c r="C360" s="73" t="s">
        <v>3343</v>
      </c>
      <c r="D360" s="86" t="s">
        <v>672</v>
      </c>
      <c r="E360" s="86" t="s">
        <v>138</v>
      </c>
      <c r="F360" s="95">
        <v>44707</v>
      </c>
      <c r="G360" s="83">
        <v>79476.079475999999</v>
      </c>
      <c r="H360" s="85">
        <v>-6.0437620000000001</v>
      </c>
      <c r="I360" s="83">
        <v>-4.8033448033399999</v>
      </c>
      <c r="J360" s="84">
        <f t="shared" si="5"/>
        <v>3.6362930148948383E-6</v>
      </c>
      <c r="K360" s="84">
        <f>I360/'סכום נכסי הקרן'!$C$42</f>
        <v>-4.8398667253220723E-8</v>
      </c>
    </row>
    <row r="361" spans="2:11">
      <c r="B361" s="76" t="s">
        <v>3340</v>
      </c>
      <c r="C361" s="73" t="s">
        <v>3344</v>
      </c>
      <c r="D361" s="86" t="s">
        <v>672</v>
      </c>
      <c r="E361" s="86" t="s">
        <v>138</v>
      </c>
      <c r="F361" s="95">
        <v>44707</v>
      </c>
      <c r="G361" s="83">
        <v>695415.69541499997</v>
      </c>
      <c r="H361" s="85">
        <v>-6.0437640000000004</v>
      </c>
      <c r="I361" s="83">
        <v>-42.029282029240001</v>
      </c>
      <c r="J361" s="84">
        <f t="shared" si="5"/>
        <v>3.1817575235843961E-5</v>
      </c>
      <c r="K361" s="84">
        <f>I361/'סכום נכסי הקרן'!$C$42</f>
        <v>-4.2348848960634775E-7</v>
      </c>
    </row>
    <row r="362" spans="2:11">
      <c r="B362" s="76" t="s">
        <v>3340</v>
      </c>
      <c r="C362" s="73" t="s">
        <v>3345</v>
      </c>
      <c r="D362" s="86" t="s">
        <v>672</v>
      </c>
      <c r="E362" s="86" t="s">
        <v>138</v>
      </c>
      <c r="F362" s="95">
        <v>44707</v>
      </c>
      <c r="G362" s="83">
        <v>16557.516557500003</v>
      </c>
      <c r="H362" s="85">
        <v>-6.043787</v>
      </c>
      <c r="I362" s="83">
        <v>-1.0007010007000001</v>
      </c>
      <c r="J362" s="84">
        <f t="shared" si="5"/>
        <v>7.575641990792376E-7</v>
      </c>
      <c r="K362" s="84">
        <f>I362/'סכום נכסי הקרן'!$C$42</f>
        <v>-1.0083097661272777E-8</v>
      </c>
    </row>
    <row r="363" spans="2:11">
      <c r="B363" s="76" t="s">
        <v>3340</v>
      </c>
      <c r="C363" s="73" t="s">
        <v>3108</v>
      </c>
      <c r="D363" s="86" t="s">
        <v>672</v>
      </c>
      <c r="E363" s="86" t="s">
        <v>138</v>
      </c>
      <c r="F363" s="95">
        <v>44707</v>
      </c>
      <c r="G363" s="83">
        <v>2649202.6492000003</v>
      </c>
      <c r="H363" s="85">
        <v>-6.0437640000000004</v>
      </c>
      <c r="I363" s="83">
        <v>-160.1115601114</v>
      </c>
      <c r="J363" s="84">
        <f t="shared" si="5"/>
        <v>1.2120981763211295E-4</v>
      </c>
      <c r="K363" s="84">
        <f>I363/'סכום נכסי הקרן'!$C$42</f>
        <v>-1.613289580176986E-6</v>
      </c>
    </row>
    <row r="364" spans="2:11">
      <c r="B364" s="76" t="s">
        <v>3346</v>
      </c>
      <c r="C364" s="73" t="s">
        <v>3347</v>
      </c>
      <c r="D364" s="86" t="s">
        <v>672</v>
      </c>
      <c r="E364" s="86" t="s">
        <v>138</v>
      </c>
      <c r="F364" s="95">
        <v>44720</v>
      </c>
      <c r="G364" s="83">
        <v>70753408.693433955</v>
      </c>
      <c r="H364" s="85">
        <v>-6.3386990000000001</v>
      </c>
      <c r="I364" s="83">
        <v>-4484.8453768898926</v>
      </c>
      <c r="J364" s="84">
        <f t="shared" si="5"/>
        <v>3.3951782735914004E-3</v>
      </c>
      <c r="K364" s="84">
        <f>I364/'סכום נכסי הקרן'!$C$42</f>
        <v>-4.5189456090536415E-5</v>
      </c>
    </row>
    <row r="365" spans="2:11">
      <c r="B365" s="76" t="s">
        <v>3348</v>
      </c>
      <c r="C365" s="73" t="s">
        <v>3349</v>
      </c>
      <c r="D365" s="86" t="s">
        <v>672</v>
      </c>
      <c r="E365" s="86" t="s">
        <v>138</v>
      </c>
      <c r="F365" s="95">
        <v>44684</v>
      </c>
      <c r="G365" s="83">
        <v>37903611.800053895</v>
      </c>
      <c r="H365" s="85">
        <v>-5.9023479999999999</v>
      </c>
      <c r="I365" s="83">
        <v>-2237.2028926466555</v>
      </c>
      <c r="J365" s="84">
        <f t="shared" si="5"/>
        <v>1.6936375764190011E-3</v>
      </c>
      <c r="K365" s="84">
        <f>I365/'סכום נכסי הקרן'!$C$42</f>
        <v>-2.2542133203483046E-5</v>
      </c>
    </row>
    <row r="366" spans="2:11">
      <c r="B366" s="76" t="s">
        <v>3348</v>
      </c>
      <c r="C366" s="73" t="s">
        <v>3350</v>
      </c>
      <c r="D366" s="86" t="s">
        <v>672</v>
      </c>
      <c r="E366" s="86" t="s">
        <v>138</v>
      </c>
      <c r="F366" s="95">
        <v>44684</v>
      </c>
      <c r="G366" s="83">
        <v>132480132.48</v>
      </c>
      <c r="H366" s="85">
        <v>-5.9023479999999999</v>
      </c>
      <c r="I366" s="83">
        <v>-7819.4378194300007</v>
      </c>
      <c r="J366" s="84">
        <f t="shared" si="5"/>
        <v>5.9195765216410144E-3</v>
      </c>
      <c r="K366" s="84">
        <f>I366/'סכום נכסי הקרן'!$C$42</f>
        <v>-7.8788924098617159E-5</v>
      </c>
    </row>
    <row r="367" spans="2:11">
      <c r="B367" s="76" t="s">
        <v>3351</v>
      </c>
      <c r="C367" s="73" t="s">
        <v>3352</v>
      </c>
      <c r="D367" s="86" t="s">
        <v>672</v>
      </c>
      <c r="E367" s="86" t="s">
        <v>138</v>
      </c>
      <c r="F367" s="95">
        <v>44707</v>
      </c>
      <c r="G367" s="83">
        <v>50538149.066738531</v>
      </c>
      <c r="H367" s="85">
        <v>-6.404242</v>
      </c>
      <c r="I367" s="83">
        <v>-3236.5854442392078</v>
      </c>
      <c r="J367" s="84">
        <f t="shared" si="5"/>
        <v>2.4502036653320535E-3</v>
      </c>
      <c r="K367" s="84">
        <f>I367/'סכום נכסי הקרן'!$C$42</f>
        <v>-3.2611946126255002E-5</v>
      </c>
    </row>
    <row r="368" spans="2:11">
      <c r="B368" s="76" t="s">
        <v>2851</v>
      </c>
      <c r="C368" s="73" t="s">
        <v>3353</v>
      </c>
      <c r="D368" s="86" t="s">
        <v>672</v>
      </c>
      <c r="E368" s="86" t="s">
        <v>138</v>
      </c>
      <c r="F368" s="95">
        <v>44720</v>
      </c>
      <c r="G368" s="83">
        <v>64455595.416389972</v>
      </c>
      <c r="H368" s="85">
        <v>-6.3066009999999997</v>
      </c>
      <c r="I368" s="83">
        <v>-4064.9573976553334</v>
      </c>
      <c r="J368" s="84">
        <f t="shared" si="5"/>
        <v>3.0773089994832301E-3</v>
      </c>
      <c r="K368" s="84">
        <f>I368/'סכום נכסי הקרן'!$C$42</f>
        <v>-4.0958650386879705E-5</v>
      </c>
    </row>
    <row r="369" spans="2:11">
      <c r="B369" s="76" t="s">
        <v>3354</v>
      </c>
      <c r="C369" s="73" t="s">
        <v>3355</v>
      </c>
      <c r="D369" s="86" t="s">
        <v>672</v>
      </c>
      <c r="E369" s="86" t="s">
        <v>138</v>
      </c>
      <c r="F369" s="95">
        <v>44684</v>
      </c>
      <c r="G369" s="83">
        <v>66260066.259999998</v>
      </c>
      <c r="H369" s="85">
        <v>-5.8703820000000002</v>
      </c>
      <c r="I369" s="83">
        <v>-3889.7188897150004</v>
      </c>
      <c r="J369" s="84">
        <f t="shared" si="5"/>
        <v>2.9446475753187734E-3</v>
      </c>
      <c r="K369" s="84">
        <f>I369/'סכום נכסי הקרן'!$C$42</f>
        <v>-3.919294116070515E-5</v>
      </c>
    </row>
    <row r="370" spans="2:11">
      <c r="B370" s="76" t="s">
        <v>3354</v>
      </c>
      <c r="C370" s="73" t="s">
        <v>3356</v>
      </c>
      <c r="D370" s="86" t="s">
        <v>672</v>
      </c>
      <c r="E370" s="86" t="s">
        <v>138</v>
      </c>
      <c r="F370" s="95">
        <v>44684</v>
      </c>
      <c r="G370" s="83">
        <v>63191760.21214702</v>
      </c>
      <c r="H370" s="85">
        <v>-5.8703820000000002</v>
      </c>
      <c r="I370" s="83">
        <v>-3709.5976090189001</v>
      </c>
      <c r="J370" s="84">
        <f t="shared" si="5"/>
        <v>2.8082897285171644E-3</v>
      </c>
      <c r="K370" s="84">
        <f>I370/'סכום נכסי הקרן'!$C$42</f>
        <v>-3.7378032948500035E-5</v>
      </c>
    </row>
    <row r="371" spans="2:11">
      <c r="B371" s="76" t="s">
        <v>3354</v>
      </c>
      <c r="C371" s="73" t="s">
        <v>3357</v>
      </c>
      <c r="D371" s="86" t="s">
        <v>672</v>
      </c>
      <c r="E371" s="86" t="s">
        <v>138</v>
      </c>
      <c r="F371" s="95">
        <v>44684</v>
      </c>
      <c r="G371" s="83">
        <v>51991200.057228066</v>
      </c>
      <c r="H371" s="85">
        <v>-5.8703820000000002</v>
      </c>
      <c r="I371" s="83">
        <v>-3052.0819609209088</v>
      </c>
      <c r="J371" s="84">
        <f t="shared" si="5"/>
        <v>2.3105283442625391E-3</v>
      </c>
      <c r="K371" s="84">
        <f>I371/'סכום נכסי הקרן'!$C$42</f>
        <v>-3.0752882689881819E-5</v>
      </c>
    </row>
    <row r="372" spans="2:11">
      <c r="B372" s="76" t="s">
        <v>3358</v>
      </c>
      <c r="C372" s="73" t="s">
        <v>3359</v>
      </c>
      <c r="D372" s="86" t="s">
        <v>672</v>
      </c>
      <c r="E372" s="86" t="s">
        <v>138</v>
      </c>
      <c r="F372" s="95">
        <v>44699</v>
      </c>
      <c r="G372" s="83">
        <v>3313003.3130000001</v>
      </c>
      <c r="H372" s="85">
        <v>-6.4282159999999999</v>
      </c>
      <c r="I372" s="83">
        <v>-212.96701296679998</v>
      </c>
      <c r="J372" s="84">
        <f t="shared" si="5"/>
        <v>1.6122316705552927E-4</v>
      </c>
      <c r="K372" s="84">
        <f>I372/'סכום נכסי הקרן'!$C$42</f>
        <v>-2.1458629389514807E-6</v>
      </c>
    </row>
    <row r="373" spans="2:11">
      <c r="B373" s="76" t="s">
        <v>3358</v>
      </c>
      <c r="C373" s="73" t="s">
        <v>3360</v>
      </c>
      <c r="D373" s="86" t="s">
        <v>672</v>
      </c>
      <c r="E373" s="86" t="s">
        <v>138</v>
      </c>
      <c r="F373" s="95">
        <v>44699</v>
      </c>
      <c r="G373" s="83">
        <v>66260066.259999998</v>
      </c>
      <c r="H373" s="85">
        <v>-6.4282159999999999</v>
      </c>
      <c r="I373" s="83">
        <v>-4259.3402593360006</v>
      </c>
      <c r="J373" s="84">
        <f t="shared" si="5"/>
        <v>3.2244633411105863E-3</v>
      </c>
      <c r="K373" s="84">
        <f>I373/'סכום נכסי הקרן'!$C$42</f>
        <v>-4.2917258779029627E-5</v>
      </c>
    </row>
    <row r="374" spans="2:11">
      <c r="B374" s="76" t="s">
        <v>3361</v>
      </c>
      <c r="C374" s="73" t="s">
        <v>3362</v>
      </c>
      <c r="D374" s="86" t="s">
        <v>672</v>
      </c>
      <c r="E374" s="86" t="s">
        <v>138</v>
      </c>
      <c r="F374" s="95">
        <v>44707</v>
      </c>
      <c r="G374" s="83">
        <v>50553408.169717617</v>
      </c>
      <c r="H374" s="85">
        <v>-6.6432320000000002</v>
      </c>
      <c r="I374" s="83">
        <v>-3358.3802929929352</v>
      </c>
      <c r="J374" s="84">
        <f t="shared" si="5"/>
        <v>2.54240644816484E-3</v>
      </c>
      <c r="K374" s="84">
        <f>I374/'סכום נכסי הקרן'!$C$42</f>
        <v>-3.3839155206454513E-5</v>
      </c>
    </row>
    <row r="375" spans="2:11">
      <c r="B375" s="76" t="s">
        <v>3363</v>
      </c>
      <c r="C375" s="73" t="s">
        <v>3364</v>
      </c>
      <c r="D375" s="86" t="s">
        <v>672</v>
      </c>
      <c r="E375" s="86" t="s">
        <v>138</v>
      </c>
      <c r="F375" s="95">
        <v>44707</v>
      </c>
      <c r="G375" s="83">
        <v>44240908.006060772</v>
      </c>
      <c r="H375" s="85">
        <v>-6.3560739999999996</v>
      </c>
      <c r="I375" s="83">
        <v>-2811.9846910498795</v>
      </c>
      <c r="J375" s="84">
        <f t="shared" si="5"/>
        <v>2.1287666633771152E-3</v>
      </c>
      <c r="K375" s="84">
        <f>I375/'סכום נכסי הקרן'!$C$42</f>
        <v>-2.8333654350326752E-5</v>
      </c>
    </row>
    <row r="376" spans="2:11">
      <c r="B376" s="76" t="s">
        <v>3365</v>
      </c>
      <c r="C376" s="73" t="s">
        <v>3366</v>
      </c>
      <c r="D376" s="86" t="s">
        <v>672</v>
      </c>
      <c r="E376" s="86" t="s">
        <v>138</v>
      </c>
      <c r="F376" s="95">
        <v>44707</v>
      </c>
      <c r="G376" s="83">
        <v>50579348.644782066</v>
      </c>
      <c r="H376" s="85">
        <v>-6.3175699999999999</v>
      </c>
      <c r="I376" s="83">
        <v>-3195.3858661956706</v>
      </c>
      <c r="J376" s="84">
        <f t="shared" si="5"/>
        <v>2.4190142038234487E-3</v>
      </c>
      <c r="K376" s="84">
        <f>I376/'סכום נכסי הקרן'!$C$42</f>
        <v>-3.2196817762512357E-5</v>
      </c>
    </row>
    <row r="377" spans="2:11">
      <c r="B377" s="76" t="s">
        <v>3367</v>
      </c>
      <c r="C377" s="73" t="s">
        <v>3368</v>
      </c>
      <c r="D377" s="86" t="s">
        <v>672</v>
      </c>
      <c r="E377" s="86" t="s">
        <v>138</v>
      </c>
      <c r="F377" s="95">
        <v>44704</v>
      </c>
      <c r="G377" s="83">
        <v>2652722.6527200001</v>
      </c>
      <c r="H377" s="85">
        <v>-6.3351369999999996</v>
      </c>
      <c r="I377" s="83">
        <v>-168.05360805344</v>
      </c>
      <c r="J377" s="84">
        <f t="shared" si="5"/>
        <v>1.2722221412622234E-4</v>
      </c>
      <c r="K377" s="84">
        <f>I377/'סכום נכסי הקרן'!$C$42</f>
        <v>-1.6933139280831865E-6</v>
      </c>
    </row>
    <row r="378" spans="2:11">
      <c r="B378" s="76" t="s">
        <v>3367</v>
      </c>
      <c r="C378" s="73" t="s">
        <v>3369</v>
      </c>
      <c r="D378" s="86" t="s">
        <v>672</v>
      </c>
      <c r="E378" s="86" t="s">
        <v>138</v>
      </c>
      <c r="F378" s="95">
        <v>44704</v>
      </c>
      <c r="G378" s="83">
        <v>2486927.4869249999</v>
      </c>
      <c r="H378" s="85">
        <v>-6.3351369999999996</v>
      </c>
      <c r="I378" s="83">
        <v>-157.55025755010001</v>
      </c>
      <c r="J378" s="84">
        <f t="shared" si="5"/>
        <v>1.1927082574333345E-4</v>
      </c>
      <c r="K378" s="84">
        <f>I378/'סכום נכסי הקרן'!$C$42</f>
        <v>-1.5874818075779876E-6</v>
      </c>
    </row>
    <row r="379" spans="2:11">
      <c r="B379" s="76" t="s">
        <v>3367</v>
      </c>
      <c r="C379" s="73" t="s">
        <v>3370</v>
      </c>
      <c r="D379" s="86" t="s">
        <v>672</v>
      </c>
      <c r="E379" s="86" t="s">
        <v>138</v>
      </c>
      <c r="F379" s="95">
        <v>44704</v>
      </c>
      <c r="G379" s="83">
        <v>2404029.9040275002</v>
      </c>
      <c r="H379" s="85">
        <v>-6.3351369999999996</v>
      </c>
      <c r="I379" s="83">
        <v>-152.29858229843001</v>
      </c>
      <c r="J379" s="84">
        <f t="shared" si="5"/>
        <v>1.15295131551889E-4</v>
      </c>
      <c r="K379" s="84">
        <f>I379/'סכום נכסי הקרן'!$C$42</f>
        <v>-1.534565747325388E-6</v>
      </c>
    </row>
    <row r="380" spans="2:11">
      <c r="B380" s="76" t="s">
        <v>3367</v>
      </c>
      <c r="C380" s="73" t="s">
        <v>3371</v>
      </c>
      <c r="D380" s="86" t="s">
        <v>672</v>
      </c>
      <c r="E380" s="86" t="s">
        <v>138</v>
      </c>
      <c r="F380" s="95">
        <v>44704</v>
      </c>
      <c r="G380" s="83">
        <v>4144879.1448750002</v>
      </c>
      <c r="H380" s="85">
        <v>-6.3351369999999996</v>
      </c>
      <c r="I380" s="83">
        <v>-262.5837625835</v>
      </c>
      <c r="J380" s="84">
        <f t="shared" si="5"/>
        <v>1.987847095722224E-4</v>
      </c>
      <c r="K380" s="84">
        <f>I380/'סכום נכסי הקרן'!$C$42</f>
        <v>-2.6458030126299791E-6</v>
      </c>
    </row>
    <row r="381" spans="2:11">
      <c r="B381" s="76" t="s">
        <v>3372</v>
      </c>
      <c r="C381" s="73" t="s">
        <v>3373</v>
      </c>
      <c r="D381" s="86" t="s">
        <v>672</v>
      </c>
      <c r="E381" s="86" t="s">
        <v>138</v>
      </c>
      <c r="F381" s="95">
        <v>44817</v>
      </c>
      <c r="G381" s="83">
        <v>7365967.365960001</v>
      </c>
      <c r="H381" s="85">
        <v>-5.4978030000000002</v>
      </c>
      <c r="I381" s="83">
        <v>-404.96640496600003</v>
      </c>
      <c r="J381" s="84">
        <f t="shared" si="5"/>
        <v>3.0657314224475122E-4</v>
      </c>
      <c r="K381" s="84">
        <f>I381/'סכום נכסי הקרן'!$C$42</f>
        <v>-4.0804554087088948E-6</v>
      </c>
    </row>
    <row r="382" spans="2:11">
      <c r="B382" s="76" t="s">
        <v>3372</v>
      </c>
      <c r="C382" s="73" t="s">
        <v>3374</v>
      </c>
      <c r="D382" s="86" t="s">
        <v>672</v>
      </c>
      <c r="E382" s="86" t="s">
        <v>138</v>
      </c>
      <c r="F382" s="95">
        <v>44817</v>
      </c>
      <c r="G382" s="83">
        <v>37972277.763459787</v>
      </c>
      <c r="H382" s="85">
        <v>-5.4978030000000002</v>
      </c>
      <c r="I382" s="83">
        <v>-2087.6411800890924</v>
      </c>
      <c r="J382" s="84">
        <f t="shared" si="5"/>
        <v>1.5804143469954936E-3</v>
      </c>
      <c r="K382" s="84">
        <f>I382/'סכום נכסי הקרן'!$C$42</f>
        <v>-2.1035144249689431E-5</v>
      </c>
    </row>
    <row r="383" spans="2:11">
      <c r="B383" s="76" t="s">
        <v>3372</v>
      </c>
      <c r="C383" s="73" t="s">
        <v>3375</v>
      </c>
      <c r="D383" s="86" t="s">
        <v>672</v>
      </c>
      <c r="E383" s="86" t="s">
        <v>138</v>
      </c>
      <c r="F383" s="95">
        <v>44817</v>
      </c>
      <c r="G383" s="83">
        <v>69678069.678000003</v>
      </c>
      <c r="H383" s="85">
        <v>-5.4978030000000002</v>
      </c>
      <c r="I383" s="83">
        <v>-3830.7632907594607</v>
      </c>
      <c r="J383" s="84">
        <f t="shared" si="5"/>
        <v>2.9000162108325303E-3</v>
      </c>
      <c r="K383" s="84">
        <f>I383/'סכום נכסי הקרן'!$C$42</f>
        <v>-3.8598902520260389E-5</v>
      </c>
    </row>
    <row r="384" spans="2:11">
      <c r="B384" s="76" t="s">
        <v>3376</v>
      </c>
      <c r="C384" s="73" t="s">
        <v>3377</v>
      </c>
      <c r="D384" s="86" t="s">
        <v>672</v>
      </c>
      <c r="E384" s="86" t="s">
        <v>138</v>
      </c>
      <c r="F384" s="95">
        <v>44817</v>
      </c>
      <c r="G384" s="83">
        <v>63306203.484490164</v>
      </c>
      <c r="H384" s="85">
        <v>-5.4660169999999999</v>
      </c>
      <c r="I384" s="83">
        <v>-3460.3280880926281</v>
      </c>
      <c r="J384" s="84">
        <f t="shared" si="5"/>
        <v>2.6195843461469231E-3</v>
      </c>
      <c r="K384" s="84">
        <f>I384/'סכום נכסי הקרן'!$C$42</f>
        <v>-3.4866384692207568E-5</v>
      </c>
    </row>
    <row r="385" spans="2:11">
      <c r="B385" s="76" t="s">
        <v>3378</v>
      </c>
      <c r="C385" s="73" t="s">
        <v>3379</v>
      </c>
      <c r="D385" s="86" t="s">
        <v>672</v>
      </c>
      <c r="E385" s="86" t="s">
        <v>138</v>
      </c>
      <c r="F385" s="95">
        <v>44707</v>
      </c>
      <c r="G385" s="83">
        <v>50667851.442060769</v>
      </c>
      <c r="H385" s="85">
        <v>-6.1318630000000001</v>
      </c>
      <c r="I385" s="83">
        <v>-3106.8830689169622</v>
      </c>
      <c r="J385" s="84">
        <f t="shared" si="5"/>
        <v>2.3520146198420023E-3</v>
      </c>
      <c r="K385" s="84">
        <f>I385/'סכום נכסי הקרן'!$C$42</f>
        <v>-3.1305060536694844E-5</v>
      </c>
    </row>
    <row r="386" spans="2:11">
      <c r="B386" s="76" t="s">
        <v>2854</v>
      </c>
      <c r="C386" s="73" t="s">
        <v>3380</v>
      </c>
      <c r="D386" s="86" t="s">
        <v>672</v>
      </c>
      <c r="E386" s="86" t="s">
        <v>138</v>
      </c>
      <c r="F386" s="95">
        <v>44816</v>
      </c>
      <c r="G386" s="83">
        <v>12687944.127111437</v>
      </c>
      <c r="H386" s="85">
        <v>-4.5332059999999998</v>
      </c>
      <c r="I386" s="83">
        <v>-575.1705889050138</v>
      </c>
      <c r="J386" s="84">
        <f t="shared" si="5"/>
        <v>4.3542341439946976E-4</v>
      </c>
      <c r="K386" s="84">
        <f>I386/'סכום נכסי הקרן'!$C$42</f>
        <v>-5.7954386132963021E-6</v>
      </c>
    </row>
    <row r="387" spans="2:11">
      <c r="B387" s="76" t="s">
        <v>3381</v>
      </c>
      <c r="C387" s="73" t="s">
        <v>3382</v>
      </c>
      <c r="D387" s="86" t="s">
        <v>672</v>
      </c>
      <c r="E387" s="86" t="s">
        <v>138</v>
      </c>
      <c r="F387" s="95">
        <v>44776</v>
      </c>
      <c r="G387" s="83">
        <v>69856.569856500006</v>
      </c>
      <c r="H387" s="85">
        <v>-5.5655809999999999</v>
      </c>
      <c r="I387" s="83">
        <v>-3.88792388792</v>
      </c>
      <c r="J387" s="84">
        <f t="shared" si="5"/>
        <v>2.9432886987949926E-6</v>
      </c>
      <c r="K387" s="84">
        <f>I387/'סכום נכסי הקרן'!$C$42</f>
        <v>-3.9174854660952982E-8</v>
      </c>
    </row>
    <row r="388" spans="2:11">
      <c r="B388" s="76" t="s">
        <v>3381</v>
      </c>
      <c r="C388" s="73" t="s">
        <v>3383</v>
      </c>
      <c r="D388" s="86" t="s">
        <v>672</v>
      </c>
      <c r="E388" s="86" t="s">
        <v>138</v>
      </c>
      <c r="F388" s="95">
        <v>44776</v>
      </c>
      <c r="G388" s="83">
        <v>765095.76509499992</v>
      </c>
      <c r="H388" s="85">
        <v>-5.5655869999999998</v>
      </c>
      <c r="I388" s="83">
        <v>-42.582072582030001</v>
      </c>
      <c r="J388" s="84">
        <f t="shared" si="5"/>
        <v>3.2236056212769127E-5</v>
      </c>
      <c r="K388" s="84">
        <f>I388/'סכום נכסי הקרן'!$C$42</f>
        <v>-4.2905842620690237E-7</v>
      </c>
    </row>
    <row r="389" spans="2:11">
      <c r="B389" s="76" t="s">
        <v>3381</v>
      </c>
      <c r="C389" s="73" t="s">
        <v>3384</v>
      </c>
      <c r="D389" s="86" t="s">
        <v>672</v>
      </c>
      <c r="E389" s="86" t="s">
        <v>138</v>
      </c>
      <c r="F389" s="95">
        <v>44776</v>
      </c>
      <c r="G389" s="83">
        <v>106448.10644800001</v>
      </c>
      <c r="H389" s="85">
        <v>-5.5655910000000004</v>
      </c>
      <c r="I389" s="83">
        <v>-5.9244659244599998</v>
      </c>
      <c r="J389" s="84">
        <f t="shared" si="5"/>
        <v>4.4850192813800131E-6</v>
      </c>
      <c r="K389" s="84">
        <f>I389/'סכום נכסי הקרן'!$C$42</f>
        <v>-5.969512218477477E-8</v>
      </c>
    </row>
    <row r="390" spans="2:11">
      <c r="B390" s="76" t="s">
        <v>3381</v>
      </c>
      <c r="C390" s="73" t="s">
        <v>3385</v>
      </c>
      <c r="D390" s="86" t="s">
        <v>672</v>
      </c>
      <c r="E390" s="86" t="s">
        <v>138</v>
      </c>
      <c r="F390" s="95">
        <v>44776</v>
      </c>
      <c r="G390" s="83">
        <v>83162.583162499999</v>
      </c>
      <c r="H390" s="85">
        <v>-5.5655849999999996</v>
      </c>
      <c r="I390" s="83">
        <v>-4.6284846284799999</v>
      </c>
      <c r="J390" s="84">
        <f t="shared" si="5"/>
        <v>3.503918001553182E-6</v>
      </c>
      <c r="K390" s="84">
        <f>I390/'סכום נכסי הקרן'!$C$42</f>
        <v>-4.6636770124160904E-8</v>
      </c>
    </row>
    <row r="391" spans="2:11">
      <c r="B391" s="76" t="s">
        <v>3381</v>
      </c>
      <c r="C391" s="73" t="s">
        <v>3386</v>
      </c>
      <c r="D391" s="86" t="s">
        <v>672</v>
      </c>
      <c r="E391" s="86" t="s">
        <v>138</v>
      </c>
      <c r="F391" s="95">
        <v>44776</v>
      </c>
      <c r="G391" s="83">
        <v>93142.093142000012</v>
      </c>
      <c r="H391" s="85">
        <v>-5.565588</v>
      </c>
      <c r="I391" s="83">
        <v>-5.1839051838999994</v>
      </c>
      <c r="J391" s="84">
        <f t="shared" si="5"/>
        <v>3.9243899786218238E-6</v>
      </c>
      <c r="K391" s="84">
        <f>I391/'סכום נכסי הקרן'!$C$42</f>
        <v>-5.2233206721566842E-8</v>
      </c>
    </row>
    <row r="392" spans="2:11">
      <c r="B392" s="76" t="s">
        <v>2856</v>
      </c>
      <c r="C392" s="73" t="s">
        <v>3387</v>
      </c>
      <c r="D392" s="86" t="s">
        <v>672</v>
      </c>
      <c r="E392" s="86" t="s">
        <v>138</v>
      </c>
      <c r="F392" s="95">
        <v>44816</v>
      </c>
      <c r="G392" s="83">
        <v>63458794.514281064</v>
      </c>
      <c r="H392" s="85">
        <v>-4.5017860000000001</v>
      </c>
      <c r="I392" s="83">
        <v>-2856.7790657942091</v>
      </c>
      <c r="J392" s="84">
        <f t="shared" si="5"/>
        <v>2.1626775064788064E-3</v>
      </c>
      <c r="K392" s="84">
        <f>I392/'סכום נכסי הקרן'!$C$42</f>
        <v>-2.8785004009122718E-5</v>
      </c>
    </row>
    <row r="393" spans="2:11">
      <c r="B393" s="76" t="s">
        <v>3388</v>
      </c>
      <c r="C393" s="73" t="s">
        <v>3389</v>
      </c>
      <c r="D393" s="86" t="s">
        <v>672</v>
      </c>
      <c r="E393" s="86" t="s">
        <v>138</v>
      </c>
      <c r="F393" s="95">
        <v>44817</v>
      </c>
      <c r="G393" s="83">
        <v>266440.26644000004</v>
      </c>
      <c r="H393" s="85">
        <v>-5.4387999999999996</v>
      </c>
      <c r="I393" s="83">
        <v>-14.49115449114</v>
      </c>
      <c r="J393" s="84">
        <f t="shared" si="5"/>
        <v>1.0970289665079546E-5</v>
      </c>
      <c r="K393" s="84">
        <f>I393/'סכום נכסי הקרן'!$C$42</f>
        <v>-1.4601337048383768E-7</v>
      </c>
    </row>
    <row r="394" spans="2:11">
      <c r="B394" s="76" t="s">
        <v>3388</v>
      </c>
      <c r="C394" s="73" t="s">
        <v>3390</v>
      </c>
      <c r="D394" s="86" t="s">
        <v>672</v>
      </c>
      <c r="E394" s="86" t="s">
        <v>138</v>
      </c>
      <c r="F394" s="95">
        <v>44817</v>
      </c>
      <c r="G394" s="83">
        <v>9991.509991500001</v>
      </c>
      <c r="H394" s="85">
        <v>-5.4388230000000002</v>
      </c>
      <c r="I394" s="83">
        <v>-0.5434205434199999</v>
      </c>
      <c r="J394" s="84">
        <f t="shared" si="5"/>
        <v>4.1138756576760184E-7</v>
      </c>
      <c r="K394" s="84">
        <f>I394/'סכום נכסי הקרן'!$C$42</f>
        <v>-5.4755240642438799E-9</v>
      </c>
    </row>
    <row r="395" spans="2:11">
      <c r="B395" s="76" t="s">
        <v>3388</v>
      </c>
      <c r="C395" s="73" t="s">
        <v>3391</v>
      </c>
      <c r="D395" s="86" t="s">
        <v>672</v>
      </c>
      <c r="E395" s="86" t="s">
        <v>138</v>
      </c>
      <c r="F395" s="95">
        <v>44817</v>
      </c>
      <c r="G395" s="83">
        <v>1998301.9983000001</v>
      </c>
      <c r="H395" s="85">
        <v>-5.4387999999999996</v>
      </c>
      <c r="I395" s="83">
        <v>-108.68365868355001</v>
      </c>
      <c r="J395" s="84">
        <f t="shared" si="5"/>
        <v>8.2277172488096599E-5</v>
      </c>
      <c r="K395" s="84">
        <f>I395/'סכום נכסי הקרן'!$C$42</f>
        <v>-1.0951002786287827E-6</v>
      </c>
    </row>
    <row r="396" spans="2:11">
      <c r="B396" s="76" t="s">
        <v>3388</v>
      </c>
      <c r="C396" s="73" t="s">
        <v>3392</v>
      </c>
      <c r="D396" s="86" t="s">
        <v>672</v>
      </c>
      <c r="E396" s="86" t="s">
        <v>138</v>
      </c>
      <c r="F396" s="95">
        <v>44817</v>
      </c>
      <c r="G396" s="83">
        <v>49957.549957499999</v>
      </c>
      <c r="H396" s="85">
        <v>-5.4388030000000001</v>
      </c>
      <c r="I396" s="83">
        <v>-2.7170927170900003</v>
      </c>
      <c r="J396" s="84">
        <f t="shared" ref="J396:J459" si="6">IFERROR(I396/$I$11,0)</f>
        <v>2.0569302584952589E-6</v>
      </c>
      <c r="K396" s="84">
        <f>I396/'סכום נכסי הקרן'!$C$42</f>
        <v>-2.737751956077511E-8</v>
      </c>
    </row>
    <row r="397" spans="2:11">
      <c r="B397" s="76" t="s">
        <v>3393</v>
      </c>
      <c r="C397" s="73" t="s">
        <v>3394</v>
      </c>
      <c r="D397" s="86" t="s">
        <v>672</v>
      </c>
      <c r="E397" s="86" t="s">
        <v>138</v>
      </c>
      <c r="F397" s="95">
        <v>44684</v>
      </c>
      <c r="G397" s="83">
        <v>58843194.541075699</v>
      </c>
      <c r="H397" s="85">
        <v>-6.1075889999999999</v>
      </c>
      <c r="I397" s="83">
        <v>-3593.9004175418236</v>
      </c>
      <c r="J397" s="84">
        <f t="shared" si="6"/>
        <v>2.7207030766244031E-3</v>
      </c>
      <c r="K397" s="84">
        <f>I397/'סכום נכסי הקרן'!$C$42</f>
        <v>-3.6212264072499807E-5</v>
      </c>
    </row>
    <row r="398" spans="2:11">
      <c r="B398" s="76" t="s">
        <v>3395</v>
      </c>
      <c r="C398" s="73" t="s">
        <v>3396</v>
      </c>
      <c r="D398" s="86" t="s">
        <v>672</v>
      </c>
      <c r="E398" s="86" t="s">
        <v>138</v>
      </c>
      <c r="F398" s="95">
        <v>44775</v>
      </c>
      <c r="G398" s="83">
        <v>2134807.5377394031</v>
      </c>
      <c r="H398" s="85">
        <v>-5.3439100000000002</v>
      </c>
      <c r="I398" s="83">
        <v>-114.08219999008591</v>
      </c>
      <c r="J398" s="84">
        <f t="shared" si="6"/>
        <v>8.6364049205738769E-5</v>
      </c>
      <c r="K398" s="84">
        <f>I398/'סכום נכסי הקרן'!$C$42</f>
        <v>-1.1494961662956679E-6</v>
      </c>
    </row>
    <row r="399" spans="2:11">
      <c r="B399" s="76" t="s">
        <v>3397</v>
      </c>
      <c r="C399" s="73" t="s">
        <v>3398</v>
      </c>
      <c r="D399" s="86" t="s">
        <v>672</v>
      </c>
      <c r="E399" s="86" t="s">
        <v>138</v>
      </c>
      <c r="F399" s="95">
        <v>44684</v>
      </c>
      <c r="G399" s="83">
        <v>63588496.889603302</v>
      </c>
      <c r="H399" s="85">
        <v>-6.0821269999999998</v>
      </c>
      <c r="I399" s="83">
        <v>-3867.5329107420444</v>
      </c>
      <c r="J399" s="84">
        <f t="shared" si="6"/>
        <v>2.9278520456054234E-3</v>
      </c>
      <c r="K399" s="84">
        <f>I399/'סכום נכסי הקרן'!$C$42</f>
        <v>-3.8969394474393471E-5</v>
      </c>
    </row>
    <row r="400" spans="2:11">
      <c r="B400" s="76" t="s">
        <v>3397</v>
      </c>
      <c r="C400" s="73" t="s">
        <v>3399</v>
      </c>
      <c r="D400" s="86" t="s">
        <v>672</v>
      </c>
      <c r="E400" s="86" t="s">
        <v>138</v>
      </c>
      <c r="F400" s="95">
        <v>44684</v>
      </c>
      <c r="G400" s="83">
        <v>70628781.984172359</v>
      </c>
      <c r="H400" s="85">
        <v>-6.0821269999999998</v>
      </c>
      <c r="I400" s="83">
        <v>-4295.7319653856712</v>
      </c>
      <c r="J400" s="84">
        <f t="shared" si="6"/>
        <v>3.2520130823693247E-3</v>
      </c>
      <c r="K400" s="84">
        <f>I400/'סכום נכסי הקרן'!$C$42</f>
        <v>-4.3283942859391777E-5</v>
      </c>
    </row>
    <row r="401" spans="2:11">
      <c r="B401" s="76" t="s">
        <v>3397</v>
      </c>
      <c r="C401" s="73" t="s">
        <v>3400</v>
      </c>
      <c r="D401" s="86" t="s">
        <v>672</v>
      </c>
      <c r="E401" s="86" t="s">
        <v>138</v>
      </c>
      <c r="F401" s="95">
        <v>44684</v>
      </c>
      <c r="G401" s="83">
        <v>33338033.338000003</v>
      </c>
      <c r="H401" s="85">
        <v>-6.0821269999999998</v>
      </c>
      <c r="I401" s="83">
        <v>-2027.6614076593798</v>
      </c>
      <c r="J401" s="84">
        <f t="shared" si="6"/>
        <v>1.5350076488610004E-3</v>
      </c>
      <c r="K401" s="84">
        <f>I401/'סכום נכסי הקרן'!$C$42</f>
        <v>-2.0430786002134312E-5</v>
      </c>
    </row>
    <row r="402" spans="2:11">
      <c r="B402" s="76" t="s">
        <v>3401</v>
      </c>
      <c r="C402" s="73" t="s">
        <v>3402</v>
      </c>
      <c r="D402" s="86" t="s">
        <v>672</v>
      </c>
      <c r="E402" s="86" t="s">
        <v>138</v>
      </c>
      <c r="F402" s="95">
        <v>44805</v>
      </c>
      <c r="G402" s="83">
        <v>16032670.378668346</v>
      </c>
      <c r="H402" s="85">
        <v>-5.2018950000000004</v>
      </c>
      <c r="I402" s="83">
        <v>-834.00265429882029</v>
      </c>
      <c r="J402" s="84">
        <f t="shared" si="6"/>
        <v>6.313679634495083E-4</v>
      </c>
      <c r="K402" s="84">
        <f>I402/'סכום נכסי הקרן'!$C$42</f>
        <v>-8.4034393961566097E-6</v>
      </c>
    </row>
    <row r="403" spans="2:11">
      <c r="B403" s="76" t="s">
        <v>3403</v>
      </c>
      <c r="C403" s="73" t="s">
        <v>3404</v>
      </c>
      <c r="D403" s="86" t="s">
        <v>672</v>
      </c>
      <c r="E403" s="86" t="s">
        <v>138</v>
      </c>
      <c r="F403" s="95">
        <v>44817</v>
      </c>
      <c r="G403" s="83">
        <v>63708662.325563625</v>
      </c>
      <c r="H403" s="85">
        <v>-5.7779790000000002</v>
      </c>
      <c r="I403" s="83">
        <v>-3681.0732528225717</v>
      </c>
      <c r="J403" s="84">
        <f t="shared" si="6"/>
        <v>2.7866958347956563E-3</v>
      </c>
      <c r="K403" s="84">
        <f>I403/'סכום נכסי הקרן'!$C$42</f>
        <v>-3.7090620555536176E-5</v>
      </c>
    </row>
    <row r="404" spans="2:11">
      <c r="B404" s="76" t="s">
        <v>3405</v>
      </c>
      <c r="C404" s="73" t="s">
        <v>3406</v>
      </c>
      <c r="D404" s="86" t="s">
        <v>672</v>
      </c>
      <c r="E404" s="86" t="s">
        <v>138</v>
      </c>
      <c r="F404" s="95">
        <v>44805</v>
      </c>
      <c r="G404" s="83">
        <v>83515.083515000006</v>
      </c>
      <c r="H404" s="85">
        <v>-5.1200140000000003</v>
      </c>
      <c r="I404" s="83">
        <v>-4.2759842759799991</v>
      </c>
      <c r="J404" s="84">
        <f t="shared" si="6"/>
        <v>3.2370634195851277E-6</v>
      </c>
      <c r="K404" s="84">
        <f>I404/'סכום נכסי הקרן'!$C$42</f>
        <v>-4.3084964462525392E-8</v>
      </c>
    </row>
    <row r="405" spans="2:11">
      <c r="B405" s="76" t="s">
        <v>3407</v>
      </c>
      <c r="C405" s="73" t="s">
        <v>3408</v>
      </c>
      <c r="D405" s="86" t="s">
        <v>672</v>
      </c>
      <c r="E405" s="86" t="s">
        <v>138</v>
      </c>
      <c r="F405" s="95">
        <v>44700</v>
      </c>
      <c r="G405" s="83">
        <v>53529696.205788679</v>
      </c>
      <c r="H405" s="85">
        <v>-4.8019759999999998</v>
      </c>
      <c r="I405" s="83">
        <v>-2570.483403968834</v>
      </c>
      <c r="J405" s="84">
        <f t="shared" si="6"/>
        <v>1.9459420944037853E-3</v>
      </c>
      <c r="K405" s="84">
        <f>I405/'סכום נכסי הקרן'!$C$42</f>
        <v>-2.5900279085129761E-5</v>
      </c>
    </row>
    <row r="406" spans="2:11">
      <c r="B406" s="76" t="s">
        <v>3409</v>
      </c>
      <c r="C406" s="73" t="s">
        <v>3410</v>
      </c>
      <c r="D406" s="86" t="s">
        <v>672</v>
      </c>
      <c r="E406" s="86" t="s">
        <v>138</v>
      </c>
      <c r="F406" s="95">
        <v>44817</v>
      </c>
      <c r="G406" s="83">
        <v>51021862.631175607</v>
      </c>
      <c r="H406" s="85">
        <v>-5.6640930000000003</v>
      </c>
      <c r="I406" s="83">
        <v>-2889.9258315349412</v>
      </c>
      <c r="J406" s="84">
        <f t="shared" si="6"/>
        <v>2.1877707191595968E-3</v>
      </c>
      <c r="K406" s="84">
        <f>I406/'סכום נכסי הקרן'!$C$42</f>
        <v>-2.9118991959454876E-5</v>
      </c>
    </row>
    <row r="407" spans="2:11">
      <c r="B407" s="76" t="s">
        <v>3411</v>
      </c>
      <c r="C407" s="73" t="s">
        <v>3412</v>
      </c>
      <c r="D407" s="86" t="s">
        <v>672</v>
      </c>
      <c r="E407" s="86" t="s">
        <v>138</v>
      </c>
      <c r="F407" s="95">
        <v>44700</v>
      </c>
      <c r="G407" s="83">
        <v>123322561.58458227</v>
      </c>
      <c r="H407" s="85">
        <v>-4.7079560000000003</v>
      </c>
      <c r="I407" s="83">
        <v>-5805.9713599075549</v>
      </c>
      <c r="J407" s="84">
        <f t="shared" si="6"/>
        <v>4.3953149243066989E-3</v>
      </c>
      <c r="K407" s="84">
        <f>I407/'סכום נכסי הקרן'!$C$42</f>
        <v>-5.8501166881565791E-5</v>
      </c>
    </row>
    <row r="408" spans="2:11">
      <c r="B408" s="76" t="s">
        <v>3411</v>
      </c>
      <c r="C408" s="73" t="s">
        <v>3413</v>
      </c>
      <c r="D408" s="86" t="s">
        <v>672</v>
      </c>
      <c r="E408" s="86" t="s">
        <v>138</v>
      </c>
      <c r="F408" s="95">
        <v>44700</v>
      </c>
      <c r="G408" s="83">
        <v>120384120.384</v>
      </c>
      <c r="H408" s="85">
        <v>-4.7079560000000003</v>
      </c>
      <c r="I408" s="83">
        <v>-5667.6308576251904</v>
      </c>
      <c r="J408" s="84">
        <f t="shared" si="6"/>
        <v>4.2905865271746398E-3</v>
      </c>
      <c r="K408" s="84">
        <f>I408/'סכום נכסי הקרן'!$C$42</f>
        <v>-5.7107243228000079E-5</v>
      </c>
    </row>
    <row r="409" spans="2:11">
      <c r="B409" s="76" t="s">
        <v>3414</v>
      </c>
      <c r="C409" s="73" t="s">
        <v>3415</v>
      </c>
      <c r="D409" s="86" t="s">
        <v>672</v>
      </c>
      <c r="E409" s="86" t="s">
        <v>138</v>
      </c>
      <c r="F409" s="95">
        <v>44817</v>
      </c>
      <c r="G409" s="83">
        <v>63792587.391948603</v>
      </c>
      <c r="H409" s="85">
        <v>-5.6954089999999997</v>
      </c>
      <c r="I409" s="83">
        <v>-3633.2490496654168</v>
      </c>
      <c r="J409" s="84">
        <f t="shared" si="6"/>
        <v>2.7504913100315064E-3</v>
      </c>
      <c r="K409" s="84">
        <f>I409/'סכום נכסי הקרן'!$C$42</f>
        <v>-3.6608742241565444E-5</v>
      </c>
    </row>
    <row r="410" spans="2:11">
      <c r="B410" s="76" t="s">
        <v>3416</v>
      </c>
      <c r="C410" s="73" t="s">
        <v>3417</v>
      </c>
      <c r="D410" s="86" t="s">
        <v>672</v>
      </c>
      <c r="E410" s="86" t="s">
        <v>138</v>
      </c>
      <c r="F410" s="95">
        <v>44700</v>
      </c>
      <c r="G410" s="83">
        <v>117075117.075</v>
      </c>
      <c r="H410" s="85">
        <v>-4.6766529999999999</v>
      </c>
      <c r="I410" s="83">
        <v>-5475.1966251911508</v>
      </c>
      <c r="J410" s="84">
        <f t="shared" si="6"/>
        <v>4.1449073632012388E-3</v>
      </c>
      <c r="K410" s="84">
        <f>I410/'סכום נכסי הקרן'!$C$42</f>
        <v>-5.5168269291082649E-5</v>
      </c>
    </row>
    <row r="411" spans="2:11">
      <c r="B411" s="76" t="s">
        <v>3416</v>
      </c>
      <c r="C411" s="73" t="s">
        <v>3418</v>
      </c>
      <c r="D411" s="86" t="s">
        <v>672</v>
      </c>
      <c r="E411" s="86" t="s">
        <v>138</v>
      </c>
      <c r="F411" s="95">
        <v>44700</v>
      </c>
      <c r="G411" s="83">
        <v>2676002.676</v>
      </c>
      <c r="H411" s="85">
        <v>-4.6766529999999999</v>
      </c>
      <c r="I411" s="83">
        <v>-125.14735514722999</v>
      </c>
      <c r="J411" s="84">
        <f t="shared" si="6"/>
        <v>9.4740742542155602E-5</v>
      </c>
      <c r="K411" s="84">
        <f>I411/'סכום נכסי הקרן'!$C$42</f>
        <v>-1.260989049792911E-6</v>
      </c>
    </row>
    <row r="412" spans="2:11">
      <c r="B412" s="76" t="s">
        <v>3416</v>
      </c>
      <c r="C412" s="73" t="s">
        <v>3419</v>
      </c>
      <c r="D412" s="86" t="s">
        <v>672</v>
      </c>
      <c r="E412" s="86" t="s">
        <v>138</v>
      </c>
      <c r="F412" s="95">
        <v>44700</v>
      </c>
      <c r="G412" s="83">
        <v>40140040.140000001</v>
      </c>
      <c r="H412" s="85">
        <v>-4.6766529999999999</v>
      </c>
      <c r="I412" s="83">
        <v>-1877.2102772083999</v>
      </c>
      <c r="J412" s="84">
        <f t="shared" si="6"/>
        <v>1.4211111002806205E-3</v>
      </c>
      <c r="K412" s="84">
        <f>I412/'סכום נכסי הקרן'!$C$42</f>
        <v>-1.8914835243091445E-5</v>
      </c>
    </row>
    <row r="413" spans="2:11">
      <c r="B413" s="76" t="s">
        <v>3416</v>
      </c>
      <c r="C413" s="73" t="s">
        <v>3420</v>
      </c>
      <c r="D413" s="86" t="s">
        <v>672</v>
      </c>
      <c r="E413" s="86" t="s">
        <v>138</v>
      </c>
      <c r="F413" s="95">
        <v>44700</v>
      </c>
      <c r="G413" s="83">
        <v>6690006.6900000004</v>
      </c>
      <c r="H413" s="85">
        <v>-4.6766529999999999</v>
      </c>
      <c r="I413" s="83">
        <v>-312.86838286807</v>
      </c>
      <c r="J413" s="84">
        <f t="shared" si="6"/>
        <v>2.3685185257021766E-4</v>
      </c>
      <c r="K413" s="84">
        <f>I413/'סכום נכסי הקרן'!$C$42</f>
        <v>-3.1524725741020557E-6</v>
      </c>
    </row>
    <row r="414" spans="2:11">
      <c r="B414" s="76" t="s">
        <v>3421</v>
      </c>
      <c r="C414" s="73" t="s">
        <v>3422</v>
      </c>
      <c r="D414" s="86" t="s">
        <v>672</v>
      </c>
      <c r="E414" s="86" t="s">
        <v>138</v>
      </c>
      <c r="F414" s="95">
        <v>44817</v>
      </c>
      <c r="G414" s="83">
        <v>63849809.028120175</v>
      </c>
      <c r="H414" s="85">
        <v>-5.4516239999999998</v>
      </c>
      <c r="I414" s="83">
        <v>-3480.8515815981013</v>
      </c>
      <c r="J414" s="84">
        <f t="shared" si="6"/>
        <v>2.6351213186381127E-3</v>
      </c>
      <c r="K414" s="84">
        <f>I414/'סכום נכסי הקרן'!$C$42</f>
        <v>-3.5073180117835632E-5</v>
      </c>
    </row>
    <row r="415" spans="2:11">
      <c r="B415" s="76" t="s">
        <v>3423</v>
      </c>
      <c r="C415" s="73" t="s">
        <v>3424</v>
      </c>
      <c r="D415" s="86" t="s">
        <v>672</v>
      </c>
      <c r="E415" s="86" t="s">
        <v>138</v>
      </c>
      <c r="F415" s="95">
        <v>44816</v>
      </c>
      <c r="G415" s="83">
        <v>52571844.30779174</v>
      </c>
      <c r="H415" s="85">
        <v>-4.4900630000000001</v>
      </c>
      <c r="I415" s="83">
        <v>-2360.5090316866717</v>
      </c>
      <c r="J415" s="84">
        <f t="shared" si="6"/>
        <v>1.7869844566540164E-3</v>
      </c>
      <c r="K415" s="84">
        <f>I415/'סכום נכסי הקרן'!$C$42</f>
        <v>-2.3784570096526283E-5</v>
      </c>
    </row>
    <row r="416" spans="2:11">
      <c r="B416" s="76" t="s">
        <v>3425</v>
      </c>
      <c r="C416" s="73" t="s">
        <v>3426</v>
      </c>
      <c r="D416" s="86" t="s">
        <v>672</v>
      </c>
      <c r="E416" s="86" t="s">
        <v>138</v>
      </c>
      <c r="F416" s="95">
        <v>44810</v>
      </c>
      <c r="G416" s="83">
        <v>51171401.840370685</v>
      </c>
      <c r="H416" s="85">
        <v>-3.7141730000000002</v>
      </c>
      <c r="I416" s="83">
        <v>-1900.5942603363594</v>
      </c>
      <c r="J416" s="84">
        <f t="shared" si="6"/>
        <v>1.4388135592940754E-3</v>
      </c>
      <c r="K416" s="84">
        <f>I416/'סכום נכסי הקרן'!$C$42</f>
        <v>-1.9150453060425332E-5</v>
      </c>
    </row>
    <row r="417" spans="2:11">
      <c r="B417" s="76" t="s">
        <v>3427</v>
      </c>
      <c r="C417" s="73" t="s">
        <v>3428</v>
      </c>
      <c r="D417" s="86" t="s">
        <v>672</v>
      </c>
      <c r="E417" s="86" t="s">
        <v>138</v>
      </c>
      <c r="F417" s="95">
        <v>44816</v>
      </c>
      <c r="G417" s="83">
        <v>51171401.840370685</v>
      </c>
      <c r="H417" s="85">
        <v>-5.2906599999999999</v>
      </c>
      <c r="I417" s="83">
        <v>-2707.304642936936</v>
      </c>
      <c r="J417" s="84">
        <f t="shared" si="6"/>
        <v>2.0495203582841996E-3</v>
      </c>
      <c r="K417" s="84">
        <f>I417/'סכום נכסי הקרן'!$C$42</f>
        <v>-2.7278894589347989E-5</v>
      </c>
    </row>
    <row r="418" spans="2:11">
      <c r="B418" s="76" t="s">
        <v>3429</v>
      </c>
      <c r="C418" s="73" t="s">
        <v>3430</v>
      </c>
      <c r="D418" s="86" t="s">
        <v>672</v>
      </c>
      <c r="E418" s="86" t="s">
        <v>138</v>
      </c>
      <c r="F418" s="95">
        <v>44810</v>
      </c>
      <c r="G418" s="83">
        <v>63973789.239825256</v>
      </c>
      <c r="H418" s="85">
        <v>-3.6987109999999999</v>
      </c>
      <c r="I418" s="83">
        <v>-2366.2058860565198</v>
      </c>
      <c r="J418" s="84">
        <f t="shared" si="6"/>
        <v>1.791297166359459E-3</v>
      </c>
      <c r="K418" s="84">
        <f>I418/'סכום נכסי הקרן'!$C$42</f>
        <v>-2.3841971796867388E-5</v>
      </c>
    </row>
    <row r="419" spans="2:11">
      <c r="B419" s="76" t="s">
        <v>3431</v>
      </c>
      <c r="C419" s="73" t="s">
        <v>3432</v>
      </c>
      <c r="D419" s="86" t="s">
        <v>672</v>
      </c>
      <c r="E419" s="86" t="s">
        <v>138</v>
      </c>
      <c r="F419" s="95">
        <v>44816</v>
      </c>
      <c r="G419" s="83">
        <v>121597312.03612046</v>
      </c>
      <c r="H419" s="85">
        <v>-4.3250120000000001</v>
      </c>
      <c r="I419" s="83">
        <v>-5259.0979536956947</v>
      </c>
      <c r="J419" s="84">
        <f t="shared" si="6"/>
        <v>3.9813134256724203E-3</v>
      </c>
      <c r="K419" s="84">
        <f>I419/'סכום נכסי הקרן'!$C$42</f>
        <v>-5.2990851653211006E-5</v>
      </c>
    </row>
    <row r="420" spans="2:11">
      <c r="B420" s="76" t="s">
        <v>3433</v>
      </c>
      <c r="C420" s="73" t="s">
        <v>3434</v>
      </c>
      <c r="D420" s="86" t="s">
        <v>672</v>
      </c>
      <c r="E420" s="86" t="s">
        <v>138</v>
      </c>
      <c r="F420" s="95">
        <v>44739</v>
      </c>
      <c r="G420" s="83">
        <v>1342281.3422800002</v>
      </c>
      <c r="H420" s="85">
        <v>-4.6469959999999997</v>
      </c>
      <c r="I420" s="83">
        <v>-62.375762375699999</v>
      </c>
      <c r="J420" s="84">
        <f t="shared" si="6"/>
        <v>4.7220542832524026E-5</v>
      </c>
      <c r="K420" s="84">
        <f>I420/'סכום נכסי הקרן'!$C$42</f>
        <v>-6.2850032456305817E-7</v>
      </c>
    </row>
    <row r="421" spans="2:11">
      <c r="B421" s="76" t="s">
        <v>3433</v>
      </c>
      <c r="C421" s="73" t="s">
        <v>3435</v>
      </c>
      <c r="D421" s="86" t="s">
        <v>672</v>
      </c>
      <c r="E421" s="86" t="s">
        <v>138</v>
      </c>
      <c r="F421" s="95">
        <v>44739</v>
      </c>
      <c r="G421" s="83">
        <v>2013422.01342</v>
      </c>
      <c r="H421" s="85">
        <v>-4.6469959999999997</v>
      </c>
      <c r="I421" s="83">
        <v>-93.563643563550016</v>
      </c>
      <c r="J421" s="84">
        <f t="shared" si="6"/>
        <v>7.0830814248786056E-5</v>
      </c>
      <c r="K421" s="84">
        <f>I421/'סכום נכסי הקרן'!$C$42</f>
        <v>-9.4275048684458741E-7</v>
      </c>
    </row>
    <row r="422" spans="2:11">
      <c r="B422" s="76" t="s">
        <v>3436</v>
      </c>
      <c r="C422" s="73" t="s">
        <v>3437</v>
      </c>
      <c r="D422" s="86" t="s">
        <v>672</v>
      </c>
      <c r="E422" s="86" t="s">
        <v>138</v>
      </c>
      <c r="F422" s="95">
        <v>44810</v>
      </c>
      <c r="G422" s="83">
        <v>18960853.960835002</v>
      </c>
      <c r="H422" s="85">
        <v>-3.6400009999999998</v>
      </c>
      <c r="I422" s="83">
        <v>-690.17521017452009</v>
      </c>
      <c r="J422" s="84">
        <f t="shared" si="6"/>
        <v>5.2248576743149525E-4</v>
      </c>
      <c r="K422" s="84">
        <f>I422/'סכום נכסי הקרן'!$C$42</f>
        <v>-6.9542291280923969E-6</v>
      </c>
    </row>
    <row r="423" spans="2:11">
      <c r="B423" s="76" t="s">
        <v>3436</v>
      </c>
      <c r="C423" s="73" t="s">
        <v>3438</v>
      </c>
      <c r="D423" s="86" t="s">
        <v>672</v>
      </c>
      <c r="E423" s="86" t="s">
        <v>138</v>
      </c>
      <c r="F423" s="95">
        <v>44810</v>
      </c>
      <c r="G423" s="83">
        <v>5705035.7050299998</v>
      </c>
      <c r="H423" s="85">
        <v>-3.6400009999999998</v>
      </c>
      <c r="I423" s="83">
        <v>-207.66333766313002</v>
      </c>
      <c r="J423" s="84">
        <f t="shared" si="6"/>
        <v>1.5720810708178036E-4</v>
      </c>
      <c r="K423" s="84">
        <f>I423/'סכום נכסי הקרן'!$C$42</f>
        <v>-2.0924229243885126E-6</v>
      </c>
    </row>
    <row r="424" spans="2:11">
      <c r="B424" s="76" t="s">
        <v>3439</v>
      </c>
      <c r="C424" s="73" t="s">
        <v>3440</v>
      </c>
      <c r="D424" s="86" t="s">
        <v>672</v>
      </c>
      <c r="E424" s="86" t="s">
        <v>138</v>
      </c>
      <c r="F424" s="95">
        <v>44739</v>
      </c>
      <c r="G424" s="83">
        <v>33570.03357</v>
      </c>
      <c r="H424" s="85">
        <v>-4.6064639999999999</v>
      </c>
      <c r="I424" s="83">
        <v>-1.5463915463900002</v>
      </c>
      <c r="J424" s="84">
        <f t="shared" si="6"/>
        <v>1.1706702326512863E-6</v>
      </c>
      <c r="K424" s="84">
        <f>I424/'סכום נכסי הקרן'!$C$42</f>
        <v>-1.5581494346373151E-8</v>
      </c>
    </row>
    <row r="425" spans="2:11">
      <c r="B425" s="76" t="s">
        <v>3441</v>
      </c>
      <c r="C425" s="73" t="s">
        <v>3442</v>
      </c>
      <c r="D425" s="86" t="s">
        <v>672</v>
      </c>
      <c r="E425" s="86" t="s">
        <v>138</v>
      </c>
      <c r="F425" s="95">
        <v>44700</v>
      </c>
      <c r="G425" s="83">
        <v>63830563.830499999</v>
      </c>
      <c r="H425" s="85">
        <v>-4.9551059999999998</v>
      </c>
      <c r="I425" s="83">
        <v>-3162.8723628692005</v>
      </c>
      <c r="J425" s="84">
        <f t="shared" si="6"/>
        <v>2.3944003920159779E-3</v>
      </c>
      <c r="K425" s="84">
        <f>I425/'סכום נכסי הקרן'!$C$42</f>
        <v>-3.186921058602149E-5</v>
      </c>
    </row>
    <row r="426" spans="2:11">
      <c r="B426" s="76" t="s">
        <v>2862</v>
      </c>
      <c r="C426" s="73" t="s">
        <v>3443</v>
      </c>
      <c r="D426" s="86" t="s">
        <v>672</v>
      </c>
      <c r="E426" s="86" t="s">
        <v>138</v>
      </c>
      <c r="F426" s="95">
        <v>44810</v>
      </c>
      <c r="G426" s="83">
        <v>38454083.940024488</v>
      </c>
      <c r="H426" s="85">
        <v>-3.5104549999999999</v>
      </c>
      <c r="I426" s="83">
        <v>-1349.9131355057857</v>
      </c>
      <c r="J426" s="84">
        <f t="shared" si="6"/>
        <v>1.0219294900381153E-3</v>
      </c>
      <c r="K426" s="84">
        <f>I426/'סכום נכסי הקרן'!$C$42</f>
        <v>-1.36017711284575E-5</v>
      </c>
    </row>
    <row r="427" spans="2:11">
      <c r="B427" s="76" t="s">
        <v>3444</v>
      </c>
      <c r="C427" s="73" t="s">
        <v>3445</v>
      </c>
      <c r="D427" s="86" t="s">
        <v>672</v>
      </c>
      <c r="E427" s="86" t="s">
        <v>138</v>
      </c>
      <c r="F427" s="95">
        <v>44816</v>
      </c>
      <c r="G427" s="83">
        <v>3365103.3651000001</v>
      </c>
      <c r="H427" s="85">
        <v>-4.3546769999999997</v>
      </c>
      <c r="I427" s="83">
        <v>-146.53939653925002</v>
      </c>
      <c r="J427" s="84">
        <f t="shared" si="6"/>
        <v>1.1093523489549533E-4</v>
      </c>
      <c r="K427" s="84">
        <f>I427/'סכום נכסי הקרן'!$C$42</f>
        <v>-1.476535993764032E-6</v>
      </c>
    </row>
    <row r="428" spans="2:11">
      <c r="B428" s="76" t="s">
        <v>3444</v>
      </c>
      <c r="C428" s="73" t="s">
        <v>3446</v>
      </c>
      <c r="D428" s="86" t="s">
        <v>672</v>
      </c>
      <c r="E428" s="86" t="s">
        <v>138</v>
      </c>
      <c r="F428" s="95">
        <v>44816</v>
      </c>
      <c r="G428" s="83">
        <v>26920.826920799998</v>
      </c>
      <c r="H428" s="85">
        <v>-4.3546630000000004</v>
      </c>
      <c r="I428" s="83">
        <v>-1.1723111723100001</v>
      </c>
      <c r="J428" s="84">
        <f t="shared" si="6"/>
        <v>8.8747885102686229E-7</v>
      </c>
      <c r="K428" s="84">
        <f>I428/'סכום נכסי הקרן'!$C$42</f>
        <v>-1.1812247645934535E-8</v>
      </c>
    </row>
    <row r="429" spans="2:11">
      <c r="B429" s="76" t="s">
        <v>3447</v>
      </c>
      <c r="C429" s="73" t="s">
        <v>3448</v>
      </c>
      <c r="D429" s="86" t="s">
        <v>672</v>
      </c>
      <c r="E429" s="86" t="s">
        <v>138</v>
      </c>
      <c r="F429" s="95">
        <v>44816</v>
      </c>
      <c r="G429" s="83">
        <v>64198861.0087668</v>
      </c>
      <c r="H429" s="85">
        <v>-4.8874810000000002</v>
      </c>
      <c r="I429" s="83">
        <v>-3137.7070863729496</v>
      </c>
      <c r="J429" s="84">
        <f t="shared" si="6"/>
        <v>2.3753494342172404E-3</v>
      </c>
      <c r="K429" s="84">
        <f>I429/'סכום נכסי הקרן'!$C$42</f>
        <v>-3.16156443955139E-5</v>
      </c>
    </row>
    <row r="430" spans="2:11">
      <c r="B430" s="76" t="s">
        <v>3449</v>
      </c>
      <c r="C430" s="73" t="s">
        <v>3450</v>
      </c>
      <c r="D430" s="86" t="s">
        <v>672</v>
      </c>
      <c r="E430" s="86" t="s">
        <v>138</v>
      </c>
      <c r="F430" s="95">
        <v>44739</v>
      </c>
      <c r="G430" s="83">
        <v>20196020.196000002</v>
      </c>
      <c r="H430" s="85">
        <v>-4.7524300000000004</v>
      </c>
      <c r="I430" s="83">
        <v>-959.80175980080014</v>
      </c>
      <c r="J430" s="84">
        <f t="shared" si="6"/>
        <v>7.2660210285561261E-4</v>
      </c>
      <c r="K430" s="84">
        <f>I430/'סכום נכסי הקרן'!$C$42</f>
        <v>-9.6709955049143009E-6</v>
      </c>
    </row>
    <row r="431" spans="2:11">
      <c r="B431" s="76" t="s">
        <v>3451</v>
      </c>
      <c r="C431" s="73" t="s">
        <v>3452</v>
      </c>
      <c r="D431" s="86" t="s">
        <v>672</v>
      </c>
      <c r="E431" s="86" t="s">
        <v>138</v>
      </c>
      <c r="F431" s="95">
        <v>44739</v>
      </c>
      <c r="G431" s="83">
        <v>67420.067420000007</v>
      </c>
      <c r="H431" s="85">
        <v>-4.1720410000000001</v>
      </c>
      <c r="I431" s="83">
        <v>-2.8127928127900002</v>
      </c>
      <c r="J431" s="84">
        <f t="shared" si="6"/>
        <v>2.1293784386210537E-6</v>
      </c>
      <c r="K431" s="84">
        <f>I431/'סכום נכסי הקרן'!$C$42</f>
        <v>-2.8341797012742533E-8</v>
      </c>
    </row>
    <row r="432" spans="2:11">
      <c r="B432" s="76" t="s">
        <v>3453</v>
      </c>
      <c r="C432" s="73" t="s">
        <v>3454</v>
      </c>
      <c r="D432" s="86" t="s">
        <v>672</v>
      </c>
      <c r="E432" s="86" t="s">
        <v>138</v>
      </c>
      <c r="F432" s="95">
        <v>44692</v>
      </c>
      <c r="G432" s="83">
        <v>45008631.62469162</v>
      </c>
      <c r="H432" s="85">
        <v>-4.041976</v>
      </c>
      <c r="I432" s="83">
        <v>-1819.2379418631228</v>
      </c>
      <c r="J432" s="84">
        <f t="shared" si="6"/>
        <v>1.3772240993044278E-3</v>
      </c>
      <c r="K432" s="84">
        <f>I432/'סכום נכסי הקרן'!$C$42</f>
        <v>-1.8330704000562865E-5</v>
      </c>
    </row>
    <row r="433" spans="2:11">
      <c r="B433" s="76" t="s">
        <v>3453</v>
      </c>
      <c r="C433" s="73" t="s">
        <v>3455</v>
      </c>
      <c r="D433" s="86" t="s">
        <v>672</v>
      </c>
      <c r="E433" s="86" t="s">
        <v>138</v>
      </c>
      <c r="F433" s="95">
        <v>44692</v>
      </c>
      <c r="G433" s="83">
        <v>50565050.564999998</v>
      </c>
      <c r="H433" s="85">
        <v>-4.041976</v>
      </c>
      <c r="I433" s="83">
        <v>-2043.8270438249999</v>
      </c>
      <c r="J433" s="84">
        <f t="shared" si="6"/>
        <v>1.5472455772790271E-3</v>
      </c>
      <c r="K433" s="84">
        <f>I433/'סכום נכסי הקרן'!$C$42</f>
        <v>-2.0593671507495585E-5</v>
      </c>
    </row>
    <row r="434" spans="2:11">
      <c r="B434" s="76" t="s">
        <v>3456</v>
      </c>
      <c r="C434" s="73" t="s">
        <v>3457</v>
      </c>
      <c r="D434" s="86" t="s">
        <v>672</v>
      </c>
      <c r="E434" s="86" t="s">
        <v>138</v>
      </c>
      <c r="F434" s="95">
        <v>44739</v>
      </c>
      <c r="G434" s="83">
        <v>51484213.451441966</v>
      </c>
      <c r="H434" s="85">
        <v>-4.5224140000000004</v>
      </c>
      <c r="I434" s="83">
        <v>-2328.329042538714</v>
      </c>
      <c r="J434" s="84">
        <f t="shared" si="6"/>
        <v>1.7626231262584254E-3</v>
      </c>
      <c r="K434" s="84">
        <f>I434/'סכום נכסי הקרן'!$C$42</f>
        <v>-2.3460323420355695E-5</v>
      </c>
    </row>
    <row r="435" spans="2:11">
      <c r="B435" s="76" t="s">
        <v>3458</v>
      </c>
      <c r="C435" s="73" t="s">
        <v>3459</v>
      </c>
      <c r="D435" s="86" t="s">
        <v>672</v>
      </c>
      <c r="E435" s="86" t="s">
        <v>138</v>
      </c>
      <c r="F435" s="95">
        <v>44692</v>
      </c>
      <c r="G435" s="83">
        <v>39749022.223046474</v>
      </c>
      <c r="H435" s="85">
        <v>-3.8509709999999999</v>
      </c>
      <c r="I435" s="83">
        <v>-1530.7234055488748</v>
      </c>
      <c r="J435" s="84">
        <f t="shared" si="6"/>
        <v>1.1588089248689769E-3</v>
      </c>
      <c r="K435" s="84">
        <f>I435/'סכום נכסי הקרן'!$C$42</f>
        <v>-1.5423621620992508E-5</v>
      </c>
    </row>
    <row r="436" spans="2:11">
      <c r="B436" s="76" t="s">
        <v>3460</v>
      </c>
      <c r="C436" s="73" t="s">
        <v>3461</v>
      </c>
      <c r="D436" s="86" t="s">
        <v>672</v>
      </c>
      <c r="E436" s="86" t="s">
        <v>138</v>
      </c>
      <c r="F436" s="95">
        <v>44692</v>
      </c>
      <c r="G436" s="83">
        <v>116062644.6468136</v>
      </c>
      <c r="H436" s="85">
        <v>-3.83833</v>
      </c>
      <c r="I436" s="83">
        <v>-4454.8674576170024</v>
      </c>
      <c r="J436" s="84">
        <f t="shared" si="6"/>
        <v>3.3724839839003305E-3</v>
      </c>
      <c r="K436" s="84">
        <f>I436/'סכום נכסי הקרן'!$C$42</f>
        <v>-4.488739754607722E-5</v>
      </c>
    </row>
    <row r="437" spans="2:11">
      <c r="B437" s="76" t="s">
        <v>3462</v>
      </c>
      <c r="C437" s="73" t="s">
        <v>3463</v>
      </c>
      <c r="D437" s="86" t="s">
        <v>672</v>
      </c>
      <c r="E437" s="86" t="s">
        <v>138</v>
      </c>
      <c r="F437" s="95">
        <v>44692</v>
      </c>
      <c r="G437" s="83">
        <v>64486876.577497095</v>
      </c>
      <c r="H437" s="85">
        <v>-3.8396949999999999</v>
      </c>
      <c r="I437" s="83">
        <v>-2476.0994088879324</v>
      </c>
      <c r="J437" s="84">
        <f t="shared" si="6"/>
        <v>1.8744902465597784E-3</v>
      </c>
      <c r="K437" s="84">
        <f>I437/'סכום נכסי הקרן'!$C$42</f>
        <v>-2.4949262708213874E-5</v>
      </c>
    </row>
    <row r="438" spans="2:11">
      <c r="B438" s="76" t="s">
        <v>3464</v>
      </c>
      <c r="C438" s="73" t="s">
        <v>3465</v>
      </c>
      <c r="D438" s="86" t="s">
        <v>672</v>
      </c>
      <c r="E438" s="86" t="s">
        <v>138</v>
      </c>
      <c r="F438" s="95">
        <v>44810</v>
      </c>
      <c r="G438" s="83">
        <v>8453008.4530000016</v>
      </c>
      <c r="H438" s="85">
        <v>-3.6339579999999998</v>
      </c>
      <c r="I438" s="83">
        <v>-307.17880717849999</v>
      </c>
      <c r="J438" s="84">
        <f t="shared" si="6"/>
        <v>2.3254465306971276E-4</v>
      </c>
      <c r="K438" s="84">
        <f>I438/'סכום נכסי הקרן'!$C$42</f>
        <v>-3.0951442139934841E-6</v>
      </c>
    </row>
    <row r="439" spans="2:11">
      <c r="B439" s="76" t="s">
        <v>2866</v>
      </c>
      <c r="C439" s="73" t="s">
        <v>3466</v>
      </c>
      <c r="D439" s="86" t="s">
        <v>672</v>
      </c>
      <c r="E439" s="86" t="s">
        <v>138</v>
      </c>
      <c r="F439" s="95">
        <v>44726</v>
      </c>
      <c r="G439" s="83">
        <v>169150169.15000001</v>
      </c>
      <c r="H439" s="85">
        <v>-3.5788180000000001</v>
      </c>
      <c r="I439" s="83">
        <v>-6053.5760535699992</v>
      </c>
      <c r="J439" s="84">
        <f t="shared" si="6"/>
        <v>4.5827599766364536E-3</v>
      </c>
      <c r="K439" s="84">
        <f>I439/'סכום נכסי הקרן'!$C$42</f>
        <v>-6.0996040281154223E-5</v>
      </c>
    </row>
    <row r="440" spans="2:11">
      <c r="B440" s="76" t="s">
        <v>3467</v>
      </c>
      <c r="C440" s="73" t="s">
        <v>3468</v>
      </c>
      <c r="D440" s="86" t="s">
        <v>672</v>
      </c>
      <c r="E440" s="86" t="s">
        <v>138</v>
      </c>
      <c r="F440" s="95">
        <v>44809</v>
      </c>
      <c r="G440" s="83">
        <v>3383303.3832999999</v>
      </c>
      <c r="H440" s="85">
        <v>-3.7933159999999999</v>
      </c>
      <c r="I440" s="83">
        <v>-128.33937833925003</v>
      </c>
      <c r="J440" s="84">
        <f t="shared" si="6"/>
        <v>9.7157211088917821E-5</v>
      </c>
      <c r="K440" s="84">
        <f>I440/'סכום נכסי הקרן'!$C$42</f>
        <v>-1.293151985134908E-6</v>
      </c>
    </row>
    <row r="441" spans="2:11">
      <c r="B441" s="76" t="s">
        <v>3469</v>
      </c>
      <c r="C441" s="73" t="s">
        <v>3470</v>
      </c>
      <c r="D441" s="86" t="s">
        <v>672</v>
      </c>
      <c r="E441" s="86" t="s">
        <v>138</v>
      </c>
      <c r="F441" s="95">
        <v>44740</v>
      </c>
      <c r="G441" s="83">
        <v>676920.67692</v>
      </c>
      <c r="H441" s="85">
        <v>-3.7534489999999998</v>
      </c>
      <c r="I441" s="83">
        <v>-25.40787540785</v>
      </c>
      <c r="J441" s="84">
        <f t="shared" si="6"/>
        <v>1.9234613306261021E-5</v>
      </c>
      <c r="K441" s="84">
        <f>I441/'סכום נכסי הקרן'!$C$42</f>
        <v>-2.560106254751369E-7</v>
      </c>
    </row>
    <row r="442" spans="2:11">
      <c r="B442" s="76" t="s">
        <v>3469</v>
      </c>
      <c r="C442" s="73" t="s">
        <v>2855</v>
      </c>
      <c r="D442" s="86" t="s">
        <v>672</v>
      </c>
      <c r="E442" s="86" t="s">
        <v>138</v>
      </c>
      <c r="F442" s="95">
        <v>44740</v>
      </c>
      <c r="G442" s="83">
        <v>135384.13538399999</v>
      </c>
      <c r="H442" s="85">
        <v>-3.7534489999999998</v>
      </c>
      <c r="I442" s="83">
        <v>-5.0815750815700005</v>
      </c>
      <c r="J442" s="84">
        <f t="shared" si="6"/>
        <v>3.8469226612522052E-6</v>
      </c>
      <c r="K442" s="84">
        <f>I442/'סכום נכסי הקרן'!$C$42</f>
        <v>-5.120212509502739E-8</v>
      </c>
    </row>
    <row r="443" spans="2:11">
      <c r="B443" s="76" t="s">
        <v>3469</v>
      </c>
      <c r="C443" s="73" t="s">
        <v>3471</v>
      </c>
      <c r="D443" s="86" t="s">
        <v>672</v>
      </c>
      <c r="E443" s="86" t="s">
        <v>138</v>
      </c>
      <c r="F443" s="95">
        <v>44740</v>
      </c>
      <c r="G443" s="83">
        <v>2030762.03076</v>
      </c>
      <c r="H443" s="85">
        <v>-3.7534489999999998</v>
      </c>
      <c r="I443" s="83">
        <v>-76.223626223549999</v>
      </c>
      <c r="J443" s="84">
        <f t="shared" si="6"/>
        <v>5.7703839918783063E-5</v>
      </c>
      <c r="K443" s="84">
        <f>I443/'סכום נכסי הקרן'!$C$42</f>
        <v>-7.6803187642541076E-7</v>
      </c>
    </row>
    <row r="444" spans="2:11">
      <c r="B444" s="76" t="s">
        <v>3472</v>
      </c>
      <c r="C444" s="73" t="s">
        <v>3473</v>
      </c>
      <c r="D444" s="86" t="s">
        <v>672</v>
      </c>
      <c r="E444" s="86" t="s">
        <v>138</v>
      </c>
      <c r="F444" s="95">
        <v>44726</v>
      </c>
      <c r="G444" s="83">
        <v>26568397.73525117</v>
      </c>
      <c r="H444" s="85">
        <v>-3.487047</v>
      </c>
      <c r="I444" s="83">
        <v>-926.45242656750008</v>
      </c>
      <c r="J444" s="84">
        <f t="shared" si="6"/>
        <v>7.0135553979328036E-4</v>
      </c>
      <c r="K444" s="84">
        <f>I444/'סכום נכסי הקרן'!$C$42</f>
        <v>-9.3349664775679972E-6</v>
      </c>
    </row>
    <row r="445" spans="2:11">
      <c r="B445" s="76" t="s">
        <v>3474</v>
      </c>
      <c r="C445" s="73" t="s">
        <v>3475</v>
      </c>
      <c r="D445" s="86" t="s">
        <v>672</v>
      </c>
      <c r="E445" s="86" t="s">
        <v>138</v>
      </c>
      <c r="F445" s="95">
        <v>44691</v>
      </c>
      <c r="G445" s="83">
        <v>67720067.719999999</v>
      </c>
      <c r="H445" s="85">
        <v>-4.1336919999999999</v>
      </c>
      <c r="I445" s="83">
        <v>-2799.3387993359997</v>
      </c>
      <c r="J445" s="84">
        <f t="shared" si="6"/>
        <v>2.1191932994840375E-3</v>
      </c>
      <c r="K445" s="84">
        <f>I445/'סכום נכסי הקרן'!$C$42</f>
        <v>-2.8206233910979E-5</v>
      </c>
    </row>
    <row r="446" spans="2:11">
      <c r="B446" s="76" t="s">
        <v>3476</v>
      </c>
      <c r="C446" s="73" t="s">
        <v>3477</v>
      </c>
      <c r="D446" s="86" t="s">
        <v>672</v>
      </c>
      <c r="E446" s="86" t="s">
        <v>138</v>
      </c>
      <c r="F446" s="95">
        <v>44811</v>
      </c>
      <c r="G446" s="83">
        <v>38750492.015393265</v>
      </c>
      <c r="H446" s="85">
        <v>-3.3869020000000001</v>
      </c>
      <c r="I446" s="83">
        <v>-1312.4411693948571</v>
      </c>
      <c r="J446" s="84">
        <f t="shared" si="6"/>
        <v>9.9356195570479027E-4</v>
      </c>
      <c r="K446" s="84">
        <f>I446/'סכום נכסי הקרן'!$C$42</f>
        <v>-1.3224202310606714E-5</v>
      </c>
    </row>
    <row r="447" spans="2:11">
      <c r="B447" s="76" t="s">
        <v>3478</v>
      </c>
      <c r="C447" s="73" t="s">
        <v>3479</v>
      </c>
      <c r="D447" s="86" t="s">
        <v>672</v>
      </c>
      <c r="E447" s="86" t="s">
        <v>138</v>
      </c>
      <c r="F447" s="95">
        <v>44812</v>
      </c>
      <c r="G447" s="83">
        <v>160263306.7687625</v>
      </c>
      <c r="H447" s="85">
        <v>-3.353672</v>
      </c>
      <c r="I447" s="83">
        <v>-5374.7061021447271</v>
      </c>
      <c r="J447" s="84">
        <f t="shared" si="6"/>
        <v>4.068832669008403E-3</v>
      </c>
      <c r="K447" s="84">
        <f>I447/'סכום נכסי הקרן'!$C$42</f>
        <v>-5.4155723328601658E-5</v>
      </c>
    </row>
    <row r="448" spans="2:11">
      <c r="B448" s="76" t="s">
        <v>3480</v>
      </c>
      <c r="C448" s="73" t="s">
        <v>3481</v>
      </c>
      <c r="D448" s="86" t="s">
        <v>672</v>
      </c>
      <c r="E448" s="86" t="s">
        <v>138</v>
      </c>
      <c r="F448" s="95">
        <v>44812</v>
      </c>
      <c r="G448" s="83">
        <v>64622301.116436489</v>
      </c>
      <c r="H448" s="85">
        <v>-3.353672</v>
      </c>
      <c r="I448" s="83">
        <v>-2167.220202170035</v>
      </c>
      <c r="J448" s="84">
        <f t="shared" si="6"/>
        <v>1.6406583340446597E-3</v>
      </c>
      <c r="K448" s="84">
        <f>I448/'סכום נכסי הקרן'!$C$42</f>
        <v>-2.1836985210045662E-5</v>
      </c>
    </row>
    <row r="449" spans="2:11">
      <c r="B449" s="76" t="s">
        <v>3480</v>
      </c>
      <c r="C449" s="73" t="s">
        <v>3482</v>
      </c>
      <c r="D449" s="86" t="s">
        <v>672</v>
      </c>
      <c r="E449" s="86" t="s">
        <v>138</v>
      </c>
      <c r="F449" s="95">
        <v>44812</v>
      </c>
      <c r="G449" s="83">
        <v>71148071.148000002</v>
      </c>
      <c r="H449" s="85">
        <v>-3.353672</v>
      </c>
      <c r="I449" s="83">
        <v>-2386.0731460707598</v>
      </c>
      <c r="J449" s="84">
        <f t="shared" si="6"/>
        <v>1.806337348102116E-3</v>
      </c>
      <c r="K449" s="84">
        <f>I449/'סכום נכסי הקרן'!$C$42</f>
        <v>-2.4042154991293448E-5</v>
      </c>
    </row>
    <row r="450" spans="2:11">
      <c r="B450" s="76" t="s">
        <v>3480</v>
      </c>
      <c r="C450" s="73" t="s">
        <v>3483</v>
      </c>
      <c r="D450" s="86" t="s">
        <v>672</v>
      </c>
      <c r="E450" s="86" t="s">
        <v>138</v>
      </c>
      <c r="F450" s="95">
        <v>44812</v>
      </c>
      <c r="G450" s="83">
        <v>1694001.6940000001</v>
      </c>
      <c r="H450" s="85">
        <v>-3.353672</v>
      </c>
      <c r="I450" s="83">
        <v>-56.811266811209997</v>
      </c>
      <c r="J450" s="84">
        <f t="shared" si="6"/>
        <v>4.3008033179146963E-5</v>
      </c>
      <c r="K450" s="84">
        <f>I450/'סכום נכסי הקרן'!$C$42</f>
        <v>-5.7243227609181223E-7</v>
      </c>
    </row>
    <row r="451" spans="2:11">
      <c r="B451" s="76" t="s">
        <v>3480</v>
      </c>
      <c r="C451" s="73" t="s">
        <v>3484</v>
      </c>
      <c r="D451" s="86" t="s">
        <v>672</v>
      </c>
      <c r="E451" s="86" t="s">
        <v>138</v>
      </c>
      <c r="F451" s="95">
        <v>44812</v>
      </c>
      <c r="G451" s="83">
        <v>2710402.7104000002</v>
      </c>
      <c r="H451" s="85">
        <v>-3.353672</v>
      </c>
      <c r="I451" s="83">
        <v>-90.89802089793001</v>
      </c>
      <c r="J451" s="84">
        <f t="shared" si="6"/>
        <v>6.881284854442951E-5</v>
      </c>
      <c r="K451" s="84">
        <f>I451/'סכום נכסי הקרן'!$C$42</f>
        <v>-9.1589158129063315E-7</v>
      </c>
    </row>
    <row r="452" spans="2:11">
      <c r="B452" s="76" t="s">
        <v>3480</v>
      </c>
      <c r="C452" s="73" t="s">
        <v>3485</v>
      </c>
      <c r="D452" s="86" t="s">
        <v>672</v>
      </c>
      <c r="E452" s="86" t="s">
        <v>138</v>
      </c>
      <c r="F452" s="95">
        <v>44812</v>
      </c>
      <c r="G452" s="83">
        <v>3726803.7268000003</v>
      </c>
      <c r="H452" s="85">
        <v>-3.353672</v>
      </c>
      <c r="I452" s="83">
        <v>-124.98478498466</v>
      </c>
      <c r="J452" s="84">
        <f t="shared" si="6"/>
        <v>9.4617671480054779E-5</v>
      </c>
      <c r="K452" s="84">
        <f>I452/'סכום נכסי הקרן'!$C$42</f>
        <v>-1.2593509872498982E-6</v>
      </c>
    </row>
    <row r="453" spans="2:11">
      <c r="B453" s="76" t="s">
        <v>3486</v>
      </c>
      <c r="C453" s="73" t="s">
        <v>3487</v>
      </c>
      <c r="D453" s="86" t="s">
        <v>672</v>
      </c>
      <c r="E453" s="86" t="s">
        <v>138</v>
      </c>
      <c r="F453" s="95">
        <v>44691</v>
      </c>
      <c r="G453" s="83">
        <v>67764067.763999999</v>
      </c>
      <c r="H453" s="85">
        <v>-4.0660759999999998</v>
      </c>
      <c r="I453" s="83">
        <v>-2755.3387553360003</v>
      </c>
      <c r="J453" s="84">
        <f t="shared" si="6"/>
        <v>2.0858837913802241E-3</v>
      </c>
      <c r="K453" s="84">
        <f>I453/'סכום נכסי הקרן'!$C$42</f>
        <v>-2.7762887956051454E-5</v>
      </c>
    </row>
    <row r="454" spans="2:11">
      <c r="B454" s="76" t="s">
        <v>3488</v>
      </c>
      <c r="C454" s="73" t="s">
        <v>3489</v>
      </c>
      <c r="D454" s="86" t="s">
        <v>672</v>
      </c>
      <c r="E454" s="86" t="s">
        <v>138</v>
      </c>
      <c r="F454" s="95">
        <v>44810</v>
      </c>
      <c r="G454" s="83">
        <v>338910.33891000005</v>
      </c>
      <c r="H454" s="85">
        <v>-3.6156860000000002</v>
      </c>
      <c r="I454" s="83">
        <v>-12.25393225392</v>
      </c>
      <c r="J454" s="84">
        <f t="shared" si="6"/>
        <v>9.2766374441701318E-6</v>
      </c>
      <c r="K454" s="84">
        <f>I454/'סכום נכסי הקרן'!$C$42</f>
        <v>-1.2347104236376907E-7</v>
      </c>
    </row>
    <row r="455" spans="2:11">
      <c r="B455" s="76" t="s">
        <v>3488</v>
      </c>
      <c r="C455" s="73" t="s">
        <v>3490</v>
      </c>
      <c r="D455" s="86" t="s">
        <v>672</v>
      </c>
      <c r="E455" s="86" t="s">
        <v>138</v>
      </c>
      <c r="F455" s="95">
        <v>44810</v>
      </c>
      <c r="G455" s="83">
        <v>111840.4118403</v>
      </c>
      <c r="H455" s="85">
        <v>-3.615691</v>
      </c>
      <c r="I455" s="83">
        <v>-4.0438040438000007</v>
      </c>
      <c r="J455" s="84">
        <f t="shared" si="6"/>
        <v>3.0612952015955045E-6</v>
      </c>
      <c r="K455" s="84">
        <f>I455/'סכום נכסי הקרן'!$C$42</f>
        <v>-4.0745508466728152E-8</v>
      </c>
    </row>
    <row r="456" spans="2:11">
      <c r="B456" s="76" t="s">
        <v>3488</v>
      </c>
      <c r="C456" s="73" t="s">
        <v>3491</v>
      </c>
      <c r="D456" s="86" t="s">
        <v>672</v>
      </c>
      <c r="E456" s="86" t="s">
        <v>138</v>
      </c>
      <c r="F456" s="95">
        <v>44810</v>
      </c>
      <c r="G456" s="83">
        <v>57614.7576147</v>
      </c>
      <c r="H456" s="85">
        <v>-3.6156920000000001</v>
      </c>
      <c r="I456" s="83">
        <v>-2.08317208317</v>
      </c>
      <c r="J456" s="84">
        <f t="shared" si="6"/>
        <v>1.5770310908323126E-6</v>
      </c>
      <c r="K456" s="84">
        <f>I456/'סכום נכסי הקרן'!$C$42</f>
        <v>-2.0990113475600689E-8</v>
      </c>
    </row>
    <row r="457" spans="2:11">
      <c r="B457" s="76" t="s">
        <v>3488</v>
      </c>
      <c r="C457" s="73" t="s">
        <v>3492</v>
      </c>
      <c r="D457" s="86" t="s">
        <v>672</v>
      </c>
      <c r="E457" s="86" t="s">
        <v>138</v>
      </c>
      <c r="F457" s="95">
        <v>44810</v>
      </c>
      <c r="G457" s="83">
        <v>389746.8897465</v>
      </c>
      <c r="H457" s="85">
        <v>-3.6156860000000002</v>
      </c>
      <c r="I457" s="83">
        <v>-14.09202409201</v>
      </c>
      <c r="J457" s="84">
        <f t="shared" si="6"/>
        <v>1.06681345748642E-5</v>
      </c>
      <c r="K457" s="84">
        <f>I457/'סכום נכסי הקרן'!$C$42</f>
        <v>-1.4199171887042329E-7</v>
      </c>
    </row>
    <row r="458" spans="2:11">
      <c r="B458" s="76" t="s">
        <v>3493</v>
      </c>
      <c r="C458" s="73" t="s">
        <v>3494</v>
      </c>
      <c r="D458" s="86" t="s">
        <v>672</v>
      </c>
      <c r="E458" s="86" t="s">
        <v>138</v>
      </c>
      <c r="F458" s="95">
        <v>44726</v>
      </c>
      <c r="G458" s="83">
        <v>8475008.4749999996</v>
      </c>
      <c r="H458" s="85">
        <v>-3.364938</v>
      </c>
      <c r="I458" s="83">
        <v>-285.17878517849999</v>
      </c>
      <c r="J458" s="84">
        <f t="shared" si="6"/>
        <v>2.1588989901780587E-4</v>
      </c>
      <c r="K458" s="84">
        <f>I458/'סכום נכסי הקרן'!$C$42</f>
        <v>-2.8734712365297077E-6</v>
      </c>
    </row>
    <row r="459" spans="2:11">
      <c r="B459" s="76" t="s">
        <v>3495</v>
      </c>
      <c r="C459" s="73" t="s">
        <v>3496</v>
      </c>
      <c r="D459" s="86" t="s">
        <v>672</v>
      </c>
      <c r="E459" s="86" t="s">
        <v>138</v>
      </c>
      <c r="F459" s="95">
        <v>44812</v>
      </c>
      <c r="G459" s="83">
        <v>6102006.1020000009</v>
      </c>
      <c r="H459" s="85">
        <v>-3.292697</v>
      </c>
      <c r="I459" s="83">
        <v>-200.92055092035005</v>
      </c>
      <c r="J459" s="84">
        <f t="shared" si="6"/>
        <v>1.5210359151241143E-4</v>
      </c>
      <c r="K459" s="84">
        <f>I459/'סכום נכסי הקרן'!$C$42</f>
        <v>-2.02448237352564E-6</v>
      </c>
    </row>
    <row r="460" spans="2:11">
      <c r="B460" s="76" t="s">
        <v>2870</v>
      </c>
      <c r="C460" s="73" t="s">
        <v>2844</v>
      </c>
      <c r="D460" s="86" t="s">
        <v>672</v>
      </c>
      <c r="E460" s="86" t="s">
        <v>138</v>
      </c>
      <c r="F460" s="95">
        <v>44811</v>
      </c>
      <c r="G460" s="83">
        <v>59849513.799653962</v>
      </c>
      <c r="H460" s="85">
        <v>-3.2649119999999998</v>
      </c>
      <c r="I460" s="83">
        <v>-1954.0336613877073</v>
      </c>
      <c r="J460" s="84">
        <f t="shared" ref="J460:J523" si="7">IFERROR(I460/$I$11,0)</f>
        <v>1.4792689770746308E-3</v>
      </c>
      <c r="K460" s="84">
        <f>I460/'סכום נכסי הקרן'!$C$42</f>
        <v>-1.9688910301283234E-5</v>
      </c>
    </row>
    <row r="461" spans="2:11">
      <c r="B461" s="76" t="s">
        <v>2870</v>
      </c>
      <c r="C461" s="73" t="s">
        <v>3497</v>
      </c>
      <c r="D461" s="86" t="s">
        <v>672</v>
      </c>
      <c r="E461" s="86" t="s">
        <v>138</v>
      </c>
      <c r="F461" s="95">
        <v>44811</v>
      </c>
      <c r="G461" s="83">
        <v>51728359.099107377</v>
      </c>
      <c r="H461" s="85">
        <v>-3.2649119999999998</v>
      </c>
      <c r="I461" s="83">
        <v>-1688.8851472774584</v>
      </c>
      <c r="J461" s="84">
        <f t="shared" si="7"/>
        <v>1.2785426646311816E-3</v>
      </c>
      <c r="K461" s="84">
        <f>I461/'סכום נכסי הקרן'!$C$42</f>
        <v>-1.7017264764159906E-5</v>
      </c>
    </row>
    <row r="462" spans="2:11">
      <c r="B462" s="76" t="s">
        <v>2872</v>
      </c>
      <c r="C462" s="73" t="s">
        <v>3498</v>
      </c>
      <c r="D462" s="86" t="s">
        <v>672</v>
      </c>
      <c r="E462" s="86" t="s">
        <v>138</v>
      </c>
      <c r="F462" s="95">
        <v>44692</v>
      </c>
      <c r="G462" s="83">
        <v>41528766.528724998</v>
      </c>
      <c r="H462" s="85">
        <v>-4.007752</v>
      </c>
      <c r="I462" s="83">
        <v>-1664.3699643683001</v>
      </c>
      <c r="J462" s="84">
        <f t="shared" si="7"/>
        <v>1.2599838494677447E-3</v>
      </c>
      <c r="K462" s="84">
        <f>I462/'סכום נכסי הקרן'!$C$42</f>
        <v>-1.6770248938969269E-5</v>
      </c>
    </row>
    <row r="463" spans="2:11">
      <c r="B463" s="76" t="s">
        <v>2872</v>
      </c>
      <c r="C463" s="73" t="s">
        <v>3499</v>
      </c>
      <c r="D463" s="86" t="s">
        <v>672</v>
      </c>
      <c r="E463" s="86" t="s">
        <v>138</v>
      </c>
      <c r="F463" s="95">
        <v>44692</v>
      </c>
      <c r="G463" s="83">
        <v>25864942.504702639</v>
      </c>
      <c r="H463" s="85">
        <v>-4.007752</v>
      </c>
      <c r="I463" s="83">
        <v>-1036.6027463207097</v>
      </c>
      <c r="J463" s="84">
        <f t="shared" si="7"/>
        <v>7.8474302387073294E-4</v>
      </c>
      <c r="K463" s="84">
        <f>I463/'סכום נכסי הקרן'!$C$42</f>
        <v>-1.0444844883520546E-5</v>
      </c>
    </row>
    <row r="464" spans="2:11">
      <c r="B464" s="76" t="s">
        <v>3500</v>
      </c>
      <c r="C464" s="73" t="s">
        <v>3501</v>
      </c>
      <c r="D464" s="86" t="s">
        <v>672</v>
      </c>
      <c r="E464" s="86" t="s">
        <v>138</v>
      </c>
      <c r="F464" s="95">
        <v>44728</v>
      </c>
      <c r="G464" s="83">
        <v>1526401.5264000001</v>
      </c>
      <c r="H464" s="85">
        <v>-3.5270999999999999</v>
      </c>
      <c r="I464" s="83">
        <v>-53.837713837660004</v>
      </c>
      <c r="J464" s="84">
        <f t="shared" si="7"/>
        <v>4.0756953910462983E-5</v>
      </c>
      <c r="K464" s="84">
        <f>I464/'סכום נכסי הקרן'!$C$42</f>
        <v>-5.4247065417647545E-7</v>
      </c>
    </row>
    <row r="465" spans="2:11">
      <c r="B465" s="76" t="s">
        <v>3500</v>
      </c>
      <c r="C465" s="73" t="s">
        <v>3502</v>
      </c>
      <c r="D465" s="86" t="s">
        <v>672</v>
      </c>
      <c r="E465" s="86" t="s">
        <v>138</v>
      </c>
      <c r="F465" s="95">
        <v>44728</v>
      </c>
      <c r="G465" s="83">
        <v>88192.088191999996</v>
      </c>
      <c r="H465" s="85">
        <v>-3.5270999999999999</v>
      </c>
      <c r="I465" s="83">
        <v>-3.1106231106199997</v>
      </c>
      <c r="J465" s="84">
        <f t="shared" si="7"/>
        <v>2.3548459567701187E-6</v>
      </c>
      <c r="K465" s="84">
        <f>I465/'סכום נכסי הקרן'!$C$42</f>
        <v>-3.1342745325380553E-8</v>
      </c>
    </row>
    <row r="466" spans="2:11">
      <c r="B466" s="76" t="s">
        <v>3500</v>
      </c>
      <c r="C466" s="73" t="s">
        <v>3503</v>
      </c>
      <c r="D466" s="86" t="s">
        <v>672</v>
      </c>
      <c r="E466" s="86" t="s">
        <v>138</v>
      </c>
      <c r="F466" s="95">
        <v>44728</v>
      </c>
      <c r="G466" s="83">
        <v>203520.20352000001</v>
      </c>
      <c r="H466" s="85">
        <v>-3.5271029999999999</v>
      </c>
      <c r="I466" s="83">
        <v>-7.1783671783600003</v>
      </c>
      <c r="J466" s="84">
        <f t="shared" si="7"/>
        <v>5.4342645589111976E-6</v>
      </c>
      <c r="K466" s="84">
        <f>I466/'סכום נכסי הקרן'!$C$42</f>
        <v>-7.2329474295767015E-8</v>
      </c>
    </row>
    <row r="467" spans="2:11">
      <c r="B467" s="76" t="s">
        <v>3500</v>
      </c>
      <c r="C467" s="73" t="s">
        <v>3504</v>
      </c>
      <c r="D467" s="86" t="s">
        <v>672</v>
      </c>
      <c r="E467" s="86" t="s">
        <v>138</v>
      </c>
      <c r="F467" s="95">
        <v>44728</v>
      </c>
      <c r="G467" s="83">
        <v>203520.20352000001</v>
      </c>
      <c r="H467" s="85">
        <v>-3.5271029999999999</v>
      </c>
      <c r="I467" s="83">
        <v>-7.1783671783600003</v>
      </c>
      <c r="J467" s="84">
        <f t="shared" si="7"/>
        <v>5.4342645589111976E-6</v>
      </c>
      <c r="K467" s="84">
        <f>I467/'סכום נכסי הקרן'!$C$42</f>
        <v>-7.2329474295767015E-8</v>
      </c>
    </row>
    <row r="468" spans="2:11">
      <c r="B468" s="76" t="s">
        <v>3505</v>
      </c>
      <c r="C468" s="73" t="s">
        <v>3506</v>
      </c>
      <c r="D468" s="86" t="s">
        <v>672</v>
      </c>
      <c r="E468" s="86" t="s">
        <v>138</v>
      </c>
      <c r="F468" s="95">
        <v>44824</v>
      </c>
      <c r="G468" s="83">
        <v>64708133.570693865</v>
      </c>
      <c r="H468" s="85">
        <v>-3.0180120000000001</v>
      </c>
      <c r="I468" s="83">
        <v>-1952.8994249714719</v>
      </c>
      <c r="J468" s="84">
        <f t="shared" si="7"/>
        <v>1.4784103220901441E-3</v>
      </c>
      <c r="K468" s="84">
        <f>I468/'סכום נכסי הקרן'!$C$42</f>
        <v>-1.9677481696187534E-5</v>
      </c>
    </row>
    <row r="469" spans="2:11">
      <c r="B469" s="76" t="s">
        <v>3505</v>
      </c>
      <c r="C469" s="73" t="s">
        <v>3507</v>
      </c>
      <c r="D469" s="86" t="s">
        <v>672</v>
      </c>
      <c r="E469" s="86" t="s">
        <v>138</v>
      </c>
      <c r="F469" s="95">
        <v>44824</v>
      </c>
      <c r="G469" s="83">
        <v>66548500.67693413</v>
      </c>
      <c r="H469" s="85">
        <v>-3.0180120000000001</v>
      </c>
      <c r="I469" s="83">
        <v>-2008.441930452922</v>
      </c>
      <c r="J469" s="84">
        <f t="shared" si="7"/>
        <v>1.5204578604162532E-3</v>
      </c>
      <c r="K469" s="84">
        <f>I469/'סכום נכסי הקרן'!$C$42</f>
        <v>-2.0237129889533482E-5</v>
      </c>
    </row>
    <row r="470" spans="2:11">
      <c r="B470" s="76" t="s">
        <v>3508</v>
      </c>
      <c r="C470" s="73" t="s">
        <v>3509</v>
      </c>
      <c r="D470" s="86" t="s">
        <v>672</v>
      </c>
      <c r="E470" s="86" t="s">
        <v>138</v>
      </c>
      <c r="F470" s="95">
        <v>44824</v>
      </c>
      <c r="G470" s="83">
        <v>1357041.3570399999</v>
      </c>
      <c r="H470" s="85">
        <v>-3.0149759999999999</v>
      </c>
      <c r="I470" s="83">
        <v>-40.914470914430005</v>
      </c>
      <c r="J470" s="84">
        <f t="shared" si="7"/>
        <v>3.0973625855634587E-5</v>
      </c>
      <c r="K470" s="84">
        <f>I470/'סכום נכסי הקרן'!$C$42</f>
        <v>-4.1225561451514817E-7</v>
      </c>
    </row>
    <row r="471" spans="2:11">
      <c r="B471" s="76" t="s">
        <v>3508</v>
      </c>
      <c r="C471" s="73" t="s">
        <v>3510</v>
      </c>
      <c r="D471" s="86" t="s">
        <v>672</v>
      </c>
      <c r="E471" s="86" t="s">
        <v>138</v>
      </c>
      <c r="F471" s="95">
        <v>44824</v>
      </c>
      <c r="G471" s="83">
        <v>47496447.496400006</v>
      </c>
      <c r="H471" s="85">
        <v>-3.0149759999999999</v>
      </c>
      <c r="I471" s="83">
        <v>-1432.00637200494</v>
      </c>
      <c r="J471" s="84">
        <f t="shared" si="7"/>
        <v>1.0840768216734402E-3</v>
      </c>
      <c r="K471" s="84">
        <f>I471/'סכום נכסי הקרן'!$C$42</f>
        <v>-1.4428945399665296E-5</v>
      </c>
    </row>
    <row r="472" spans="2:11">
      <c r="B472" s="76" t="s">
        <v>3508</v>
      </c>
      <c r="C472" s="73" t="s">
        <v>3511</v>
      </c>
      <c r="D472" s="86" t="s">
        <v>672</v>
      </c>
      <c r="E472" s="86" t="s">
        <v>138</v>
      </c>
      <c r="F472" s="95">
        <v>44824</v>
      </c>
      <c r="G472" s="83">
        <v>1696301.6963</v>
      </c>
      <c r="H472" s="85">
        <v>-3.0149759999999999</v>
      </c>
      <c r="I472" s="83">
        <v>-51.143081143030003</v>
      </c>
      <c r="J472" s="84">
        <f t="shared" si="7"/>
        <v>3.8717026641786171E-5</v>
      </c>
      <c r="K472" s="84">
        <f>I472/'סכום נכסי הקרן'!$C$42</f>
        <v>-5.153194425736019E-7</v>
      </c>
    </row>
    <row r="473" spans="2:11">
      <c r="B473" s="76" t="s">
        <v>3508</v>
      </c>
      <c r="C473" s="73" t="s">
        <v>3512</v>
      </c>
      <c r="D473" s="86" t="s">
        <v>672</v>
      </c>
      <c r="E473" s="86" t="s">
        <v>138</v>
      </c>
      <c r="F473" s="95">
        <v>44824</v>
      </c>
      <c r="G473" s="83">
        <v>2035562.03556</v>
      </c>
      <c r="H473" s="85">
        <v>-3.0149759999999999</v>
      </c>
      <c r="I473" s="83">
        <v>-61.37170137164</v>
      </c>
      <c r="J473" s="84">
        <f t="shared" si="7"/>
        <v>4.6460434998280498E-5</v>
      </c>
      <c r="K473" s="84">
        <f>I473/'סכום נכסי הקרן'!$C$42</f>
        <v>-6.1838337139250004E-7</v>
      </c>
    </row>
    <row r="474" spans="2:11">
      <c r="B474" s="76" t="s">
        <v>3508</v>
      </c>
      <c r="C474" s="73" t="s">
        <v>3513</v>
      </c>
      <c r="D474" s="86" t="s">
        <v>672</v>
      </c>
      <c r="E474" s="86" t="s">
        <v>138</v>
      </c>
      <c r="F474" s="95">
        <v>44824</v>
      </c>
      <c r="G474" s="83">
        <v>38826024.575139754</v>
      </c>
      <c r="H474" s="85">
        <v>-3.0149759999999999</v>
      </c>
      <c r="I474" s="83">
        <v>-1170.5952222600517</v>
      </c>
      <c r="J474" s="84">
        <f t="shared" si="7"/>
        <v>8.8617981932374629E-4</v>
      </c>
      <c r="K474" s="84">
        <f>I474/'סכום נכסי הקרן'!$C$42</f>
        <v>-1.1794957674281271E-5</v>
      </c>
    </row>
    <row r="475" spans="2:11">
      <c r="B475" s="76" t="s">
        <v>3514</v>
      </c>
      <c r="C475" s="73" t="s">
        <v>3515</v>
      </c>
      <c r="D475" s="86" t="s">
        <v>672</v>
      </c>
      <c r="E475" s="86" t="s">
        <v>138</v>
      </c>
      <c r="F475" s="95">
        <v>44811</v>
      </c>
      <c r="G475" s="83">
        <v>129435341.02011158</v>
      </c>
      <c r="H475" s="85">
        <v>-3.0959819999999998</v>
      </c>
      <c r="I475" s="83">
        <v>-4007.2947734077657</v>
      </c>
      <c r="J475" s="84">
        <f t="shared" si="7"/>
        <v>3.0336564601889165E-3</v>
      </c>
      <c r="K475" s="84">
        <f>I475/'סכום נכסי הקרן'!$C$42</f>
        <v>-4.0377639804011505E-5</v>
      </c>
    </row>
    <row r="476" spans="2:11">
      <c r="B476" s="76" t="s">
        <v>3516</v>
      </c>
      <c r="C476" s="73" t="s">
        <v>3517</v>
      </c>
      <c r="D476" s="86" t="s">
        <v>672</v>
      </c>
      <c r="E476" s="86" t="s">
        <v>138</v>
      </c>
      <c r="F476" s="95">
        <v>44692</v>
      </c>
      <c r="G476" s="83">
        <v>1493361.49336</v>
      </c>
      <c r="H476" s="85">
        <v>-3.8882379999999999</v>
      </c>
      <c r="I476" s="83">
        <v>-58.065448065390001</v>
      </c>
      <c r="J476" s="84">
        <f t="shared" si="7"/>
        <v>4.3957490426275178E-5</v>
      </c>
      <c r="K476" s="84">
        <f>I476/'סכום נכסי הקרן'!$C$42</f>
        <v>-5.8506944949524497E-7</v>
      </c>
    </row>
    <row r="477" spans="2:11">
      <c r="B477" s="76" t="s">
        <v>3516</v>
      </c>
      <c r="C477" s="73" t="s">
        <v>3518</v>
      </c>
      <c r="D477" s="86" t="s">
        <v>672</v>
      </c>
      <c r="E477" s="86" t="s">
        <v>138</v>
      </c>
      <c r="F477" s="95">
        <v>44692</v>
      </c>
      <c r="G477" s="83">
        <v>12897212.8972</v>
      </c>
      <c r="H477" s="85">
        <v>-3.8882379999999999</v>
      </c>
      <c r="I477" s="83">
        <v>-501.47434147384001</v>
      </c>
      <c r="J477" s="84">
        <f t="shared" si="7"/>
        <v>3.7963288493933218E-4</v>
      </c>
      <c r="K477" s="84">
        <f>I477/'סכום נכסי הקרן'!$C$42</f>
        <v>-5.0528726924087925E-6</v>
      </c>
    </row>
    <row r="478" spans="2:11">
      <c r="B478" s="76" t="s">
        <v>3516</v>
      </c>
      <c r="C478" s="73" t="s">
        <v>3519</v>
      </c>
      <c r="D478" s="86" t="s">
        <v>672</v>
      </c>
      <c r="E478" s="86" t="s">
        <v>138</v>
      </c>
      <c r="F478" s="95">
        <v>44692</v>
      </c>
      <c r="G478" s="83">
        <v>9503209.5032000002</v>
      </c>
      <c r="H478" s="85">
        <v>-3.8882379999999999</v>
      </c>
      <c r="I478" s="83">
        <v>-369.50740950703999</v>
      </c>
      <c r="J478" s="84">
        <f t="shared" si="7"/>
        <v>2.797294941658237E-4</v>
      </c>
      <c r="K478" s="84">
        <f>I478/'סכום נכסי הקרן'!$C$42</f>
        <v>-3.7231693523012151E-6</v>
      </c>
    </row>
    <row r="479" spans="2:11">
      <c r="B479" s="76" t="s">
        <v>3516</v>
      </c>
      <c r="C479" s="73" t="s">
        <v>3520</v>
      </c>
      <c r="D479" s="86" t="s">
        <v>672</v>
      </c>
      <c r="E479" s="86" t="s">
        <v>138</v>
      </c>
      <c r="F479" s="95">
        <v>44692</v>
      </c>
      <c r="G479" s="83">
        <v>5430405.4304</v>
      </c>
      <c r="H479" s="85">
        <v>-3.8882379999999999</v>
      </c>
      <c r="I479" s="83">
        <v>-211.14709114688</v>
      </c>
      <c r="J479" s="84">
        <f t="shared" si="7"/>
        <v>1.5984542523761355E-4</v>
      </c>
      <c r="K479" s="84">
        <f>I479/'סכום נכסי הקרן'!$C$42</f>
        <v>-2.127525344172123E-6</v>
      </c>
    </row>
    <row r="480" spans="2:11">
      <c r="B480" s="76" t="s">
        <v>3521</v>
      </c>
      <c r="C480" s="73" t="s">
        <v>3522</v>
      </c>
      <c r="D480" s="86" t="s">
        <v>672</v>
      </c>
      <c r="E480" s="86" t="s">
        <v>138</v>
      </c>
      <c r="F480" s="95">
        <v>44693</v>
      </c>
      <c r="G480" s="83">
        <v>101847101.847</v>
      </c>
      <c r="H480" s="85">
        <v>-3.309523</v>
      </c>
      <c r="I480" s="83">
        <v>-3370.6533706499999</v>
      </c>
      <c r="J480" s="84">
        <f t="shared" si="7"/>
        <v>2.5516975793209071E-3</v>
      </c>
      <c r="K480" s="84">
        <f>I480/'סכום נכסי הקרן'!$C$42</f>
        <v>-3.3962819158558094E-5</v>
      </c>
    </row>
    <row r="481" spans="2:11">
      <c r="B481" s="76" t="s">
        <v>3521</v>
      </c>
      <c r="C481" s="73" t="s">
        <v>3523</v>
      </c>
      <c r="D481" s="86" t="s">
        <v>672</v>
      </c>
      <c r="E481" s="86" t="s">
        <v>138</v>
      </c>
      <c r="F481" s="95">
        <v>44693</v>
      </c>
      <c r="G481" s="83">
        <v>7061399.0613919999</v>
      </c>
      <c r="H481" s="85">
        <v>-3.309523</v>
      </c>
      <c r="I481" s="83">
        <v>-233.69863369839999</v>
      </c>
      <c r="J481" s="84">
        <f t="shared" si="7"/>
        <v>1.7691769883291622E-4</v>
      </c>
      <c r="K481" s="84">
        <f>I481/'סכום נכסי הקרן'!$C$42</f>
        <v>-2.3547554616600276E-6</v>
      </c>
    </row>
    <row r="482" spans="2:11">
      <c r="B482" s="76" t="s">
        <v>2877</v>
      </c>
      <c r="C482" s="73" t="s">
        <v>3524</v>
      </c>
      <c r="D482" s="86" t="s">
        <v>672</v>
      </c>
      <c r="E482" s="86" t="s">
        <v>138</v>
      </c>
      <c r="F482" s="95">
        <v>44818</v>
      </c>
      <c r="G482" s="83">
        <v>138618269.19292659</v>
      </c>
      <c r="H482" s="85">
        <v>-3.2211449999999999</v>
      </c>
      <c r="I482" s="83">
        <v>-4465.095397831934</v>
      </c>
      <c r="J482" s="84">
        <f t="shared" si="7"/>
        <v>3.3802268774636777E-3</v>
      </c>
      <c r="K482" s="84">
        <f>I482/'סכום נכסי הקרן'!$C$42</f>
        <v>-4.4990454623054928E-5</v>
      </c>
    </row>
    <row r="483" spans="2:11">
      <c r="B483" s="76" t="s">
        <v>3525</v>
      </c>
      <c r="C483" s="73" t="s">
        <v>3526</v>
      </c>
      <c r="D483" s="86" t="s">
        <v>672</v>
      </c>
      <c r="E483" s="86" t="s">
        <v>138</v>
      </c>
      <c r="F483" s="95">
        <v>44692</v>
      </c>
      <c r="G483" s="83">
        <v>148982251.93632296</v>
      </c>
      <c r="H483" s="85">
        <v>-4.036816</v>
      </c>
      <c r="I483" s="83">
        <v>-6014.1398958788814</v>
      </c>
      <c r="J483" s="84">
        <f t="shared" si="7"/>
        <v>4.5529054834410479E-3</v>
      </c>
      <c r="K483" s="84">
        <f>I483/'סכום נכסי הקרן'!$C$42</f>
        <v>-6.0598680201463342E-5</v>
      </c>
    </row>
    <row r="484" spans="2:11">
      <c r="B484" s="76" t="s">
        <v>3527</v>
      </c>
      <c r="C484" s="73" t="s">
        <v>3528</v>
      </c>
      <c r="D484" s="86" t="s">
        <v>672</v>
      </c>
      <c r="E484" s="86" t="s">
        <v>138</v>
      </c>
      <c r="F484" s="95">
        <v>44818</v>
      </c>
      <c r="G484" s="83">
        <v>123090415.26262417</v>
      </c>
      <c r="H484" s="85">
        <v>-3.2059500000000001</v>
      </c>
      <c r="I484" s="83">
        <v>-3946.2168491039038</v>
      </c>
      <c r="J484" s="84">
        <f t="shared" si="7"/>
        <v>2.9874184242777795E-3</v>
      </c>
      <c r="K484" s="84">
        <f>I484/'סכום נכסי הקרן'!$C$42</f>
        <v>-3.9762216540446391E-5</v>
      </c>
    </row>
    <row r="485" spans="2:11">
      <c r="B485" s="76" t="s">
        <v>3527</v>
      </c>
      <c r="C485" s="73" t="s">
        <v>3529</v>
      </c>
      <c r="D485" s="86" t="s">
        <v>672</v>
      </c>
      <c r="E485" s="86" t="s">
        <v>138</v>
      </c>
      <c r="F485" s="95">
        <v>44818</v>
      </c>
      <c r="G485" s="83">
        <v>39976179.669719696</v>
      </c>
      <c r="H485" s="85">
        <v>-3.2059500000000001</v>
      </c>
      <c r="I485" s="83">
        <v>-1281.6162291349476</v>
      </c>
      <c r="J485" s="84">
        <f t="shared" si="7"/>
        <v>9.7022644273605271E-4</v>
      </c>
      <c r="K485" s="84">
        <f>I485/'סכום נכסי הקרן'!$C$42</f>
        <v>-1.2913609153583635E-5</v>
      </c>
    </row>
    <row r="486" spans="2:11">
      <c r="B486" s="76" t="s">
        <v>2879</v>
      </c>
      <c r="C486" s="73" t="s">
        <v>3530</v>
      </c>
      <c r="D486" s="86" t="s">
        <v>672</v>
      </c>
      <c r="E486" s="86" t="s">
        <v>138</v>
      </c>
      <c r="F486" s="95">
        <v>44818</v>
      </c>
      <c r="G486" s="83">
        <v>97190949.037426829</v>
      </c>
      <c r="H486" s="85">
        <v>-3.2320720000000001</v>
      </c>
      <c r="I486" s="83">
        <v>-3141.2818555007143</v>
      </c>
      <c r="J486" s="84">
        <f t="shared" si="7"/>
        <v>2.3780556542662601E-3</v>
      </c>
      <c r="K486" s="84">
        <f>I486/'סכום נכסי הקרן'!$C$42</f>
        <v>-3.1651663892053364E-5</v>
      </c>
    </row>
    <row r="487" spans="2:11">
      <c r="B487" s="76" t="s">
        <v>3531</v>
      </c>
      <c r="C487" s="73" t="s">
        <v>3532</v>
      </c>
      <c r="D487" s="86" t="s">
        <v>672</v>
      </c>
      <c r="E487" s="86" t="s">
        <v>138</v>
      </c>
      <c r="F487" s="95">
        <v>44740</v>
      </c>
      <c r="G487" s="83">
        <v>45366457.589551233</v>
      </c>
      <c r="H487" s="85">
        <v>-3.8996650000000002</v>
      </c>
      <c r="I487" s="83">
        <v>-1769.1400789553099</v>
      </c>
      <c r="J487" s="84">
        <f t="shared" si="7"/>
        <v>1.3392983379003813E-3</v>
      </c>
      <c r="K487" s="84">
        <f>I487/'סכום נכסי הקרן'!$C$42</f>
        <v>-1.7825916212834882E-5</v>
      </c>
    </row>
    <row r="488" spans="2:11">
      <c r="B488" s="76" t="s">
        <v>3533</v>
      </c>
      <c r="C488" s="73" t="s">
        <v>3534</v>
      </c>
      <c r="D488" s="86" t="s">
        <v>672</v>
      </c>
      <c r="E488" s="86" t="s">
        <v>138</v>
      </c>
      <c r="F488" s="95">
        <v>44693</v>
      </c>
      <c r="G488" s="83">
        <v>39993834.393554404</v>
      </c>
      <c r="H488" s="85">
        <v>-3.215274</v>
      </c>
      <c r="I488" s="83">
        <v>-1285.9112350409491</v>
      </c>
      <c r="J488" s="84">
        <f t="shared" si="7"/>
        <v>9.7347790616713204E-4</v>
      </c>
      <c r="K488" s="84">
        <f>I488/'סכום נכסי הקרן'!$C$42</f>
        <v>-1.295688578064373E-5</v>
      </c>
    </row>
    <row r="489" spans="2:11">
      <c r="B489" s="76" t="s">
        <v>3535</v>
      </c>
      <c r="C489" s="73" t="s">
        <v>3536</v>
      </c>
      <c r="D489" s="86" t="s">
        <v>672</v>
      </c>
      <c r="E489" s="86" t="s">
        <v>138</v>
      </c>
      <c r="F489" s="95">
        <v>44693</v>
      </c>
      <c r="G489" s="83">
        <v>103725278.41064666</v>
      </c>
      <c r="H489" s="85">
        <v>-3.190979</v>
      </c>
      <c r="I489" s="83">
        <v>-3309.8520271947177</v>
      </c>
      <c r="J489" s="84">
        <f t="shared" si="7"/>
        <v>2.5056689243825965E-3</v>
      </c>
      <c r="K489" s="84">
        <f>I489/'סכום נכסי הקרן'!$C$42</f>
        <v>-3.3350182733124968E-5</v>
      </c>
    </row>
    <row r="490" spans="2:11">
      <c r="B490" s="76" t="s">
        <v>3537</v>
      </c>
      <c r="C490" s="73" t="s">
        <v>3538</v>
      </c>
      <c r="D490" s="86" t="s">
        <v>672</v>
      </c>
      <c r="E490" s="86" t="s">
        <v>138</v>
      </c>
      <c r="F490" s="95">
        <v>44812</v>
      </c>
      <c r="G490" s="83">
        <v>28891.528891500002</v>
      </c>
      <c r="H490" s="85">
        <v>-3.3138809999999999</v>
      </c>
      <c r="I490" s="83">
        <v>-0.95743095743000006</v>
      </c>
      <c r="J490" s="84">
        <f t="shared" si="7"/>
        <v>7.2480732599623709E-7</v>
      </c>
      <c r="K490" s="84">
        <f>I490/'סכום נכסי הקרן'!$C$42</f>
        <v>-9.6471072187792496E-9</v>
      </c>
    </row>
    <row r="491" spans="2:11">
      <c r="B491" s="76" t="s">
        <v>3537</v>
      </c>
      <c r="C491" s="73" t="s">
        <v>3539</v>
      </c>
      <c r="D491" s="86" t="s">
        <v>672</v>
      </c>
      <c r="E491" s="86" t="s">
        <v>138</v>
      </c>
      <c r="F491" s="95">
        <v>44812</v>
      </c>
      <c r="G491" s="83">
        <v>1189651.1896500001</v>
      </c>
      <c r="H491" s="85">
        <v>-3.3138939999999999</v>
      </c>
      <c r="I491" s="83">
        <v>-39.423779423740001</v>
      </c>
      <c r="J491" s="84">
        <f t="shared" si="7"/>
        <v>2.9845122432105625E-5</v>
      </c>
      <c r="K491" s="84">
        <f>I491/'סכום נכסי הקרן'!$C$42</f>
        <v>-3.9723535584353551E-7</v>
      </c>
    </row>
    <row r="492" spans="2:11">
      <c r="B492" s="76" t="s">
        <v>3537</v>
      </c>
      <c r="C492" s="73" t="s">
        <v>3540</v>
      </c>
      <c r="D492" s="86" t="s">
        <v>672</v>
      </c>
      <c r="E492" s="86" t="s">
        <v>138</v>
      </c>
      <c r="F492" s="95">
        <v>44812</v>
      </c>
      <c r="G492" s="83">
        <v>84975.084975000005</v>
      </c>
      <c r="H492" s="85">
        <v>-3.3138920000000001</v>
      </c>
      <c r="I492" s="83">
        <v>-2.8159828159800004</v>
      </c>
      <c r="J492" s="84">
        <f t="shared" si="7"/>
        <v>2.1317933779585805E-6</v>
      </c>
      <c r="K492" s="84">
        <f>I492/'סכום נכסי הקרן'!$C$42</f>
        <v>-2.8373939594474785E-8</v>
      </c>
    </row>
    <row r="493" spans="2:11">
      <c r="B493" s="76" t="s">
        <v>3537</v>
      </c>
      <c r="C493" s="73" t="s">
        <v>3541</v>
      </c>
      <c r="D493" s="86" t="s">
        <v>672</v>
      </c>
      <c r="E493" s="86" t="s">
        <v>138</v>
      </c>
      <c r="F493" s="95">
        <v>44812</v>
      </c>
      <c r="G493" s="83">
        <v>1359601.3596000001</v>
      </c>
      <c r="H493" s="85">
        <v>-3.3138939999999999</v>
      </c>
      <c r="I493" s="83">
        <v>-45.055745055700001</v>
      </c>
      <c r="J493" s="84">
        <f t="shared" si="7"/>
        <v>3.4108709188022787E-5</v>
      </c>
      <c r="K493" s="84">
        <f>I493/'סכום נכסי הקרן'!$C$42</f>
        <v>-4.5398323503248507E-7</v>
      </c>
    </row>
    <row r="494" spans="2:11">
      <c r="B494" s="76" t="s">
        <v>3537</v>
      </c>
      <c r="C494" s="73" t="s">
        <v>3542</v>
      </c>
      <c r="D494" s="86" t="s">
        <v>672</v>
      </c>
      <c r="E494" s="86" t="s">
        <v>138</v>
      </c>
      <c r="F494" s="95">
        <v>44812</v>
      </c>
      <c r="G494" s="83">
        <v>101970.10197</v>
      </c>
      <c r="H494" s="85">
        <v>-3.3138960000000002</v>
      </c>
      <c r="I494" s="83">
        <v>-3.3791833791800001</v>
      </c>
      <c r="J494" s="84">
        <f t="shared" si="7"/>
        <v>2.5581550816873968E-6</v>
      </c>
      <c r="K494" s="84">
        <f>I494/'סכום נכסי הקרן'!$C$42</f>
        <v>-3.4048767817547457E-8</v>
      </c>
    </row>
    <row r="495" spans="2:11">
      <c r="B495" s="76" t="s">
        <v>3543</v>
      </c>
      <c r="C495" s="73" t="s">
        <v>3544</v>
      </c>
      <c r="D495" s="86" t="s">
        <v>672</v>
      </c>
      <c r="E495" s="86" t="s">
        <v>138</v>
      </c>
      <c r="F495" s="95">
        <v>44693</v>
      </c>
      <c r="G495" s="83">
        <v>11896511.896500001</v>
      </c>
      <c r="H495" s="85">
        <v>-3.1849069999999999</v>
      </c>
      <c r="I495" s="83">
        <v>-378.89287889249999</v>
      </c>
      <c r="J495" s="84">
        <f t="shared" si="7"/>
        <v>2.8683460907327871E-4</v>
      </c>
      <c r="K495" s="84">
        <f>I495/'סכום נכסי הקרן'!$C$42</f>
        <v>-3.8177376642588144E-6</v>
      </c>
    </row>
    <row r="496" spans="2:11">
      <c r="B496" s="76" t="s">
        <v>3543</v>
      </c>
      <c r="C496" s="73" t="s">
        <v>3545</v>
      </c>
      <c r="D496" s="86" t="s">
        <v>672</v>
      </c>
      <c r="E496" s="86" t="s">
        <v>138</v>
      </c>
      <c r="F496" s="95">
        <v>44693</v>
      </c>
      <c r="G496" s="83">
        <v>8939378.9393700007</v>
      </c>
      <c r="H496" s="85">
        <v>-3.1849069999999999</v>
      </c>
      <c r="I496" s="83">
        <v>-284.71093471065001</v>
      </c>
      <c r="J496" s="84">
        <f t="shared" si="7"/>
        <v>2.1553572053220659E-4</v>
      </c>
      <c r="K496" s="84">
        <f>I496/'סכום נכסי הקרן'!$C$42</f>
        <v>-2.8687571591430517E-6</v>
      </c>
    </row>
    <row r="497" spans="2:11">
      <c r="B497" s="76" t="s">
        <v>3543</v>
      </c>
      <c r="C497" s="73" t="s">
        <v>3546</v>
      </c>
      <c r="D497" s="86" t="s">
        <v>672</v>
      </c>
      <c r="E497" s="86" t="s">
        <v>138</v>
      </c>
      <c r="F497" s="95">
        <v>44693</v>
      </c>
      <c r="G497" s="83">
        <v>9177309.1773000006</v>
      </c>
      <c r="H497" s="85">
        <v>-3.1849069999999999</v>
      </c>
      <c r="I497" s="83">
        <v>-292.28879228850002</v>
      </c>
      <c r="J497" s="84">
        <f t="shared" si="7"/>
        <v>2.2127241271367216E-4</v>
      </c>
      <c r="K497" s="84">
        <f>I497/'סכום נכסי הקרן'!$C$42</f>
        <v>-2.9451119124282281E-6</v>
      </c>
    </row>
    <row r="498" spans="2:11">
      <c r="B498" s="76" t="s">
        <v>3543</v>
      </c>
      <c r="C498" s="73" t="s">
        <v>3173</v>
      </c>
      <c r="D498" s="86" t="s">
        <v>672</v>
      </c>
      <c r="E498" s="86" t="s">
        <v>138</v>
      </c>
      <c r="F498" s="95">
        <v>44693</v>
      </c>
      <c r="G498" s="83">
        <v>5098505.0985000003</v>
      </c>
      <c r="H498" s="85">
        <v>-3.1849069999999999</v>
      </c>
      <c r="I498" s="83">
        <v>-162.3826623825</v>
      </c>
      <c r="J498" s="84">
        <f t="shared" si="7"/>
        <v>1.2292911817426232E-4</v>
      </c>
      <c r="K498" s="84">
        <f>I498/'סכום נכסי הקרן'!$C$42</f>
        <v>-1.636173284682349E-6</v>
      </c>
    </row>
    <row r="499" spans="2:11">
      <c r="B499" s="76" t="s">
        <v>3543</v>
      </c>
      <c r="C499" s="73" t="s">
        <v>3547</v>
      </c>
      <c r="D499" s="86" t="s">
        <v>672</v>
      </c>
      <c r="E499" s="86" t="s">
        <v>138</v>
      </c>
      <c r="F499" s="95">
        <v>44693</v>
      </c>
      <c r="G499" s="83">
        <v>5438405.4384000003</v>
      </c>
      <c r="H499" s="85">
        <v>-3.1849069999999999</v>
      </c>
      <c r="I499" s="83">
        <v>-173.20817320800001</v>
      </c>
      <c r="J499" s="84">
        <f t="shared" si="7"/>
        <v>1.3112439271921312E-4</v>
      </c>
      <c r="K499" s="84">
        <f>I499/'סכום נכסי הקרן'!$C$42</f>
        <v>-1.7452515036611723E-6</v>
      </c>
    </row>
    <row r="500" spans="2:11">
      <c r="B500" s="76" t="s">
        <v>3543</v>
      </c>
      <c r="C500" s="73" t="s">
        <v>3548</v>
      </c>
      <c r="D500" s="86" t="s">
        <v>672</v>
      </c>
      <c r="E500" s="86" t="s">
        <v>138</v>
      </c>
      <c r="F500" s="95">
        <v>44693</v>
      </c>
      <c r="G500" s="83">
        <v>2039402.0393999999</v>
      </c>
      <c r="H500" s="85">
        <v>-3.1849069999999999</v>
      </c>
      <c r="I500" s="83">
        <v>-64.953064953000009</v>
      </c>
      <c r="J500" s="84">
        <f t="shared" si="7"/>
        <v>4.917164726970493E-5</v>
      </c>
      <c r="K500" s="84">
        <f>I500/'סכום נכסי הקרן'!$C$42</f>
        <v>-6.5446931387293967E-7</v>
      </c>
    </row>
    <row r="501" spans="2:11">
      <c r="B501" s="76" t="s">
        <v>3549</v>
      </c>
      <c r="C501" s="73" t="s">
        <v>3550</v>
      </c>
      <c r="D501" s="86" t="s">
        <v>672</v>
      </c>
      <c r="E501" s="86" t="s">
        <v>138</v>
      </c>
      <c r="F501" s="95">
        <v>44693</v>
      </c>
      <c r="G501" s="83">
        <v>87951245.557203621</v>
      </c>
      <c r="H501" s="85">
        <v>-3.1849069999999999</v>
      </c>
      <c r="I501" s="83">
        <v>-2801.1656627818616</v>
      </c>
      <c r="J501" s="84">
        <f t="shared" si="7"/>
        <v>2.1205762963454611E-3</v>
      </c>
      <c r="K501" s="84">
        <f>I501/'סכום נכסי הקרן'!$C$42</f>
        <v>-2.8224641449819821E-5</v>
      </c>
    </row>
    <row r="502" spans="2:11">
      <c r="B502" s="76" t="s">
        <v>3551</v>
      </c>
      <c r="C502" s="73" t="s">
        <v>3552</v>
      </c>
      <c r="D502" s="86" t="s">
        <v>672</v>
      </c>
      <c r="E502" s="86" t="s">
        <v>138</v>
      </c>
      <c r="F502" s="95">
        <v>44811</v>
      </c>
      <c r="G502" s="83">
        <v>3265611.9204486548</v>
      </c>
      <c r="H502" s="85">
        <v>-3.2986979999999999</v>
      </c>
      <c r="I502" s="83">
        <v>-107.72268614557842</v>
      </c>
      <c r="J502" s="84">
        <f t="shared" si="7"/>
        <v>8.1549684066923496E-5</v>
      </c>
      <c r="K502" s="84">
        <f>I502/'סכום נכסי הקרן'!$C$42</f>
        <v>-1.0854174863227985E-6</v>
      </c>
    </row>
    <row r="503" spans="2:11">
      <c r="B503" s="76" t="s">
        <v>3553</v>
      </c>
      <c r="C503" s="73" t="s">
        <v>3554</v>
      </c>
      <c r="D503" s="86" t="s">
        <v>672</v>
      </c>
      <c r="E503" s="86" t="s">
        <v>138</v>
      </c>
      <c r="F503" s="95">
        <v>44823</v>
      </c>
      <c r="G503" s="83">
        <v>64841650.721760884</v>
      </c>
      <c r="H503" s="85">
        <v>-2.844624</v>
      </c>
      <c r="I503" s="83">
        <v>-1844.5009699781251</v>
      </c>
      <c r="J503" s="84">
        <f t="shared" si="7"/>
        <v>1.3963490583550038E-3</v>
      </c>
      <c r="K503" s="84">
        <f>I503/'סכום נכסי הקרן'!$C$42</f>
        <v>-1.8585255139739166E-5</v>
      </c>
    </row>
    <row r="504" spans="2:11">
      <c r="B504" s="76" t="s">
        <v>3555</v>
      </c>
      <c r="C504" s="73" t="s">
        <v>3556</v>
      </c>
      <c r="D504" s="86" t="s">
        <v>672</v>
      </c>
      <c r="E504" s="86" t="s">
        <v>138</v>
      </c>
      <c r="F504" s="95">
        <v>44823</v>
      </c>
      <c r="G504" s="83">
        <v>45395831.362785958</v>
      </c>
      <c r="H504" s="85">
        <v>-2.8294999999999999</v>
      </c>
      <c r="I504" s="83">
        <v>-1284.4748233385387</v>
      </c>
      <c r="J504" s="84">
        <f t="shared" si="7"/>
        <v>9.7239049436268366E-4</v>
      </c>
      <c r="K504" s="84">
        <f>I504/'סכום נכסי הקרן'!$C$42</f>
        <v>-1.2942412446983558E-5</v>
      </c>
    </row>
    <row r="505" spans="2:11">
      <c r="B505" s="76" t="s">
        <v>3557</v>
      </c>
      <c r="C505" s="73" t="s">
        <v>3558</v>
      </c>
      <c r="D505" s="86" t="s">
        <v>672</v>
      </c>
      <c r="E505" s="86" t="s">
        <v>138</v>
      </c>
      <c r="F505" s="95">
        <v>44740</v>
      </c>
      <c r="G505" s="83">
        <v>58371218.842270471</v>
      </c>
      <c r="H505" s="85">
        <v>-3.8232750000000002</v>
      </c>
      <c r="I505" s="83">
        <v>-2231.69244145121</v>
      </c>
      <c r="J505" s="84">
        <f t="shared" si="7"/>
        <v>1.6894659801644527E-3</v>
      </c>
      <c r="K505" s="84">
        <f>I505/'סכום נכסי הקרן'!$C$42</f>
        <v>-2.2486609707930941E-5</v>
      </c>
    </row>
    <row r="506" spans="2:11">
      <c r="B506" s="76" t="s">
        <v>3559</v>
      </c>
      <c r="C506" s="73" t="s">
        <v>3560</v>
      </c>
      <c r="D506" s="86" t="s">
        <v>672</v>
      </c>
      <c r="E506" s="86" t="s">
        <v>138</v>
      </c>
      <c r="F506" s="95">
        <v>44693</v>
      </c>
      <c r="G506" s="83">
        <v>306270.30627</v>
      </c>
      <c r="H506" s="85">
        <v>-3.1924540000000001</v>
      </c>
      <c r="I506" s="83">
        <v>-9.7775397775300004</v>
      </c>
      <c r="J506" s="84">
        <f t="shared" si="7"/>
        <v>7.4019253356882358E-6</v>
      </c>
      <c r="K506" s="84">
        <f>I506/'סכום נכסי הקרן'!$C$42</f>
        <v>-9.8518826697336273E-8</v>
      </c>
    </row>
    <row r="507" spans="2:11">
      <c r="B507" s="76" t="s">
        <v>3561</v>
      </c>
      <c r="C507" s="73" t="s">
        <v>3562</v>
      </c>
      <c r="D507" s="86" t="s">
        <v>672</v>
      </c>
      <c r="E507" s="86" t="s">
        <v>138</v>
      </c>
      <c r="F507" s="95">
        <v>44819</v>
      </c>
      <c r="G507" s="83">
        <v>57852757.852700002</v>
      </c>
      <c r="H507" s="85">
        <v>-2.900614</v>
      </c>
      <c r="I507" s="83">
        <v>-1678.0852780836001</v>
      </c>
      <c r="J507" s="84">
        <f t="shared" si="7"/>
        <v>1.270366801660841E-3</v>
      </c>
      <c r="K507" s="84">
        <f>I507/'סכום נכסי הקרן'!$C$42</f>
        <v>-1.69084449111424E-5</v>
      </c>
    </row>
    <row r="508" spans="2:11">
      <c r="B508" s="76" t="s">
        <v>2883</v>
      </c>
      <c r="C508" s="73" t="s">
        <v>3563</v>
      </c>
      <c r="D508" s="86" t="s">
        <v>672</v>
      </c>
      <c r="E508" s="86" t="s">
        <v>138</v>
      </c>
      <c r="F508" s="95">
        <v>44823</v>
      </c>
      <c r="G508" s="83">
        <v>168816415.46611568</v>
      </c>
      <c r="H508" s="85">
        <v>-2.7056490000000002</v>
      </c>
      <c r="I508" s="83">
        <v>-4567.5789324043644</v>
      </c>
      <c r="J508" s="84">
        <f t="shared" si="7"/>
        <v>3.457810348183567E-3</v>
      </c>
      <c r="K508" s="84">
        <f>I508/'סכום נכסי הקרן'!$C$42</f>
        <v>-4.6023082238140156E-5</v>
      </c>
    </row>
    <row r="509" spans="2:11">
      <c r="B509" s="76" t="s">
        <v>2883</v>
      </c>
      <c r="C509" s="73" t="s">
        <v>3564</v>
      </c>
      <c r="D509" s="86" t="s">
        <v>672</v>
      </c>
      <c r="E509" s="86" t="s">
        <v>138</v>
      </c>
      <c r="F509" s="95">
        <v>44823</v>
      </c>
      <c r="G509" s="83">
        <v>26710420.18032147</v>
      </c>
      <c r="H509" s="85">
        <v>-2.7056490000000002</v>
      </c>
      <c r="I509" s="83">
        <v>-722.69010187537924</v>
      </c>
      <c r="J509" s="84">
        <f t="shared" si="7"/>
        <v>5.4710063028491412E-4</v>
      </c>
      <c r="K509" s="84">
        <f>I509/'סכום נכסי הקרן'!$C$42</f>
        <v>-7.2818502938913079E-6</v>
      </c>
    </row>
    <row r="510" spans="2:11">
      <c r="B510" s="76" t="s">
        <v>3565</v>
      </c>
      <c r="C510" s="73" t="s">
        <v>3566</v>
      </c>
      <c r="D510" s="86" t="s">
        <v>672</v>
      </c>
      <c r="E510" s="86" t="s">
        <v>138</v>
      </c>
      <c r="F510" s="95">
        <v>44823</v>
      </c>
      <c r="G510" s="83">
        <v>77917557.542115629</v>
      </c>
      <c r="H510" s="85">
        <v>-2.7026319999999999</v>
      </c>
      <c r="I510" s="83">
        <v>-2105.8244879703825</v>
      </c>
      <c r="J510" s="84">
        <f t="shared" si="7"/>
        <v>1.5941797205307104E-3</v>
      </c>
      <c r="K510" s="84">
        <f>I510/'סכום נכסי הקרן'!$C$42</f>
        <v>-2.1218359884573167E-5</v>
      </c>
    </row>
    <row r="511" spans="2:11">
      <c r="B511" s="76" t="s">
        <v>3567</v>
      </c>
      <c r="C511" s="73" t="s">
        <v>3044</v>
      </c>
      <c r="D511" s="86" t="s">
        <v>672</v>
      </c>
      <c r="E511" s="86" t="s">
        <v>138</v>
      </c>
      <c r="F511" s="95">
        <v>44819</v>
      </c>
      <c r="G511" s="83">
        <v>57190617.190559998</v>
      </c>
      <c r="H511" s="85">
        <v>-2.8673639999999998</v>
      </c>
      <c r="I511" s="83">
        <v>-1639.8630798614399</v>
      </c>
      <c r="J511" s="84">
        <f t="shared" si="7"/>
        <v>1.2414313164729939E-3</v>
      </c>
      <c r="K511" s="84">
        <f>I511/'סכום נכסי הקרן'!$C$42</f>
        <v>-1.6523316728765269E-5</v>
      </c>
    </row>
    <row r="512" spans="2:11">
      <c r="B512" s="76" t="s">
        <v>3567</v>
      </c>
      <c r="C512" s="73" t="s">
        <v>3568</v>
      </c>
      <c r="D512" s="86" t="s">
        <v>672</v>
      </c>
      <c r="E512" s="86" t="s">
        <v>138</v>
      </c>
      <c r="F512" s="95">
        <v>44819</v>
      </c>
      <c r="G512" s="83">
        <v>39233444.233405001</v>
      </c>
      <c r="H512" s="85">
        <v>-2.8673639999999998</v>
      </c>
      <c r="I512" s="83">
        <v>-1124.96559496447</v>
      </c>
      <c r="J512" s="84">
        <f t="shared" si="7"/>
        <v>8.5163666204471767E-4</v>
      </c>
      <c r="K512" s="84">
        <f>I512/'סכום נכסי הקרן'!$C$42</f>
        <v>-1.1335191982084509E-5</v>
      </c>
    </row>
    <row r="513" spans="2:11">
      <c r="B513" s="76" t="s">
        <v>3567</v>
      </c>
      <c r="C513" s="73" t="s">
        <v>3569</v>
      </c>
      <c r="D513" s="86" t="s">
        <v>672</v>
      </c>
      <c r="E513" s="86" t="s">
        <v>138</v>
      </c>
      <c r="F513" s="95">
        <v>44819</v>
      </c>
      <c r="G513" s="83">
        <v>4425464.4254599996</v>
      </c>
      <c r="H513" s="85">
        <v>-2.8673639999999998</v>
      </c>
      <c r="I513" s="83">
        <v>-126.89416689404</v>
      </c>
      <c r="J513" s="84">
        <f t="shared" si="7"/>
        <v>9.6063137584219779E-5</v>
      </c>
      <c r="K513" s="84">
        <f>I513/'סכום נכסי הקרן'!$C$42</f>
        <v>-1.2785899849639792E-6</v>
      </c>
    </row>
    <row r="514" spans="2:11">
      <c r="B514" s="76" t="s">
        <v>3567</v>
      </c>
      <c r="C514" s="73" t="s">
        <v>3570</v>
      </c>
      <c r="D514" s="86" t="s">
        <v>672</v>
      </c>
      <c r="E514" s="86" t="s">
        <v>138</v>
      </c>
      <c r="F514" s="95">
        <v>44819</v>
      </c>
      <c r="G514" s="83">
        <v>510630.51063000003</v>
      </c>
      <c r="H514" s="85">
        <v>-2.8673639999999998</v>
      </c>
      <c r="I514" s="83">
        <v>-14.641634641620003</v>
      </c>
      <c r="J514" s="84">
        <f t="shared" si="7"/>
        <v>1.1084208182794592E-5</v>
      </c>
      <c r="K514" s="84">
        <f>I514/'סכום נכסי הקרן'!$C$42</f>
        <v>-1.4752961364968996E-7</v>
      </c>
    </row>
    <row r="515" spans="2:11">
      <c r="B515" s="76" t="s">
        <v>3567</v>
      </c>
      <c r="C515" s="73" t="s">
        <v>3571</v>
      </c>
      <c r="D515" s="86" t="s">
        <v>672</v>
      </c>
      <c r="E515" s="86" t="s">
        <v>138</v>
      </c>
      <c r="F515" s="95">
        <v>44819</v>
      </c>
      <c r="G515" s="83">
        <v>105530305.5302</v>
      </c>
      <c r="H515" s="85">
        <v>-2.8673639999999998</v>
      </c>
      <c r="I515" s="83">
        <v>-3025.9378259348</v>
      </c>
      <c r="J515" s="84">
        <f t="shared" si="7"/>
        <v>2.2907363577775483E-3</v>
      </c>
      <c r="K515" s="84">
        <f>I515/'סכום נכסי הקרן'!$C$42</f>
        <v>-3.0489453487602585E-5</v>
      </c>
    </row>
    <row r="516" spans="2:11">
      <c r="B516" s="76" t="s">
        <v>3567</v>
      </c>
      <c r="C516" s="73" t="s">
        <v>3183</v>
      </c>
      <c r="D516" s="86" t="s">
        <v>672</v>
      </c>
      <c r="E516" s="86" t="s">
        <v>138</v>
      </c>
      <c r="F516" s="95">
        <v>44819</v>
      </c>
      <c r="G516" s="83">
        <v>1021261.0212600001</v>
      </c>
      <c r="H516" s="85">
        <v>-2.8673639999999998</v>
      </c>
      <c r="I516" s="83">
        <v>-29.283269283240006</v>
      </c>
      <c r="J516" s="84">
        <f t="shared" si="7"/>
        <v>2.2168416365589184E-5</v>
      </c>
      <c r="K516" s="84">
        <f>I516/'סכום נכסי הקרן'!$C$42</f>
        <v>-2.9505922729937993E-7</v>
      </c>
    </row>
    <row r="517" spans="2:11">
      <c r="B517" s="76" t="s">
        <v>3567</v>
      </c>
      <c r="C517" s="73" t="s">
        <v>3572</v>
      </c>
      <c r="D517" s="86" t="s">
        <v>672</v>
      </c>
      <c r="E517" s="86" t="s">
        <v>138</v>
      </c>
      <c r="F517" s="95">
        <v>44819</v>
      </c>
      <c r="G517" s="83">
        <v>42314248.314205997</v>
      </c>
      <c r="H517" s="85">
        <v>-2.8673639999999998</v>
      </c>
      <c r="I517" s="83">
        <v>-1213.3034533022401</v>
      </c>
      <c r="J517" s="84">
        <f t="shared" si="7"/>
        <v>9.1851138171944132E-4</v>
      </c>
      <c r="K517" s="84">
        <f>I517/'סכום נכסי הקרן'!$C$42</f>
        <v>-1.2225287277466795E-5</v>
      </c>
    </row>
    <row r="518" spans="2:11">
      <c r="B518" s="76" t="s">
        <v>3567</v>
      </c>
      <c r="C518" s="73" t="s">
        <v>3573</v>
      </c>
      <c r="D518" s="86" t="s">
        <v>672</v>
      </c>
      <c r="E518" s="86" t="s">
        <v>138</v>
      </c>
      <c r="F518" s="95">
        <v>44819</v>
      </c>
      <c r="G518" s="83">
        <v>4425464.4254599996</v>
      </c>
      <c r="H518" s="85">
        <v>-2.8673639999999998</v>
      </c>
      <c r="I518" s="83">
        <v>-126.89416689404</v>
      </c>
      <c r="J518" s="84">
        <f t="shared" si="7"/>
        <v>9.6063137584219779E-5</v>
      </c>
      <c r="K518" s="84">
        <f>I518/'סכום נכסי הקרן'!$C$42</f>
        <v>-1.2785899849639792E-6</v>
      </c>
    </row>
    <row r="519" spans="2:11">
      <c r="B519" s="76" t="s">
        <v>3567</v>
      </c>
      <c r="C519" s="73" t="s">
        <v>3574</v>
      </c>
      <c r="D519" s="86" t="s">
        <v>672</v>
      </c>
      <c r="E519" s="86" t="s">
        <v>138</v>
      </c>
      <c r="F519" s="95">
        <v>44819</v>
      </c>
      <c r="G519" s="83">
        <v>10212610.2126</v>
      </c>
      <c r="H519" s="85">
        <v>-2.8673639999999998</v>
      </c>
      <c r="I519" s="83">
        <v>-292.83269283240003</v>
      </c>
      <c r="J519" s="84">
        <f t="shared" si="7"/>
        <v>2.216841636558918E-4</v>
      </c>
      <c r="K519" s="84">
        <f>I519/'סכום נכסי הקרן'!$C$42</f>
        <v>-2.9505922729937989E-6</v>
      </c>
    </row>
    <row r="520" spans="2:11">
      <c r="B520" s="76" t="s">
        <v>3567</v>
      </c>
      <c r="C520" s="73" t="s">
        <v>2769</v>
      </c>
      <c r="D520" s="86" t="s">
        <v>672</v>
      </c>
      <c r="E520" s="86" t="s">
        <v>138</v>
      </c>
      <c r="F520" s="95">
        <v>44819</v>
      </c>
      <c r="G520" s="83">
        <v>851050.85105000006</v>
      </c>
      <c r="H520" s="85">
        <v>-2.8673639999999998</v>
      </c>
      <c r="I520" s="83">
        <v>-24.402724402700002</v>
      </c>
      <c r="J520" s="84">
        <f t="shared" si="7"/>
        <v>1.847368030465765E-5</v>
      </c>
      <c r="K520" s="84">
        <f>I520/'סכום נכסי הקרן'!$C$42</f>
        <v>-2.4588268941614987E-7</v>
      </c>
    </row>
    <row r="521" spans="2:11">
      <c r="B521" s="76" t="s">
        <v>3567</v>
      </c>
      <c r="C521" s="73" t="s">
        <v>3575</v>
      </c>
      <c r="D521" s="86" t="s">
        <v>672</v>
      </c>
      <c r="E521" s="86" t="s">
        <v>138</v>
      </c>
      <c r="F521" s="95">
        <v>44819</v>
      </c>
      <c r="G521" s="83">
        <v>67215996.215929002</v>
      </c>
      <c r="H521" s="85">
        <v>-2.8673639999999998</v>
      </c>
      <c r="I521" s="83">
        <v>-1927.3271773252502</v>
      </c>
      <c r="J521" s="84">
        <f t="shared" si="7"/>
        <v>1.4590512734899983E-3</v>
      </c>
      <c r="K521" s="84">
        <f>I521/'סכום נכסי הקרן'!$C$42</f>
        <v>-1.9419814850391695E-5</v>
      </c>
    </row>
    <row r="522" spans="2:11">
      <c r="B522" s="76" t="s">
        <v>3567</v>
      </c>
      <c r="C522" s="73" t="s">
        <v>3576</v>
      </c>
      <c r="D522" s="86" t="s">
        <v>672</v>
      </c>
      <c r="E522" s="86" t="s">
        <v>138</v>
      </c>
      <c r="F522" s="95">
        <v>44819</v>
      </c>
      <c r="G522" s="83">
        <v>18076320.076302003</v>
      </c>
      <c r="H522" s="85">
        <v>-2.8673639999999998</v>
      </c>
      <c r="I522" s="83">
        <v>-518.31386831334999</v>
      </c>
      <c r="J522" s="84">
        <f t="shared" si="7"/>
        <v>3.9238097118499701E-4</v>
      </c>
      <c r="K522" s="84">
        <f>I522/'סכום נכסי הקרן'!$C$42</f>
        <v>-5.2225483433511122E-6</v>
      </c>
    </row>
    <row r="523" spans="2:11">
      <c r="B523" s="76" t="s">
        <v>2885</v>
      </c>
      <c r="C523" s="73" t="s">
        <v>3577</v>
      </c>
      <c r="D523" s="86" t="s">
        <v>672</v>
      </c>
      <c r="E523" s="86" t="s">
        <v>138</v>
      </c>
      <c r="F523" s="95">
        <v>44760</v>
      </c>
      <c r="G523" s="83">
        <v>53434964.139710709</v>
      </c>
      <c r="H523" s="85">
        <v>-2.8708580000000001</v>
      </c>
      <c r="I523" s="83">
        <v>-1534.0419757604418</v>
      </c>
      <c r="J523" s="84">
        <f t="shared" si="7"/>
        <v>1.1613211937511459E-3</v>
      </c>
      <c r="K523" s="84">
        <f>I523/'סכום נכסי הקרן'!$C$42</f>
        <v>-1.5457059648450873E-5</v>
      </c>
    </row>
    <row r="524" spans="2:11">
      <c r="B524" s="76" t="s">
        <v>2885</v>
      </c>
      <c r="C524" s="73" t="s">
        <v>3578</v>
      </c>
      <c r="D524" s="86" t="s">
        <v>672</v>
      </c>
      <c r="E524" s="86" t="s">
        <v>138</v>
      </c>
      <c r="F524" s="95">
        <v>44760</v>
      </c>
      <c r="G524" s="83">
        <v>64946557.054742128</v>
      </c>
      <c r="H524" s="85">
        <v>-2.8708580000000001</v>
      </c>
      <c r="I524" s="83">
        <v>-1864.5234689846045</v>
      </c>
      <c r="J524" s="84">
        <f t="shared" ref="J524:J587" si="8">IFERROR(I524/$I$11,0)</f>
        <v>1.4115067612180949E-3</v>
      </c>
      <c r="K524" s="84">
        <f>I524/'סכום נכסי הקרן'!$C$42</f>
        <v>-1.8787002527584131E-5</v>
      </c>
    </row>
    <row r="525" spans="2:11">
      <c r="B525" s="76" t="s">
        <v>3579</v>
      </c>
      <c r="C525" s="73" t="s">
        <v>3580</v>
      </c>
      <c r="D525" s="86" t="s">
        <v>672</v>
      </c>
      <c r="E525" s="86" t="s">
        <v>138</v>
      </c>
      <c r="F525" s="95">
        <v>44760</v>
      </c>
      <c r="G525" s="83">
        <v>77935868.465690538</v>
      </c>
      <c r="H525" s="85">
        <v>-2.8708580000000001</v>
      </c>
      <c r="I525" s="83">
        <v>-2237.4281627819255</v>
      </c>
      <c r="J525" s="84">
        <f t="shared" si="8"/>
        <v>1.6938081134620167E-3</v>
      </c>
      <c r="K525" s="84">
        <f>I525/'סכום נכסי הקרן'!$C$42</f>
        <v>-2.2544403033104987E-5</v>
      </c>
    </row>
    <row r="526" spans="2:11">
      <c r="B526" s="76" t="s">
        <v>3581</v>
      </c>
      <c r="C526" s="73" t="s">
        <v>3582</v>
      </c>
      <c r="D526" s="86" t="s">
        <v>672</v>
      </c>
      <c r="E526" s="86" t="s">
        <v>138</v>
      </c>
      <c r="F526" s="95">
        <v>44768</v>
      </c>
      <c r="G526" s="83">
        <v>1702601.7026000002</v>
      </c>
      <c r="H526" s="85">
        <v>-3.396344</v>
      </c>
      <c r="I526" s="83">
        <v>-57.826207826150004</v>
      </c>
      <c r="J526" s="84">
        <f t="shared" si="8"/>
        <v>4.3776377546303441E-5</v>
      </c>
      <c r="K526" s="84">
        <f>I526/'סכום נכסי הקרן'!$C$42</f>
        <v>-5.8265885662577077E-7</v>
      </c>
    </row>
    <row r="527" spans="2:11">
      <c r="B527" s="76" t="s">
        <v>3583</v>
      </c>
      <c r="C527" s="73" t="s">
        <v>3584</v>
      </c>
      <c r="D527" s="86" t="s">
        <v>672</v>
      </c>
      <c r="E527" s="86" t="s">
        <v>138</v>
      </c>
      <c r="F527" s="95">
        <v>44823</v>
      </c>
      <c r="G527" s="83">
        <v>64965630.933465965</v>
      </c>
      <c r="H527" s="85">
        <v>-2.648355</v>
      </c>
      <c r="I527" s="83">
        <v>-1720.5207582730384</v>
      </c>
      <c r="J527" s="84">
        <f t="shared" si="8"/>
        <v>1.3024918825189267E-3</v>
      </c>
      <c r="K527" s="84">
        <f>I527/'סכום נכסי הקרן'!$C$42</f>
        <v>-1.7336026267365495E-5</v>
      </c>
    </row>
    <row r="528" spans="2:11">
      <c r="B528" s="76" t="s">
        <v>3585</v>
      </c>
      <c r="C528" s="73" t="s">
        <v>3586</v>
      </c>
      <c r="D528" s="86" t="s">
        <v>672</v>
      </c>
      <c r="E528" s="86" t="s">
        <v>138</v>
      </c>
      <c r="F528" s="95">
        <v>44819</v>
      </c>
      <c r="G528" s="83">
        <v>51090051.090000004</v>
      </c>
      <c r="H528" s="85">
        <v>-2.8130009999999999</v>
      </c>
      <c r="I528" s="83">
        <v>-1437.163437162</v>
      </c>
      <c r="J528" s="84">
        <f t="shared" si="8"/>
        <v>1.0879808928521187E-3</v>
      </c>
      <c r="K528" s="84">
        <f>I528/'סכום נכסי הקרן'!$C$42</f>
        <v>-1.4480908165354358E-5</v>
      </c>
    </row>
    <row r="529" spans="2:11">
      <c r="B529" s="76" t="s">
        <v>3587</v>
      </c>
      <c r="C529" s="73" t="s">
        <v>3588</v>
      </c>
      <c r="D529" s="86" t="s">
        <v>672</v>
      </c>
      <c r="E529" s="86" t="s">
        <v>138</v>
      </c>
      <c r="F529" s="95">
        <v>44741</v>
      </c>
      <c r="G529" s="83">
        <v>142932780.5602636</v>
      </c>
      <c r="H529" s="85">
        <v>-3.3766099999999999</v>
      </c>
      <c r="I529" s="83">
        <v>-4826.2829888531624</v>
      </c>
      <c r="J529" s="84">
        <f t="shared" si="8"/>
        <v>3.6536579901716238E-3</v>
      </c>
      <c r="K529" s="84">
        <f>I529/'סכום נכסי הקרן'!$C$42</f>
        <v>-4.8629793198472919E-5</v>
      </c>
    </row>
    <row r="530" spans="2:11">
      <c r="B530" s="76" t="s">
        <v>3589</v>
      </c>
      <c r="C530" s="73" t="s">
        <v>3590</v>
      </c>
      <c r="D530" s="86" t="s">
        <v>672</v>
      </c>
      <c r="E530" s="86" t="s">
        <v>138</v>
      </c>
      <c r="F530" s="95">
        <v>44733</v>
      </c>
      <c r="G530" s="83">
        <v>442819.44281900005</v>
      </c>
      <c r="H530" s="85">
        <v>-3.092482</v>
      </c>
      <c r="I530" s="83">
        <v>-13.6941136941</v>
      </c>
      <c r="J530" s="84">
        <f t="shared" si="8"/>
        <v>1.0366903066464462E-5</v>
      </c>
      <c r="K530" s="84">
        <f>I530/'סכום נכסי הקרן'!$C$42</f>
        <v>-1.3798236003121367E-7</v>
      </c>
    </row>
    <row r="531" spans="2:11">
      <c r="B531" s="76" t="s">
        <v>3591</v>
      </c>
      <c r="C531" s="73" t="s">
        <v>3592</v>
      </c>
      <c r="D531" s="86" t="s">
        <v>672</v>
      </c>
      <c r="E531" s="86" t="s">
        <v>138</v>
      </c>
      <c r="F531" s="95">
        <v>44741</v>
      </c>
      <c r="G531" s="83">
        <v>84470197.838910356</v>
      </c>
      <c r="H531" s="85">
        <v>-3.3644720000000001</v>
      </c>
      <c r="I531" s="83">
        <v>-2841.9760764772341</v>
      </c>
      <c r="J531" s="84">
        <f t="shared" si="8"/>
        <v>2.1514711473984735E-3</v>
      </c>
      <c r="K531" s="84">
        <f>I531/'סכום נכסי הקרן'!$C$42</f>
        <v>-2.8635848580220949E-5</v>
      </c>
    </row>
    <row r="532" spans="2:11">
      <c r="B532" s="76" t="s">
        <v>3593</v>
      </c>
      <c r="C532" s="73" t="s">
        <v>3594</v>
      </c>
      <c r="D532" s="86" t="s">
        <v>672</v>
      </c>
      <c r="E532" s="86" t="s">
        <v>138</v>
      </c>
      <c r="F532" s="95">
        <v>44741</v>
      </c>
      <c r="G532" s="83">
        <v>104006045.90546192</v>
      </c>
      <c r="H532" s="85">
        <v>-3.3220100000000001</v>
      </c>
      <c r="I532" s="83">
        <v>-3455.0912211707664</v>
      </c>
      <c r="J532" s="84">
        <f t="shared" si="8"/>
        <v>2.6156198623574897E-3</v>
      </c>
      <c r="K532" s="84">
        <f>I532/'סכום נכסי הקרן'!$C$42</f>
        <v>-3.4813617841194845E-5</v>
      </c>
    </row>
    <row r="533" spans="2:11">
      <c r="B533" s="76" t="s">
        <v>3595</v>
      </c>
      <c r="C533" s="73" t="s">
        <v>3596</v>
      </c>
      <c r="D533" s="86" t="s">
        <v>672</v>
      </c>
      <c r="E533" s="86" t="s">
        <v>138</v>
      </c>
      <c r="F533" s="95">
        <v>44741</v>
      </c>
      <c r="G533" s="83">
        <v>2045702.0456999999</v>
      </c>
      <c r="H533" s="85">
        <v>-2.9957250000000002</v>
      </c>
      <c r="I533" s="83">
        <v>-61.283611283550002</v>
      </c>
      <c r="J533" s="84">
        <f t="shared" si="8"/>
        <v>4.6393747848988114E-5</v>
      </c>
      <c r="K533" s="84">
        <f>I533/'סכום נכסי הקרן'!$C$42</f>
        <v>-6.1749577263864625E-7</v>
      </c>
    </row>
    <row r="534" spans="2:11">
      <c r="B534" s="76" t="s">
        <v>3595</v>
      </c>
      <c r="C534" s="73" t="s">
        <v>3597</v>
      </c>
      <c r="D534" s="86" t="s">
        <v>672</v>
      </c>
      <c r="E534" s="86" t="s">
        <v>138</v>
      </c>
      <c r="F534" s="95">
        <v>44741</v>
      </c>
      <c r="G534" s="83">
        <v>1022851.02285</v>
      </c>
      <c r="H534" s="85">
        <v>-2.9957250000000002</v>
      </c>
      <c r="I534" s="83">
        <v>-30.641800641769997</v>
      </c>
      <c r="J534" s="84">
        <f t="shared" si="8"/>
        <v>2.3196870139322679E-5</v>
      </c>
      <c r="K534" s="84">
        <f>I534/'סכום נכסי הקרן'!$C$42</f>
        <v>-3.0874783593910092E-7</v>
      </c>
    </row>
    <row r="535" spans="2:11">
      <c r="B535" s="76" t="s">
        <v>3598</v>
      </c>
      <c r="C535" s="73" t="s">
        <v>3599</v>
      </c>
      <c r="D535" s="86" t="s">
        <v>672</v>
      </c>
      <c r="E535" s="86" t="s">
        <v>138</v>
      </c>
      <c r="F535" s="95">
        <v>44727</v>
      </c>
      <c r="G535" s="83">
        <v>306873.30687299999</v>
      </c>
      <c r="H535" s="85">
        <v>-2.9896829999999999</v>
      </c>
      <c r="I535" s="83">
        <v>-9.1745391745300005</v>
      </c>
      <c r="J535" s="84">
        <f t="shared" si="8"/>
        <v>6.9454336678109695E-6</v>
      </c>
      <c r="K535" s="84">
        <f>I535/'סכום נכסי הקרן'!$C$42</f>
        <v>-9.2442971905942769E-8</v>
      </c>
    </row>
    <row r="536" spans="2:11">
      <c r="B536" s="76" t="s">
        <v>3600</v>
      </c>
      <c r="C536" s="73" t="s">
        <v>3601</v>
      </c>
      <c r="D536" s="86" t="s">
        <v>672</v>
      </c>
      <c r="E536" s="86" t="s">
        <v>138</v>
      </c>
      <c r="F536" s="95">
        <v>44825</v>
      </c>
      <c r="G536" s="83">
        <v>13008385.289672282</v>
      </c>
      <c r="H536" s="85">
        <v>-2.3899889999999999</v>
      </c>
      <c r="I536" s="83">
        <v>-310.89900840069748</v>
      </c>
      <c r="J536" s="84">
        <f t="shared" si="8"/>
        <v>2.353609700888186E-4</v>
      </c>
      <c r="K536" s="84">
        <f>I536/'סכום נכסי הקרן'!$C$42</f>
        <v>-3.1326290893126494E-6</v>
      </c>
    </row>
    <row r="537" spans="2:11">
      <c r="B537" s="76" t="s">
        <v>3602</v>
      </c>
      <c r="C537" s="73" t="s">
        <v>3603</v>
      </c>
      <c r="D537" s="86" t="s">
        <v>672</v>
      </c>
      <c r="E537" s="86" t="s">
        <v>138</v>
      </c>
      <c r="F537" s="95">
        <v>44823</v>
      </c>
      <c r="G537" s="83">
        <v>65041926.448361404</v>
      </c>
      <c r="H537" s="85">
        <v>-2.582014</v>
      </c>
      <c r="I537" s="83">
        <v>-1679.3914483987689</v>
      </c>
      <c r="J537" s="84">
        <f t="shared" si="8"/>
        <v>1.2713556163697099E-3</v>
      </c>
      <c r="K537" s="84">
        <f>I537/'סכום נכסי הקרן'!$C$42</f>
        <v>-1.6921605928110397E-5</v>
      </c>
    </row>
    <row r="538" spans="2:11">
      <c r="B538" s="76" t="s">
        <v>3604</v>
      </c>
      <c r="C538" s="73" t="s">
        <v>3605</v>
      </c>
      <c r="D538" s="86" t="s">
        <v>672</v>
      </c>
      <c r="E538" s="86" t="s">
        <v>138</v>
      </c>
      <c r="F538" s="95">
        <v>44824</v>
      </c>
      <c r="G538" s="83">
        <v>110571274.96221438</v>
      </c>
      <c r="H538" s="85">
        <v>-2.6592519999999999</v>
      </c>
      <c r="I538" s="83">
        <v>-2940.3690613521208</v>
      </c>
      <c r="J538" s="84">
        <f t="shared" si="8"/>
        <v>2.2259579348900601E-3</v>
      </c>
      <c r="K538" s="84">
        <f>I538/'סכום נכסי הקרן'!$C$42</f>
        <v>-2.9627259676026419E-5</v>
      </c>
    </row>
    <row r="539" spans="2:11">
      <c r="B539" s="76" t="s">
        <v>3606</v>
      </c>
      <c r="C539" s="73" t="s">
        <v>3607</v>
      </c>
      <c r="D539" s="86" t="s">
        <v>672</v>
      </c>
      <c r="E539" s="86" t="s">
        <v>138</v>
      </c>
      <c r="F539" s="95">
        <v>44741</v>
      </c>
      <c r="G539" s="83">
        <v>511650.51165</v>
      </c>
      <c r="H539" s="85">
        <v>-2.9504329999999999</v>
      </c>
      <c r="I539" s="83">
        <v>-15.095905095889998</v>
      </c>
      <c r="J539" s="84">
        <f t="shared" si="8"/>
        <v>1.1428106142938212E-5</v>
      </c>
      <c r="K539" s="84">
        <f>I539/'סכום נכסי הקרן'!$C$42</f>
        <v>-1.5210685835298398E-7</v>
      </c>
    </row>
    <row r="540" spans="2:11">
      <c r="B540" s="76" t="s">
        <v>3608</v>
      </c>
      <c r="C540" s="73" t="s">
        <v>3609</v>
      </c>
      <c r="D540" s="86" t="s">
        <v>672</v>
      </c>
      <c r="E540" s="86" t="s">
        <v>138</v>
      </c>
      <c r="F540" s="95">
        <v>44734</v>
      </c>
      <c r="G540" s="83">
        <v>341230.34123000002</v>
      </c>
      <c r="H540" s="85">
        <v>-2.9112089999999999</v>
      </c>
      <c r="I540" s="83">
        <v>-9.93392993392</v>
      </c>
      <c r="J540" s="84">
        <f t="shared" si="8"/>
        <v>7.5203179259690408E-6</v>
      </c>
      <c r="K540" s="84">
        <f>I540/'סכום נכסי הקרן'!$C$42</f>
        <v>-1.0009461928577082E-7</v>
      </c>
    </row>
    <row r="541" spans="2:11">
      <c r="B541" s="76" t="s">
        <v>3608</v>
      </c>
      <c r="C541" s="73" t="s">
        <v>3610</v>
      </c>
      <c r="D541" s="86" t="s">
        <v>672</v>
      </c>
      <c r="E541" s="86" t="s">
        <v>138</v>
      </c>
      <c r="F541" s="95">
        <v>44734</v>
      </c>
      <c r="G541" s="83">
        <v>85307.585307500005</v>
      </c>
      <c r="H541" s="85">
        <v>-2.9112089999999999</v>
      </c>
      <c r="I541" s="83">
        <v>-2.48348248348</v>
      </c>
      <c r="J541" s="84">
        <f t="shared" si="8"/>
        <v>1.8800794814922602E-6</v>
      </c>
      <c r="K541" s="84">
        <f>I541/'סכום נכסי הקרן'!$C$42</f>
        <v>-2.5023654821442704E-8</v>
      </c>
    </row>
    <row r="542" spans="2:11">
      <c r="B542" s="76" t="s">
        <v>3611</v>
      </c>
      <c r="C542" s="73" t="s">
        <v>3612</v>
      </c>
      <c r="D542" s="86" t="s">
        <v>672</v>
      </c>
      <c r="E542" s="86" t="s">
        <v>138</v>
      </c>
      <c r="F542" s="95">
        <v>44763</v>
      </c>
      <c r="G542" s="83">
        <v>1194446.194445</v>
      </c>
      <c r="H542" s="85">
        <v>-2.899149</v>
      </c>
      <c r="I542" s="83">
        <v>-34.628774628740004</v>
      </c>
      <c r="J542" s="84">
        <f t="shared" si="8"/>
        <v>2.6215143083065014E-5</v>
      </c>
      <c r="K542" s="84">
        <f>I542/'סכום נכסי הקרן'!$C$42</f>
        <v>-3.4892072280086245E-7</v>
      </c>
    </row>
    <row r="543" spans="2:11">
      <c r="B543" s="76" t="s">
        <v>3611</v>
      </c>
      <c r="C543" s="73" t="s">
        <v>2765</v>
      </c>
      <c r="D543" s="86" t="s">
        <v>672</v>
      </c>
      <c r="E543" s="86" t="s">
        <v>138</v>
      </c>
      <c r="F543" s="95">
        <v>44763</v>
      </c>
      <c r="G543" s="83">
        <v>170635.17063500002</v>
      </c>
      <c r="H543" s="85">
        <v>-2.8991470000000001</v>
      </c>
      <c r="I543" s="83">
        <v>-4.9469649469599997</v>
      </c>
      <c r="J543" s="84">
        <f t="shared" si="8"/>
        <v>3.7450182774827866E-6</v>
      </c>
      <c r="K543" s="84">
        <f>I543/'סכום נכסי הקרן'!$C$42</f>
        <v>-4.9845788754281973E-8</v>
      </c>
    </row>
    <row r="544" spans="2:11">
      <c r="B544" s="76" t="s">
        <v>2887</v>
      </c>
      <c r="C544" s="73" t="s">
        <v>3613</v>
      </c>
      <c r="D544" s="86" t="s">
        <v>672</v>
      </c>
      <c r="E544" s="86" t="s">
        <v>138</v>
      </c>
      <c r="F544" s="95">
        <v>44825</v>
      </c>
      <c r="G544" s="83">
        <v>26045762.875004832</v>
      </c>
      <c r="H544" s="85">
        <v>-2.2760159999999998</v>
      </c>
      <c r="I544" s="83">
        <v>-592.80572114012818</v>
      </c>
      <c r="J544" s="84">
        <f t="shared" si="8"/>
        <v>4.4877380059675102E-4</v>
      </c>
      <c r="K544" s="84">
        <f>I544/'סכום נכסי הקרן'!$C$42</f>
        <v>-5.9731308115370685E-6</v>
      </c>
    </row>
    <row r="545" spans="2:11">
      <c r="B545" s="76" t="s">
        <v>2887</v>
      </c>
      <c r="C545" s="73" t="s">
        <v>2829</v>
      </c>
      <c r="D545" s="86" t="s">
        <v>672</v>
      </c>
      <c r="E545" s="86" t="s">
        <v>138</v>
      </c>
      <c r="F545" s="95">
        <v>44825</v>
      </c>
      <c r="G545" s="83">
        <v>53573063.312817745</v>
      </c>
      <c r="H545" s="85">
        <v>-2.2760159999999998</v>
      </c>
      <c r="I545" s="83">
        <v>-1219.3314737322544</v>
      </c>
      <c r="J545" s="84">
        <f t="shared" si="8"/>
        <v>9.2307479523247131E-4</v>
      </c>
      <c r="K545" s="84">
        <f>I545/'סכום נכסי הקרן'!$C$42</f>
        <v>-1.228602581840706E-5</v>
      </c>
    </row>
    <row r="546" spans="2:11">
      <c r="B546" s="76" t="s">
        <v>3614</v>
      </c>
      <c r="C546" s="73" t="s">
        <v>3615</v>
      </c>
      <c r="D546" s="86" t="s">
        <v>672</v>
      </c>
      <c r="E546" s="86" t="s">
        <v>138</v>
      </c>
      <c r="F546" s="95">
        <v>44734</v>
      </c>
      <c r="G546" s="83">
        <v>39070933.177954108</v>
      </c>
      <c r="H546" s="85">
        <v>-3.1510220000000002</v>
      </c>
      <c r="I546" s="83">
        <v>-1231.1338021265708</v>
      </c>
      <c r="J546" s="84">
        <f t="shared" si="8"/>
        <v>9.320095534180394E-4</v>
      </c>
      <c r="K546" s="84">
        <f>I546/'סכום נכסי הקרן'!$C$42</f>
        <v>-1.2404946484767003E-5</v>
      </c>
    </row>
    <row r="547" spans="2:11">
      <c r="B547" s="76" t="s">
        <v>3616</v>
      </c>
      <c r="C547" s="73" t="s">
        <v>3617</v>
      </c>
      <c r="D547" s="86" t="s">
        <v>672</v>
      </c>
      <c r="E547" s="86" t="s">
        <v>138</v>
      </c>
      <c r="F547" s="95">
        <v>44732</v>
      </c>
      <c r="G547" s="83">
        <v>2390292.39029</v>
      </c>
      <c r="H547" s="85">
        <v>-3.2584650000000002</v>
      </c>
      <c r="I547" s="83">
        <v>-77.886837886759992</v>
      </c>
      <c r="J547" s="84">
        <f t="shared" si="8"/>
        <v>5.8962946895449971E-5</v>
      </c>
      <c r="K547" s="84">
        <f>I547/'סכום נכסי הקרן'!$C$42</f>
        <v>-7.8479045428211648E-7</v>
      </c>
    </row>
    <row r="548" spans="2:11">
      <c r="B548" s="76" t="s">
        <v>3618</v>
      </c>
      <c r="C548" s="73" t="s">
        <v>3619</v>
      </c>
      <c r="D548" s="86" t="s">
        <v>672</v>
      </c>
      <c r="E548" s="86" t="s">
        <v>138</v>
      </c>
      <c r="F548" s="95">
        <v>44760</v>
      </c>
      <c r="G548" s="83">
        <v>5123255.1232500002</v>
      </c>
      <c r="H548" s="85">
        <v>-2.8147929999999999</v>
      </c>
      <c r="I548" s="83">
        <v>-144.20902420888001</v>
      </c>
      <c r="J548" s="84">
        <f t="shared" si="8"/>
        <v>1.0917106493186158E-4</v>
      </c>
      <c r="K548" s="84">
        <f>I548/'סכום נכסי הקרן'!$C$42</f>
        <v>-1.4530550821052928E-6</v>
      </c>
    </row>
    <row r="549" spans="2:11">
      <c r="B549" s="76" t="s">
        <v>3618</v>
      </c>
      <c r="C549" s="73" t="s">
        <v>2770</v>
      </c>
      <c r="D549" s="86" t="s">
        <v>672</v>
      </c>
      <c r="E549" s="86" t="s">
        <v>138</v>
      </c>
      <c r="F549" s="95">
        <v>44760</v>
      </c>
      <c r="G549" s="83">
        <v>68310.068310000002</v>
      </c>
      <c r="H549" s="85">
        <v>-2.8148</v>
      </c>
      <c r="I549" s="83">
        <v>-1.9227919227900001</v>
      </c>
      <c r="J549" s="84">
        <f t="shared" si="8"/>
        <v>1.4556179337939115E-6</v>
      </c>
      <c r="K549" s="84">
        <f>I549/'סכום נכסי הקרן'!$C$42</f>
        <v>-1.937411746988976E-8</v>
      </c>
    </row>
    <row r="550" spans="2:11">
      <c r="B550" s="76" t="s">
        <v>3618</v>
      </c>
      <c r="C550" s="73" t="s">
        <v>3620</v>
      </c>
      <c r="D550" s="86" t="s">
        <v>672</v>
      </c>
      <c r="E550" s="86" t="s">
        <v>138</v>
      </c>
      <c r="F550" s="95">
        <v>44760</v>
      </c>
      <c r="G550" s="83">
        <v>85387.585387500003</v>
      </c>
      <c r="H550" s="85">
        <v>-2.814791</v>
      </c>
      <c r="I550" s="83">
        <v>-2.4034824034800004</v>
      </c>
      <c r="J550" s="84">
        <f t="shared" si="8"/>
        <v>1.8195167394853263E-6</v>
      </c>
      <c r="K550" s="84">
        <f>I550/'סכום נכסי הקרן'!$C$42</f>
        <v>-2.4217571267028977E-8</v>
      </c>
    </row>
    <row r="551" spans="2:11">
      <c r="B551" s="76" t="s">
        <v>3618</v>
      </c>
      <c r="C551" s="73" t="s">
        <v>3621</v>
      </c>
      <c r="D551" s="86" t="s">
        <v>672</v>
      </c>
      <c r="E551" s="86" t="s">
        <v>138</v>
      </c>
      <c r="F551" s="95">
        <v>44760</v>
      </c>
      <c r="G551" s="83">
        <v>47817.047816999999</v>
      </c>
      <c r="H551" s="85">
        <v>-2.814794</v>
      </c>
      <c r="I551" s="83">
        <v>-1.3459513459500001</v>
      </c>
      <c r="J551" s="84">
        <f t="shared" si="8"/>
        <v>1.0189302825529129E-6</v>
      </c>
      <c r="K551" s="84">
        <f>I551/'סכום נכסי הקרן'!$C$42</f>
        <v>-1.3561852000789541E-8</v>
      </c>
    </row>
    <row r="552" spans="2:11">
      <c r="B552" s="76" t="s">
        <v>3622</v>
      </c>
      <c r="C552" s="73" t="s">
        <v>3623</v>
      </c>
      <c r="D552" s="86" t="s">
        <v>672</v>
      </c>
      <c r="E552" s="86" t="s">
        <v>138</v>
      </c>
      <c r="F552" s="95">
        <v>44733</v>
      </c>
      <c r="G552" s="83">
        <v>2391412.3914100002</v>
      </c>
      <c r="H552" s="85">
        <v>-3.2101039999999998</v>
      </c>
      <c r="I552" s="83">
        <v>-76.766836766759994</v>
      </c>
      <c r="J552" s="84">
        <f t="shared" si="8"/>
        <v>5.8115068507352896E-5</v>
      </c>
      <c r="K552" s="84">
        <f>I552/'סכום נכסי הקרן'!$C$42</f>
        <v>-7.7350528452032417E-7</v>
      </c>
    </row>
    <row r="553" spans="2:11">
      <c r="B553" s="76" t="s">
        <v>3624</v>
      </c>
      <c r="C553" s="73" t="s">
        <v>2834</v>
      </c>
      <c r="D553" s="86" t="s">
        <v>672</v>
      </c>
      <c r="E553" s="86" t="s">
        <v>138</v>
      </c>
      <c r="F553" s="95">
        <v>44825</v>
      </c>
      <c r="G553" s="83">
        <v>46918997.899522983</v>
      </c>
      <c r="H553" s="85">
        <v>-2.1832259999999999</v>
      </c>
      <c r="I553" s="83">
        <v>-1024.3475406755165</v>
      </c>
      <c r="J553" s="84">
        <f t="shared" si="8"/>
        <v>7.7546542242668741E-4</v>
      </c>
      <c r="K553" s="84">
        <f>I553/'סכום נכסי הקרן'!$C$42</f>
        <v>-1.0321361010422562E-5</v>
      </c>
    </row>
    <row r="554" spans="2:11">
      <c r="B554" s="76" t="s">
        <v>3624</v>
      </c>
      <c r="C554" s="73" t="s">
        <v>3625</v>
      </c>
      <c r="D554" s="86" t="s">
        <v>672</v>
      </c>
      <c r="E554" s="86" t="s">
        <v>138</v>
      </c>
      <c r="F554" s="95">
        <v>44825</v>
      </c>
      <c r="G554" s="83">
        <v>102507102.50700001</v>
      </c>
      <c r="H554" s="85">
        <v>-2.1832259999999999</v>
      </c>
      <c r="I554" s="83">
        <v>-2237.9612279589901</v>
      </c>
      <c r="J554" s="84">
        <f t="shared" si="8"/>
        <v>1.6942116616683615E-3</v>
      </c>
      <c r="K554" s="84">
        <f>I554/'סכום נכסי הקרן'!$C$42</f>
        <v>-2.2549774216142087E-5</v>
      </c>
    </row>
    <row r="555" spans="2:11">
      <c r="B555" s="76" t="s">
        <v>3624</v>
      </c>
      <c r="C555" s="73" t="s">
        <v>3626</v>
      </c>
      <c r="D555" s="86" t="s">
        <v>672</v>
      </c>
      <c r="E555" s="86" t="s">
        <v>138</v>
      </c>
      <c r="F555" s="95">
        <v>44825</v>
      </c>
      <c r="G555" s="83">
        <v>110795011.55964975</v>
      </c>
      <c r="H555" s="85">
        <v>-2.1832259999999999</v>
      </c>
      <c r="I555" s="83">
        <v>-2418.9049758805572</v>
      </c>
      <c r="J555" s="84">
        <f t="shared" si="8"/>
        <v>1.8311921437271495E-3</v>
      </c>
      <c r="K555" s="84">
        <f>I555/'סכום נכסי הקרן'!$C$42</f>
        <v>-2.4372969636366157E-5</v>
      </c>
    </row>
    <row r="556" spans="2:11">
      <c r="B556" s="76" t="s">
        <v>2889</v>
      </c>
      <c r="C556" s="73" t="s">
        <v>3627</v>
      </c>
      <c r="D556" s="86" t="s">
        <v>672</v>
      </c>
      <c r="E556" s="86" t="s">
        <v>138</v>
      </c>
      <c r="F556" s="95">
        <v>44825</v>
      </c>
      <c r="G556" s="83">
        <v>1025101.0251000001</v>
      </c>
      <c r="H556" s="85">
        <v>-2.1802350000000001</v>
      </c>
      <c r="I556" s="83">
        <v>-22.349612349590004</v>
      </c>
      <c r="J556" s="84">
        <f t="shared" si="8"/>
        <v>1.6919405664134444E-5</v>
      </c>
      <c r="K556" s="84">
        <f>I556/'סכום נכסי הקרן'!$C$42</f>
        <v>-2.2519546183612018E-7</v>
      </c>
    </row>
    <row r="557" spans="2:11">
      <c r="B557" s="76" t="s">
        <v>2889</v>
      </c>
      <c r="C557" s="73" t="s">
        <v>3628</v>
      </c>
      <c r="D557" s="86" t="s">
        <v>672</v>
      </c>
      <c r="E557" s="86" t="s">
        <v>138</v>
      </c>
      <c r="F557" s="95">
        <v>44825</v>
      </c>
      <c r="G557" s="83">
        <v>59114159.114100002</v>
      </c>
      <c r="H557" s="85">
        <v>-2.1802350000000001</v>
      </c>
      <c r="I557" s="83">
        <v>-1288.8276388263503</v>
      </c>
      <c r="J557" s="84">
        <f t="shared" si="8"/>
        <v>9.7568572158485785E-4</v>
      </c>
      <c r="K557" s="84">
        <f>I557/'סכום נכסי הקרן'!$C$42</f>
        <v>-1.2986271565375968E-5</v>
      </c>
    </row>
    <row r="558" spans="2:11">
      <c r="B558" s="76" t="s">
        <v>2889</v>
      </c>
      <c r="C558" s="73" t="s">
        <v>3629</v>
      </c>
      <c r="D558" s="86" t="s">
        <v>672</v>
      </c>
      <c r="E558" s="86" t="s">
        <v>138</v>
      </c>
      <c r="F558" s="95">
        <v>44825</v>
      </c>
      <c r="G558" s="83">
        <v>9225909.2259</v>
      </c>
      <c r="H558" s="85">
        <v>-2.1802350000000001</v>
      </c>
      <c r="I558" s="83">
        <v>-201.14651114631002</v>
      </c>
      <c r="J558" s="84">
        <f t="shared" si="8"/>
        <v>1.5227465097721E-4</v>
      </c>
      <c r="K558" s="84">
        <f>I558/'סכום נכסי הקרן'!$C$42</f>
        <v>-2.0267591565250815E-6</v>
      </c>
    </row>
    <row r="559" spans="2:11">
      <c r="B559" s="76" t="s">
        <v>2889</v>
      </c>
      <c r="C559" s="73" t="s">
        <v>3630</v>
      </c>
      <c r="D559" s="86" t="s">
        <v>672</v>
      </c>
      <c r="E559" s="86" t="s">
        <v>138</v>
      </c>
      <c r="F559" s="95">
        <v>44825</v>
      </c>
      <c r="G559" s="83">
        <v>4100404.1004000003</v>
      </c>
      <c r="H559" s="85">
        <v>-2.1802350000000001</v>
      </c>
      <c r="I559" s="83">
        <v>-89.398449398360015</v>
      </c>
      <c r="J559" s="84">
        <f t="shared" si="8"/>
        <v>6.7677622656537776E-5</v>
      </c>
      <c r="K559" s="84">
        <f>I559/'סכום נכסי הקרן'!$C$42</f>
        <v>-9.007818473444807E-7</v>
      </c>
    </row>
    <row r="560" spans="2:11">
      <c r="B560" s="76" t="s">
        <v>2891</v>
      </c>
      <c r="C560" s="73" t="s">
        <v>3631</v>
      </c>
      <c r="D560" s="86" t="s">
        <v>672</v>
      </c>
      <c r="E560" s="86" t="s">
        <v>138</v>
      </c>
      <c r="F560" s="95">
        <v>44734</v>
      </c>
      <c r="G560" s="83">
        <v>46942112.563172638</v>
      </c>
      <c r="H560" s="85">
        <v>-3.0257860000000001</v>
      </c>
      <c r="I560" s="83">
        <v>-1420.3678129233926</v>
      </c>
      <c r="J560" s="84">
        <f t="shared" si="8"/>
        <v>1.0752660423468668E-3</v>
      </c>
      <c r="K560" s="84">
        <f>I560/'סכום נכסי הקרן'!$C$42</f>
        <v>-1.4311674878526968E-5</v>
      </c>
    </row>
    <row r="561" spans="2:11">
      <c r="B561" s="76" t="s">
        <v>3632</v>
      </c>
      <c r="C561" s="73" t="s">
        <v>3633</v>
      </c>
      <c r="D561" s="86" t="s">
        <v>672</v>
      </c>
      <c r="E561" s="86" t="s">
        <v>138</v>
      </c>
      <c r="F561" s="95">
        <v>44734</v>
      </c>
      <c r="G561" s="83">
        <v>1369041.3690400003</v>
      </c>
      <c r="H561" s="85">
        <v>-3.0201250000000002</v>
      </c>
      <c r="I561" s="83">
        <v>-41.346761346720001</v>
      </c>
      <c r="J561" s="84">
        <f t="shared" si="8"/>
        <v>3.1300884202411804E-5</v>
      </c>
      <c r="K561" s="84">
        <f>I561/'סכום נכסי הקרן'!$C$42</f>
        <v>-4.1661138776186704E-7</v>
      </c>
    </row>
    <row r="562" spans="2:11">
      <c r="B562" s="76" t="s">
        <v>3632</v>
      </c>
      <c r="C562" s="73" t="s">
        <v>3634</v>
      </c>
      <c r="D562" s="86" t="s">
        <v>672</v>
      </c>
      <c r="E562" s="86" t="s">
        <v>138</v>
      </c>
      <c r="F562" s="95">
        <v>44734</v>
      </c>
      <c r="G562" s="83">
        <v>1026781.0267800001</v>
      </c>
      <c r="H562" s="85">
        <v>-3.0201250000000002</v>
      </c>
      <c r="I562" s="83">
        <v>-31.010071010040004</v>
      </c>
      <c r="J562" s="84">
        <f t="shared" si="8"/>
        <v>2.3475663151808855E-5</v>
      </c>
      <c r="K562" s="84">
        <f>I562/'סכום נכסי הקרן'!$C$42</f>
        <v>-3.1245854082140028E-7</v>
      </c>
    </row>
    <row r="563" spans="2:11">
      <c r="B563" s="76" t="s">
        <v>3632</v>
      </c>
      <c r="C563" s="73" t="s">
        <v>3635</v>
      </c>
      <c r="D563" s="86" t="s">
        <v>672</v>
      </c>
      <c r="E563" s="86" t="s">
        <v>138</v>
      </c>
      <c r="F563" s="95">
        <v>44734</v>
      </c>
      <c r="G563" s="83">
        <v>5133905.1339000007</v>
      </c>
      <c r="H563" s="85">
        <v>-3.0201250000000002</v>
      </c>
      <c r="I563" s="83">
        <v>-155.05035505020001</v>
      </c>
      <c r="J563" s="84">
        <f t="shared" si="8"/>
        <v>1.1737831575904426E-4</v>
      </c>
      <c r="K563" s="84">
        <f>I563/'סכום נכסי הקרן'!$C$42</f>
        <v>-1.5622927041070015E-6</v>
      </c>
    </row>
    <row r="564" spans="2:11">
      <c r="B564" s="76" t="s">
        <v>3632</v>
      </c>
      <c r="C564" s="73" t="s">
        <v>3636</v>
      </c>
      <c r="D564" s="86" t="s">
        <v>672</v>
      </c>
      <c r="E564" s="86" t="s">
        <v>138</v>
      </c>
      <c r="F564" s="95">
        <v>44734</v>
      </c>
      <c r="G564" s="83">
        <v>17113017.112999998</v>
      </c>
      <c r="H564" s="85">
        <v>-3.0201250000000002</v>
      </c>
      <c r="I564" s="83">
        <v>-516.83451683400006</v>
      </c>
      <c r="J564" s="84">
        <f t="shared" si="8"/>
        <v>3.9126105253014756E-4</v>
      </c>
      <c r="K564" s="84">
        <f>I564/'סכום נכסי הקרן'!$C$42</f>
        <v>-5.2076423470233386E-6</v>
      </c>
    </row>
    <row r="565" spans="2:11">
      <c r="B565" s="76" t="s">
        <v>3632</v>
      </c>
      <c r="C565" s="73" t="s">
        <v>3637</v>
      </c>
      <c r="D565" s="86" t="s">
        <v>672</v>
      </c>
      <c r="E565" s="86" t="s">
        <v>138</v>
      </c>
      <c r="F565" s="95">
        <v>44734</v>
      </c>
      <c r="G565" s="83">
        <v>3422603.4225999997</v>
      </c>
      <c r="H565" s="85">
        <v>-3.0201250000000002</v>
      </c>
      <c r="I565" s="83">
        <v>-103.3669033668</v>
      </c>
      <c r="J565" s="84">
        <f t="shared" si="8"/>
        <v>7.8252210506029514E-5</v>
      </c>
      <c r="K565" s="84">
        <f>I565/'סכום נכסי הקרן'!$C$42</f>
        <v>-1.0415284694046676E-6</v>
      </c>
    </row>
    <row r="566" spans="2:11">
      <c r="B566" s="76" t="s">
        <v>2895</v>
      </c>
      <c r="C566" s="73" t="s">
        <v>3638</v>
      </c>
      <c r="D566" s="86" t="s">
        <v>672</v>
      </c>
      <c r="E566" s="86" t="s">
        <v>138</v>
      </c>
      <c r="F566" s="95">
        <v>44755</v>
      </c>
      <c r="G566" s="83">
        <v>75758394.470574707</v>
      </c>
      <c r="H566" s="85">
        <v>-2.5191219999999999</v>
      </c>
      <c r="I566" s="83">
        <v>-1908.4466633947545</v>
      </c>
      <c r="J566" s="84">
        <f t="shared" si="8"/>
        <v>1.4447580916065435E-3</v>
      </c>
      <c r="K566" s="84">
        <f>I566/'סכום נכסי הקרן'!$C$42</f>
        <v>-1.9229574143404255E-5</v>
      </c>
    </row>
    <row r="567" spans="2:11">
      <c r="B567" s="76" t="s">
        <v>2897</v>
      </c>
      <c r="C567" s="73" t="s">
        <v>3639</v>
      </c>
      <c r="D567" s="86" t="s">
        <v>672</v>
      </c>
      <c r="E567" s="86" t="s">
        <v>138</v>
      </c>
      <c r="F567" s="95">
        <v>44755</v>
      </c>
      <c r="G567" s="83">
        <v>133594633.59450001</v>
      </c>
      <c r="H567" s="85">
        <v>-2.4742299999999999</v>
      </c>
      <c r="I567" s="83">
        <v>-3305.4385554352507</v>
      </c>
      <c r="J567" s="84">
        <f t="shared" si="8"/>
        <v>2.5023277783296988E-3</v>
      </c>
      <c r="K567" s="84">
        <f>I567/'סכום נכסי הקרן'!$C$42</f>
        <v>-3.3305712440055559E-5</v>
      </c>
    </row>
    <row r="568" spans="2:11">
      <c r="B568" s="76" t="s">
        <v>2897</v>
      </c>
      <c r="C568" s="73" t="s">
        <v>3640</v>
      </c>
      <c r="D568" s="86" t="s">
        <v>672</v>
      </c>
      <c r="E568" s="86" t="s">
        <v>138</v>
      </c>
      <c r="F568" s="95">
        <v>44755</v>
      </c>
      <c r="G568" s="83">
        <v>47037088.385617353</v>
      </c>
      <c r="H568" s="85">
        <v>-2.4742299999999999</v>
      </c>
      <c r="I568" s="83">
        <v>-1163.8057705006065</v>
      </c>
      <c r="J568" s="84">
        <f t="shared" si="8"/>
        <v>8.810399767726413E-4</v>
      </c>
      <c r="K568" s="84">
        <f>I568/'סכום נכסי הקרן'!$C$42</f>
        <v>-1.1726546925107343E-5</v>
      </c>
    </row>
    <row r="569" spans="2:11">
      <c r="B569" s="76" t="s">
        <v>3641</v>
      </c>
      <c r="C569" s="73" t="s">
        <v>3642</v>
      </c>
      <c r="D569" s="86" t="s">
        <v>672</v>
      </c>
      <c r="E569" s="86" t="s">
        <v>138</v>
      </c>
      <c r="F569" s="95">
        <v>44755</v>
      </c>
      <c r="G569" s="83">
        <v>107868082.68949182</v>
      </c>
      <c r="H569" s="85">
        <v>-2.4249109999999998</v>
      </c>
      <c r="I569" s="83">
        <v>-2615.7050221544068</v>
      </c>
      <c r="J569" s="84">
        <f t="shared" si="8"/>
        <v>1.9801763751108661E-3</v>
      </c>
      <c r="K569" s="84">
        <f>I569/'סכום נכסי הקרן'!$C$42</f>
        <v>-2.6355933663517276E-5</v>
      </c>
    </row>
    <row r="570" spans="2:11">
      <c r="B570" s="76" t="s">
        <v>3641</v>
      </c>
      <c r="C570" s="73" t="s">
        <v>3643</v>
      </c>
      <c r="D570" s="86" t="s">
        <v>672</v>
      </c>
      <c r="E570" s="86" t="s">
        <v>138</v>
      </c>
      <c r="F570" s="95">
        <v>44755</v>
      </c>
      <c r="G570" s="83">
        <v>68552068.552000001</v>
      </c>
      <c r="H570" s="85">
        <v>-2.4249109999999998</v>
      </c>
      <c r="I570" s="83">
        <v>-1662.3266623250001</v>
      </c>
      <c r="J570" s="84">
        <f t="shared" si="8"/>
        <v>1.2584370013334601E-3</v>
      </c>
      <c r="K570" s="84">
        <f>I570/'סכום נכסי הקרן'!$C$42</f>
        <v>-1.6749660557385098E-5</v>
      </c>
    </row>
    <row r="571" spans="2:11">
      <c r="B571" s="76" t="s">
        <v>3644</v>
      </c>
      <c r="C571" s="73" t="s">
        <v>3645</v>
      </c>
      <c r="D571" s="86" t="s">
        <v>672</v>
      </c>
      <c r="E571" s="86" t="s">
        <v>138</v>
      </c>
      <c r="F571" s="95">
        <v>44755</v>
      </c>
      <c r="G571" s="83">
        <v>78508084.827406332</v>
      </c>
      <c r="H571" s="85">
        <v>-2.353243</v>
      </c>
      <c r="I571" s="83">
        <v>-1847.4863562515088</v>
      </c>
      <c r="J571" s="84">
        <f t="shared" si="8"/>
        <v>1.3986090958282911E-3</v>
      </c>
      <c r="K571" s="84">
        <f>I571/'סכום נכסי הקרן'!$C$42</f>
        <v>-1.8615335994390148E-5</v>
      </c>
    </row>
    <row r="572" spans="2:11">
      <c r="B572" s="76" t="s">
        <v>3646</v>
      </c>
      <c r="C572" s="73" t="s">
        <v>3647</v>
      </c>
      <c r="D572" s="86" t="s">
        <v>672</v>
      </c>
      <c r="E572" s="86" t="s">
        <v>138</v>
      </c>
      <c r="F572" s="95">
        <v>44753</v>
      </c>
      <c r="G572" s="83">
        <v>3666348.6286349618</v>
      </c>
      <c r="H572" s="85">
        <v>-2.231128</v>
      </c>
      <c r="I572" s="83">
        <v>-81.80093424585246</v>
      </c>
      <c r="J572" s="84">
        <f t="shared" si="8"/>
        <v>6.1926049032172802E-5</v>
      </c>
      <c r="K572" s="84">
        <f>I572/'סכום נכסי הקרן'!$C$42</f>
        <v>-8.2422902366173593E-7</v>
      </c>
    </row>
    <row r="573" spans="2:11">
      <c r="B573" s="76" t="s">
        <v>3648</v>
      </c>
      <c r="C573" s="73" t="s">
        <v>3649</v>
      </c>
      <c r="D573" s="86" t="s">
        <v>672</v>
      </c>
      <c r="E573" s="86" t="s">
        <v>138</v>
      </c>
      <c r="F573" s="95">
        <v>44826</v>
      </c>
      <c r="G573" s="83">
        <v>131075694.59036355</v>
      </c>
      <c r="H573" s="85">
        <v>-1.767455</v>
      </c>
      <c r="I573" s="83">
        <v>-2316.7037728584564</v>
      </c>
      <c r="J573" s="84">
        <f t="shared" si="8"/>
        <v>1.7538224074540633E-3</v>
      </c>
      <c r="K573" s="84">
        <f>I573/'סכום נכסי הקרן'!$C$42</f>
        <v>-2.3343186803681308E-5</v>
      </c>
    </row>
    <row r="574" spans="2:11">
      <c r="B574" s="76" t="s">
        <v>3650</v>
      </c>
      <c r="C574" s="73" t="s">
        <v>3651</v>
      </c>
      <c r="D574" s="86" t="s">
        <v>672</v>
      </c>
      <c r="E574" s="86" t="s">
        <v>138</v>
      </c>
      <c r="F574" s="95">
        <v>44749</v>
      </c>
      <c r="G574" s="83">
        <v>172150.17215</v>
      </c>
      <c r="H574" s="85">
        <v>-1.993587</v>
      </c>
      <c r="I574" s="83">
        <v>-3.4319634319600003</v>
      </c>
      <c r="J574" s="84">
        <f t="shared" si="8"/>
        <v>2.5981113507264718E-6</v>
      </c>
      <c r="K574" s="84">
        <f>I574/'סכום נכסי הקרן'!$C$42</f>
        <v>-3.4580581442571922E-8</v>
      </c>
    </row>
    <row r="575" spans="2:11">
      <c r="B575" s="76" t="s">
        <v>3650</v>
      </c>
      <c r="C575" s="73" t="s">
        <v>3652</v>
      </c>
      <c r="D575" s="86" t="s">
        <v>672</v>
      </c>
      <c r="E575" s="86" t="s">
        <v>138</v>
      </c>
      <c r="F575" s="95">
        <v>44749</v>
      </c>
      <c r="G575" s="83">
        <v>86075.086074999999</v>
      </c>
      <c r="H575" s="85">
        <v>-1.993587</v>
      </c>
      <c r="I575" s="83">
        <v>-1.7159817159800002</v>
      </c>
      <c r="J575" s="84">
        <f t="shared" si="8"/>
        <v>1.2990556753632359E-6</v>
      </c>
      <c r="K575" s="84">
        <f>I575/'סכום נכסי הקרן'!$C$42</f>
        <v>-1.7290290721285961E-8</v>
      </c>
    </row>
    <row r="576" spans="2:11">
      <c r="B576" s="76" t="s">
        <v>3653</v>
      </c>
      <c r="C576" s="73" t="s">
        <v>3654</v>
      </c>
      <c r="D576" s="86" t="s">
        <v>672</v>
      </c>
      <c r="E576" s="86" t="s">
        <v>138</v>
      </c>
      <c r="F576" s="95">
        <v>44742</v>
      </c>
      <c r="G576" s="83">
        <v>34449034.449000001</v>
      </c>
      <c r="H576" s="85">
        <v>-2.2047750000000002</v>
      </c>
      <c r="I576" s="83">
        <v>-759.52375952299997</v>
      </c>
      <c r="J576" s="84">
        <f t="shared" si="8"/>
        <v>5.7498494371665805E-4</v>
      </c>
      <c r="K576" s="84">
        <f>I576/'סכום נכסי הקרן'!$C$42</f>
        <v>-7.6529874937372656E-6</v>
      </c>
    </row>
    <row r="577" spans="2:11">
      <c r="B577" s="76" t="s">
        <v>3655</v>
      </c>
      <c r="C577" s="73" t="s">
        <v>3656</v>
      </c>
      <c r="D577" s="86" t="s">
        <v>672</v>
      </c>
      <c r="E577" s="86" t="s">
        <v>138</v>
      </c>
      <c r="F577" s="95">
        <v>44742</v>
      </c>
      <c r="G577" s="83">
        <v>65726678.694547966</v>
      </c>
      <c r="H577" s="85">
        <v>-2.1751149999999999</v>
      </c>
      <c r="I577" s="83">
        <v>-1429.6310802736502</v>
      </c>
      <c r="J577" s="84">
        <f t="shared" si="8"/>
        <v>1.0822786462176992E-3</v>
      </c>
      <c r="K577" s="84">
        <f>I577/'סכום נכסי הקרן'!$C$42</f>
        <v>-1.4405011878579722E-5</v>
      </c>
    </row>
    <row r="578" spans="2:11">
      <c r="B578" s="76" t="s">
        <v>2907</v>
      </c>
      <c r="C578" s="73" t="s">
        <v>3657</v>
      </c>
      <c r="D578" s="86" t="s">
        <v>672</v>
      </c>
      <c r="E578" s="86" t="s">
        <v>138</v>
      </c>
      <c r="F578" s="95">
        <v>44755</v>
      </c>
      <c r="G578" s="83">
        <v>59159160.77234862</v>
      </c>
      <c r="H578" s="85">
        <v>-2.5578829999999999</v>
      </c>
      <c r="I578" s="83">
        <v>-1513.2224110028981</v>
      </c>
      <c r="J578" s="84">
        <f t="shared" si="8"/>
        <v>1.145560085398407E-3</v>
      </c>
      <c r="K578" s="84">
        <f>I578/'סכום נכסי הקרן'!$C$42</f>
        <v>-1.5247280998715676E-5</v>
      </c>
    </row>
    <row r="579" spans="2:11">
      <c r="B579" s="76" t="s">
        <v>3658</v>
      </c>
      <c r="C579" s="73" t="s">
        <v>3659</v>
      </c>
      <c r="D579" s="86" t="s">
        <v>672</v>
      </c>
      <c r="E579" s="86" t="s">
        <v>138</v>
      </c>
      <c r="F579" s="95">
        <v>44742</v>
      </c>
      <c r="G579" s="83">
        <v>1275428.2754270001</v>
      </c>
      <c r="H579" s="85">
        <v>-2.1395460000000002</v>
      </c>
      <c r="I579" s="83">
        <v>-27.288377288349999</v>
      </c>
      <c r="J579" s="84">
        <f t="shared" si="8"/>
        <v>2.0658216260561516E-5</v>
      </c>
      <c r="K579" s="84">
        <f>I579/'סכום נכסי הקרן'!$C$42</f>
        <v>-2.7495862702607471E-7</v>
      </c>
    </row>
    <row r="580" spans="2:11">
      <c r="B580" s="76" t="s">
        <v>3658</v>
      </c>
      <c r="C580" s="73" t="s">
        <v>3660</v>
      </c>
      <c r="D580" s="86" t="s">
        <v>672</v>
      </c>
      <c r="E580" s="86" t="s">
        <v>138</v>
      </c>
      <c r="F580" s="95">
        <v>44742</v>
      </c>
      <c r="G580" s="83">
        <v>5067242.0672370009</v>
      </c>
      <c r="H580" s="85">
        <v>-2.1395460000000002</v>
      </c>
      <c r="I580" s="83">
        <v>-108.41598841588001</v>
      </c>
      <c r="J580" s="84">
        <f t="shared" si="8"/>
        <v>8.2074537123684154E-5</v>
      </c>
      <c r="K580" s="84">
        <f>I580/'סכום נכסי הקרן'!$C$42</f>
        <v>-1.0924032238161587E-6</v>
      </c>
    </row>
    <row r="581" spans="2:11">
      <c r="B581" s="76" t="s">
        <v>3658</v>
      </c>
      <c r="C581" s="73" t="s">
        <v>3661</v>
      </c>
      <c r="D581" s="86" t="s">
        <v>672</v>
      </c>
      <c r="E581" s="86" t="s">
        <v>138</v>
      </c>
      <c r="F581" s="95">
        <v>44742</v>
      </c>
      <c r="G581" s="83">
        <v>4481234.48123</v>
      </c>
      <c r="H581" s="85">
        <v>-2.1395460000000002</v>
      </c>
      <c r="I581" s="83">
        <v>-95.878085877990017</v>
      </c>
      <c r="J581" s="84">
        <f t="shared" si="8"/>
        <v>7.2582924656417667E-5</v>
      </c>
      <c r="K581" s="84">
        <f>I581/'סכום נכסי הקרן'!$C$42</f>
        <v>-9.6607088711555383E-7</v>
      </c>
    </row>
    <row r="582" spans="2:11">
      <c r="B582" s="76" t="s">
        <v>3658</v>
      </c>
      <c r="C582" s="73" t="s">
        <v>3662</v>
      </c>
      <c r="D582" s="86" t="s">
        <v>672</v>
      </c>
      <c r="E582" s="86" t="s">
        <v>138</v>
      </c>
      <c r="F582" s="95">
        <v>44742</v>
      </c>
      <c r="G582" s="83">
        <v>1654609.6546079998</v>
      </c>
      <c r="H582" s="85">
        <v>-2.1395460000000002</v>
      </c>
      <c r="I582" s="83">
        <v>-35.401135401099999</v>
      </c>
      <c r="J582" s="84">
        <f t="shared" si="8"/>
        <v>2.6799846075770956E-5</v>
      </c>
      <c r="K582" s="84">
        <f>I582/'סכום נכסי הקרן'!$C$42</f>
        <v>-3.5670305647694978E-7</v>
      </c>
    </row>
    <row r="583" spans="2:11">
      <c r="B583" s="76" t="s">
        <v>3658</v>
      </c>
      <c r="C583" s="73" t="s">
        <v>3663</v>
      </c>
      <c r="D583" s="86" t="s">
        <v>672</v>
      </c>
      <c r="E583" s="86" t="s">
        <v>138</v>
      </c>
      <c r="F583" s="95">
        <v>44742</v>
      </c>
      <c r="G583" s="83">
        <v>3447103.4471000005</v>
      </c>
      <c r="H583" s="85">
        <v>-2.1395460000000002</v>
      </c>
      <c r="I583" s="83">
        <v>-73.752373752300002</v>
      </c>
      <c r="J583" s="84">
        <f t="shared" si="8"/>
        <v>5.5833018966475118E-5</v>
      </c>
      <c r="K583" s="84">
        <f>I583/'סכום נכסי הקרן'!$C$42</f>
        <v>-7.43131451627349E-7</v>
      </c>
    </row>
    <row r="584" spans="2:11">
      <c r="B584" s="76" t="s">
        <v>3664</v>
      </c>
      <c r="C584" s="73" t="s">
        <v>3665</v>
      </c>
      <c r="D584" s="86" t="s">
        <v>672</v>
      </c>
      <c r="E584" s="86" t="s">
        <v>138</v>
      </c>
      <c r="F584" s="95">
        <v>44742</v>
      </c>
      <c r="G584" s="83">
        <v>28938202.140205212</v>
      </c>
      <c r="H584" s="85">
        <v>-2.1099239999999999</v>
      </c>
      <c r="I584" s="83">
        <v>-610.57416071655007</v>
      </c>
      <c r="J584" s="84">
        <f t="shared" si="8"/>
        <v>4.6222510491960466E-4</v>
      </c>
      <c r="K584" s="84">
        <f>I584/'סכום נכסי הקרן'!$C$42</f>
        <v>-6.152166219128509E-6</v>
      </c>
    </row>
    <row r="585" spans="2:11">
      <c r="B585" s="76" t="s">
        <v>3664</v>
      </c>
      <c r="C585" s="73" t="s">
        <v>2819</v>
      </c>
      <c r="D585" s="86" t="s">
        <v>672</v>
      </c>
      <c r="E585" s="86" t="s">
        <v>138</v>
      </c>
      <c r="F585" s="95">
        <v>44742</v>
      </c>
      <c r="G585" s="83">
        <v>101458755.42408995</v>
      </c>
      <c r="H585" s="85">
        <v>-2.1099239999999999</v>
      </c>
      <c r="I585" s="83">
        <v>-2140.7029414008007</v>
      </c>
      <c r="J585" s="84">
        <f t="shared" si="8"/>
        <v>1.6205838788353932E-3</v>
      </c>
      <c r="K585" s="84">
        <f>I585/'סכום נכסי הקרן'!$C$42</f>
        <v>-2.156979637955724E-5</v>
      </c>
    </row>
    <row r="586" spans="2:11">
      <c r="B586" s="76" t="s">
        <v>3664</v>
      </c>
      <c r="C586" s="73" t="s">
        <v>3666</v>
      </c>
      <c r="D586" s="86" t="s">
        <v>672</v>
      </c>
      <c r="E586" s="86" t="s">
        <v>138</v>
      </c>
      <c r="F586" s="95">
        <v>44742</v>
      </c>
      <c r="G586" s="83">
        <v>72410172.410099998</v>
      </c>
      <c r="H586" s="85">
        <v>-2.1099239999999999</v>
      </c>
      <c r="I586" s="83">
        <v>-1527.7998277983002</v>
      </c>
      <c r="J586" s="84">
        <f t="shared" si="8"/>
        <v>1.1565956785191574E-3</v>
      </c>
      <c r="K586" s="84">
        <f>I586/'סכום נכסי הקרן'!$C$42</f>
        <v>-1.5394163551140725E-5</v>
      </c>
    </row>
    <row r="587" spans="2:11">
      <c r="B587" s="76" t="s">
        <v>3667</v>
      </c>
      <c r="C587" s="73" t="s">
        <v>3668</v>
      </c>
      <c r="D587" s="86" t="s">
        <v>672</v>
      </c>
      <c r="E587" s="86" t="s">
        <v>138</v>
      </c>
      <c r="F587" s="95">
        <v>44746</v>
      </c>
      <c r="G587" s="83">
        <v>690680.69068</v>
      </c>
      <c r="H587" s="85">
        <v>-1.6864319999999999</v>
      </c>
      <c r="I587" s="83">
        <v>-11.64786164785</v>
      </c>
      <c r="J587" s="84">
        <f t="shared" si="8"/>
        <v>8.8178216810683486E-6</v>
      </c>
      <c r="K587" s="84">
        <f>I587/'סכום נכסי הקרן'!$C$42</f>
        <v>-1.1736425411597493E-7</v>
      </c>
    </row>
    <row r="588" spans="2:11">
      <c r="B588" s="76" t="s">
        <v>3667</v>
      </c>
      <c r="C588" s="73" t="s">
        <v>3669</v>
      </c>
      <c r="D588" s="86" t="s">
        <v>672</v>
      </c>
      <c r="E588" s="86" t="s">
        <v>138</v>
      </c>
      <c r="F588" s="95">
        <v>44746</v>
      </c>
      <c r="G588" s="83">
        <v>25900.525900500001</v>
      </c>
      <c r="H588" s="85">
        <v>-1.686415</v>
      </c>
      <c r="I588" s="83">
        <v>-0.43679043679000001</v>
      </c>
      <c r="J588" s="84">
        <f t="shared" ref="J588:J651" si="9">IFERROR(I588/$I$11,0)</f>
        <v>3.3066500101510959E-7</v>
      </c>
      <c r="K588" s="84">
        <f>I588/'סכום נכסי הקרן'!$C$42</f>
        <v>-4.4011154466546777E-9</v>
      </c>
    </row>
    <row r="589" spans="2:11">
      <c r="B589" s="76" t="s">
        <v>3667</v>
      </c>
      <c r="C589" s="73" t="s">
        <v>2878</v>
      </c>
      <c r="D589" s="86" t="s">
        <v>672</v>
      </c>
      <c r="E589" s="86" t="s">
        <v>138</v>
      </c>
      <c r="F589" s="95">
        <v>44746</v>
      </c>
      <c r="G589" s="83">
        <v>207204.20720400001</v>
      </c>
      <c r="H589" s="85">
        <v>-1.6864349999999999</v>
      </c>
      <c r="I589" s="83">
        <v>-3.4943634943600004</v>
      </c>
      <c r="J589" s="84">
        <f t="shared" si="9"/>
        <v>2.6453502894918802E-6</v>
      </c>
      <c r="K589" s="84">
        <f>I589/'סכום נכסי הקרן'!$C$42</f>
        <v>-3.5209326615014634E-8</v>
      </c>
    </row>
    <row r="590" spans="2:11">
      <c r="B590" s="76" t="s">
        <v>3667</v>
      </c>
      <c r="C590" s="73" t="s">
        <v>3670</v>
      </c>
      <c r="D590" s="86" t="s">
        <v>672</v>
      </c>
      <c r="E590" s="86" t="s">
        <v>138</v>
      </c>
      <c r="F590" s="95">
        <v>44746</v>
      </c>
      <c r="G590" s="83">
        <v>3453403.4534000005</v>
      </c>
      <c r="H590" s="85">
        <v>-1.6864319999999999</v>
      </c>
      <c r="I590" s="83">
        <v>-58.239308239250008</v>
      </c>
      <c r="J590" s="84">
        <f t="shared" si="9"/>
        <v>4.4089108405341748E-5</v>
      </c>
      <c r="K590" s="84">
        <f>I590/'סכום נכסי הקרן'!$C$42</f>
        <v>-5.8682127057987474E-7</v>
      </c>
    </row>
    <row r="591" spans="2:11">
      <c r="B591" s="76" t="s">
        <v>3667</v>
      </c>
      <c r="C591" s="73" t="s">
        <v>2951</v>
      </c>
      <c r="D591" s="86" t="s">
        <v>672</v>
      </c>
      <c r="E591" s="86" t="s">
        <v>138</v>
      </c>
      <c r="F591" s="95">
        <v>44746</v>
      </c>
      <c r="G591" s="83">
        <v>172670.17267</v>
      </c>
      <c r="H591" s="85">
        <v>-1.686431</v>
      </c>
      <c r="I591" s="83">
        <v>-2.9119629119599999</v>
      </c>
      <c r="J591" s="84">
        <f t="shared" si="9"/>
        <v>2.2044535276813994E-6</v>
      </c>
      <c r="K591" s="84">
        <f>I591/'סכום נכסי הקרן'!$C$42</f>
        <v>-2.9341038338882655E-8</v>
      </c>
    </row>
    <row r="592" spans="2:11">
      <c r="B592" s="76" t="s">
        <v>3667</v>
      </c>
      <c r="C592" s="73" t="s">
        <v>3671</v>
      </c>
      <c r="D592" s="86" t="s">
        <v>672</v>
      </c>
      <c r="E592" s="86" t="s">
        <v>138</v>
      </c>
      <c r="F592" s="95">
        <v>44746</v>
      </c>
      <c r="G592" s="83">
        <v>86335.086335</v>
      </c>
      <c r="H592" s="85">
        <v>-1.686431</v>
      </c>
      <c r="I592" s="83">
        <v>-1.45598145598</v>
      </c>
      <c r="J592" s="84">
        <f t="shared" si="9"/>
        <v>1.1022267638406997E-6</v>
      </c>
      <c r="K592" s="84">
        <f>I592/'סכום נכסי הקרן'!$C$42</f>
        <v>-1.4670519169441328E-8</v>
      </c>
    </row>
    <row r="593" spans="2:11">
      <c r="B593" s="76" t="s">
        <v>3672</v>
      </c>
      <c r="C593" s="73" t="s">
        <v>3673</v>
      </c>
      <c r="D593" s="86" t="s">
        <v>672</v>
      </c>
      <c r="E593" s="86" t="s">
        <v>138</v>
      </c>
      <c r="F593" s="95">
        <v>44742</v>
      </c>
      <c r="G593" s="83">
        <v>103740103.73999999</v>
      </c>
      <c r="H593" s="85">
        <v>-2.281161</v>
      </c>
      <c r="I593" s="83">
        <v>-2366.4782964759302</v>
      </c>
      <c r="J593" s="84">
        <f t="shared" si="9"/>
        <v>1.7915033901776194E-3</v>
      </c>
      <c r="K593" s="84">
        <f>I593/'סכום נכסי הקרן'!$C$42</f>
        <v>-2.3844716613611791E-5</v>
      </c>
    </row>
    <row r="594" spans="2:11">
      <c r="B594" s="76" t="s">
        <v>3674</v>
      </c>
      <c r="C594" s="73" t="s">
        <v>3675</v>
      </c>
      <c r="D594" s="86" t="s">
        <v>672</v>
      </c>
      <c r="E594" s="86" t="s">
        <v>138</v>
      </c>
      <c r="F594" s="95">
        <v>44746</v>
      </c>
      <c r="G594" s="83">
        <v>132143831.79889967</v>
      </c>
      <c r="H594" s="85">
        <v>-1.5994539999999999</v>
      </c>
      <c r="I594" s="83">
        <v>-2113.5803161672029</v>
      </c>
      <c r="J594" s="84">
        <f t="shared" si="9"/>
        <v>1.6000511424359653E-3</v>
      </c>
      <c r="K594" s="84">
        <f>I594/'סכום נכסי הקרן'!$C$42</f>
        <v>-2.1296507875929118E-5</v>
      </c>
    </row>
    <row r="595" spans="2:11">
      <c r="B595" s="76" t="s">
        <v>3676</v>
      </c>
      <c r="C595" s="73" t="s">
        <v>3677</v>
      </c>
      <c r="D595" s="86" t="s">
        <v>672</v>
      </c>
      <c r="E595" s="86" t="s">
        <v>138</v>
      </c>
      <c r="F595" s="95">
        <v>44746</v>
      </c>
      <c r="G595" s="83">
        <v>13856413.856400002</v>
      </c>
      <c r="H595" s="85">
        <v>-1.7859419999999999</v>
      </c>
      <c r="I595" s="83">
        <v>-247.46744746720003</v>
      </c>
      <c r="J595" s="84">
        <f t="shared" si="9"/>
        <v>1.873411523597297E-4</v>
      </c>
      <c r="K595" s="84">
        <f>I595/'סכום נכסי הקרן'!$C$42</f>
        <v>-2.4934905022101755E-6</v>
      </c>
    </row>
    <row r="596" spans="2:11">
      <c r="B596" s="76" t="s">
        <v>3676</v>
      </c>
      <c r="C596" s="73" t="s">
        <v>3678</v>
      </c>
      <c r="D596" s="86" t="s">
        <v>672</v>
      </c>
      <c r="E596" s="86" t="s">
        <v>138</v>
      </c>
      <c r="F596" s="95">
        <v>44746</v>
      </c>
      <c r="G596" s="83">
        <v>5196155.1961500002</v>
      </c>
      <c r="H596" s="85">
        <v>-1.7859419999999999</v>
      </c>
      <c r="I596" s="83">
        <v>-92.800292800199998</v>
      </c>
      <c r="J596" s="84">
        <f t="shared" si="9"/>
        <v>7.0252932134898623E-5</v>
      </c>
      <c r="K596" s="84">
        <f>I596/'סכום נכסי הקרן'!$C$42</f>
        <v>-9.3505893832881572E-7</v>
      </c>
    </row>
    <row r="597" spans="2:11">
      <c r="B597" s="76" t="s">
        <v>3676</v>
      </c>
      <c r="C597" s="73" t="s">
        <v>3679</v>
      </c>
      <c r="D597" s="86" t="s">
        <v>672</v>
      </c>
      <c r="E597" s="86" t="s">
        <v>138</v>
      </c>
      <c r="F597" s="95">
        <v>44746</v>
      </c>
      <c r="G597" s="83">
        <v>10392310.3923</v>
      </c>
      <c r="H597" s="85">
        <v>-1.7859419999999999</v>
      </c>
      <c r="I597" s="83">
        <v>-185.6005856004</v>
      </c>
      <c r="J597" s="84">
        <f t="shared" si="9"/>
        <v>1.4050586426979725E-4</v>
      </c>
      <c r="K597" s="84">
        <f>I597/'סכום נכסי הקרן'!$C$42</f>
        <v>-1.8701178766576314E-6</v>
      </c>
    </row>
    <row r="598" spans="2:11">
      <c r="B598" s="76" t="s">
        <v>3676</v>
      </c>
      <c r="C598" s="73" t="s">
        <v>3680</v>
      </c>
      <c r="D598" s="86" t="s">
        <v>672</v>
      </c>
      <c r="E598" s="86" t="s">
        <v>138</v>
      </c>
      <c r="F598" s="95">
        <v>44746</v>
      </c>
      <c r="G598" s="83">
        <v>48497448.497400001</v>
      </c>
      <c r="H598" s="85">
        <v>-1.7859419999999999</v>
      </c>
      <c r="I598" s="83">
        <v>-866.13606613519994</v>
      </c>
      <c r="J598" s="84">
        <f t="shared" si="9"/>
        <v>6.5569403325905378E-4</v>
      </c>
      <c r="K598" s="84">
        <f>I598/'סכום נכסי הקרן'!$C$42</f>
        <v>-8.7272167577356123E-6</v>
      </c>
    </row>
    <row r="599" spans="2:11">
      <c r="B599" s="76" t="s">
        <v>3681</v>
      </c>
      <c r="C599" s="73" t="s">
        <v>3682</v>
      </c>
      <c r="D599" s="86" t="s">
        <v>672</v>
      </c>
      <c r="E599" s="86" t="s">
        <v>138</v>
      </c>
      <c r="F599" s="95">
        <v>44746</v>
      </c>
      <c r="G599" s="83">
        <v>66110063.656897537</v>
      </c>
      <c r="H599" s="85">
        <v>-1.5408280000000001</v>
      </c>
      <c r="I599" s="83">
        <v>-1018.6424006363819</v>
      </c>
      <c r="J599" s="84">
        <f t="shared" si="9"/>
        <v>7.7114644019187547E-4</v>
      </c>
      <c r="K599" s="84">
        <f>I599/'סכום נכסי הקרן'!$C$42</f>
        <v>-1.0263875823393078E-5</v>
      </c>
    </row>
    <row r="600" spans="2:11">
      <c r="B600" s="76" t="s">
        <v>3683</v>
      </c>
      <c r="C600" s="73" t="s">
        <v>3684</v>
      </c>
      <c r="D600" s="86" t="s">
        <v>672</v>
      </c>
      <c r="E600" s="86" t="s">
        <v>138</v>
      </c>
      <c r="F600" s="95">
        <v>44746</v>
      </c>
      <c r="G600" s="83">
        <v>33081735.258662175</v>
      </c>
      <c r="H600" s="85">
        <v>-1.4588650000000001</v>
      </c>
      <c r="I600" s="83">
        <v>-482.6177701042875</v>
      </c>
      <c r="J600" s="84">
        <f t="shared" si="9"/>
        <v>3.653578283770194E-4</v>
      </c>
      <c r="K600" s="84">
        <f>I600/'סכום נכסי הקרן'!$C$42</f>
        <v>-4.8628732314879397E-6</v>
      </c>
    </row>
    <row r="601" spans="2:11">
      <c r="B601" s="76" t="s">
        <v>3683</v>
      </c>
      <c r="C601" s="73" t="s">
        <v>3685</v>
      </c>
      <c r="D601" s="86" t="s">
        <v>672</v>
      </c>
      <c r="E601" s="86" t="s">
        <v>138</v>
      </c>
      <c r="F601" s="95">
        <v>44746</v>
      </c>
      <c r="G601" s="83">
        <v>104064104.064</v>
      </c>
      <c r="H601" s="85">
        <v>-1.4588650000000001</v>
      </c>
      <c r="I601" s="83">
        <v>-1518.1545181530003</v>
      </c>
      <c r="J601" s="84">
        <f t="shared" si="9"/>
        <v>1.1492938558256638E-3</v>
      </c>
      <c r="K601" s="84">
        <f>I601/'סכום נכסי הקרן'!$C$42</f>
        <v>-1.5296977079798391E-5</v>
      </c>
    </row>
    <row r="602" spans="2:11">
      <c r="B602" s="76" t="s">
        <v>3686</v>
      </c>
      <c r="C602" s="73" t="s">
        <v>3687</v>
      </c>
      <c r="D602" s="86" t="s">
        <v>672</v>
      </c>
      <c r="E602" s="86" t="s">
        <v>138</v>
      </c>
      <c r="F602" s="95">
        <v>44746</v>
      </c>
      <c r="G602" s="83">
        <v>52955190.978626035</v>
      </c>
      <c r="H602" s="85">
        <v>-1.7261070000000001</v>
      </c>
      <c r="I602" s="83">
        <v>-914.06349748458342</v>
      </c>
      <c r="J602" s="84">
        <f t="shared" si="9"/>
        <v>6.9197670522472884E-4</v>
      </c>
      <c r="K602" s="84">
        <f>I602/'סכום נכסי הקרן'!$C$42</f>
        <v>-9.2101352025175572E-6</v>
      </c>
    </row>
    <row r="603" spans="2:11">
      <c r="B603" s="76" t="s">
        <v>3688</v>
      </c>
      <c r="C603" s="73" t="s">
        <v>3689</v>
      </c>
      <c r="D603" s="86" t="s">
        <v>672</v>
      </c>
      <c r="E603" s="86" t="s">
        <v>138</v>
      </c>
      <c r="F603" s="95">
        <v>44748</v>
      </c>
      <c r="G603" s="83">
        <v>125949780.42211346</v>
      </c>
      <c r="H603" s="85">
        <v>-1.2453669999999999</v>
      </c>
      <c r="I603" s="83">
        <v>-1568.5375557779876</v>
      </c>
      <c r="J603" s="84">
        <f t="shared" si="9"/>
        <v>1.1874355040491127E-3</v>
      </c>
      <c r="K603" s="84">
        <f>I603/'סכום נכסי הקרן'!$C$42</f>
        <v>-1.5804638297773557E-5</v>
      </c>
    </row>
    <row r="604" spans="2:11">
      <c r="B604" s="76" t="s">
        <v>3688</v>
      </c>
      <c r="C604" s="73" t="s">
        <v>3690</v>
      </c>
      <c r="D604" s="86" t="s">
        <v>672</v>
      </c>
      <c r="E604" s="86" t="s">
        <v>138</v>
      </c>
      <c r="F604" s="95">
        <v>44748</v>
      </c>
      <c r="G604" s="83">
        <v>104262104.26200001</v>
      </c>
      <c r="H604" s="85">
        <v>-1.2453669999999999</v>
      </c>
      <c r="I604" s="83">
        <v>-1298.4462984450001</v>
      </c>
      <c r="J604" s="84">
        <f t="shared" si="9"/>
        <v>9.8296736931492018E-4</v>
      </c>
      <c r="K604" s="84">
        <f>I604/'סכום נכסי הקרן'!$C$42</f>
        <v>-1.3083189510134238E-5</v>
      </c>
    </row>
    <row r="605" spans="2:11">
      <c r="B605" s="76" t="s">
        <v>3688</v>
      </c>
      <c r="C605" s="73" t="s">
        <v>2821</v>
      </c>
      <c r="D605" s="86" t="s">
        <v>672</v>
      </c>
      <c r="E605" s="86" t="s">
        <v>138</v>
      </c>
      <c r="F605" s="95">
        <v>44748</v>
      </c>
      <c r="G605" s="83">
        <v>91354093.853649497</v>
      </c>
      <c r="H605" s="85">
        <v>-1.2453669999999999</v>
      </c>
      <c r="I605" s="83">
        <v>-1137.6941397030021</v>
      </c>
      <c r="J605" s="84">
        <f t="shared" si="9"/>
        <v>8.6127259704782562E-4</v>
      </c>
      <c r="K605" s="84">
        <f>I605/'סכום נכסי הקרן'!$C$42</f>
        <v>-1.1463445236148131E-5</v>
      </c>
    </row>
    <row r="606" spans="2:11">
      <c r="B606" s="76" t="s">
        <v>2913</v>
      </c>
      <c r="C606" s="73" t="s">
        <v>3691</v>
      </c>
      <c r="D606" s="86" t="s">
        <v>672</v>
      </c>
      <c r="E606" s="86" t="s">
        <v>138</v>
      </c>
      <c r="F606" s="95">
        <v>44748</v>
      </c>
      <c r="G606" s="83">
        <v>52170052.170000002</v>
      </c>
      <c r="H606" s="85">
        <v>-1.169681</v>
      </c>
      <c r="I606" s="83">
        <v>-610.22311022250005</v>
      </c>
      <c r="J606" s="84">
        <f t="shared" si="9"/>
        <v>4.6195934792907971E-4</v>
      </c>
      <c r="K606" s="84">
        <f>I606/'סכום נכסי הקרן'!$C$42</f>
        <v>-6.1486290222904242E-6</v>
      </c>
    </row>
    <row r="607" spans="2:11">
      <c r="B607" s="76" t="s">
        <v>2913</v>
      </c>
      <c r="C607" s="73" t="s">
        <v>3692</v>
      </c>
      <c r="D607" s="86" t="s">
        <v>672</v>
      </c>
      <c r="E607" s="86" t="s">
        <v>138</v>
      </c>
      <c r="F607" s="95">
        <v>44748</v>
      </c>
      <c r="G607" s="83">
        <v>66338950.201583862</v>
      </c>
      <c r="H607" s="85">
        <v>-1.169681</v>
      </c>
      <c r="I607" s="83">
        <v>-775.95399730522138</v>
      </c>
      <c r="J607" s="84">
        <f t="shared" si="9"/>
        <v>5.8742318442738309E-4</v>
      </c>
      <c r="K607" s="84">
        <f>I607/'סכום נכסי הקרן'!$C$42</f>
        <v>-7.8185391340775735E-6</v>
      </c>
    </row>
    <row r="608" spans="2:11">
      <c r="B608" s="76" t="s">
        <v>3693</v>
      </c>
      <c r="C608" s="73" t="s">
        <v>3694</v>
      </c>
      <c r="D608" s="86" t="s">
        <v>672</v>
      </c>
      <c r="E608" s="86" t="s">
        <v>138</v>
      </c>
      <c r="F608" s="95">
        <v>44748</v>
      </c>
      <c r="G608" s="83">
        <v>4179604.1796000004</v>
      </c>
      <c r="H608" s="85">
        <v>-1.2336149999999999</v>
      </c>
      <c r="I608" s="83">
        <v>-51.560211560160006</v>
      </c>
      <c r="J608" s="84">
        <f t="shared" si="9"/>
        <v>3.9032808348953077E-5</v>
      </c>
      <c r="K608" s="84">
        <f>I608/'סכום נכסי הקרן'!$C$42</f>
        <v>-5.1952246298675952E-7</v>
      </c>
    </row>
    <row r="609" spans="2:11">
      <c r="B609" s="76" t="s">
        <v>3693</v>
      </c>
      <c r="C609" s="73" t="s">
        <v>3695</v>
      </c>
      <c r="D609" s="86" t="s">
        <v>672</v>
      </c>
      <c r="E609" s="86" t="s">
        <v>138</v>
      </c>
      <c r="F609" s="95">
        <v>44748</v>
      </c>
      <c r="G609" s="83">
        <v>3873099.8730959999</v>
      </c>
      <c r="H609" s="85">
        <v>-1.2336149999999999</v>
      </c>
      <c r="I609" s="83">
        <v>-47.77912777908</v>
      </c>
      <c r="J609" s="84">
        <f t="shared" si="9"/>
        <v>3.6170401192108337E-5</v>
      </c>
      <c r="K609" s="84">
        <f>I609/'סכום נכסי הקרן'!$C$42</f>
        <v>-4.81424132912726E-7</v>
      </c>
    </row>
    <row r="610" spans="2:11">
      <c r="B610" s="76" t="s">
        <v>3696</v>
      </c>
      <c r="C610" s="73" t="s">
        <v>3697</v>
      </c>
      <c r="D610" s="86" t="s">
        <v>672</v>
      </c>
      <c r="E610" s="86" t="s">
        <v>138</v>
      </c>
      <c r="F610" s="95">
        <v>44747</v>
      </c>
      <c r="G610" s="83">
        <v>34900.034899999999</v>
      </c>
      <c r="H610" s="85">
        <v>-0.62002900000000005</v>
      </c>
      <c r="I610" s="83">
        <v>-0.21639021638999997</v>
      </c>
      <c r="J610" s="84">
        <f t="shared" si="9"/>
        <v>1.6381464678600597E-7</v>
      </c>
      <c r="K610" s="84">
        <f>I610/'סכום נכסי הקרן'!$C$42</f>
        <v>-2.1803552542448442E-9</v>
      </c>
    </row>
    <row r="611" spans="2:11">
      <c r="B611" s="76" t="s">
        <v>3696</v>
      </c>
      <c r="C611" s="73" t="s">
        <v>3698</v>
      </c>
      <c r="D611" s="86" t="s">
        <v>672</v>
      </c>
      <c r="E611" s="86" t="s">
        <v>138</v>
      </c>
      <c r="F611" s="95">
        <v>44747</v>
      </c>
      <c r="G611" s="83">
        <v>349000.34899999999</v>
      </c>
      <c r="H611" s="85">
        <v>-0.62003399999999997</v>
      </c>
      <c r="I611" s="83">
        <v>-2.1639221639200001</v>
      </c>
      <c r="J611" s="84">
        <f t="shared" si="9"/>
        <v>1.638161608545562E-6</v>
      </c>
      <c r="K611" s="84">
        <f>I611/'סכום נכסי הקרן'!$C$42</f>
        <v>-2.180375406333705E-8</v>
      </c>
    </row>
    <row r="612" spans="2:11">
      <c r="B612" s="76" t="s">
        <v>3699</v>
      </c>
      <c r="C612" s="73" t="s">
        <v>3700</v>
      </c>
      <c r="D612" s="86" t="s">
        <v>672</v>
      </c>
      <c r="E612" s="86" t="s">
        <v>138</v>
      </c>
      <c r="F612" s="95">
        <v>44747</v>
      </c>
      <c r="G612" s="83">
        <v>66663206.139889486</v>
      </c>
      <c r="H612" s="85">
        <v>-0.68793400000000005</v>
      </c>
      <c r="I612" s="83">
        <v>-458.59898831952972</v>
      </c>
      <c r="J612" s="84">
        <f t="shared" si="9"/>
        <v>3.4717480550315306E-4</v>
      </c>
      <c r="K612" s="84">
        <f>I612/'סכום נכסי הקרן'!$C$42</f>
        <v>-4.6208591610801925E-6</v>
      </c>
    </row>
    <row r="613" spans="2:11">
      <c r="B613" s="76" t="s">
        <v>3699</v>
      </c>
      <c r="C613" s="73" t="s">
        <v>3701</v>
      </c>
      <c r="D613" s="86" t="s">
        <v>672</v>
      </c>
      <c r="E613" s="86" t="s">
        <v>138</v>
      </c>
      <c r="F613" s="95">
        <v>44747</v>
      </c>
      <c r="G613" s="83">
        <v>174750174.75</v>
      </c>
      <c r="H613" s="85">
        <v>-0.68793400000000005</v>
      </c>
      <c r="I613" s="83">
        <v>-1202.166202165</v>
      </c>
      <c r="J613" s="84">
        <f t="shared" si="9"/>
        <v>9.1008010930957481E-4</v>
      </c>
      <c r="K613" s="84">
        <f>I613/'סכום נכסי הקרן'!$C$42</f>
        <v>-1.2113067952397309E-5</v>
      </c>
    </row>
    <row r="614" spans="2:11">
      <c r="B614" s="76" t="s">
        <v>3702</v>
      </c>
      <c r="C614" s="73" t="s">
        <v>3703</v>
      </c>
      <c r="D614" s="86" t="s">
        <v>672</v>
      </c>
      <c r="E614" s="86" t="s">
        <v>138</v>
      </c>
      <c r="F614" s="95">
        <v>44747</v>
      </c>
      <c r="G614" s="83">
        <v>133326412.27977897</v>
      </c>
      <c r="H614" s="85">
        <v>-0.68793400000000005</v>
      </c>
      <c r="I614" s="83">
        <v>-917.1979766450595</v>
      </c>
      <c r="J614" s="84">
        <f t="shared" si="9"/>
        <v>6.9434961101084839E-4</v>
      </c>
      <c r="K614" s="84">
        <f>I614/'סכום נכסי הקרן'!$C$42</f>
        <v>-9.2417183222208428E-6</v>
      </c>
    </row>
    <row r="615" spans="2:11">
      <c r="B615" s="76" t="s">
        <v>3704</v>
      </c>
      <c r="C615" s="73" t="s">
        <v>3705</v>
      </c>
      <c r="D615" s="86" t="s">
        <v>672</v>
      </c>
      <c r="E615" s="86" t="s">
        <v>138</v>
      </c>
      <c r="F615" s="95">
        <v>44747</v>
      </c>
      <c r="G615" s="83">
        <v>2098802.0987999998</v>
      </c>
      <c r="H615" s="85">
        <v>-0.799508</v>
      </c>
      <c r="I615" s="83">
        <v>-16.780096780080001</v>
      </c>
      <c r="J615" s="84">
        <f t="shared" si="9"/>
        <v>1.2703095698696445E-5</v>
      </c>
      <c r="K615" s="84">
        <f>I615/'סכום נכסי הקרן'!$C$42</f>
        <v>-1.6907683162183481E-7</v>
      </c>
    </row>
    <row r="616" spans="2:11">
      <c r="B616" s="76" t="s">
        <v>3704</v>
      </c>
      <c r="C616" s="73" t="s">
        <v>3706</v>
      </c>
      <c r="D616" s="86" t="s">
        <v>672</v>
      </c>
      <c r="E616" s="86" t="s">
        <v>138</v>
      </c>
      <c r="F616" s="95">
        <v>44747</v>
      </c>
      <c r="G616" s="83">
        <v>4722304.7223000005</v>
      </c>
      <c r="H616" s="85">
        <v>-0.799508</v>
      </c>
      <c r="I616" s="83">
        <v>-37.755217755179999</v>
      </c>
      <c r="J616" s="84">
        <f t="shared" si="9"/>
        <v>2.8581965322066998E-5</v>
      </c>
      <c r="K616" s="84">
        <f>I616/'סכום נכסי הקרן'!$C$42</f>
        <v>-3.804228711491283E-7</v>
      </c>
    </row>
    <row r="617" spans="2:11">
      <c r="B617" s="76" t="s">
        <v>3704</v>
      </c>
      <c r="C617" s="73" t="s">
        <v>3707</v>
      </c>
      <c r="D617" s="86" t="s">
        <v>672</v>
      </c>
      <c r="E617" s="86" t="s">
        <v>138</v>
      </c>
      <c r="F617" s="95">
        <v>44747</v>
      </c>
      <c r="G617" s="83">
        <v>3498003.4980000001</v>
      </c>
      <c r="H617" s="85">
        <v>-0.799508</v>
      </c>
      <c r="I617" s="83">
        <v>-27.966827966800004</v>
      </c>
      <c r="J617" s="84">
        <f t="shared" si="9"/>
        <v>2.1171826164494077E-5</v>
      </c>
      <c r="K617" s="84">
        <f>I617/'סכום נכסי הקרן'!$C$42</f>
        <v>-2.817947193697247E-7</v>
      </c>
    </row>
    <row r="618" spans="2:11">
      <c r="B618" s="76" t="s">
        <v>3708</v>
      </c>
      <c r="C618" s="73" t="s">
        <v>3709</v>
      </c>
      <c r="D618" s="86" t="s">
        <v>672</v>
      </c>
      <c r="E618" s="86" t="s">
        <v>138</v>
      </c>
      <c r="F618" s="95">
        <v>44832</v>
      </c>
      <c r="G618" s="83">
        <v>31689.031688999999</v>
      </c>
      <c r="H618" s="85">
        <v>0.26586500000000002</v>
      </c>
      <c r="I618" s="83">
        <v>8.4250084249999996E-2</v>
      </c>
      <c r="J618" s="84">
        <f t="shared" si="9"/>
        <v>-6.3780137676052518E-8</v>
      </c>
      <c r="K618" s="84">
        <f>I618/'סכום נכסי הקרן'!$C$42</f>
        <v>8.4890674324196202E-10</v>
      </c>
    </row>
    <row r="619" spans="2:11">
      <c r="B619" s="76" t="s">
        <v>3708</v>
      </c>
      <c r="C619" s="73" t="s">
        <v>3710</v>
      </c>
      <c r="D619" s="86" t="s">
        <v>672</v>
      </c>
      <c r="E619" s="86" t="s">
        <v>138</v>
      </c>
      <c r="F619" s="95">
        <v>44832</v>
      </c>
      <c r="G619" s="83">
        <v>140840.14084000001</v>
      </c>
      <c r="H619" s="85">
        <v>0.26585500000000001</v>
      </c>
      <c r="I619" s="83">
        <v>0.37443037443000005</v>
      </c>
      <c r="J619" s="84">
        <f t="shared" si="9"/>
        <v>-2.8345634362070447E-7</v>
      </c>
      <c r="K619" s="84">
        <f>I619/'סכום נכסי הקרן'!$C$42</f>
        <v>3.7727733159891736E-9</v>
      </c>
    </row>
    <row r="620" spans="2:11">
      <c r="B620" s="76" t="s">
        <v>3708</v>
      </c>
      <c r="C620" s="73" t="s">
        <v>3711</v>
      </c>
      <c r="D620" s="86" t="s">
        <v>672</v>
      </c>
      <c r="E620" s="86" t="s">
        <v>138</v>
      </c>
      <c r="F620" s="95">
        <v>44832</v>
      </c>
      <c r="G620" s="83">
        <v>4577304.5773</v>
      </c>
      <c r="H620" s="85">
        <v>0.26585500000000001</v>
      </c>
      <c r="I620" s="83">
        <v>12.168982168969999</v>
      </c>
      <c r="J620" s="84">
        <f t="shared" si="9"/>
        <v>-9.2123273825015175E-6</v>
      </c>
      <c r="K620" s="84">
        <f>I620/'סכום נכסי הקרן'!$C$42</f>
        <v>1.2261508238942596E-7</v>
      </c>
    </row>
    <row r="621" spans="2:11">
      <c r="B621" s="76" t="s">
        <v>3708</v>
      </c>
      <c r="C621" s="73" t="s">
        <v>3330</v>
      </c>
      <c r="D621" s="86" t="s">
        <v>672</v>
      </c>
      <c r="E621" s="86" t="s">
        <v>138</v>
      </c>
      <c r="F621" s="95">
        <v>44832</v>
      </c>
      <c r="G621" s="83">
        <v>422520.42252000002</v>
      </c>
      <c r="H621" s="85">
        <v>0.26585500000000001</v>
      </c>
      <c r="I621" s="83">
        <v>1.1232911232899998</v>
      </c>
      <c r="J621" s="84">
        <f t="shared" si="9"/>
        <v>-8.5036903086211314E-7</v>
      </c>
      <c r="K621" s="84">
        <f>I621/'סכום נכסי הקרן'!$C$42</f>
        <v>1.1318319947967517E-8</v>
      </c>
    </row>
    <row r="622" spans="2:11">
      <c r="B622" s="76" t="s">
        <v>3708</v>
      </c>
      <c r="C622" s="73" t="s">
        <v>3712</v>
      </c>
      <c r="D622" s="86" t="s">
        <v>672</v>
      </c>
      <c r="E622" s="86" t="s">
        <v>138</v>
      </c>
      <c r="F622" s="95">
        <v>44832</v>
      </c>
      <c r="G622" s="83">
        <v>2630698.5342059033</v>
      </c>
      <c r="H622" s="85">
        <v>0.26585500000000001</v>
      </c>
      <c r="I622" s="83">
        <v>6.9938401888331958</v>
      </c>
      <c r="J622" s="84">
        <f t="shared" si="9"/>
        <v>-5.294571442853963E-6</v>
      </c>
      <c r="K622" s="84">
        <f>I622/'סכום נכסי הקרן'!$C$42</f>
        <v>7.047017401002939E-8</v>
      </c>
    </row>
    <row r="623" spans="2:11">
      <c r="B623" s="76" t="s">
        <v>3713</v>
      </c>
      <c r="C623" s="73" t="s">
        <v>3714</v>
      </c>
      <c r="D623" s="86" t="s">
        <v>672</v>
      </c>
      <c r="E623" s="86" t="s">
        <v>138</v>
      </c>
      <c r="F623" s="95">
        <v>44608</v>
      </c>
      <c r="G623" s="83">
        <v>53145053.145000003</v>
      </c>
      <c r="H623" s="85">
        <v>10.646151</v>
      </c>
      <c r="I623" s="83">
        <v>5657.9024178967593</v>
      </c>
      <c r="J623" s="84">
        <f t="shared" si="9"/>
        <v>-4.283221772221857E-3</v>
      </c>
      <c r="K623" s="84">
        <f>I623/'סכום נכסי הקרן'!$C$42</f>
        <v>5.7009219135084254E-5</v>
      </c>
    </row>
    <row r="624" spans="2:11">
      <c r="B624" s="76" t="s">
        <v>3715</v>
      </c>
      <c r="C624" s="73" t="s">
        <v>3062</v>
      </c>
      <c r="D624" s="86" t="s">
        <v>672</v>
      </c>
      <c r="E624" s="86" t="s">
        <v>138</v>
      </c>
      <c r="F624" s="95">
        <v>44608</v>
      </c>
      <c r="G624" s="83">
        <v>108126003.70981558</v>
      </c>
      <c r="H624" s="85">
        <v>10.691229999999999</v>
      </c>
      <c r="I624" s="83">
        <v>11559.999871550313</v>
      </c>
      <c r="J624" s="84">
        <f t="shared" si="9"/>
        <v>-8.7513073714537981E-3</v>
      </c>
      <c r="K624" s="84">
        <f>I624/'סכום נכסי הקרן'!$C$42</f>
        <v>1.1647895583956375E-4</v>
      </c>
    </row>
    <row r="625" spans="2:11">
      <c r="B625" s="76" t="s">
        <v>3716</v>
      </c>
      <c r="C625" s="73" t="s">
        <v>3661</v>
      </c>
      <c r="D625" s="86" t="s">
        <v>672</v>
      </c>
      <c r="E625" s="86" t="s">
        <v>138</v>
      </c>
      <c r="F625" s="95">
        <v>44655</v>
      </c>
      <c r="G625" s="83">
        <v>8857508.8574999999</v>
      </c>
      <c r="H625" s="85">
        <v>9.6144300000000005</v>
      </c>
      <c r="I625" s="83">
        <v>851.5989715981201</v>
      </c>
      <c r="J625" s="84">
        <f t="shared" si="9"/>
        <v>-6.4468896543937691E-4</v>
      </c>
      <c r="K625" s="84">
        <f>I625/'סכום נכסי הקרן'!$C$42</f>
        <v>8.5807404937706552E-6</v>
      </c>
    </row>
    <row r="626" spans="2:11">
      <c r="B626" s="76" t="s">
        <v>3716</v>
      </c>
      <c r="C626" s="73" t="s">
        <v>3597</v>
      </c>
      <c r="D626" s="86" t="s">
        <v>672</v>
      </c>
      <c r="E626" s="86" t="s">
        <v>138</v>
      </c>
      <c r="F626" s="95">
        <v>44655</v>
      </c>
      <c r="G626" s="83">
        <v>24801.024801000003</v>
      </c>
      <c r="H626" s="85">
        <v>9.6144110000000005</v>
      </c>
      <c r="I626" s="83">
        <v>2.3844723844699995</v>
      </c>
      <c r="J626" s="84">
        <f t="shared" si="9"/>
        <v>-1.8051255179159281E-6</v>
      </c>
      <c r="K626" s="84">
        <f>I626/'סכום נכסי הקרן'!$C$42</f>
        <v>2.4026025662411404E-8</v>
      </c>
    </row>
    <row r="627" spans="2:11">
      <c r="B627" s="76" t="s">
        <v>3717</v>
      </c>
      <c r="C627" s="73" t="s">
        <v>3718</v>
      </c>
      <c r="D627" s="86" t="s">
        <v>672</v>
      </c>
      <c r="E627" s="86" t="s">
        <v>138</v>
      </c>
      <c r="F627" s="95">
        <v>44655</v>
      </c>
      <c r="G627" s="83">
        <v>248010.24800999998</v>
      </c>
      <c r="H627" s="85">
        <v>9.6059629999999991</v>
      </c>
      <c r="I627" s="83">
        <v>23.823773823750003</v>
      </c>
      <c r="J627" s="84">
        <f t="shared" si="9"/>
        <v>-1.8035395311096221E-5</v>
      </c>
      <c r="K627" s="84">
        <f>I627/'סכום נכסי הקרן'!$C$42</f>
        <v>2.40049163493302E-7</v>
      </c>
    </row>
    <row r="628" spans="2:11">
      <c r="B628" s="76" t="s">
        <v>3719</v>
      </c>
      <c r="C628" s="73" t="s">
        <v>3720</v>
      </c>
      <c r="D628" s="86" t="s">
        <v>672</v>
      </c>
      <c r="E628" s="86" t="s">
        <v>138</v>
      </c>
      <c r="F628" s="95">
        <v>44655</v>
      </c>
      <c r="G628" s="83">
        <v>58747505.102220364</v>
      </c>
      <c r="H628" s="85">
        <v>9.5579809999999998</v>
      </c>
      <c r="I628" s="83">
        <v>5615.0750979154836</v>
      </c>
      <c r="J628" s="84">
        <f t="shared" si="9"/>
        <v>-4.2508000555076435E-3</v>
      </c>
      <c r="K628" s="84">
        <f>I628/'סכום נכסי הקרן'!$C$42</f>
        <v>5.6577689587657285E-5</v>
      </c>
    </row>
    <row r="629" spans="2:11">
      <c r="B629" s="76" t="s">
        <v>3719</v>
      </c>
      <c r="C629" s="73" t="s">
        <v>3721</v>
      </c>
      <c r="D629" s="86" t="s">
        <v>672</v>
      </c>
      <c r="E629" s="86" t="s">
        <v>138</v>
      </c>
      <c r="F629" s="95">
        <v>44655</v>
      </c>
      <c r="G629" s="83">
        <v>623356.04335542012</v>
      </c>
      <c r="H629" s="85">
        <v>9.5579809999999998</v>
      </c>
      <c r="I629" s="83">
        <v>59.580249580190006</v>
      </c>
      <c r="J629" s="84">
        <f t="shared" si="9"/>
        <v>-4.5104245946176477E-5</v>
      </c>
      <c r="K629" s="84">
        <f>I629/'סכום נכסי הקרן'!$C$42</f>
        <v>6.0033264159806903E-7</v>
      </c>
    </row>
    <row r="630" spans="2:11">
      <c r="B630" s="76" t="s">
        <v>3719</v>
      </c>
      <c r="C630" s="73" t="s">
        <v>3722</v>
      </c>
      <c r="D630" s="86" t="s">
        <v>672</v>
      </c>
      <c r="E630" s="86" t="s">
        <v>138</v>
      </c>
      <c r="F630" s="95">
        <v>44655</v>
      </c>
      <c r="G630" s="83">
        <v>868035.86803499993</v>
      </c>
      <c r="H630" s="85">
        <v>9.5579809999999998</v>
      </c>
      <c r="I630" s="83">
        <v>82.966702966619991</v>
      </c>
      <c r="J630" s="84">
        <f t="shared" si="9"/>
        <v>-6.2808575028091779E-5</v>
      </c>
      <c r="K630" s="84">
        <f>I630/'סכום נכסי הקרן'!$C$42</f>
        <v>8.3597534934116821E-7</v>
      </c>
    </row>
    <row r="631" spans="2:11">
      <c r="B631" s="76" t="s">
        <v>3719</v>
      </c>
      <c r="C631" s="73" t="s">
        <v>3723</v>
      </c>
      <c r="D631" s="86" t="s">
        <v>672</v>
      </c>
      <c r="E631" s="86" t="s">
        <v>138</v>
      </c>
      <c r="F631" s="95">
        <v>44655</v>
      </c>
      <c r="G631" s="83">
        <v>1920307.9203060002</v>
      </c>
      <c r="H631" s="85">
        <v>9.5579800000000006</v>
      </c>
      <c r="I631" s="83">
        <v>183.54265354247002</v>
      </c>
      <c r="J631" s="84">
        <f t="shared" si="9"/>
        <v>-1.3894794072406814E-4</v>
      </c>
      <c r="K631" s="84">
        <f>I631/'סכום נכסי הקרן'!$C$42</f>
        <v>1.8493820825434485E-6</v>
      </c>
    </row>
    <row r="632" spans="2:11">
      <c r="B632" s="76" t="s">
        <v>3724</v>
      </c>
      <c r="C632" s="73" t="s">
        <v>3725</v>
      </c>
      <c r="D632" s="86" t="s">
        <v>672</v>
      </c>
      <c r="E632" s="86" t="s">
        <v>138</v>
      </c>
      <c r="F632" s="95">
        <v>44663</v>
      </c>
      <c r="G632" s="83">
        <v>354300.35430000001</v>
      </c>
      <c r="H632" s="85">
        <v>9.3942759999999996</v>
      </c>
      <c r="I632" s="83">
        <v>33.283953283919999</v>
      </c>
      <c r="J632" s="84">
        <f t="shared" si="9"/>
        <v>-2.5197068249242943E-5</v>
      </c>
      <c r="K632" s="84">
        <f>I632/'סכום נכסי הקרן'!$C$42</f>
        <v>3.3537025673027898E-7</v>
      </c>
    </row>
    <row r="633" spans="2:11">
      <c r="B633" s="76" t="s">
        <v>3724</v>
      </c>
      <c r="C633" s="73" t="s">
        <v>3726</v>
      </c>
      <c r="D633" s="86" t="s">
        <v>672</v>
      </c>
      <c r="E633" s="86" t="s">
        <v>138</v>
      </c>
      <c r="F633" s="95">
        <v>44663</v>
      </c>
      <c r="G633" s="83">
        <v>2268973.4831882138</v>
      </c>
      <c r="H633" s="85">
        <v>9.3942770000000007</v>
      </c>
      <c r="I633" s="83">
        <v>213.15366424345109</v>
      </c>
      <c r="J633" s="84">
        <f t="shared" si="9"/>
        <v>-1.6136446832814159E-4</v>
      </c>
      <c r="K633" s="84">
        <f>I633/'סכום נכסי הקרן'!$C$42</f>
        <v>2.1477436436272612E-6</v>
      </c>
    </row>
    <row r="634" spans="2:11">
      <c r="B634" s="76" t="s">
        <v>3727</v>
      </c>
      <c r="C634" s="73" t="s">
        <v>3728</v>
      </c>
      <c r="D634" s="86" t="s">
        <v>672</v>
      </c>
      <c r="E634" s="86" t="s">
        <v>138</v>
      </c>
      <c r="F634" s="95">
        <v>44609</v>
      </c>
      <c r="G634" s="83">
        <v>60820877.086771272</v>
      </c>
      <c r="H634" s="85">
        <v>9.7344939999999998</v>
      </c>
      <c r="I634" s="83">
        <v>5920.6045396246191</v>
      </c>
      <c r="J634" s="84">
        <f t="shared" si="9"/>
        <v>-4.4820960836335277E-3</v>
      </c>
      <c r="K634" s="84">
        <f>I634/'סכום נכסי הקרן'!$C$42</f>
        <v>5.9656214738518924E-5</v>
      </c>
    </row>
    <row r="635" spans="2:11">
      <c r="B635" s="76" t="s">
        <v>3729</v>
      </c>
      <c r="C635" s="73" t="s">
        <v>3730</v>
      </c>
      <c r="D635" s="86" t="s">
        <v>672</v>
      </c>
      <c r="E635" s="86" t="s">
        <v>138</v>
      </c>
      <c r="F635" s="95">
        <v>44657</v>
      </c>
      <c r="G635" s="83">
        <v>460590.46059000003</v>
      </c>
      <c r="H635" s="85">
        <v>9.1007400000000001</v>
      </c>
      <c r="I635" s="83">
        <v>41.917141917100004</v>
      </c>
      <c r="J635" s="84">
        <f t="shared" si="9"/>
        <v>-3.1732681412235746E-5</v>
      </c>
      <c r="K635" s="84">
        <f>I635/'סכום נכסי הקרן'!$C$42</f>
        <v>4.2235856198394836E-7</v>
      </c>
    </row>
    <row r="636" spans="2:11">
      <c r="B636" s="76" t="s">
        <v>3729</v>
      </c>
      <c r="C636" s="73" t="s">
        <v>3731</v>
      </c>
      <c r="D636" s="86" t="s">
        <v>672</v>
      </c>
      <c r="E636" s="86" t="s">
        <v>138</v>
      </c>
      <c r="F636" s="95">
        <v>44657</v>
      </c>
      <c r="G636" s="83">
        <v>23029.5230295</v>
      </c>
      <c r="H636" s="85">
        <v>9.1007619999999996</v>
      </c>
      <c r="I636" s="83">
        <v>2.0958620958599998</v>
      </c>
      <c r="J636" s="84">
        <f t="shared" si="9"/>
        <v>-1.5866378557831624E-6</v>
      </c>
      <c r="K636" s="84">
        <f>I636/'סכום נכסי הקרן'!$C$42</f>
        <v>2.1117978479419567E-8</v>
      </c>
    </row>
    <row r="637" spans="2:11">
      <c r="B637" s="76" t="s">
        <v>3729</v>
      </c>
      <c r="C637" s="73" t="s">
        <v>3732</v>
      </c>
      <c r="D637" s="86" t="s">
        <v>672</v>
      </c>
      <c r="E637" s="86" t="s">
        <v>138</v>
      </c>
      <c r="F637" s="95">
        <v>44657</v>
      </c>
      <c r="G637" s="83">
        <v>265725.265725</v>
      </c>
      <c r="H637" s="85">
        <v>9.1007390000000008</v>
      </c>
      <c r="I637" s="83">
        <v>24.182964182939997</v>
      </c>
      <c r="J637" s="84">
        <f t="shared" si="9"/>
        <v>-1.8307314452364598E-5</v>
      </c>
      <c r="K637" s="84">
        <f>I637/'סכום נכסי הקרן'!$C$42</f>
        <v>2.436683778921753E-7</v>
      </c>
    </row>
    <row r="638" spans="2:11">
      <c r="B638" s="76" t="s">
        <v>3729</v>
      </c>
      <c r="C638" s="73" t="s">
        <v>3733</v>
      </c>
      <c r="D638" s="86" t="s">
        <v>672</v>
      </c>
      <c r="E638" s="86" t="s">
        <v>138</v>
      </c>
      <c r="F638" s="95">
        <v>44657</v>
      </c>
      <c r="G638" s="83">
        <v>141720.14172000001</v>
      </c>
      <c r="H638" s="85">
        <v>9.1007409999999993</v>
      </c>
      <c r="I638" s="83">
        <v>12.89758289757</v>
      </c>
      <c r="J638" s="84">
        <f t="shared" si="9"/>
        <v>-9.763902555329671E-6</v>
      </c>
      <c r="K638" s="84">
        <f>I638/'סכום נכסי הקרן'!$C$42</f>
        <v>1.2995648836124904E-7</v>
      </c>
    </row>
    <row r="639" spans="2:11">
      <c r="B639" s="76" t="s">
        <v>3734</v>
      </c>
      <c r="C639" s="73" t="s">
        <v>3735</v>
      </c>
      <c r="D639" s="86" t="s">
        <v>672</v>
      </c>
      <c r="E639" s="86" t="s">
        <v>138</v>
      </c>
      <c r="F639" s="95">
        <v>44613</v>
      </c>
      <c r="G639" s="83">
        <v>56766151.947653189</v>
      </c>
      <c r="H639" s="85">
        <v>9.6689489999999996</v>
      </c>
      <c r="I639" s="83">
        <v>5488.6900716735836</v>
      </c>
      <c r="J639" s="84">
        <f t="shared" si="9"/>
        <v>-4.1551223544624974E-3</v>
      </c>
      <c r="K639" s="84">
        <f>I639/'סכום נכסי הקרן'!$C$42</f>
        <v>5.530422972139536E-5</v>
      </c>
    </row>
    <row r="640" spans="2:11">
      <c r="B640" s="76" t="s">
        <v>3736</v>
      </c>
      <c r="C640" s="73" t="s">
        <v>3737</v>
      </c>
      <c r="D640" s="86" t="s">
        <v>672</v>
      </c>
      <c r="E640" s="86" t="s">
        <v>138</v>
      </c>
      <c r="F640" s="95">
        <v>44657</v>
      </c>
      <c r="G640" s="83">
        <v>141720.14172000001</v>
      </c>
      <c r="H640" s="85">
        <v>9.0781609999999997</v>
      </c>
      <c r="I640" s="83">
        <v>12.86558286557</v>
      </c>
      <c r="J640" s="84">
        <f t="shared" si="9"/>
        <v>-9.7396774585268963E-6</v>
      </c>
      <c r="K640" s="84">
        <f>I640/'סכום נכסי הקרן'!$C$42</f>
        <v>1.2963405493948354E-7</v>
      </c>
    </row>
    <row r="641" spans="2:11">
      <c r="B641" s="76" t="s">
        <v>3736</v>
      </c>
      <c r="C641" s="73" t="s">
        <v>3738</v>
      </c>
      <c r="D641" s="86" t="s">
        <v>672</v>
      </c>
      <c r="E641" s="86" t="s">
        <v>138</v>
      </c>
      <c r="F641" s="95">
        <v>44657</v>
      </c>
      <c r="G641" s="83">
        <v>318870.31887000002</v>
      </c>
      <c r="H641" s="85">
        <v>9.0781600000000005</v>
      </c>
      <c r="I641" s="83">
        <v>28.947558947529998</v>
      </c>
      <c r="J641" s="84">
        <f t="shared" si="9"/>
        <v>-2.1914272389099829E-5</v>
      </c>
      <c r="K641" s="84">
        <f>I641/'סכום נכסי הקרן'!$C$42</f>
        <v>2.9167659842372688E-7</v>
      </c>
    </row>
    <row r="642" spans="2:11">
      <c r="B642" s="76" t="s">
        <v>3739</v>
      </c>
      <c r="C642" s="73" t="s">
        <v>3740</v>
      </c>
      <c r="D642" s="86" t="s">
        <v>672</v>
      </c>
      <c r="E642" s="86" t="s">
        <v>138</v>
      </c>
      <c r="F642" s="95">
        <v>44613</v>
      </c>
      <c r="G642" s="83">
        <v>40547251.391180843</v>
      </c>
      <c r="H642" s="85">
        <v>9.6136759999999999</v>
      </c>
      <c r="I642" s="83">
        <v>3898.0814823125838</v>
      </c>
      <c r="J642" s="84">
        <f t="shared" si="9"/>
        <v>-2.9509783382129675E-3</v>
      </c>
      <c r="K642" s="84">
        <f>I642/'סכום נכסי הקרן'!$C$42</f>
        <v>3.9277202931008054E-5</v>
      </c>
    </row>
    <row r="643" spans="2:11">
      <c r="B643" s="76" t="s">
        <v>3741</v>
      </c>
      <c r="C643" s="73" t="s">
        <v>3742</v>
      </c>
      <c r="D643" s="86" t="s">
        <v>672</v>
      </c>
      <c r="E643" s="86" t="s">
        <v>138</v>
      </c>
      <c r="F643" s="95">
        <v>44613</v>
      </c>
      <c r="G643" s="83">
        <v>54063001.854907788</v>
      </c>
      <c r="H643" s="85">
        <v>9.6379009999999994</v>
      </c>
      <c r="I643" s="83">
        <v>5210.5388645076546</v>
      </c>
      <c r="J643" s="84">
        <f t="shared" si="9"/>
        <v>-3.9445525675509407E-3</v>
      </c>
      <c r="K643" s="84">
        <f>I643/'סכום נכסי הקרן'!$C$42</f>
        <v>5.2501568602346696E-5</v>
      </c>
    </row>
    <row r="644" spans="2:11">
      <c r="B644" s="76" t="s">
        <v>3743</v>
      </c>
      <c r="C644" s="73" t="s">
        <v>3744</v>
      </c>
      <c r="D644" s="86" t="s">
        <v>672</v>
      </c>
      <c r="E644" s="86" t="s">
        <v>138</v>
      </c>
      <c r="F644" s="95">
        <v>44662</v>
      </c>
      <c r="G644" s="83">
        <v>141720.14172000001</v>
      </c>
      <c r="H644" s="85">
        <v>9.0358239999999999</v>
      </c>
      <c r="I644" s="83">
        <v>12.805582805570001</v>
      </c>
      <c r="J644" s="84">
        <f t="shared" si="9"/>
        <v>-9.6942554020216979E-6</v>
      </c>
      <c r="K644" s="84">
        <f>I644/'סכום נכסי הקרן'!$C$42</f>
        <v>1.2902949227367327E-7</v>
      </c>
    </row>
    <row r="645" spans="2:11">
      <c r="B645" s="76" t="s">
        <v>3743</v>
      </c>
      <c r="C645" s="73" t="s">
        <v>3745</v>
      </c>
      <c r="D645" s="86" t="s">
        <v>672</v>
      </c>
      <c r="E645" s="86" t="s">
        <v>138</v>
      </c>
      <c r="F645" s="95">
        <v>44662</v>
      </c>
      <c r="G645" s="83">
        <v>389730.38973000005</v>
      </c>
      <c r="H645" s="85">
        <v>9.0358250000000009</v>
      </c>
      <c r="I645" s="83">
        <v>35.215355215320002</v>
      </c>
      <c r="J645" s="84">
        <f t="shared" si="9"/>
        <v>-2.6659204248145354E-5</v>
      </c>
      <c r="K645" s="84">
        <f>I645/'סכום נכסי הקרן'!$C$42</f>
        <v>3.5483112894271254E-7</v>
      </c>
    </row>
    <row r="646" spans="2:11">
      <c r="B646" s="76" t="s">
        <v>3743</v>
      </c>
      <c r="C646" s="73" t="s">
        <v>3746</v>
      </c>
      <c r="D646" s="86" t="s">
        <v>672</v>
      </c>
      <c r="E646" s="86" t="s">
        <v>138</v>
      </c>
      <c r="F646" s="95">
        <v>44662</v>
      </c>
      <c r="G646" s="83">
        <v>354300.35430000001</v>
      </c>
      <c r="H646" s="85">
        <v>9.0358230000000006</v>
      </c>
      <c r="I646" s="83">
        <v>32.013952013919997</v>
      </c>
      <c r="J646" s="84">
        <f t="shared" si="9"/>
        <v>-2.4235634719882865E-5</v>
      </c>
      <c r="K646" s="84">
        <f>I646/'סכום נכסי הקרן'!$C$42</f>
        <v>3.2257368030396097E-7</v>
      </c>
    </row>
    <row r="647" spans="2:11">
      <c r="B647" s="76" t="s">
        <v>3743</v>
      </c>
      <c r="C647" s="73" t="s">
        <v>3747</v>
      </c>
      <c r="D647" s="86" t="s">
        <v>672</v>
      </c>
      <c r="E647" s="86" t="s">
        <v>138</v>
      </c>
      <c r="F647" s="95">
        <v>44662</v>
      </c>
      <c r="G647" s="83">
        <v>70860.070860000007</v>
      </c>
      <c r="H647" s="85">
        <v>9.0358309999999999</v>
      </c>
      <c r="I647" s="83">
        <v>6.4027964027900008</v>
      </c>
      <c r="J647" s="84">
        <f t="shared" si="9"/>
        <v>-4.8471314861822245E-6</v>
      </c>
      <c r="K647" s="84">
        <f>I647/'סכום נכסי הקרן'!$C$42</f>
        <v>6.4514796517058789E-8</v>
      </c>
    </row>
    <row r="648" spans="2:11">
      <c r="B648" s="76" t="s">
        <v>3743</v>
      </c>
      <c r="C648" s="73" t="s">
        <v>3748</v>
      </c>
      <c r="D648" s="86" t="s">
        <v>672</v>
      </c>
      <c r="E648" s="86" t="s">
        <v>138</v>
      </c>
      <c r="F648" s="95">
        <v>44662</v>
      </c>
      <c r="G648" s="83">
        <v>389730.38973000005</v>
      </c>
      <c r="H648" s="85">
        <v>9.0358250000000009</v>
      </c>
      <c r="I648" s="83">
        <v>35.215355215320002</v>
      </c>
      <c r="J648" s="84">
        <f t="shared" si="9"/>
        <v>-2.6659204248145354E-5</v>
      </c>
      <c r="K648" s="84">
        <f>I648/'סכום נכסי הקרן'!$C$42</f>
        <v>3.5483112894271254E-7</v>
      </c>
    </row>
    <row r="649" spans="2:11">
      <c r="B649" s="76" t="s">
        <v>3743</v>
      </c>
      <c r="C649" s="73" t="s">
        <v>3749</v>
      </c>
      <c r="D649" s="86" t="s">
        <v>672</v>
      </c>
      <c r="E649" s="86" t="s">
        <v>138</v>
      </c>
      <c r="F649" s="95">
        <v>44662</v>
      </c>
      <c r="G649" s="83">
        <v>708600.70860000001</v>
      </c>
      <c r="H649" s="85">
        <v>9.0358239999999999</v>
      </c>
      <c r="I649" s="83">
        <v>64.027914027850002</v>
      </c>
      <c r="J649" s="84">
        <f t="shared" si="9"/>
        <v>-4.8471277010108486E-5</v>
      </c>
      <c r="K649" s="84">
        <f>I649/'סכום נכסי הקרן'!$C$42</f>
        <v>6.4514746136836624E-7</v>
      </c>
    </row>
    <row r="650" spans="2:11">
      <c r="B650" s="76" t="s">
        <v>3750</v>
      </c>
      <c r="C650" s="73" t="s">
        <v>3751</v>
      </c>
      <c r="D650" s="86" t="s">
        <v>672</v>
      </c>
      <c r="E650" s="86" t="s">
        <v>138</v>
      </c>
      <c r="F650" s="95">
        <v>44657</v>
      </c>
      <c r="G650" s="83">
        <v>41700457.697575994</v>
      </c>
      <c r="H650" s="85">
        <v>9.4933610000000002</v>
      </c>
      <c r="I650" s="83">
        <v>3958.7749969470378</v>
      </c>
      <c r="J650" s="84">
        <f t="shared" si="9"/>
        <v>-2.9969253631196989E-3</v>
      </c>
      <c r="K650" s="84">
        <f>I650/'סכום נכסי הקרן'!$C$42</f>
        <v>3.9888752869538144E-5</v>
      </c>
    </row>
    <row r="651" spans="2:11">
      <c r="B651" s="76" t="s">
        <v>3752</v>
      </c>
      <c r="C651" s="73" t="s">
        <v>3705</v>
      </c>
      <c r="D651" s="86" t="s">
        <v>672</v>
      </c>
      <c r="E651" s="86" t="s">
        <v>138</v>
      </c>
      <c r="F651" s="95">
        <v>44669</v>
      </c>
      <c r="G651" s="83">
        <v>2480102.4801000003</v>
      </c>
      <c r="H651" s="85">
        <v>8.8241390000000006</v>
      </c>
      <c r="I651" s="83">
        <v>218.84769884747999</v>
      </c>
      <c r="J651" s="84">
        <f t="shared" si="9"/>
        <v>-1.65675043376346E-4</v>
      </c>
      <c r="K651" s="84">
        <f>I651/'סכום נכסי הקרן'!$C$42</f>
        <v>2.2051169319111029E-6</v>
      </c>
    </row>
    <row r="652" spans="2:11">
      <c r="B652" s="76" t="s">
        <v>3752</v>
      </c>
      <c r="C652" s="73" t="s">
        <v>2766</v>
      </c>
      <c r="D652" s="86" t="s">
        <v>672</v>
      </c>
      <c r="E652" s="86" t="s">
        <v>138</v>
      </c>
      <c r="F652" s="95">
        <v>44669</v>
      </c>
      <c r="G652" s="83">
        <v>49602.049602000006</v>
      </c>
      <c r="H652" s="85">
        <v>8.8241399999999999</v>
      </c>
      <c r="I652" s="83">
        <v>4.3769543769499997</v>
      </c>
      <c r="J652" s="84">
        <f t="shared" ref="J652:J715" si="10">IFERROR(I652/$I$11,0)</f>
        <v>-3.31350117034063E-6</v>
      </c>
      <c r="K652" s="84">
        <f>I652/'סכום נכסי הקרן'!$C$42</f>
        <v>4.4102342668639825E-8</v>
      </c>
    </row>
    <row r="653" spans="2:11">
      <c r="B653" s="76" t="s">
        <v>3753</v>
      </c>
      <c r="C653" s="73" t="s">
        <v>3406</v>
      </c>
      <c r="D653" s="86" t="s">
        <v>672</v>
      </c>
      <c r="E653" s="86" t="s">
        <v>138</v>
      </c>
      <c r="F653" s="95">
        <v>44784</v>
      </c>
      <c r="G653" s="83">
        <v>5672433.7079710364</v>
      </c>
      <c r="H653" s="85">
        <v>7.9294169999999999</v>
      </c>
      <c r="I653" s="83">
        <v>449.79093186348206</v>
      </c>
      <c r="J653" s="84">
        <f t="shared" si="10"/>
        <v>-3.4050681153702044E-4</v>
      </c>
      <c r="K653" s="84">
        <f>I653/'סכום נכסי הקרן'!$C$42</f>
        <v>4.5321088816358758E-6</v>
      </c>
    </row>
    <row r="654" spans="2:11">
      <c r="B654" s="76" t="s">
        <v>3754</v>
      </c>
      <c r="C654" s="73" t="s">
        <v>3755</v>
      </c>
      <c r="D654" s="86" t="s">
        <v>672</v>
      </c>
      <c r="E654" s="86" t="s">
        <v>138</v>
      </c>
      <c r="F654" s="95">
        <v>44791</v>
      </c>
      <c r="G654" s="83">
        <v>70860070.859999999</v>
      </c>
      <c r="H654" s="85">
        <v>8.1946849999999998</v>
      </c>
      <c r="I654" s="83">
        <v>5806.7598067540002</v>
      </c>
      <c r="J654" s="84">
        <f t="shared" si="10"/>
        <v>-4.3959118049966611E-3</v>
      </c>
      <c r="K654" s="84">
        <f>I654/'סכום נכסי הקרן'!$C$42</f>
        <v>5.8509111299076988E-5</v>
      </c>
    </row>
    <row r="655" spans="2:11">
      <c r="B655" s="76" t="s">
        <v>3756</v>
      </c>
      <c r="C655" s="73" t="s">
        <v>3757</v>
      </c>
      <c r="D655" s="86" t="s">
        <v>672</v>
      </c>
      <c r="E655" s="86" t="s">
        <v>138</v>
      </c>
      <c r="F655" s="95">
        <v>44676</v>
      </c>
      <c r="G655" s="83">
        <v>70860.070860000007</v>
      </c>
      <c r="H655" s="85">
        <v>7.8278150000000002</v>
      </c>
      <c r="I655" s="83">
        <v>5.5467955467900003</v>
      </c>
      <c r="J655" s="84">
        <f t="shared" si="10"/>
        <v>-4.1991101467080284E-6</v>
      </c>
      <c r="K655" s="84">
        <f>I655/'סכום נכסי הקרן'!$C$42</f>
        <v>5.5889702484831843E-8</v>
      </c>
    </row>
    <row r="656" spans="2:11">
      <c r="B656" s="76" t="s">
        <v>3756</v>
      </c>
      <c r="C656" s="73" t="s">
        <v>3758</v>
      </c>
      <c r="D656" s="86" t="s">
        <v>672</v>
      </c>
      <c r="E656" s="86" t="s">
        <v>138</v>
      </c>
      <c r="F656" s="95">
        <v>44676</v>
      </c>
      <c r="G656" s="83">
        <v>38973.038973000002</v>
      </c>
      <c r="H656" s="85">
        <v>7.8278040000000004</v>
      </c>
      <c r="I656" s="83">
        <v>3.0507330507300003</v>
      </c>
      <c r="J656" s="84">
        <f t="shared" si="10"/>
        <v>-2.3095071740351778E-6</v>
      </c>
      <c r="K656" s="84">
        <f>I656/'סכום נכסי הקרן'!$C$42</f>
        <v>3.0739291024457578E-8</v>
      </c>
    </row>
    <row r="657" spans="2:11">
      <c r="B657" s="76" t="s">
        <v>3756</v>
      </c>
      <c r="C657" s="73" t="s">
        <v>3759</v>
      </c>
      <c r="D657" s="86" t="s">
        <v>672</v>
      </c>
      <c r="E657" s="86" t="s">
        <v>138</v>
      </c>
      <c r="F657" s="95">
        <v>44676</v>
      </c>
      <c r="G657" s="83">
        <v>5314505.3145000003</v>
      </c>
      <c r="H657" s="85">
        <v>7.8278080000000001</v>
      </c>
      <c r="I657" s="83">
        <v>416.00929600888003</v>
      </c>
      <c r="J657" s="84">
        <f t="shared" si="10"/>
        <v>-3.1493298090042038E-4</v>
      </c>
      <c r="K657" s="84">
        <f>I657/'סכום נכסי הקרן'!$C$42</f>
        <v>4.1917239582259493E-6</v>
      </c>
    </row>
    <row r="658" spans="2:11">
      <c r="B658" s="76" t="s">
        <v>3756</v>
      </c>
      <c r="C658" s="73" t="s">
        <v>3760</v>
      </c>
      <c r="D658" s="86" t="s">
        <v>672</v>
      </c>
      <c r="E658" s="86" t="s">
        <v>138</v>
      </c>
      <c r="F658" s="95">
        <v>44676</v>
      </c>
      <c r="G658" s="83">
        <v>38973.038973000002</v>
      </c>
      <c r="H658" s="85">
        <v>7.8278040000000004</v>
      </c>
      <c r="I658" s="83">
        <v>3.0507330507300003</v>
      </c>
      <c r="J658" s="84">
        <f t="shared" si="10"/>
        <v>-2.3095071740351778E-6</v>
      </c>
      <c r="K658" s="84">
        <f>I658/'סכום נכסי הקרן'!$C$42</f>
        <v>3.0739291024457578E-8</v>
      </c>
    </row>
    <row r="659" spans="2:11">
      <c r="B659" s="76" t="s">
        <v>3756</v>
      </c>
      <c r="C659" s="73" t="s">
        <v>3061</v>
      </c>
      <c r="D659" s="86" t="s">
        <v>672</v>
      </c>
      <c r="E659" s="86" t="s">
        <v>138</v>
      </c>
      <c r="F659" s="95">
        <v>44676</v>
      </c>
      <c r="G659" s="83">
        <v>6731706.7317000004</v>
      </c>
      <c r="H659" s="85">
        <v>7.8278080000000001</v>
      </c>
      <c r="I659" s="83">
        <v>526.94510694457995</v>
      </c>
      <c r="J659" s="84">
        <f t="shared" si="10"/>
        <v>-3.9891510813115335E-4</v>
      </c>
      <c r="K659" s="84">
        <f>I659/'סכום נכסי הקרן'!$C$42</f>
        <v>5.3095170003181418E-6</v>
      </c>
    </row>
    <row r="660" spans="2:11">
      <c r="B660" s="76" t="s">
        <v>3761</v>
      </c>
      <c r="C660" s="73" t="s">
        <v>3762</v>
      </c>
      <c r="D660" s="86" t="s">
        <v>672</v>
      </c>
      <c r="E660" s="86" t="s">
        <v>138</v>
      </c>
      <c r="F660" s="95">
        <v>44616</v>
      </c>
      <c r="G660" s="83">
        <v>54063001.854907788</v>
      </c>
      <c r="H660" s="85">
        <v>8.4490479999999994</v>
      </c>
      <c r="I660" s="83">
        <v>4567.809135047567</v>
      </c>
      <c r="J660" s="84">
        <f t="shared" si="10"/>
        <v>-3.457984619300416E-3</v>
      </c>
      <c r="K660" s="84">
        <f>I660/'סכום נכסי הקרן'!$C$42</f>
        <v>4.6025401767881477E-5</v>
      </c>
    </row>
    <row r="661" spans="2:11">
      <c r="B661" s="76" t="s">
        <v>3763</v>
      </c>
      <c r="C661" s="73" t="s">
        <v>3764</v>
      </c>
      <c r="D661" s="86" t="s">
        <v>672</v>
      </c>
      <c r="E661" s="86" t="s">
        <v>138</v>
      </c>
      <c r="F661" s="95">
        <v>44789</v>
      </c>
      <c r="G661" s="83">
        <v>88575.088575000002</v>
      </c>
      <c r="H661" s="85">
        <v>7.7544230000000001</v>
      </c>
      <c r="I661" s="83">
        <v>6.8684868684799998</v>
      </c>
      <c r="J661" s="84">
        <f t="shared" si="10"/>
        <v>-5.1996747777473378E-6</v>
      </c>
      <c r="K661" s="84">
        <f>I661/'סכום נכסי הקרן'!$C$42</f>
        <v>6.9207109647745408E-8</v>
      </c>
    </row>
    <row r="662" spans="2:11">
      <c r="B662" s="76" t="s">
        <v>3763</v>
      </c>
      <c r="C662" s="73" t="s">
        <v>3765</v>
      </c>
      <c r="D662" s="86" t="s">
        <v>672</v>
      </c>
      <c r="E662" s="86" t="s">
        <v>138</v>
      </c>
      <c r="F662" s="95">
        <v>44789</v>
      </c>
      <c r="G662" s="83">
        <v>460590.46059000003</v>
      </c>
      <c r="H662" s="85">
        <v>7.7544240000000002</v>
      </c>
      <c r="I662" s="83">
        <v>35.716135716099998</v>
      </c>
      <c r="J662" s="84">
        <f t="shared" si="10"/>
        <v>-2.7038311872423256E-5</v>
      </c>
      <c r="K662" s="84">
        <f>I662/'סכום נכסי הקרן'!$C$42</f>
        <v>3.5987701047245388E-7</v>
      </c>
    </row>
    <row r="663" spans="2:11">
      <c r="B663" s="76" t="s">
        <v>3763</v>
      </c>
      <c r="C663" s="73" t="s">
        <v>3766</v>
      </c>
      <c r="D663" s="86" t="s">
        <v>672</v>
      </c>
      <c r="E663" s="86" t="s">
        <v>138</v>
      </c>
      <c r="F663" s="95">
        <v>44789</v>
      </c>
      <c r="G663" s="83">
        <v>177150.17715</v>
      </c>
      <c r="H663" s="85">
        <v>7.7544230000000001</v>
      </c>
      <c r="I663" s="83">
        <v>13.73697373696</v>
      </c>
      <c r="J663" s="84">
        <f t="shared" si="10"/>
        <v>-1.0399349555494676E-5</v>
      </c>
      <c r="K663" s="84">
        <f>I663/'סכום נכסי הקרן'!$C$42</f>
        <v>1.3841421929549082E-7</v>
      </c>
    </row>
    <row r="664" spans="2:11">
      <c r="B664" s="76" t="s">
        <v>3767</v>
      </c>
      <c r="C664" s="73" t="s">
        <v>3768</v>
      </c>
      <c r="D664" s="86" t="s">
        <v>672</v>
      </c>
      <c r="E664" s="86" t="s">
        <v>138</v>
      </c>
      <c r="F664" s="95">
        <v>44616</v>
      </c>
      <c r="G664" s="83">
        <v>68930327.365007445</v>
      </c>
      <c r="H664" s="85">
        <v>8.2411220000000007</v>
      </c>
      <c r="I664" s="83">
        <v>5680.632695322015</v>
      </c>
      <c r="J664" s="84">
        <f t="shared" si="10"/>
        <v>-4.3004293541074228E-3</v>
      </c>
      <c r="K664" s="84">
        <f>I664/'סכום נכסי הקרן'!$C$42</f>
        <v>5.7238250191300203E-5</v>
      </c>
    </row>
    <row r="665" spans="2:11">
      <c r="B665" s="76" t="s">
        <v>3769</v>
      </c>
      <c r="C665" s="73" t="s">
        <v>3770</v>
      </c>
      <c r="D665" s="86" t="s">
        <v>672</v>
      </c>
      <c r="E665" s="86" t="s">
        <v>138</v>
      </c>
      <c r="F665" s="95">
        <v>44676</v>
      </c>
      <c r="G665" s="83">
        <v>38973.038973000002</v>
      </c>
      <c r="H665" s="85">
        <v>7.5370900000000001</v>
      </c>
      <c r="I665" s="83">
        <v>2.9374329374300001</v>
      </c>
      <c r="J665" s="84">
        <f t="shared" si="10"/>
        <v>-2.2237351906678571E-6</v>
      </c>
      <c r="K665" s="84">
        <f>I665/'סכום נכסי הקרן'!$C$42</f>
        <v>2.9597675190519128E-8</v>
      </c>
    </row>
    <row r="666" spans="2:11">
      <c r="B666" s="76" t="s">
        <v>3769</v>
      </c>
      <c r="C666" s="73" t="s">
        <v>3771</v>
      </c>
      <c r="D666" s="86" t="s">
        <v>672</v>
      </c>
      <c r="E666" s="86" t="s">
        <v>138</v>
      </c>
      <c r="F666" s="95">
        <v>44676</v>
      </c>
      <c r="G666" s="83">
        <v>1240051.2400500001</v>
      </c>
      <c r="H666" s="85">
        <v>7.5370939999999997</v>
      </c>
      <c r="I666" s="83">
        <v>93.463833463740016</v>
      </c>
      <c r="J666" s="84">
        <f t="shared" si="10"/>
        <v>-7.0755254657789657E-5</v>
      </c>
      <c r="K666" s="84">
        <f>I666/'סכום נכסי הקרן'!$C$42</f>
        <v>9.4174479685001196E-7</v>
      </c>
    </row>
    <row r="667" spans="2:11">
      <c r="B667" s="76" t="s">
        <v>3772</v>
      </c>
      <c r="C667" s="73" t="s">
        <v>3773</v>
      </c>
      <c r="D667" s="86" t="s">
        <v>672</v>
      </c>
      <c r="E667" s="86" t="s">
        <v>138</v>
      </c>
      <c r="F667" s="95">
        <v>44795</v>
      </c>
      <c r="G667" s="83">
        <v>1771501.7715</v>
      </c>
      <c r="H667" s="85">
        <v>7.2948069999999996</v>
      </c>
      <c r="I667" s="83">
        <v>129.22762922749999</v>
      </c>
      <c r="J667" s="84">
        <f t="shared" si="10"/>
        <v>-9.7829646783763525E-5</v>
      </c>
      <c r="K667" s="84">
        <f>I667/'סכום נכסי הקרן'!$C$42</f>
        <v>1.3021020316000075E-6</v>
      </c>
    </row>
    <row r="668" spans="2:11">
      <c r="B668" s="76" t="s">
        <v>3772</v>
      </c>
      <c r="C668" s="73" t="s">
        <v>3774</v>
      </c>
      <c r="D668" s="86" t="s">
        <v>672</v>
      </c>
      <c r="E668" s="86" t="s">
        <v>138</v>
      </c>
      <c r="F668" s="95">
        <v>44795</v>
      </c>
      <c r="G668" s="83">
        <v>1062901.0629</v>
      </c>
      <c r="H668" s="85">
        <v>7.2948069999999996</v>
      </c>
      <c r="I668" s="83">
        <v>77.536577536500005</v>
      </c>
      <c r="J668" s="84">
        <f t="shared" si="10"/>
        <v>-5.8697788070258123E-5</v>
      </c>
      <c r="K668" s="84">
        <f>I668/'סכום נכסי הקרן'!$C$42</f>
        <v>7.8126121896000466E-7</v>
      </c>
    </row>
    <row r="669" spans="2:11">
      <c r="B669" s="76" t="s">
        <v>3775</v>
      </c>
      <c r="C669" s="73" t="s">
        <v>3776</v>
      </c>
      <c r="D669" s="86" t="s">
        <v>672</v>
      </c>
      <c r="E669" s="86" t="s">
        <v>138</v>
      </c>
      <c r="F669" s="95">
        <v>44676</v>
      </c>
      <c r="G669" s="83">
        <v>7185082.6967635117</v>
      </c>
      <c r="H669" s="85">
        <v>7.4044379999999999</v>
      </c>
      <c r="I669" s="83">
        <v>532.01501717648512</v>
      </c>
      <c r="J669" s="84">
        <f t="shared" si="10"/>
        <v>-4.0275320011022624E-4</v>
      </c>
      <c r="K669" s="84">
        <f>I669/'סכום נכסי הקרן'!$C$42</f>
        <v>5.3606015899872107E-6</v>
      </c>
    </row>
    <row r="670" spans="2:11">
      <c r="B670" s="76" t="s">
        <v>3777</v>
      </c>
      <c r="C670" s="73" t="s">
        <v>3491</v>
      </c>
      <c r="D670" s="86" t="s">
        <v>672</v>
      </c>
      <c r="E670" s="86" t="s">
        <v>138</v>
      </c>
      <c r="F670" s="95">
        <v>44677</v>
      </c>
      <c r="G670" s="83">
        <v>2458054.6067871489</v>
      </c>
      <c r="H670" s="85">
        <v>7.3169420000000001</v>
      </c>
      <c r="I670" s="83">
        <v>179.85442906424922</v>
      </c>
      <c r="J670" s="84">
        <f t="shared" si="10"/>
        <v>-1.3615583117195087E-4</v>
      </c>
      <c r="K670" s="84">
        <f>I670/'סכום נכסי הקרן'!$C$42</f>
        <v>1.8122194059951256E-6</v>
      </c>
    </row>
    <row r="671" spans="2:11">
      <c r="B671" s="76" t="s">
        <v>3778</v>
      </c>
      <c r="C671" s="73" t="s">
        <v>3779</v>
      </c>
      <c r="D671" s="86" t="s">
        <v>672</v>
      </c>
      <c r="E671" s="86" t="s">
        <v>138</v>
      </c>
      <c r="F671" s="95">
        <v>44796</v>
      </c>
      <c r="G671" s="83">
        <v>2458054.6067871489</v>
      </c>
      <c r="H671" s="85">
        <v>7.271782</v>
      </c>
      <c r="I671" s="83">
        <v>178.74438464720592</v>
      </c>
      <c r="J671" s="84">
        <f t="shared" si="10"/>
        <v>-1.3531549034172133E-4</v>
      </c>
      <c r="K671" s="84">
        <f>I671/'סכום נכסי הקרן'!$C$42</f>
        <v>1.801034560314379E-6</v>
      </c>
    </row>
    <row r="672" spans="2:11">
      <c r="B672" s="76" t="s">
        <v>3780</v>
      </c>
      <c r="C672" s="73" t="s">
        <v>3781</v>
      </c>
      <c r="D672" s="86" t="s">
        <v>672</v>
      </c>
      <c r="E672" s="86" t="s">
        <v>138</v>
      </c>
      <c r="F672" s="95">
        <v>44795</v>
      </c>
      <c r="G672" s="83">
        <v>2657252.6572500002</v>
      </c>
      <c r="H672" s="85">
        <v>7.2068659999999998</v>
      </c>
      <c r="I672" s="83">
        <v>191.50463150444</v>
      </c>
      <c r="J672" s="84">
        <f t="shared" si="10"/>
        <v>-1.4497542491128E-4</v>
      </c>
      <c r="K672" s="84">
        <f>I672/'סכום נכסי הקרן'!$C$42</f>
        <v>1.9296072460151419E-6</v>
      </c>
    </row>
    <row r="673" spans="2:11">
      <c r="B673" s="76" t="s">
        <v>3780</v>
      </c>
      <c r="C673" s="73" t="s">
        <v>3782</v>
      </c>
      <c r="D673" s="86" t="s">
        <v>672</v>
      </c>
      <c r="E673" s="86" t="s">
        <v>138</v>
      </c>
      <c r="F673" s="95">
        <v>44795</v>
      </c>
      <c r="G673" s="83">
        <v>566880.56688000006</v>
      </c>
      <c r="H673" s="85">
        <v>7.2068659999999998</v>
      </c>
      <c r="I673" s="83">
        <v>40.854320854279997</v>
      </c>
      <c r="J673" s="84">
        <f t="shared" si="10"/>
        <v>-3.0928090243988117E-5</v>
      </c>
      <c r="K673" s="84">
        <f>I673/'סכום נכסי הקרן'!$C$42</f>
        <v>4.1164954044267327E-7</v>
      </c>
    </row>
    <row r="674" spans="2:11">
      <c r="B674" s="76" t="s">
        <v>3780</v>
      </c>
      <c r="C674" s="73" t="s">
        <v>2951</v>
      </c>
      <c r="D674" s="86" t="s">
        <v>672</v>
      </c>
      <c r="E674" s="86" t="s">
        <v>138</v>
      </c>
      <c r="F674" s="95">
        <v>44795</v>
      </c>
      <c r="G674" s="83">
        <v>49602.049602000006</v>
      </c>
      <c r="H674" s="85">
        <v>7.2068669999999999</v>
      </c>
      <c r="I674" s="83">
        <v>3.5747535747499999</v>
      </c>
      <c r="J674" s="84">
        <f t="shared" si="10"/>
        <v>-2.7062082748660981E-6</v>
      </c>
      <c r="K674" s="84">
        <f>I674/'סכום נכסי הקרן'!$C$42</f>
        <v>3.6019339826756129E-8</v>
      </c>
    </row>
    <row r="675" spans="2:11">
      <c r="B675" s="76" t="s">
        <v>3780</v>
      </c>
      <c r="C675" s="73" t="s">
        <v>3783</v>
      </c>
      <c r="D675" s="86" t="s">
        <v>672</v>
      </c>
      <c r="E675" s="86" t="s">
        <v>138</v>
      </c>
      <c r="F675" s="95">
        <v>44795</v>
      </c>
      <c r="G675" s="83">
        <v>124005.12400499999</v>
      </c>
      <c r="H675" s="85">
        <v>7.2068630000000002</v>
      </c>
      <c r="I675" s="83">
        <v>8.9368789368700021</v>
      </c>
      <c r="J675" s="84">
        <f t="shared" si="10"/>
        <v>-6.7655169019938713E-6</v>
      </c>
      <c r="K675" s="84">
        <f>I675/'סכום נכסי הקרן'!$C$42</f>
        <v>9.0048299186668194E-8</v>
      </c>
    </row>
    <row r="676" spans="2:11">
      <c r="B676" s="76" t="s">
        <v>3780</v>
      </c>
      <c r="C676" s="73" t="s">
        <v>3784</v>
      </c>
      <c r="D676" s="86" t="s">
        <v>672</v>
      </c>
      <c r="E676" s="86" t="s">
        <v>138</v>
      </c>
      <c r="F676" s="95">
        <v>44795</v>
      </c>
      <c r="G676" s="83">
        <v>70860.070860000007</v>
      </c>
      <c r="H676" s="85">
        <v>7.2068729999999999</v>
      </c>
      <c r="I676" s="83">
        <v>5.1067951067899999</v>
      </c>
      <c r="J676" s="84">
        <f t="shared" si="10"/>
        <v>-3.8660150656698902E-6</v>
      </c>
      <c r="K676" s="84">
        <f>I676/'סכום נכסי הקרן'!$C$42</f>
        <v>5.1456242935556313E-8</v>
      </c>
    </row>
    <row r="677" spans="2:11">
      <c r="B677" s="76" t="s">
        <v>3780</v>
      </c>
      <c r="C677" s="73" t="s">
        <v>3785</v>
      </c>
      <c r="D677" s="86" t="s">
        <v>672</v>
      </c>
      <c r="E677" s="86" t="s">
        <v>138</v>
      </c>
      <c r="F677" s="95">
        <v>44795</v>
      </c>
      <c r="G677" s="83">
        <v>283440.28344000003</v>
      </c>
      <c r="H677" s="85">
        <v>7.2068659999999998</v>
      </c>
      <c r="I677" s="83">
        <v>20.427160427139999</v>
      </c>
      <c r="J677" s="84">
        <f t="shared" si="10"/>
        <v>-1.5464045121994059E-5</v>
      </c>
      <c r="K677" s="84">
        <f>I677/'סכום נכסי הקרן'!$C$42</f>
        <v>2.0582477022133664E-7</v>
      </c>
    </row>
    <row r="678" spans="2:11">
      <c r="B678" s="76" t="s">
        <v>3780</v>
      </c>
      <c r="C678" s="73" t="s">
        <v>3786</v>
      </c>
      <c r="D678" s="86" t="s">
        <v>672</v>
      </c>
      <c r="E678" s="86" t="s">
        <v>138</v>
      </c>
      <c r="F678" s="95">
        <v>44795</v>
      </c>
      <c r="G678" s="83">
        <v>496020.49601999996</v>
      </c>
      <c r="H678" s="85">
        <v>7.2068649999999996</v>
      </c>
      <c r="I678" s="83">
        <v>35.747525747490002</v>
      </c>
      <c r="J678" s="84">
        <f t="shared" si="10"/>
        <v>-2.7062075178318231E-5</v>
      </c>
      <c r="K678" s="84">
        <f>I678/'סכום נכסי הקרן'!$C$42</f>
        <v>3.6019329750711698E-7</v>
      </c>
    </row>
    <row r="679" spans="2:11">
      <c r="B679" s="76" t="s">
        <v>3787</v>
      </c>
      <c r="C679" s="73" t="s">
        <v>3788</v>
      </c>
      <c r="D679" s="86" t="s">
        <v>672</v>
      </c>
      <c r="E679" s="86" t="s">
        <v>138</v>
      </c>
      <c r="F679" s="95">
        <v>44796</v>
      </c>
      <c r="G679" s="83">
        <v>1594351.5943499999</v>
      </c>
      <c r="H679" s="85">
        <v>7.2012210000000003</v>
      </c>
      <c r="I679" s="83">
        <v>114.81277481266001</v>
      </c>
      <c r="J679" s="84">
        <f t="shared" si="10"/>
        <v>-8.6917118833873102E-5</v>
      </c>
      <c r="K679" s="84">
        <f>I679/'סכום נכסי הקרן'!$C$42</f>
        <v>1.1568574633061921E-6</v>
      </c>
    </row>
    <row r="680" spans="2:11">
      <c r="B680" s="76" t="s">
        <v>3787</v>
      </c>
      <c r="C680" s="73" t="s">
        <v>3789</v>
      </c>
      <c r="D680" s="86" t="s">
        <v>672</v>
      </c>
      <c r="E680" s="86" t="s">
        <v>138</v>
      </c>
      <c r="F680" s="95">
        <v>44796</v>
      </c>
      <c r="G680" s="83">
        <v>10629.010629</v>
      </c>
      <c r="H680" s="85">
        <v>7.2012419999999997</v>
      </c>
      <c r="I680" s="83">
        <v>0.76542076541999993</v>
      </c>
      <c r="J680" s="84">
        <f t="shared" si="10"/>
        <v>-5.7944917483684419E-7</v>
      </c>
      <c r="K680" s="84">
        <f>I680/'סכום נכסי הקרן'!$C$42</f>
        <v>7.7124059277419885E-9</v>
      </c>
    </row>
    <row r="681" spans="2:11">
      <c r="B681" s="76" t="s">
        <v>3787</v>
      </c>
      <c r="C681" s="73" t="s">
        <v>3790</v>
      </c>
      <c r="D681" s="86" t="s">
        <v>672</v>
      </c>
      <c r="E681" s="86" t="s">
        <v>138</v>
      </c>
      <c r="F681" s="95">
        <v>44796</v>
      </c>
      <c r="G681" s="83">
        <v>177150.17715</v>
      </c>
      <c r="H681" s="85">
        <v>7.201219</v>
      </c>
      <c r="I681" s="83">
        <v>12.756972756959998</v>
      </c>
      <c r="J681" s="84">
        <f t="shared" si="10"/>
        <v>-9.6574559659097309E-6</v>
      </c>
      <c r="K681" s="84">
        <f>I681/'סכום נכסי הקרן'!$C$42</f>
        <v>1.2853969575392258E-7</v>
      </c>
    </row>
    <row r="682" spans="2:11">
      <c r="B682" s="76" t="s">
        <v>3787</v>
      </c>
      <c r="C682" s="73" t="s">
        <v>3791</v>
      </c>
      <c r="D682" s="86" t="s">
        <v>672</v>
      </c>
      <c r="E682" s="86" t="s">
        <v>138</v>
      </c>
      <c r="F682" s="95">
        <v>44796</v>
      </c>
      <c r="G682" s="83">
        <v>106290.10629000001</v>
      </c>
      <c r="H682" s="85">
        <v>7.2012229999999997</v>
      </c>
      <c r="I682" s="83">
        <v>7.6541876541800002</v>
      </c>
      <c r="J682" s="84">
        <f t="shared" si="10"/>
        <v>-5.7944766076829403E-6</v>
      </c>
      <c r="K682" s="84">
        <f>I682/'סכום נכסי הקרן'!$C$42</f>
        <v>7.7123857756531282E-8</v>
      </c>
    </row>
    <row r="683" spans="2:11">
      <c r="B683" s="76" t="s">
        <v>3787</v>
      </c>
      <c r="C683" s="73" t="s">
        <v>3792</v>
      </c>
      <c r="D683" s="86" t="s">
        <v>672</v>
      </c>
      <c r="E683" s="86" t="s">
        <v>138</v>
      </c>
      <c r="F683" s="95">
        <v>44796</v>
      </c>
      <c r="G683" s="83">
        <v>779460.77946000011</v>
      </c>
      <c r="H683" s="85">
        <v>7.2012210000000003</v>
      </c>
      <c r="I683" s="83">
        <v>56.130696130640004</v>
      </c>
      <c r="J683" s="84">
        <f t="shared" si="10"/>
        <v>-4.2492818362551233E-5</v>
      </c>
      <c r="K683" s="84">
        <f>I683/'סכום נכסי הקרן'!$C$42</f>
        <v>5.6557482253397039E-7</v>
      </c>
    </row>
    <row r="684" spans="2:11">
      <c r="B684" s="76" t="s">
        <v>3793</v>
      </c>
      <c r="C684" s="73" t="s">
        <v>3794</v>
      </c>
      <c r="D684" s="86" t="s">
        <v>672</v>
      </c>
      <c r="E684" s="86" t="s">
        <v>138</v>
      </c>
      <c r="F684" s="95">
        <v>44635</v>
      </c>
      <c r="G684" s="83">
        <v>70860070.859999999</v>
      </c>
      <c r="H684" s="85">
        <v>7.683109</v>
      </c>
      <c r="I684" s="83">
        <v>5444.2564442510002</v>
      </c>
      <c r="J684" s="84">
        <f t="shared" si="10"/>
        <v>-4.1214846091749153E-3</v>
      </c>
      <c r="K684" s="84">
        <f>I684/'סכום נכסי הקרן'!$C$42</f>
        <v>5.4856514965006467E-5</v>
      </c>
    </row>
    <row r="685" spans="2:11">
      <c r="B685" s="76" t="s">
        <v>3795</v>
      </c>
      <c r="C685" s="73" t="s">
        <v>3796</v>
      </c>
      <c r="D685" s="86" t="s">
        <v>672</v>
      </c>
      <c r="E685" s="86" t="s">
        <v>138</v>
      </c>
      <c r="F685" s="95">
        <v>44797</v>
      </c>
      <c r="G685" s="83">
        <v>283440.28344000003</v>
      </c>
      <c r="H685" s="85">
        <v>7.1306589999999996</v>
      </c>
      <c r="I685" s="83">
        <v>20.211160211140001</v>
      </c>
      <c r="J685" s="84">
        <f t="shared" si="10"/>
        <v>-1.5300525718575338E-5</v>
      </c>
      <c r="K685" s="84">
        <f>I685/'סכום נכסי הקרן'!$C$42</f>
        <v>2.0364834462441956E-7</v>
      </c>
    </row>
    <row r="686" spans="2:11">
      <c r="B686" s="76" t="s">
        <v>3795</v>
      </c>
      <c r="C686" s="73" t="s">
        <v>3797</v>
      </c>
      <c r="D686" s="86" t="s">
        <v>672</v>
      </c>
      <c r="E686" s="86" t="s">
        <v>138</v>
      </c>
      <c r="F686" s="95">
        <v>44797</v>
      </c>
      <c r="G686" s="83">
        <v>53145.053145000005</v>
      </c>
      <c r="H686" s="85">
        <v>7.1306609999999999</v>
      </c>
      <c r="I686" s="83">
        <v>3.7895937895900005</v>
      </c>
      <c r="J686" s="84">
        <f t="shared" si="10"/>
        <v>-2.8688495185257201E-6</v>
      </c>
      <c r="K686" s="84">
        <f>I686/'סכום נכסי הקרן'!$C$42</f>
        <v>3.8184077212134208E-8</v>
      </c>
    </row>
    <row r="687" spans="2:11">
      <c r="B687" s="76" t="s">
        <v>3795</v>
      </c>
      <c r="C687" s="73" t="s">
        <v>3798</v>
      </c>
      <c r="D687" s="86" t="s">
        <v>672</v>
      </c>
      <c r="E687" s="86" t="s">
        <v>138</v>
      </c>
      <c r="F687" s="95">
        <v>44797</v>
      </c>
      <c r="G687" s="83">
        <v>779460.77946000011</v>
      </c>
      <c r="H687" s="85">
        <v>7.1306599999999998</v>
      </c>
      <c r="I687" s="83">
        <v>55.580695580639997</v>
      </c>
      <c r="J687" s="84">
        <f t="shared" si="10"/>
        <v>-4.2076449511253552E-5</v>
      </c>
      <c r="K687" s="84">
        <f>I687/'סכום נכסי הקרן'!$C$42</f>
        <v>5.6003299809737596E-7</v>
      </c>
    </row>
    <row r="688" spans="2:11">
      <c r="B688" s="76" t="s">
        <v>3795</v>
      </c>
      <c r="C688" s="73" t="s">
        <v>3799</v>
      </c>
      <c r="D688" s="86" t="s">
        <v>672</v>
      </c>
      <c r="E688" s="86" t="s">
        <v>138</v>
      </c>
      <c r="F688" s="95">
        <v>44797</v>
      </c>
      <c r="G688" s="83">
        <v>141720.14172000001</v>
      </c>
      <c r="H688" s="85">
        <v>7.1306589999999996</v>
      </c>
      <c r="I688" s="83">
        <v>10.105580105570001</v>
      </c>
      <c r="J688" s="84">
        <f t="shared" si="10"/>
        <v>-7.6502628592876688E-6</v>
      </c>
      <c r="K688" s="84">
        <f>I688/'סכום נכסי הקרן'!$C$42</f>
        <v>1.0182417231220978E-7</v>
      </c>
    </row>
    <row r="689" spans="2:11">
      <c r="B689" s="76" t="s">
        <v>3800</v>
      </c>
      <c r="C689" s="73" t="s">
        <v>3801</v>
      </c>
      <c r="D689" s="86" t="s">
        <v>672</v>
      </c>
      <c r="E689" s="86" t="s">
        <v>138</v>
      </c>
      <c r="F689" s="95">
        <v>44635</v>
      </c>
      <c r="G689" s="83">
        <v>88575088.575000003</v>
      </c>
      <c r="H689" s="85">
        <v>7.6204660000000004</v>
      </c>
      <c r="I689" s="83">
        <v>6749.8346698279202</v>
      </c>
      <c r="J689" s="84">
        <f t="shared" si="10"/>
        <v>-5.1098510863770118E-3</v>
      </c>
      <c r="K689" s="84">
        <f>I689/'סכום נכסי הקרן'!$C$42</f>
        <v>6.8011566017933136E-5</v>
      </c>
    </row>
    <row r="690" spans="2:11">
      <c r="B690" s="76" t="s">
        <v>3802</v>
      </c>
      <c r="C690" s="73" t="s">
        <v>3803</v>
      </c>
      <c r="D690" s="86" t="s">
        <v>672</v>
      </c>
      <c r="E690" s="86" t="s">
        <v>138</v>
      </c>
      <c r="F690" s="95">
        <v>44797</v>
      </c>
      <c r="G690" s="83">
        <v>3781622.4719806905</v>
      </c>
      <c r="H690" s="85">
        <v>7.0459849999999999</v>
      </c>
      <c r="I690" s="83">
        <v>266.45255367928723</v>
      </c>
      <c r="J690" s="84">
        <f t="shared" si="10"/>
        <v>-2.0171351410607895E-4</v>
      </c>
      <c r="K690" s="84">
        <f>I690/'סכום נכסי הקרן'!$C$42</f>
        <v>2.6847850846201118E-6</v>
      </c>
    </row>
    <row r="691" spans="2:11">
      <c r="B691" s="76" t="s">
        <v>3804</v>
      </c>
      <c r="C691" s="73" t="s">
        <v>3805</v>
      </c>
      <c r="D691" s="86" t="s">
        <v>672</v>
      </c>
      <c r="E691" s="86" t="s">
        <v>138</v>
      </c>
      <c r="F691" s="95">
        <v>44797</v>
      </c>
      <c r="G691" s="83">
        <v>106290.10629000001</v>
      </c>
      <c r="H691" s="85">
        <v>7.0177630000000004</v>
      </c>
      <c r="I691" s="83">
        <v>7.4591874591799998</v>
      </c>
      <c r="J691" s="84">
        <f t="shared" si="10"/>
        <v>-5.6468549240410384E-6</v>
      </c>
      <c r="K691" s="84">
        <f>I691/'סכום נכסי הקרן'!$C$42</f>
        <v>7.5159029092647806E-8</v>
      </c>
    </row>
    <row r="692" spans="2:11">
      <c r="B692" s="76" t="s">
        <v>3806</v>
      </c>
      <c r="C692" s="73" t="s">
        <v>3807</v>
      </c>
      <c r="D692" s="86" t="s">
        <v>672</v>
      </c>
      <c r="E692" s="86" t="s">
        <v>138</v>
      </c>
      <c r="F692" s="95">
        <v>44797</v>
      </c>
      <c r="G692" s="83">
        <v>5208215.2082100008</v>
      </c>
      <c r="H692" s="85">
        <v>7.241104</v>
      </c>
      <c r="I692" s="83">
        <v>377.13225713187995</v>
      </c>
      <c r="J692" s="84">
        <f t="shared" si="10"/>
        <v>-2.8550175938787557E-4</v>
      </c>
      <c r="K692" s="84">
        <f>I692/'סכום נכסי הקרן'!$C$42</f>
        <v>3.7999975789141649E-6</v>
      </c>
    </row>
    <row r="693" spans="2:11">
      <c r="B693" s="76" t="s">
        <v>3808</v>
      </c>
      <c r="C693" s="73" t="s">
        <v>3809</v>
      </c>
      <c r="D693" s="86" t="s">
        <v>672</v>
      </c>
      <c r="E693" s="86" t="s">
        <v>138</v>
      </c>
      <c r="F693" s="95">
        <v>44796</v>
      </c>
      <c r="G693" s="83">
        <v>12400512.4005</v>
      </c>
      <c r="H693" s="85">
        <v>7.3572340000000001</v>
      </c>
      <c r="I693" s="83">
        <v>912.33471233379998</v>
      </c>
      <c r="J693" s="84">
        <f t="shared" si="10"/>
        <v>-6.9066795692007319E-4</v>
      </c>
      <c r="K693" s="84">
        <f>I693/'סכום נכסי הקרן'!$C$42</f>
        <v>9.192715903947341E-6</v>
      </c>
    </row>
    <row r="694" spans="2:11">
      <c r="B694" s="76" t="s">
        <v>3808</v>
      </c>
      <c r="C694" s="73" t="s">
        <v>3810</v>
      </c>
      <c r="D694" s="86" t="s">
        <v>672</v>
      </c>
      <c r="E694" s="86" t="s">
        <v>138</v>
      </c>
      <c r="F694" s="95">
        <v>44796</v>
      </c>
      <c r="G694" s="83">
        <v>14172014.172</v>
      </c>
      <c r="H694" s="85">
        <v>7.3572340000000001</v>
      </c>
      <c r="I694" s="83">
        <v>1042.6682426671998</v>
      </c>
      <c r="J694" s="84">
        <f t="shared" si="10"/>
        <v>-7.8933480790865495E-4</v>
      </c>
      <c r="K694" s="84">
        <f>I694/'סכום נכסי הקרן'!$C$42</f>
        <v>1.0505961033082675E-5</v>
      </c>
    </row>
    <row r="695" spans="2:11">
      <c r="B695" s="76" t="s">
        <v>3808</v>
      </c>
      <c r="C695" s="73" t="s">
        <v>3025</v>
      </c>
      <c r="D695" s="86" t="s">
        <v>672</v>
      </c>
      <c r="E695" s="86" t="s">
        <v>138</v>
      </c>
      <c r="F695" s="95">
        <v>44796</v>
      </c>
      <c r="G695" s="83">
        <v>17715017.715</v>
      </c>
      <c r="H695" s="85">
        <v>7.3572340000000001</v>
      </c>
      <c r="I695" s="83">
        <v>1303.3353033339999</v>
      </c>
      <c r="J695" s="84">
        <f t="shared" si="10"/>
        <v>-9.866685098858189E-4</v>
      </c>
      <c r="K695" s="84">
        <f>I695/'סכום נכסי הקרן'!$C$42</f>
        <v>1.3132451291353345E-5</v>
      </c>
    </row>
    <row r="696" spans="2:11">
      <c r="B696" s="76" t="s">
        <v>3808</v>
      </c>
      <c r="C696" s="73" t="s">
        <v>3811</v>
      </c>
      <c r="D696" s="86" t="s">
        <v>672</v>
      </c>
      <c r="E696" s="86" t="s">
        <v>138</v>
      </c>
      <c r="F696" s="95">
        <v>44796</v>
      </c>
      <c r="G696" s="83">
        <v>1771501.7715</v>
      </c>
      <c r="H696" s="85">
        <v>7.3572340000000001</v>
      </c>
      <c r="I696" s="83">
        <v>130.33353033339998</v>
      </c>
      <c r="J696" s="84">
        <f t="shared" si="10"/>
        <v>-9.8666850988581869E-5</v>
      </c>
      <c r="K696" s="84">
        <f>I696/'סכום נכסי הקרן'!$C$42</f>
        <v>1.3132451291353344E-6</v>
      </c>
    </row>
    <row r="697" spans="2:11">
      <c r="B697" s="76" t="s">
        <v>3812</v>
      </c>
      <c r="C697" s="73" t="s">
        <v>3813</v>
      </c>
      <c r="D697" s="86" t="s">
        <v>672</v>
      </c>
      <c r="E697" s="86" t="s">
        <v>138</v>
      </c>
      <c r="F697" s="95">
        <v>44795</v>
      </c>
      <c r="G697" s="83">
        <v>33658533.658500001</v>
      </c>
      <c r="H697" s="85">
        <v>7.3544119999999999</v>
      </c>
      <c r="I697" s="83">
        <v>2475.3870753845999</v>
      </c>
      <c r="J697" s="84">
        <f t="shared" si="10"/>
        <v>-1.8739509862217235E-3</v>
      </c>
      <c r="K697" s="84">
        <f>I697/'סכום נכסי הקרן'!$C$42</f>
        <v>2.4942085211362691E-5</v>
      </c>
    </row>
    <row r="698" spans="2:11">
      <c r="B698" s="76" t="s">
        <v>3812</v>
      </c>
      <c r="C698" s="73" t="s">
        <v>3814</v>
      </c>
      <c r="D698" s="86" t="s">
        <v>672</v>
      </c>
      <c r="E698" s="86" t="s">
        <v>138</v>
      </c>
      <c r="F698" s="95">
        <v>44795</v>
      </c>
      <c r="G698" s="83">
        <v>12046212.046200002</v>
      </c>
      <c r="H698" s="85">
        <v>7.3544119999999999</v>
      </c>
      <c r="I698" s="83">
        <v>885.92800592712001</v>
      </c>
      <c r="J698" s="84">
        <f t="shared" si="10"/>
        <v>-6.7067719506882736E-4</v>
      </c>
      <c r="K698" s="84">
        <f>I698/'סכום נכסי הקרן'!$C$42</f>
        <v>8.9266410230140163E-6</v>
      </c>
    </row>
    <row r="699" spans="2:11">
      <c r="B699" s="76" t="s">
        <v>3812</v>
      </c>
      <c r="C699" s="73" t="s">
        <v>3815</v>
      </c>
      <c r="D699" s="86" t="s">
        <v>672</v>
      </c>
      <c r="E699" s="86" t="s">
        <v>138</v>
      </c>
      <c r="F699" s="95">
        <v>44795</v>
      </c>
      <c r="G699" s="83">
        <v>15943515.943500001</v>
      </c>
      <c r="H699" s="85">
        <v>7.3544119999999999</v>
      </c>
      <c r="I699" s="83">
        <v>1172.5517725506002</v>
      </c>
      <c r="J699" s="84">
        <f t="shared" si="10"/>
        <v>-8.8766099347344812E-4</v>
      </c>
      <c r="K699" s="84">
        <f>I699/'סכום נכסי הקרן'!$C$42</f>
        <v>1.1814671942224436E-5</v>
      </c>
    </row>
    <row r="700" spans="2:11">
      <c r="B700" s="76" t="s">
        <v>3816</v>
      </c>
      <c r="C700" s="73" t="s">
        <v>3817</v>
      </c>
      <c r="D700" s="86" t="s">
        <v>672</v>
      </c>
      <c r="E700" s="86" t="s">
        <v>138</v>
      </c>
      <c r="F700" s="95">
        <v>44795</v>
      </c>
      <c r="G700" s="83">
        <v>106290106.29000001</v>
      </c>
      <c r="H700" s="85">
        <v>7.5467829999999996</v>
      </c>
      <c r="I700" s="83">
        <v>8021.4839514759306</v>
      </c>
      <c r="J700" s="84">
        <f t="shared" si="10"/>
        <v>-6.0725322157927772E-3</v>
      </c>
      <c r="K700" s="84">
        <f>I700/'סכום נכסי הקרן'!$C$42</f>
        <v>8.0824747866232508E-5</v>
      </c>
    </row>
    <row r="701" spans="2:11">
      <c r="B701" s="76" t="s">
        <v>3818</v>
      </c>
      <c r="C701" s="73" t="s">
        <v>3819</v>
      </c>
      <c r="D701" s="86" t="s">
        <v>672</v>
      </c>
      <c r="E701" s="86" t="s">
        <v>138</v>
      </c>
      <c r="F701" s="95">
        <v>44678</v>
      </c>
      <c r="G701" s="83">
        <v>3188.7031887000003</v>
      </c>
      <c r="H701" s="85">
        <v>6.7808200000000003</v>
      </c>
      <c r="I701" s="83">
        <v>0.21622021622000001</v>
      </c>
      <c r="J701" s="84">
        <f t="shared" si="10"/>
        <v>-1.6368595095924129E-7</v>
      </c>
      <c r="K701" s="84">
        <f>I701/'סכום נכסי הקרן'!$C$42</f>
        <v>2.1786423266917156E-9</v>
      </c>
    </row>
    <row r="702" spans="2:11">
      <c r="B702" s="76" t="s">
        <v>3818</v>
      </c>
      <c r="C702" s="73" t="s">
        <v>3820</v>
      </c>
      <c r="D702" s="86" t="s">
        <v>672</v>
      </c>
      <c r="E702" s="86" t="s">
        <v>138</v>
      </c>
      <c r="F702" s="95">
        <v>44678</v>
      </c>
      <c r="G702" s="83">
        <v>106290.10629000001</v>
      </c>
      <c r="H702" s="85">
        <v>6.7806759999999997</v>
      </c>
      <c r="I702" s="83">
        <v>7.2071872071800005</v>
      </c>
      <c r="J702" s="84">
        <f t="shared" si="10"/>
        <v>-5.4560822867191958E-6</v>
      </c>
      <c r="K702" s="84">
        <f>I702/'סכום נכסי הקרן'!$C$42</f>
        <v>7.2619865896244567E-8</v>
      </c>
    </row>
    <row r="703" spans="2:11">
      <c r="B703" s="76" t="s">
        <v>3821</v>
      </c>
      <c r="C703" s="73" t="s">
        <v>3822</v>
      </c>
      <c r="D703" s="86" t="s">
        <v>672</v>
      </c>
      <c r="E703" s="86" t="s">
        <v>138</v>
      </c>
      <c r="F703" s="95">
        <v>44678</v>
      </c>
      <c r="G703" s="83">
        <v>4348865.8427774943</v>
      </c>
      <c r="H703" s="85">
        <v>6.7072890000000003</v>
      </c>
      <c r="I703" s="83">
        <v>291.69100386171226</v>
      </c>
      <c r="J703" s="84">
        <f t="shared" si="10"/>
        <v>-2.2081986683788956E-4</v>
      </c>
      <c r="K703" s="84">
        <f>I703/'סכום נכסי הקרן'!$C$42</f>
        <v>2.9390885757034093E-6</v>
      </c>
    </row>
    <row r="704" spans="2:11">
      <c r="B704" s="76" t="s">
        <v>3823</v>
      </c>
      <c r="C704" s="73" t="s">
        <v>3783</v>
      </c>
      <c r="D704" s="86" t="s">
        <v>672</v>
      </c>
      <c r="E704" s="86" t="s">
        <v>138</v>
      </c>
      <c r="F704" s="95">
        <v>44782</v>
      </c>
      <c r="G704" s="83">
        <v>3498000.7865822883</v>
      </c>
      <c r="H704" s="85">
        <v>6.5831</v>
      </c>
      <c r="I704" s="83">
        <v>230.27690523167496</v>
      </c>
      <c r="J704" s="84">
        <f t="shared" si="10"/>
        <v>-1.7432733569392874E-4</v>
      </c>
      <c r="K704" s="84">
        <f>I704/'סכום נכסי הקרן'!$C$42</f>
        <v>2.3202780080787765E-6</v>
      </c>
    </row>
    <row r="705" spans="2:11">
      <c r="B705" s="76" t="s">
        <v>3824</v>
      </c>
      <c r="C705" s="73" t="s">
        <v>3825</v>
      </c>
      <c r="D705" s="86" t="s">
        <v>672</v>
      </c>
      <c r="E705" s="86" t="s">
        <v>138</v>
      </c>
      <c r="F705" s="95">
        <v>44781</v>
      </c>
      <c r="G705" s="83">
        <v>60820877.086771272</v>
      </c>
      <c r="H705" s="85">
        <v>6.2644130000000002</v>
      </c>
      <c r="I705" s="83">
        <v>3810.0711802163701</v>
      </c>
      <c r="J705" s="84">
        <f t="shared" si="10"/>
        <v>-2.8843515895921493E-3</v>
      </c>
      <c r="K705" s="84">
        <f>I705/'סכום נכסי הקרן'!$C$42</f>
        <v>3.8390408103568602E-5</v>
      </c>
    </row>
    <row r="706" spans="2:11">
      <c r="B706" s="76" t="s">
        <v>3826</v>
      </c>
      <c r="C706" s="73" t="s">
        <v>3827</v>
      </c>
      <c r="D706" s="86" t="s">
        <v>672</v>
      </c>
      <c r="E706" s="86" t="s">
        <v>138</v>
      </c>
      <c r="F706" s="95">
        <v>44781</v>
      </c>
      <c r="G706" s="83">
        <v>63524027.179516658</v>
      </c>
      <c r="H706" s="85">
        <v>6.2483339999999998</v>
      </c>
      <c r="I706" s="83">
        <v>3969.1932701153009</v>
      </c>
      <c r="J706" s="84">
        <f t="shared" si="10"/>
        <v>-3.0048123451083082E-3</v>
      </c>
      <c r="K706" s="84">
        <f>I706/'סכום נכסי הקרן'!$C$42</f>
        <v>3.9993727747892352E-5</v>
      </c>
    </row>
    <row r="707" spans="2:11">
      <c r="B707" s="76" t="s">
        <v>3828</v>
      </c>
      <c r="C707" s="73" t="s">
        <v>3829</v>
      </c>
      <c r="D707" s="86" t="s">
        <v>672</v>
      </c>
      <c r="E707" s="86" t="s">
        <v>138</v>
      </c>
      <c r="F707" s="95">
        <v>44803</v>
      </c>
      <c r="G707" s="83">
        <v>41700457.697575994</v>
      </c>
      <c r="H707" s="85">
        <v>6.5052640000000004</v>
      </c>
      <c r="I707" s="83">
        <v>2712.724821004108</v>
      </c>
      <c r="J707" s="84">
        <f t="shared" si="10"/>
        <v>-2.0536236147548651E-3</v>
      </c>
      <c r="K707" s="84">
        <f>I707/'סכום נכסי הקרן'!$C$42</f>
        <v>2.7333508489758354E-5</v>
      </c>
    </row>
    <row r="708" spans="2:11">
      <c r="B708" s="76" t="s">
        <v>3830</v>
      </c>
      <c r="C708" s="73" t="s">
        <v>3831</v>
      </c>
      <c r="D708" s="86" t="s">
        <v>672</v>
      </c>
      <c r="E708" s="86" t="s">
        <v>138</v>
      </c>
      <c r="F708" s="95">
        <v>44713</v>
      </c>
      <c r="G708" s="83">
        <v>1701730.1123914109</v>
      </c>
      <c r="H708" s="85">
        <v>6.2980309999999999</v>
      </c>
      <c r="I708" s="83">
        <v>107.1754982883911</v>
      </c>
      <c r="J708" s="84">
        <f t="shared" si="10"/>
        <v>-8.1135444518361005E-5</v>
      </c>
      <c r="K708" s="84">
        <f>I708/'סכום נכסי הקרן'!$C$42</f>
        <v>1.0799040026756123E-6</v>
      </c>
    </row>
    <row r="709" spans="2:11">
      <c r="B709" s="76" t="s">
        <v>3832</v>
      </c>
      <c r="C709" s="73" t="s">
        <v>3833</v>
      </c>
      <c r="D709" s="86" t="s">
        <v>672</v>
      </c>
      <c r="E709" s="86" t="s">
        <v>138</v>
      </c>
      <c r="F709" s="95">
        <v>44720</v>
      </c>
      <c r="G709" s="83">
        <v>3214379.1011838871</v>
      </c>
      <c r="H709" s="85">
        <v>6.1992450000000003</v>
      </c>
      <c r="I709" s="83">
        <v>199.26723272503344</v>
      </c>
      <c r="J709" s="84">
        <f t="shared" si="10"/>
        <v>-1.5085197422254961E-4</v>
      </c>
      <c r="K709" s="84">
        <f>I709/'סכום נכסי הקרן'!$C$42</f>
        <v>2.0078234825913098E-6</v>
      </c>
    </row>
    <row r="710" spans="2:11">
      <c r="B710" s="76" t="s">
        <v>3834</v>
      </c>
      <c r="C710" s="73" t="s">
        <v>3835</v>
      </c>
      <c r="D710" s="86" t="s">
        <v>672</v>
      </c>
      <c r="E710" s="86" t="s">
        <v>138</v>
      </c>
      <c r="F710" s="95">
        <v>44714</v>
      </c>
      <c r="G710" s="83">
        <v>4159784.7191785597</v>
      </c>
      <c r="H710" s="85">
        <v>6.0637670000000004</v>
      </c>
      <c r="I710" s="83">
        <v>252.23963568438344</v>
      </c>
      <c r="J710" s="84">
        <f t="shared" si="10"/>
        <v>-1.909538587945959E-4</v>
      </c>
      <c r="K710" s="84">
        <f>I710/'סכום נכסי הקרן'!$C$42</f>
        <v>2.5415752346309249E-6</v>
      </c>
    </row>
    <row r="711" spans="2:11">
      <c r="B711" s="76" t="s">
        <v>3836</v>
      </c>
      <c r="C711" s="73" t="s">
        <v>3837</v>
      </c>
      <c r="D711" s="86" t="s">
        <v>672</v>
      </c>
      <c r="E711" s="86" t="s">
        <v>138</v>
      </c>
      <c r="F711" s="95">
        <v>44802</v>
      </c>
      <c r="G711" s="83">
        <v>7941407.1911592493</v>
      </c>
      <c r="H711" s="85">
        <v>6.0242519999999997</v>
      </c>
      <c r="I711" s="83">
        <v>478.41038521690683</v>
      </c>
      <c r="J711" s="84">
        <f t="shared" si="10"/>
        <v>-3.621726969939219E-4</v>
      </c>
      <c r="K711" s="84">
        <f>I711/'סכום נכסי הקרן'!$C$42</f>
        <v>4.8204794768216138E-6</v>
      </c>
    </row>
    <row r="712" spans="2:11">
      <c r="B712" s="76" t="s">
        <v>3838</v>
      </c>
      <c r="C712" s="73" t="s">
        <v>3839</v>
      </c>
      <c r="D712" s="86" t="s">
        <v>672</v>
      </c>
      <c r="E712" s="86" t="s">
        <v>138</v>
      </c>
      <c r="F712" s="95">
        <v>44711</v>
      </c>
      <c r="G712" s="83">
        <v>2836216.8539860179</v>
      </c>
      <c r="H712" s="85">
        <v>6.0242519999999997</v>
      </c>
      <c r="I712" s="83">
        <v>170.86085453168369</v>
      </c>
      <c r="J712" s="84">
        <f t="shared" si="10"/>
        <v>-1.2934739380368951E-4</v>
      </c>
      <c r="K712" s="84">
        <f>I712/'סכום נכסי הקרן'!$C$42</f>
        <v>1.7215998400385008E-6</v>
      </c>
    </row>
    <row r="713" spans="2:11">
      <c r="B713" s="76" t="s">
        <v>3840</v>
      </c>
      <c r="C713" s="73" t="s">
        <v>3841</v>
      </c>
      <c r="D713" s="86" t="s">
        <v>672</v>
      </c>
      <c r="E713" s="86" t="s">
        <v>138</v>
      </c>
      <c r="F713" s="95">
        <v>44802</v>
      </c>
      <c r="G713" s="83">
        <v>177150.17715</v>
      </c>
      <c r="H713" s="85">
        <v>5.9339320000000004</v>
      </c>
      <c r="I713" s="83">
        <v>10.511970511959998</v>
      </c>
      <c r="J713" s="84">
        <f t="shared" si="10"/>
        <v>-7.9579140183401425E-6</v>
      </c>
      <c r="K713" s="84">
        <f>I713/'סכום נכסי הקרן'!$C$42</f>
        <v>1.0591897600818722E-7</v>
      </c>
    </row>
    <row r="714" spans="2:11">
      <c r="B714" s="76" t="s">
        <v>3840</v>
      </c>
      <c r="C714" s="73" t="s">
        <v>3842</v>
      </c>
      <c r="D714" s="86" t="s">
        <v>672</v>
      </c>
      <c r="E714" s="86" t="s">
        <v>138</v>
      </c>
      <c r="F714" s="95">
        <v>44802</v>
      </c>
      <c r="G714" s="83">
        <v>10629.010629</v>
      </c>
      <c r="H714" s="85">
        <v>5.933954</v>
      </c>
      <c r="I714" s="83">
        <v>0.63072063072000006</v>
      </c>
      <c r="J714" s="84">
        <f t="shared" si="10"/>
        <v>-4.7747665798266887E-7</v>
      </c>
      <c r="K714" s="84">
        <f>I714/'סכום נכסי הקרן'!$C$42</f>
        <v>6.3551627429978676E-9</v>
      </c>
    </row>
    <row r="715" spans="2:11">
      <c r="B715" s="76" t="s">
        <v>3840</v>
      </c>
      <c r="C715" s="73" t="s">
        <v>3843</v>
      </c>
      <c r="D715" s="86" t="s">
        <v>672</v>
      </c>
      <c r="E715" s="86" t="s">
        <v>138</v>
      </c>
      <c r="F715" s="95">
        <v>44802</v>
      </c>
      <c r="G715" s="83">
        <v>531450.53145000001</v>
      </c>
      <c r="H715" s="85">
        <v>5.9339339999999998</v>
      </c>
      <c r="I715" s="83">
        <v>31.535921535890001</v>
      </c>
      <c r="J715" s="84">
        <f t="shared" si="10"/>
        <v>-2.3873749625363184E-5</v>
      </c>
      <c r="K715" s="84">
        <f>I715/'סכום נכסי הקרן'!$C$42</f>
        <v>3.1775702878500602E-7</v>
      </c>
    </row>
    <row r="716" spans="2:11">
      <c r="B716" s="76" t="s">
        <v>3840</v>
      </c>
      <c r="C716" s="73" t="s">
        <v>3019</v>
      </c>
      <c r="D716" s="86" t="s">
        <v>672</v>
      </c>
      <c r="E716" s="86" t="s">
        <v>138</v>
      </c>
      <c r="F716" s="95">
        <v>44802</v>
      </c>
      <c r="G716" s="83">
        <v>1594351.5943499999</v>
      </c>
      <c r="H716" s="85">
        <v>5.9339329999999997</v>
      </c>
      <c r="I716" s="83">
        <v>94.607754607660013</v>
      </c>
      <c r="J716" s="84">
        <f t="shared" ref="J716:J779" si="11">IFERROR(I716/$I$11,0)</f>
        <v>-7.1621241305746798E-5</v>
      </c>
      <c r="K716" s="84">
        <f>I716/'סכום נכסי הקרן'!$C$42</f>
        <v>9.5327098559457386E-7</v>
      </c>
    </row>
    <row r="717" spans="2:11">
      <c r="B717" s="76" t="s">
        <v>3844</v>
      </c>
      <c r="C717" s="73" t="s">
        <v>3845</v>
      </c>
      <c r="D717" s="86" t="s">
        <v>672</v>
      </c>
      <c r="E717" s="86" t="s">
        <v>138</v>
      </c>
      <c r="F717" s="95">
        <v>44721</v>
      </c>
      <c r="G717" s="83">
        <v>3025297.9775839527</v>
      </c>
      <c r="H717" s="85">
        <v>5.8577269999999997</v>
      </c>
      <c r="I717" s="83">
        <v>177.21368142650419</v>
      </c>
      <c r="J717" s="84">
        <f t="shared" si="11"/>
        <v>-1.3415669669745818E-4</v>
      </c>
      <c r="K717" s="84">
        <f>I717/'סכום נכסי הקרן'!$C$42</f>
        <v>1.7856111420765998E-6</v>
      </c>
    </row>
    <row r="718" spans="2:11">
      <c r="B718" s="76" t="s">
        <v>3846</v>
      </c>
      <c r="C718" s="73" t="s">
        <v>3847</v>
      </c>
      <c r="D718" s="86" t="s">
        <v>672</v>
      </c>
      <c r="E718" s="86" t="s">
        <v>138</v>
      </c>
      <c r="F718" s="95">
        <v>44699</v>
      </c>
      <c r="G718" s="83">
        <v>159435.15943500001</v>
      </c>
      <c r="H718" s="85">
        <v>5.8464390000000002</v>
      </c>
      <c r="I718" s="83">
        <v>9.3212793212699996</v>
      </c>
      <c r="J718" s="84">
        <f t="shared" si="11"/>
        <v>-7.0565208773371881E-6</v>
      </c>
      <c r="K718" s="84">
        <f>I718/'סכום נכסי הקרן'!$C$42</f>
        <v>9.3921530665626152E-8</v>
      </c>
    </row>
    <row r="719" spans="2:11">
      <c r="B719" s="76" t="s">
        <v>3846</v>
      </c>
      <c r="C719" s="73" t="s">
        <v>3848</v>
      </c>
      <c r="D719" s="86" t="s">
        <v>672</v>
      </c>
      <c r="E719" s="86" t="s">
        <v>138</v>
      </c>
      <c r="F719" s="95">
        <v>44699</v>
      </c>
      <c r="G719" s="83">
        <v>4251.6042516000007</v>
      </c>
      <c r="H719" s="85">
        <v>5.8465049999999996</v>
      </c>
      <c r="I719" s="83">
        <v>0.24857024856999999</v>
      </c>
      <c r="J719" s="84">
        <f t="shared" si="11"/>
        <v>-1.8817600975829524E-7</v>
      </c>
      <c r="K719" s="84">
        <f>I719/'סכום נכסי הקרן'!$C$42</f>
        <v>2.5046023640077682E-9</v>
      </c>
    </row>
    <row r="720" spans="2:11">
      <c r="B720" s="76" t="s">
        <v>3846</v>
      </c>
      <c r="C720" s="73" t="s">
        <v>3849</v>
      </c>
      <c r="D720" s="86" t="s">
        <v>672</v>
      </c>
      <c r="E720" s="86" t="s">
        <v>138</v>
      </c>
      <c r="F720" s="95">
        <v>44699</v>
      </c>
      <c r="G720" s="83">
        <v>24801.024801000003</v>
      </c>
      <c r="H720" s="85">
        <v>5.8464169999999998</v>
      </c>
      <c r="I720" s="83">
        <v>1.4499714499699998</v>
      </c>
      <c r="J720" s="84">
        <f t="shared" si="11"/>
        <v>-1.0976769878474287E-6</v>
      </c>
      <c r="K720" s="84">
        <f>I720/'סכום נכסי הקרן'!$C$42</f>
        <v>1.4609962142415995E-8</v>
      </c>
    </row>
    <row r="721" spans="2:11">
      <c r="B721" s="76" t="s">
        <v>3850</v>
      </c>
      <c r="C721" s="73" t="s">
        <v>3851</v>
      </c>
      <c r="D721" s="86" t="s">
        <v>672</v>
      </c>
      <c r="E721" s="86" t="s">
        <v>138</v>
      </c>
      <c r="F721" s="95">
        <v>44683</v>
      </c>
      <c r="G721" s="83">
        <v>708600.70860000001</v>
      </c>
      <c r="H721" s="85">
        <v>5.7815200000000004</v>
      </c>
      <c r="I721" s="83">
        <v>40.967890967849996</v>
      </c>
      <c r="J721" s="84">
        <f t="shared" si="11"/>
        <v>-3.1014066626609711E-5</v>
      </c>
      <c r="K721" s="84">
        <f>I721/'סכום נכסי הקרן'!$C$42</f>
        <v>4.1279387680860784E-7</v>
      </c>
    </row>
    <row r="722" spans="2:11">
      <c r="B722" s="76" t="s">
        <v>3852</v>
      </c>
      <c r="C722" s="73" t="s">
        <v>3853</v>
      </c>
      <c r="D722" s="86" t="s">
        <v>672</v>
      </c>
      <c r="E722" s="86" t="s">
        <v>138</v>
      </c>
      <c r="F722" s="95">
        <v>44802</v>
      </c>
      <c r="G722" s="83">
        <v>6377406.3773999996</v>
      </c>
      <c r="H722" s="85">
        <v>6.1181710000000002</v>
      </c>
      <c r="I722" s="83">
        <v>390.18063018023997</v>
      </c>
      <c r="J722" s="84">
        <f t="shared" si="11"/>
        <v>-2.9537981514154559E-4</v>
      </c>
      <c r="K722" s="84">
        <f>I722/'סכום נכסי הקרן'!$C$42</f>
        <v>3.9314734340150394E-6</v>
      </c>
    </row>
    <row r="723" spans="2:11">
      <c r="B723" s="76" t="s">
        <v>3852</v>
      </c>
      <c r="C723" s="73" t="s">
        <v>3046</v>
      </c>
      <c r="D723" s="86" t="s">
        <v>672</v>
      </c>
      <c r="E723" s="86" t="s">
        <v>138</v>
      </c>
      <c r="F723" s="95">
        <v>44802</v>
      </c>
      <c r="G723" s="83">
        <v>31887031.887000002</v>
      </c>
      <c r="H723" s="85">
        <v>6.1181710000000002</v>
      </c>
      <c r="I723" s="83">
        <v>1950.9031509011998</v>
      </c>
      <c r="J723" s="84">
        <f t="shared" si="11"/>
        <v>-1.4768990757077277E-3</v>
      </c>
      <c r="K723" s="84">
        <f>I723/'סכום נכסי הקרן'!$C$42</f>
        <v>1.9657367170075199E-5</v>
      </c>
    </row>
    <row r="724" spans="2:11">
      <c r="B724" s="76" t="s">
        <v>3854</v>
      </c>
      <c r="C724" s="73" t="s">
        <v>3855</v>
      </c>
      <c r="D724" s="86" t="s">
        <v>672</v>
      </c>
      <c r="E724" s="86" t="s">
        <v>138</v>
      </c>
      <c r="F724" s="95">
        <v>44804</v>
      </c>
      <c r="G724" s="83">
        <v>354300.35430000001</v>
      </c>
      <c r="H724" s="85">
        <v>5.7053120000000002</v>
      </c>
      <c r="I724" s="83">
        <v>20.213940213920001</v>
      </c>
      <c r="J724" s="84">
        <f t="shared" si="11"/>
        <v>-1.530263027386008E-5</v>
      </c>
      <c r="K724" s="84">
        <f>I724/'סכום נכסי הקרן'!$C$42</f>
        <v>2.0367635602793544E-7</v>
      </c>
    </row>
    <row r="725" spans="2:11">
      <c r="B725" s="76" t="s">
        <v>3854</v>
      </c>
      <c r="C725" s="73" t="s">
        <v>3590</v>
      </c>
      <c r="D725" s="86" t="s">
        <v>672</v>
      </c>
      <c r="E725" s="86" t="s">
        <v>138</v>
      </c>
      <c r="F725" s="95">
        <v>44804</v>
      </c>
      <c r="G725" s="83">
        <v>425160.42516000004</v>
      </c>
      <c r="H725" s="85">
        <v>5.7053130000000003</v>
      </c>
      <c r="I725" s="83">
        <v>24.256734256709997</v>
      </c>
      <c r="J725" s="84">
        <f t="shared" si="11"/>
        <v>-1.8363160870837742E-5</v>
      </c>
      <c r="K725" s="84">
        <f>I725/'סכום נכסי הקרן'!$C$42</f>
        <v>2.444116876897891E-7</v>
      </c>
    </row>
    <row r="726" spans="2:11">
      <c r="B726" s="76" t="s">
        <v>3854</v>
      </c>
      <c r="C726" s="73" t="s">
        <v>3856</v>
      </c>
      <c r="D726" s="86" t="s">
        <v>672</v>
      </c>
      <c r="E726" s="86" t="s">
        <v>138</v>
      </c>
      <c r="F726" s="95">
        <v>44804</v>
      </c>
      <c r="G726" s="83">
        <v>46059.046059</v>
      </c>
      <c r="H726" s="85">
        <v>5.7053130000000003</v>
      </c>
      <c r="I726" s="83">
        <v>2.62781262781</v>
      </c>
      <c r="J726" s="84">
        <f t="shared" si="11"/>
        <v>-1.9893422384155203E-6</v>
      </c>
      <c r="K726" s="84">
        <f>I726/'סכום נכסי הקרן'!$C$42</f>
        <v>2.6477930314049378E-8</v>
      </c>
    </row>
    <row r="727" spans="2:11">
      <c r="B727" s="76" t="s">
        <v>3854</v>
      </c>
      <c r="C727" s="73" t="s">
        <v>3857</v>
      </c>
      <c r="D727" s="86" t="s">
        <v>672</v>
      </c>
      <c r="E727" s="86" t="s">
        <v>138</v>
      </c>
      <c r="F727" s="95">
        <v>44804</v>
      </c>
      <c r="G727" s="83">
        <v>1062901.0629</v>
      </c>
      <c r="H727" s="85">
        <v>5.7053130000000003</v>
      </c>
      <c r="I727" s="83">
        <v>60.641830641769999</v>
      </c>
      <c r="J727" s="84">
        <f t="shared" si="11"/>
        <v>-4.5907898391922988E-5</v>
      </c>
      <c r="K727" s="84">
        <f>I727/'סכום נכסי הקרן'!$C$42</f>
        <v>6.1102916884425064E-7</v>
      </c>
    </row>
    <row r="728" spans="2:11">
      <c r="B728" s="76" t="s">
        <v>3858</v>
      </c>
      <c r="C728" s="73" t="s">
        <v>3859</v>
      </c>
      <c r="D728" s="86" t="s">
        <v>672</v>
      </c>
      <c r="E728" s="86" t="s">
        <v>138</v>
      </c>
      <c r="F728" s="95">
        <v>44804</v>
      </c>
      <c r="G728" s="83">
        <v>1062901.0629</v>
      </c>
      <c r="H728" s="85">
        <v>5.6827329999999998</v>
      </c>
      <c r="I728" s="83">
        <v>60.401830401769999</v>
      </c>
      <c r="J728" s="84">
        <f t="shared" si="11"/>
        <v>-4.5726210165902187E-5</v>
      </c>
      <c r="K728" s="84">
        <f>I728/'סכום נכסי הקרן'!$C$42</f>
        <v>6.0861091818100945E-7</v>
      </c>
    </row>
    <row r="729" spans="2:11">
      <c r="B729" s="76" t="s">
        <v>3860</v>
      </c>
      <c r="C729" s="73" t="s">
        <v>3861</v>
      </c>
      <c r="D729" s="86" t="s">
        <v>672</v>
      </c>
      <c r="E729" s="86" t="s">
        <v>138</v>
      </c>
      <c r="F729" s="95">
        <v>44804</v>
      </c>
      <c r="G729" s="83">
        <v>14172014.172</v>
      </c>
      <c r="H729" s="85">
        <v>5.8782610000000002</v>
      </c>
      <c r="I729" s="83">
        <v>833.06803306719996</v>
      </c>
      <c r="J729" s="84">
        <f t="shared" si="11"/>
        <v>-6.3066042385048759E-4</v>
      </c>
      <c r="K729" s="84">
        <f>I729/'סכום נכסי הקרן'!$C$42</f>
        <v>8.3940221205186969E-6</v>
      </c>
    </row>
    <row r="730" spans="2:11">
      <c r="B730" s="76" t="s">
        <v>3862</v>
      </c>
      <c r="C730" s="73" t="s">
        <v>3863</v>
      </c>
      <c r="D730" s="86" t="s">
        <v>672</v>
      </c>
      <c r="E730" s="86" t="s">
        <v>138</v>
      </c>
      <c r="F730" s="95">
        <v>44777</v>
      </c>
      <c r="G730" s="83">
        <v>67578752.318634734</v>
      </c>
      <c r="H730" s="85">
        <v>5.6312189999999998</v>
      </c>
      <c r="I730" s="83">
        <v>3805.5077471009413</v>
      </c>
      <c r="J730" s="84">
        <f t="shared" si="11"/>
        <v>-2.8808969177663759E-3</v>
      </c>
      <c r="K730" s="84">
        <f>I730/'סכום נכסי הקרן'!$C$42</f>
        <v>3.8344426794724729E-5</v>
      </c>
    </row>
    <row r="731" spans="2:11">
      <c r="B731" s="76" t="s">
        <v>3864</v>
      </c>
      <c r="C731" s="73" t="s">
        <v>3865</v>
      </c>
      <c r="D731" s="86" t="s">
        <v>672</v>
      </c>
      <c r="E731" s="86" t="s">
        <v>138</v>
      </c>
      <c r="F731" s="95">
        <v>44804</v>
      </c>
      <c r="G731" s="83">
        <v>1417201.4172</v>
      </c>
      <c r="H731" s="85">
        <v>5.7230259999999999</v>
      </c>
      <c r="I731" s="83">
        <v>81.106801106720013</v>
      </c>
      <c r="J731" s="84">
        <f t="shared" si="11"/>
        <v>-6.1400566979858084E-5</v>
      </c>
      <c r="K731" s="84">
        <f>I731/'סכום נכסי הקרן'!$C$42</f>
        <v>8.1723491430549218E-7</v>
      </c>
    </row>
    <row r="732" spans="2:11">
      <c r="B732" s="76" t="s">
        <v>3866</v>
      </c>
      <c r="C732" s="73" t="s">
        <v>3867</v>
      </c>
      <c r="D732" s="86" t="s">
        <v>672</v>
      </c>
      <c r="E732" s="86" t="s">
        <v>138</v>
      </c>
      <c r="F732" s="95">
        <v>44775</v>
      </c>
      <c r="G732" s="83">
        <v>67578752.318634734</v>
      </c>
      <c r="H732" s="85">
        <v>5.4781339999999998</v>
      </c>
      <c r="I732" s="83">
        <v>3702.054519418818</v>
      </c>
      <c r="J732" s="84">
        <f t="shared" si="11"/>
        <v>-2.802579356860224E-3</v>
      </c>
      <c r="K732" s="84">
        <f>I732/'סכום נכסי הקרן'!$C$42</f>
        <v>3.7302028518553272E-5</v>
      </c>
    </row>
    <row r="733" spans="2:11">
      <c r="B733" s="76" t="s">
        <v>3868</v>
      </c>
      <c r="C733" s="73" t="s">
        <v>3869</v>
      </c>
      <c r="D733" s="86" t="s">
        <v>672</v>
      </c>
      <c r="E733" s="86" t="s">
        <v>138</v>
      </c>
      <c r="F733" s="95">
        <v>44805</v>
      </c>
      <c r="G733" s="83">
        <v>460590.46059000003</v>
      </c>
      <c r="H733" s="85">
        <v>4.8275259999999998</v>
      </c>
      <c r="I733" s="83">
        <v>22.2351222351</v>
      </c>
      <c r="J733" s="84">
        <f t="shared" si="11"/>
        <v>-1.6832732809979769E-5</v>
      </c>
      <c r="K733" s="84">
        <f>I733/'סכום נכסי הקרן'!$C$42</f>
        <v>2.2404185550930979E-7</v>
      </c>
    </row>
    <row r="734" spans="2:11">
      <c r="B734" s="76" t="s">
        <v>3868</v>
      </c>
      <c r="C734" s="73" t="s">
        <v>3870</v>
      </c>
      <c r="D734" s="86" t="s">
        <v>672</v>
      </c>
      <c r="E734" s="86" t="s">
        <v>138</v>
      </c>
      <c r="F734" s="95">
        <v>44805</v>
      </c>
      <c r="G734" s="83">
        <v>584595.58459500002</v>
      </c>
      <c r="H734" s="85">
        <v>4.8275269999999999</v>
      </c>
      <c r="I734" s="83">
        <v>28.221508221479997</v>
      </c>
      <c r="J734" s="84">
        <f t="shared" si="11"/>
        <v>-2.1364627653673146E-5</v>
      </c>
      <c r="K734" s="84">
        <f>I734/'סכום נכסי הקרן'!$C$42</f>
        <v>2.8436088636520077E-7</v>
      </c>
    </row>
    <row r="735" spans="2:11">
      <c r="B735" s="76" t="s">
        <v>3871</v>
      </c>
      <c r="C735" s="73" t="s">
        <v>3872</v>
      </c>
      <c r="D735" s="86" t="s">
        <v>672</v>
      </c>
      <c r="E735" s="86" t="s">
        <v>138</v>
      </c>
      <c r="F735" s="95">
        <v>44700</v>
      </c>
      <c r="G735" s="83">
        <v>17715.017715000002</v>
      </c>
      <c r="H735" s="85">
        <v>4.7456959999999997</v>
      </c>
      <c r="I735" s="83">
        <v>0.84070084070000006</v>
      </c>
      <c r="J735" s="84">
        <f t="shared" si="11"/>
        <v>-6.3643871506536924E-7</v>
      </c>
      <c r="K735" s="84">
        <f>I735/'סכום נכסי הקרן'!$C$42</f>
        <v>8.4709305524453117E-9</v>
      </c>
    </row>
    <row r="736" spans="2:11">
      <c r="B736" s="76" t="s">
        <v>3871</v>
      </c>
      <c r="C736" s="73" t="s">
        <v>3873</v>
      </c>
      <c r="D736" s="86" t="s">
        <v>672</v>
      </c>
      <c r="E736" s="86" t="s">
        <v>138</v>
      </c>
      <c r="F736" s="95">
        <v>44700</v>
      </c>
      <c r="G736" s="83">
        <v>2834402.8344000001</v>
      </c>
      <c r="H736" s="85">
        <v>4.7456750000000003</v>
      </c>
      <c r="I736" s="83">
        <v>134.51153451140001</v>
      </c>
      <c r="J736" s="84">
        <f t="shared" si="11"/>
        <v>-1.0182974018989404E-4</v>
      </c>
      <c r="K736" s="84">
        <f>I736/'סכום נכסי הקרן'!$C$42</f>
        <v>1.3553428427645918E-6</v>
      </c>
    </row>
    <row r="737" spans="2:11">
      <c r="B737" s="76" t="s">
        <v>3874</v>
      </c>
      <c r="C737" s="73" t="s">
        <v>3875</v>
      </c>
      <c r="D737" s="86" t="s">
        <v>672</v>
      </c>
      <c r="E737" s="86" t="s">
        <v>138</v>
      </c>
      <c r="F737" s="95">
        <v>44700</v>
      </c>
      <c r="G737" s="83">
        <v>2458054.6067871489</v>
      </c>
      <c r="H737" s="85">
        <v>4.7315620000000003</v>
      </c>
      <c r="I737" s="83">
        <v>116.30438616826986</v>
      </c>
      <c r="J737" s="84">
        <f t="shared" si="11"/>
        <v>-8.804631862597847E-5</v>
      </c>
      <c r="K737" s="84">
        <f>I737/'סכום נכסי הקרן'!$C$42</f>
        <v>1.1718869905683383E-6</v>
      </c>
    </row>
    <row r="738" spans="2:11">
      <c r="B738" s="76" t="s">
        <v>2922</v>
      </c>
      <c r="C738" s="73" t="s">
        <v>3876</v>
      </c>
      <c r="D738" s="86" t="s">
        <v>672</v>
      </c>
      <c r="E738" s="86" t="s">
        <v>138</v>
      </c>
      <c r="F738" s="95">
        <v>44700</v>
      </c>
      <c r="G738" s="83">
        <v>24801.024801000003</v>
      </c>
      <c r="H738" s="85">
        <v>4.5113909999999997</v>
      </c>
      <c r="I738" s="83">
        <v>1.11887111887</v>
      </c>
      <c r="J738" s="84">
        <f t="shared" si="11"/>
        <v>-8.4702293936623014E-7</v>
      </c>
      <c r="K738" s="84">
        <f>I738/'סכום נכסי הקרן'!$C$42</f>
        <v>1.1273783831586161E-8</v>
      </c>
    </row>
    <row r="739" spans="2:11">
      <c r="B739" s="76" t="s">
        <v>2922</v>
      </c>
      <c r="C739" s="73" t="s">
        <v>2768</v>
      </c>
      <c r="D739" s="86" t="s">
        <v>672</v>
      </c>
      <c r="E739" s="86" t="s">
        <v>138</v>
      </c>
      <c r="F739" s="95">
        <v>44700</v>
      </c>
      <c r="G739" s="83">
        <v>106290.10629000001</v>
      </c>
      <c r="H739" s="85">
        <v>4.511412</v>
      </c>
      <c r="I739" s="83">
        <v>4.79518479518</v>
      </c>
      <c r="J739" s="84">
        <f t="shared" si="11"/>
        <v>-3.6301156152101309E-6</v>
      </c>
      <c r="K739" s="84">
        <f>I739/'סכום נכסי הקרן'!$C$42</f>
        <v>4.8316446730670523E-8</v>
      </c>
    </row>
    <row r="740" spans="2:11">
      <c r="B740" s="76" t="s">
        <v>2922</v>
      </c>
      <c r="C740" s="73" t="s">
        <v>3877</v>
      </c>
      <c r="D740" s="86" t="s">
        <v>672</v>
      </c>
      <c r="E740" s="86" t="s">
        <v>138</v>
      </c>
      <c r="F740" s="95">
        <v>44700</v>
      </c>
      <c r="G740" s="83">
        <v>70860.070860000007</v>
      </c>
      <c r="H740" s="85">
        <v>4.5114169999999998</v>
      </c>
      <c r="I740" s="83">
        <v>3.1967931967899998</v>
      </c>
      <c r="J740" s="84">
        <f t="shared" si="11"/>
        <v>-2.4200796002543378E-6</v>
      </c>
      <c r="K740" s="84">
        <f>I740/'סכום נכסי הקרן'!$C$42</f>
        <v>3.2210998073928449E-8</v>
      </c>
    </row>
    <row r="741" spans="2:11">
      <c r="B741" s="76" t="s">
        <v>2922</v>
      </c>
      <c r="C741" s="73" t="s">
        <v>3878</v>
      </c>
      <c r="D741" s="86" t="s">
        <v>672</v>
      </c>
      <c r="E741" s="86" t="s">
        <v>138</v>
      </c>
      <c r="F741" s="95">
        <v>44700</v>
      </c>
      <c r="G741" s="83">
        <v>566880.56688000006</v>
      </c>
      <c r="H741" s="85">
        <v>4.5114099999999997</v>
      </c>
      <c r="I741" s="83">
        <v>25.57430557428</v>
      </c>
      <c r="J741" s="84">
        <f t="shared" si="11"/>
        <v>-1.9360606520663697E-5</v>
      </c>
      <c r="K741" s="84">
        <f>I741/'סכום נכסי הקרן'!$C$42</f>
        <v>2.5768758154965036E-7</v>
      </c>
    </row>
    <row r="742" spans="2:11">
      <c r="B742" s="76" t="s">
        <v>2922</v>
      </c>
      <c r="C742" s="73" t="s">
        <v>3879</v>
      </c>
      <c r="D742" s="86" t="s">
        <v>672</v>
      </c>
      <c r="E742" s="86" t="s">
        <v>138</v>
      </c>
      <c r="F742" s="95">
        <v>44700</v>
      </c>
      <c r="G742" s="83">
        <v>4251604.2516000001</v>
      </c>
      <c r="H742" s="85">
        <v>4.5114099999999997</v>
      </c>
      <c r="I742" s="83">
        <v>191.80729180710003</v>
      </c>
      <c r="J742" s="84">
        <f t="shared" si="11"/>
        <v>-1.4520454890497775E-4</v>
      </c>
      <c r="K742" s="84">
        <f>I742/'סכום נכסי הקרן'!$C$42</f>
        <v>1.932656861622378E-6</v>
      </c>
    </row>
    <row r="743" spans="2:11">
      <c r="B743" s="76" t="s">
        <v>3880</v>
      </c>
      <c r="C743" s="73" t="s">
        <v>3881</v>
      </c>
      <c r="D743" s="86" t="s">
        <v>672</v>
      </c>
      <c r="E743" s="86" t="s">
        <v>138</v>
      </c>
      <c r="F743" s="95">
        <v>44775</v>
      </c>
      <c r="G743" s="83">
        <v>67578752.318634734</v>
      </c>
      <c r="H743" s="85">
        <v>4.9835149999999997</v>
      </c>
      <c r="I743" s="83">
        <v>3367.7972881769201</v>
      </c>
      <c r="J743" s="84">
        <f t="shared" si="11"/>
        <v>-2.5495354291584617E-3</v>
      </c>
      <c r="K743" s="84">
        <f>I743/'סכום נכסי הקרן'!$C$42</f>
        <v>3.3934041173441092E-5</v>
      </c>
    </row>
    <row r="744" spans="2:11">
      <c r="B744" s="76" t="s">
        <v>3882</v>
      </c>
      <c r="C744" s="73" t="s">
        <v>3489</v>
      </c>
      <c r="D744" s="86" t="s">
        <v>672</v>
      </c>
      <c r="E744" s="86" t="s">
        <v>138</v>
      </c>
      <c r="F744" s="95">
        <v>44692</v>
      </c>
      <c r="G744" s="83">
        <v>49602.049602000006</v>
      </c>
      <c r="H744" s="85">
        <v>3.771925</v>
      </c>
      <c r="I744" s="83">
        <v>1.8709518709500002</v>
      </c>
      <c r="J744" s="84">
        <f t="shared" si="11"/>
        <v>-1.4163732769734183E-6</v>
      </c>
      <c r="K744" s="84">
        <f>I744/'סכום נכסי הקרן'!$C$42</f>
        <v>1.8851775326629662E-8</v>
      </c>
    </row>
    <row r="745" spans="2:11">
      <c r="B745" s="76" t="s">
        <v>3882</v>
      </c>
      <c r="C745" s="73" t="s">
        <v>3790</v>
      </c>
      <c r="D745" s="86" t="s">
        <v>672</v>
      </c>
      <c r="E745" s="86" t="s">
        <v>138</v>
      </c>
      <c r="F745" s="95">
        <v>44692</v>
      </c>
      <c r="G745" s="83">
        <v>10629.010629</v>
      </c>
      <c r="H745" s="85">
        <v>3.7719450000000001</v>
      </c>
      <c r="I745" s="83">
        <v>0.40092040092000003</v>
      </c>
      <c r="J745" s="84">
        <f t="shared" si="11"/>
        <v>-3.0351018156775048E-7</v>
      </c>
      <c r="K745" s="84">
        <f>I745/'סכום נכסי הקרן'!$C$42</f>
        <v>4.0396877329444207E-9</v>
      </c>
    </row>
    <row r="746" spans="2:11">
      <c r="B746" s="76" t="s">
        <v>3882</v>
      </c>
      <c r="C746" s="73" t="s">
        <v>3883</v>
      </c>
      <c r="D746" s="86" t="s">
        <v>672</v>
      </c>
      <c r="E746" s="86" t="s">
        <v>138</v>
      </c>
      <c r="F746" s="95">
        <v>44692</v>
      </c>
      <c r="G746" s="83">
        <v>2125802.1258</v>
      </c>
      <c r="H746" s="85">
        <v>3.7719239999999998</v>
      </c>
      <c r="I746" s="83">
        <v>80.183630183550008</v>
      </c>
      <c r="J746" s="84">
        <f t="shared" si="11"/>
        <v>-6.0701695648126316E-5</v>
      </c>
      <c r="K746" s="84">
        <f>I746/'סכום נכסי הקרן'!$C$42</f>
        <v>8.0793301236889061E-7</v>
      </c>
    </row>
    <row r="747" spans="2:11">
      <c r="B747" s="76" t="s">
        <v>3884</v>
      </c>
      <c r="C747" s="73" t="s">
        <v>3885</v>
      </c>
      <c r="D747" s="86" t="s">
        <v>672</v>
      </c>
      <c r="E747" s="86" t="s">
        <v>138</v>
      </c>
      <c r="F747" s="95">
        <v>44690</v>
      </c>
      <c r="G747" s="83">
        <v>9454056.1799517255</v>
      </c>
      <c r="H747" s="85">
        <v>3.6449129999999998</v>
      </c>
      <c r="I747" s="83">
        <v>344.59207579373123</v>
      </c>
      <c r="J747" s="84">
        <f t="shared" si="11"/>
        <v>-2.6086775143136908E-4</v>
      </c>
      <c r="K747" s="84">
        <f>I747/'סכום נכסי הקרן'!$C$42</f>
        <v>3.4721215938611209E-6</v>
      </c>
    </row>
    <row r="748" spans="2:11">
      <c r="B748" s="76" t="s">
        <v>3886</v>
      </c>
      <c r="C748" s="73" t="s">
        <v>3186</v>
      </c>
      <c r="D748" s="86" t="s">
        <v>672</v>
      </c>
      <c r="E748" s="86" t="s">
        <v>138</v>
      </c>
      <c r="F748" s="95">
        <v>44810</v>
      </c>
      <c r="G748" s="83">
        <v>14172014.172</v>
      </c>
      <c r="H748" s="85">
        <v>3.9448720000000002</v>
      </c>
      <c r="I748" s="83">
        <v>559.06775906719997</v>
      </c>
      <c r="J748" s="84">
        <f t="shared" si="11"/>
        <v>-4.2323303247673817E-4</v>
      </c>
      <c r="K748" s="84">
        <f>I748/'סכום נכסי הקרן'!$C$42</f>
        <v>5.6331859466516633E-6</v>
      </c>
    </row>
    <row r="749" spans="2:11">
      <c r="B749" s="76" t="s">
        <v>3886</v>
      </c>
      <c r="C749" s="73" t="s">
        <v>3042</v>
      </c>
      <c r="D749" s="86" t="s">
        <v>672</v>
      </c>
      <c r="E749" s="86" t="s">
        <v>138</v>
      </c>
      <c r="F749" s="95">
        <v>44810</v>
      </c>
      <c r="G749" s="83">
        <v>74403074.402999997</v>
      </c>
      <c r="H749" s="85">
        <v>3.9448720000000002</v>
      </c>
      <c r="I749" s="83">
        <v>2935.1057351028003</v>
      </c>
      <c r="J749" s="84">
        <f t="shared" si="11"/>
        <v>-2.2219734205028755E-3</v>
      </c>
      <c r="K749" s="84">
        <f>I749/'סכום נכסי הקרן'!$C$42</f>
        <v>2.9574226219921236E-5</v>
      </c>
    </row>
    <row r="750" spans="2:11">
      <c r="B750" s="76" t="s">
        <v>3887</v>
      </c>
      <c r="C750" s="73" t="s">
        <v>2801</v>
      </c>
      <c r="D750" s="86" t="s">
        <v>672</v>
      </c>
      <c r="E750" s="86" t="s">
        <v>138</v>
      </c>
      <c r="F750" s="95">
        <v>44810</v>
      </c>
      <c r="G750" s="83">
        <v>2480.1024801000003</v>
      </c>
      <c r="H750" s="85">
        <v>3.4587319999999999</v>
      </c>
      <c r="I750" s="83">
        <v>8.5780085780000001E-2</v>
      </c>
      <c r="J750" s="84">
        <f t="shared" si="11"/>
        <v>-6.4938400116935139E-8</v>
      </c>
      <c r="K750" s="84">
        <f>I750/'סכום נכסי הקרן'!$C$42</f>
        <v>8.6432309122012468E-10</v>
      </c>
    </row>
    <row r="751" spans="2:11">
      <c r="B751" s="76" t="s">
        <v>3887</v>
      </c>
      <c r="C751" s="73" t="s">
        <v>3888</v>
      </c>
      <c r="D751" s="86" t="s">
        <v>672</v>
      </c>
      <c r="E751" s="86" t="s">
        <v>138</v>
      </c>
      <c r="F751" s="95">
        <v>44810</v>
      </c>
      <c r="G751" s="83">
        <v>141720.14172000001</v>
      </c>
      <c r="H751" s="85">
        <v>3.4586299999999999</v>
      </c>
      <c r="I751" s="83">
        <v>4.9015749015699992</v>
      </c>
      <c r="J751" s="84">
        <f t="shared" si="11"/>
        <v>-3.710656491736602E-6</v>
      </c>
      <c r="K751" s="84">
        <f>I751/'סכום נכסי הקרן'!$C$42</f>
        <v>4.9388437097596475E-8</v>
      </c>
    </row>
    <row r="752" spans="2:11">
      <c r="B752" s="76" t="s">
        <v>3889</v>
      </c>
      <c r="C752" s="73" t="s">
        <v>3890</v>
      </c>
      <c r="D752" s="86" t="s">
        <v>672</v>
      </c>
      <c r="E752" s="86" t="s">
        <v>138</v>
      </c>
      <c r="F752" s="95">
        <v>44770</v>
      </c>
      <c r="G752" s="83">
        <v>67578752.318634734</v>
      </c>
      <c r="H752" s="85">
        <v>3.8367149999999999</v>
      </c>
      <c r="I752" s="83">
        <v>2592.8042138066212</v>
      </c>
      <c r="J752" s="84">
        <f t="shared" si="11"/>
        <v>-1.9628396956010812E-3</v>
      </c>
      <c r="K752" s="84">
        <f>I752/'סכום נכסי הקרן'!$C$42</f>
        <v>2.6125184331867473E-5</v>
      </c>
    </row>
    <row r="753" spans="2:11">
      <c r="B753" s="76" t="s">
        <v>3891</v>
      </c>
      <c r="C753" s="73" t="s">
        <v>3892</v>
      </c>
      <c r="D753" s="86" t="s">
        <v>672</v>
      </c>
      <c r="E753" s="86" t="s">
        <v>138</v>
      </c>
      <c r="F753" s="95">
        <v>44725</v>
      </c>
      <c r="G753" s="83">
        <v>6377406.3773999996</v>
      </c>
      <c r="H753" s="85">
        <v>3.1961400000000002</v>
      </c>
      <c r="I753" s="83">
        <v>203.83085383065</v>
      </c>
      <c r="J753" s="84">
        <f t="shared" si="11"/>
        <v>-1.5430678836319615E-4</v>
      </c>
      <c r="K753" s="84">
        <f>I753/'סכום נכסי הקרן'!$C$42</f>
        <v>2.0538066856307682E-6</v>
      </c>
    </row>
    <row r="754" spans="2:11">
      <c r="B754" s="76" t="s">
        <v>3891</v>
      </c>
      <c r="C754" s="73" t="s">
        <v>3893</v>
      </c>
      <c r="D754" s="86" t="s">
        <v>672</v>
      </c>
      <c r="E754" s="86" t="s">
        <v>138</v>
      </c>
      <c r="F754" s="95">
        <v>44725</v>
      </c>
      <c r="G754" s="83">
        <v>38973.038973000002</v>
      </c>
      <c r="H754" s="85">
        <v>3.1961360000000001</v>
      </c>
      <c r="I754" s="83">
        <v>1.2456312456300003</v>
      </c>
      <c r="J754" s="84">
        <f t="shared" si="11"/>
        <v>-9.4298460407621747E-7</v>
      </c>
      <c r="K754" s="84">
        <f>I754/'סכום נכסי הקרן'!$C$42</f>
        <v>1.2551023223554722E-8</v>
      </c>
    </row>
    <row r="755" spans="2:11">
      <c r="B755" s="76" t="s">
        <v>3891</v>
      </c>
      <c r="C755" s="73" t="s">
        <v>2767</v>
      </c>
      <c r="D755" s="86" t="s">
        <v>672</v>
      </c>
      <c r="E755" s="86" t="s">
        <v>138</v>
      </c>
      <c r="F755" s="95">
        <v>44725</v>
      </c>
      <c r="G755" s="83">
        <v>88575.088575000002</v>
      </c>
      <c r="H755" s="85">
        <v>3.1961390000000001</v>
      </c>
      <c r="I755" s="83">
        <v>2.83098283098</v>
      </c>
      <c r="J755" s="84">
        <f t="shared" si="11"/>
        <v>-2.1431488920848805E-6</v>
      </c>
      <c r="K755" s="84">
        <f>I755/'סכום נכסי הקרן'!$C$42</f>
        <v>2.8525080260927356E-8</v>
      </c>
    </row>
    <row r="756" spans="2:11">
      <c r="B756" s="76" t="s">
        <v>2924</v>
      </c>
      <c r="C756" s="73" t="s">
        <v>3894</v>
      </c>
      <c r="D756" s="86" t="s">
        <v>672</v>
      </c>
      <c r="E756" s="86" t="s">
        <v>138</v>
      </c>
      <c r="F756" s="95">
        <v>44812</v>
      </c>
      <c r="G756" s="83">
        <v>141720.14172000001</v>
      </c>
      <c r="H756" s="85">
        <v>3.1792050000000001</v>
      </c>
      <c r="I756" s="83">
        <v>4.5055745055700003</v>
      </c>
      <c r="J756" s="84">
        <f t="shared" si="11"/>
        <v>-3.4108709188022787E-6</v>
      </c>
      <c r="K756" s="84">
        <f>I756/'סכום נכסי הקרן'!$C$42</f>
        <v>4.5398323503248513E-8</v>
      </c>
    </row>
    <row r="757" spans="2:11">
      <c r="B757" s="76" t="s">
        <v>2924</v>
      </c>
      <c r="C757" s="73" t="s">
        <v>3895</v>
      </c>
      <c r="D757" s="86" t="s">
        <v>672</v>
      </c>
      <c r="E757" s="86" t="s">
        <v>138</v>
      </c>
      <c r="F757" s="95">
        <v>44812</v>
      </c>
      <c r="G757" s="83">
        <v>53145.053145000005</v>
      </c>
      <c r="H757" s="85">
        <v>3.179208</v>
      </c>
      <c r="I757" s="83">
        <v>1.6895916895900001</v>
      </c>
      <c r="J757" s="84">
        <f t="shared" si="11"/>
        <v>-1.2790775408436984E-6</v>
      </c>
      <c r="K757" s="84">
        <f>I757/'סכום נכסי הקרן'!$C$42</f>
        <v>1.7024383908773728E-8</v>
      </c>
    </row>
    <row r="758" spans="2:11">
      <c r="B758" s="76" t="s">
        <v>2924</v>
      </c>
      <c r="C758" s="73" t="s">
        <v>3896</v>
      </c>
      <c r="D758" s="86" t="s">
        <v>672</v>
      </c>
      <c r="E758" s="86" t="s">
        <v>138</v>
      </c>
      <c r="F758" s="95">
        <v>44812</v>
      </c>
      <c r="G758" s="83">
        <v>496.02049602</v>
      </c>
      <c r="H758" s="85">
        <v>3.1793070000000001</v>
      </c>
      <c r="I758" s="83">
        <v>1.577001577E-2</v>
      </c>
      <c r="J758" s="84">
        <f t="shared" si="11"/>
        <v>-1.1938430518116894E-8</v>
      </c>
      <c r="K758" s="84">
        <f>I758/'סכום נכסי הקרן'!$C$42</f>
        <v>1.5889922066380702E-10</v>
      </c>
    </row>
    <row r="759" spans="2:11">
      <c r="B759" s="76" t="s">
        <v>3897</v>
      </c>
      <c r="C759" s="73" t="s">
        <v>3898</v>
      </c>
      <c r="D759" s="86" t="s">
        <v>672</v>
      </c>
      <c r="E759" s="86" t="s">
        <v>138</v>
      </c>
      <c r="F759" s="95">
        <v>44767</v>
      </c>
      <c r="G759" s="83">
        <v>237381.23738099998</v>
      </c>
      <c r="H759" s="85">
        <v>3.117111</v>
      </c>
      <c r="I759" s="83">
        <v>7.39943739943</v>
      </c>
      <c r="J759" s="84">
        <f t="shared" si="11"/>
        <v>-5.6016221261046093E-6</v>
      </c>
      <c r="K759" s="84">
        <f>I759/'סכום נכסי הקרן'!$C$42</f>
        <v>7.4556985437945054E-8</v>
      </c>
    </row>
    <row r="760" spans="2:11">
      <c r="B760" s="76" t="s">
        <v>3899</v>
      </c>
      <c r="C760" s="73" t="s">
        <v>3900</v>
      </c>
      <c r="D760" s="86" t="s">
        <v>672</v>
      </c>
      <c r="E760" s="86" t="s">
        <v>138</v>
      </c>
      <c r="F760" s="95">
        <v>44691</v>
      </c>
      <c r="G760" s="83">
        <v>1948651.9486500002</v>
      </c>
      <c r="H760" s="85">
        <v>3.0663070000000001</v>
      </c>
      <c r="I760" s="83">
        <v>59.751649751589994</v>
      </c>
      <c r="J760" s="84">
        <f t="shared" si="11"/>
        <v>-4.5234001620926328E-5</v>
      </c>
      <c r="K760" s="84">
        <f>I760/'סכום נכסי הקרן'!$C$42</f>
        <v>6.0205967561340037E-7</v>
      </c>
    </row>
    <row r="761" spans="2:11">
      <c r="B761" s="76" t="s">
        <v>3899</v>
      </c>
      <c r="C761" s="73" t="s">
        <v>3901</v>
      </c>
      <c r="D761" s="86" t="s">
        <v>672</v>
      </c>
      <c r="E761" s="86" t="s">
        <v>138</v>
      </c>
      <c r="F761" s="95">
        <v>44691</v>
      </c>
      <c r="G761" s="83">
        <v>106290.10629000001</v>
      </c>
      <c r="H761" s="85">
        <v>3.066309</v>
      </c>
      <c r="I761" s="83">
        <v>3.2591832591800003</v>
      </c>
      <c r="J761" s="84">
        <f t="shared" si="11"/>
        <v>-2.4673109686769958E-6</v>
      </c>
      <c r="K761" s="84">
        <f>I761/'סכום נכסי הקרן'!$C$42</f>
        <v>3.283964248592686E-8</v>
      </c>
    </row>
    <row r="762" spans="2:11">
      <c r="B762" s="76" t="s">
        <v>3899</v>
      </c>
      <c r="C762" s="73" t="s">
        <v>3902</v>
      </c>
      <c r="D762" s="86" t="s">
        <v>672</v>
      </c>
      <c r="E762" s="86" t="s">
        <v>138</v>
      </c>
      <c r="F762" s="95">
        <v>44691</v>
      </c>
      <c r="G762" s="83">
        <v>354300.35430000001</v>
      </c>
      <c r="H762" s="85">
        <v>3.0663049999999998</v>
      </c>
      <c r="I762" s="83">
        <v>10.86393086392</v>
      </c>
      <c r="J762" s="84">
        <f t="shared" si="11"/>
        <v>-8.2243598017996514E-6</v>
      </c>
      <c r="K762" s="84">
        <f>I762/'סכום נכסי הקרן'!$C$42</f>
        <v>1.0946534060583047E-7</v>
      </c>
    </row>
    <row r="763" spans="2:11">
      <c r="B763" s="76" t="s">
        <v>3903</v>
      </c>
      <c r="C763" s="73" t="s">
        <v>3796</v>
      </c>
      <c r="D763" s="86" t="s">
        <v>672</v>
      </c>
      <c r="E763" s="86" t="s">
        <v>138</v>
      </c>
      <c r="F763" s="95">
        <v>44693</v>
      </c>
      <c r="G763" s="83">
        <v>17715.017715000002</v>
      </c>
      <c r="H763" s="85">
        <v>3.038103</v>
      </c>
      <c r="I763" s="83">
        <v>0.53820053820000013</v>
      </c>
      <c r="J763" s="84">
        <f t="shared" si="11"/>
        <v>-4.0743584685164956E-7</v>
      </c>
      <c r="K763" s="84">
        <f>I763/'סכום נכסי הקרן'!$C$42</f>
        <v>5.4229271123183868E-9</v>
      </c>
    </row>
    <row r="764" spans="2:11">
      <c r="B764" s="76" t="s">
        <v>3903</v>
      </c>
      <c r="C764" s="73" t="s">
        <v>3904</v>
      </c>
      <c r="D764" s="86" t="s">
        <v>672</v>
      </c>
      <c r="E764" s="86" t="s">
        <v>138</v>
      </c>
      <c r="F764" s="95">
        <v>44693</v>
      </c>
      <c r="G764" s="83">
        <v>354300.35430000001</v>
      </c>
      <c r="H764" s="85">
        <v>3.038081</v>
      </c>
      <c r="I764" s="83">
        <v>10.763930763920001</v>
      </c>
      <c r="J764" s="84">
        <f t="shared" si="11"/>
        <v>-8.1486563742909829E-6</v>
      </c>
      <c r="K764" s="84">
        <f>I764/'סכום נכסי הקרן'!$C$42</f>
        <v>1.084577361628133E-7</v>
      </c>
    </row>
    <row r="765" spans="2:11">
      <c r="B765" s="76" t="s">
        <v>3903</v>
      </c>
      <c r="C765" s="73" t="s">
        <v>3905</v>
      </c>
      <c r="D765" s="86" t="s">
        <v>672</v>
      </c>
      <c r="E765" s="86" t="s">
        <v>138</v>
      </c>
      <c r="F765" s="95">
        <v>44693</v>
      </c>
      <c r="G765" s="83">
        <v>4251604.2516000001</v>
      </c>
      <c r="H765" s="85">
        <v>3.0380820000000002</v>
      </c>
      <c r="I765" s="83">
        <v>129.1672291671</v>
      </c>
      <c r="J765" s="84">
        <f t="shared" si="11"/>
        <v>-9.7783921913548305E-5</v>
      </c>
      <c r="K765" s="84">
        <f>I765/'סכום נכסי הקרן'!$C$42</f>
        <v>1.3014934385164253E-6</v>
      </c>
    </row>
    <row r="766" spans="2:11">
      <c r="B766" s="76" t="s">
        <v>3906</v>
      </c>
      <c r="C766" s="73" t="s">
        <v>3210</v>
      </c>
      <c r="D766" s="86" t="s">
        <v>672</v>
      </c>
      <c r="E766" s="86" t="s">
        <v>138</v>
      </c>
      <c r="F766" s="95">
        <v>44819</v>
      </c>
      <c r="G766" s="83">
        <v>165812565.81239998</v>
      </c>
      <c r="H766" s="85">
        <v>2.7550319999999999</v>
      </c>
      <c r="I766" s="83">
        <v>4568.190008185441</v>
      </c>
      <c r="J766" s="84">
        <f t="shared" si="11"/>
        <v>-3.4582729530319126E-3</v>
      </c>
      <c r="K766" s="84">
        <f>I766/'סכום נכסי הקרן'!$C$42</f>
        <v>4.6029239458703269E-5</v>
      </c>
    </row>
    <row r="767" spans="2:11">
      <c r="B767" s="76" t="s">
        <v>3907</v>
      </c>
      <c r="C767" s="73" t="s">
        <v>3908</v>
      </c>
      <c r="D767" s="86" t="s">
        <v>672</v>
      </c>
      <c r="E767" s="86" t="s">
        <v>138</v>
      </c>
      <c r="F767" s="95">
        <v>44769</v>
      </c>
      <c r="G767" s="83">
        <v>87852378.014225155</v>
      </c>
      <c r="H767" s="85">
        <v>3.533534</v>
      </c>
      <c r="I767" s="83">
        <v>3104.2938318437277</v>
      </c>
      <c r="J767" s="84">
        <f t="shared" si="11"/>
        <v>-2.3500544805913782E-3</v>
      </c>
      <c r="K767" s="84">
        <f>I767/'סכום נכסי הקרן'!$C$42</f>
        <v>3.1278971294993926E-5</v>
      </c>
    </row>
    <row r="768" spans="2:11">
      <c r="B768" s="76" t="s">
        <v>3909</v>
      </c>
      <c r="C768" s="73" t="s">
        <v>3910</v>
      </c>
      <c r="D768" s="86" t="s">
        <v>672</v>
      </c>
      <c r="E768" s="86" t="s">
        <v>138</v>
      </c>
      <c r="F768" s="95">
        <v>44769</v>
      </c>
      <c r="G768" s="83">
        <v>114883878.94167906</v>
      </c>
      <c r="H768" s="85">
        <v>3.5366309999999999</v>
      </c>
      <c r="I768" s="83">
        <v>4063.0187705827075</v>
      </c>
      <c r="J768" s="84">
        <f t="shared" si="11"/>
        <v>-3.0758413938102472E-3</v>
      </c>
      <c r="K768" s="84">
        <f>I768/'סכום נכסי הקרן'!$C$42</f>
        <v>4.0939116713896064E-5</v>
      </c>
    </row>
    <row r="769" spans="2:11">
      <c r="B769" s="76" t="s">
        <v>3911</v>
      </c>
      <c r="C769" s="73" t="s">
        <v>3912</v>
      </c>
      <c r="D769" s="86" t="s">
        <v>672</v>
      </c>
      <c r="E769" s="86" t="s">
        <v>138</v>
      </c>
      <c r="F769" s="95">
        <v>44726</v>
      </c>
      <c r="G769" s="83">
        <v>159435.15943500001</v>
      </c>
      <c r="H769" s="85">
        <v>2.9957470000000002</v>
      </c>
      <c r="I769" s="83">
        <v>4.7762747762700011</v>
      </c>
      <c r="J769" s="84">
        <f t="shared" si="11"/>
        <v>-3.6158000970682429E-6</v>
      </c>
      <c r="K769" s="84">
        <f>I769/'סכום נכסי הקרן'!$C$42</f>
        <v>4.8125908730495985E-8</v>
      </c>
    </row>
    <row r="770" spans="2:11">
      <c r="B770" s="76" t="s">
        <v>3911</v>
      </c>
      <c r="C770" s="73" t="s">
        <v>3083</v>
      </c>
      <c r="D770" s="86" t="s">
        <v>672</v>
      </c>
      <c r="E770" s="86" t="s">
        <v>138</v>
      </c>
      <c r="F770" s="95">
        <v>44726</v>
      </c>
      <c r="G770" s="83">
        <v>6377406.3773999996</v>
      </c>
      <c r="H770" s="85">
        <v>2.9957449999999999</v>
      </c>
      <c r="I770" s="83">
        <v>191.05084105065001</v>
      </c>
      <c r="J770" s="84">
        <f t="shared" si="11"/>
        <v>-1.4463189032758842E-4</v>
      </c>
      <c r="K770" s="84">
        <f>I770/'סכום נכסי הקרן'!$C$42</f>
        <v>1.9250348378131748E-6</v>
      </c>
    </row>
    <row r="771" spans="2:11">
      <c r="B771" s="76" t="s">
        <v>3911</v>
      </c>
      <c r="C771" s="73" t="s">
        <v>3913</v>
      </c>
      <c r="D771" s="86" t="s">
        <v>672</v>
      </c>
      <c r="E771" s="86" t="s">
        <v>138</v>
      </c>
      <c r="F771" s="95">
        <v>44726</v>
      </c>
      <c r="G771" s="83">
        <v>24801.024801000003</v>
      </c>
      <c r="H771" s="85">
        <v>2.9957259999999999</v>
      </c>
      <c r="I771" s="83">
        <v>0.74297074296999999</v>
      </c>
      <c r="J771" s="84">
        <f t="shared" si="11"/>
        <v>-5.6245375536114825E-7</v>
      </c>
      <c r="K771" s="84">
        <f>I771/'סכום נכסי הקרן'!$C$42</f>
        <v>7.4861987302846345E-9</v>
      </c>
    </row>
    <row r="772" spans="2:11">
      <c r="B772" s="76" t="s">
        <v>3911</v>
      </c>
      <c r="C772" s="73" t="s">
        <v>3914</v>
      </c>
      <c r="D772" s="86" t="s">
        <v>672</v>
      </c>
      <c r="E772" s="86" t="s">
        <v>138</v>
      </c>
      <c r="F772" s="95">
        <v>44726</v>
      </c>
      <c r="G772" s="83">
        <v>106290.10629000001</v>
      </c>
      <c r="H772" s="85">
        <v>2.9957470000000002</v>
      </c>
      <c r="I772" s="83">
        <v>3.1841831841799997</v>
      </c>
      <c r="J772" s="84">
        <f t="shared" si="11"/>
        <v>-2.4105333980454944E-6</v>
      </c>
      <c r="K772" s="84">
        <f>I772/'סכום נכסי הקרן'!$C$42</f>
        <v>3.2083939153663981E-8</v>
      </c>
    </row>
    <row r="773" spans="2:11">
      <c r="B773" s="76" t="s">
        <v>3911</v>
      </c>
      <c r="C773" s="73" t="s">
        <v>3915</v>
      </c>
      <c r="D773" s="86" t="s">
        <v>672</v>
      </c>
      <c r="E773" s="86" t="s">
        <v>138</v>
      </c>
      <c r="F773" s="95">
        <v>44726</v>
      </c>
      <c r="G773" s="83">
        <v>496020.49601999996</v>
      </c>
      <c r="H773" s="85">
        <v>2.9957440000000002</v>
      </c>
      <c r="I773" s="83">
        <v>14.859504859490002</v>
      </c>
      <c r="J773" s="84">
        <f t="shared" si="11"/>
        <v>-1.1249143240307726E-5</v>
      </c>
      <c r="K773" s="84">
        <f>I773/'סכום נכסי הקרן'!$C$42</f>
        <v>1.4972488144969145E-7</v>
      </c>
    </row>
    <row r="774" spans="2:11">
      <c r="B774" s="76" t="s">
        <v>3911</v>
      </c>
      <c r="C774" s="73" t="s">
        <v>3916</v>
      </c>
      <c r="D774" s="86" t="s">
        <v>672</v>
      </c>
      <c r="E774" s="86" t="s">
        <v>138</v>
      </c>
      <c r="F774" s="95">
        <v>44726</v>
      </c>
      <c r="G774" s="83">
        <v>354300.35430000001</v>
      </c>
      <c r="H774" s="85">
        <v>2.9957440000000002</v>
      </c>
      <c r="I774" s="83">
        <v>10.613930613919999</v>
      </c>
      <c r="J774" s="84">
        <f t="shared" si="11"/>
        <v>-8.035101233027981E-6</v>
      </c>
      <c r="K774" s="84">
        <f>I774/'סכום נכסי הקרן'!$C$42</f>
        <v>1.0694632949828754E-7</v>
      </c>
    </row>
    <row r="775" spans="2:11">
      <c r="B775" s="76" t="s">
        <v>3911</v>
      </c>
      <c r="C775" s="73" t="s">
        <v>3917</v>
      </c>
      <c r="D775" s="86" t="s">
        <v>672</v>
      </c>
      <c r="E775" s="86" t="s">
        <v>138</v>
      </c>
      <c r="F775" s="95">
        <v>44726</v>
      </c>
      <c r="G775" s="83">
        <v>1771501.7715</v>
      </c>
      <c r="H775" s="85">
        <v>2.9957449999999999</v>
      </c>
      <c r="I775" s="83">
        <v>53.069673069620002</v>
      </c>
      <c r="J775" s="84">
        <f t="shared" si="11"/>
        <v>-4.0175521305825412E-5</v>
      </c>
      <c r="K775" s="84">
        <f>I775/'סכום נכסי הקרן'!$C$42</f>
        <v>5.347318490123263E-7</v>
      </c>
    </row>
    <row r="776" spans="2:11">
      <c r="B776" s="76" t="s">
        <v>3911</v>
      </c>
      <c r="C776" s="73" t="s">
        <v>3918</v>
      </c>
      <c r="D776" s="86" t="s">
        <v>672</v>
      </c>
      <c r="E776" s="86" t="s">
        <v>138</v>
      </c>
      <c r="F776" s="95">
        <v>44726</v>
      </c>
      <c r="G776" s="83">
        <v>2125.8021258000003</v>
      </c>
      <c r="H776" s="85">
        <v>2.9955780000000001</v>
      </c>
      <c r="I776" s="83">
        <v>6.368006368000001E-2</v>
      </c>
      <c r="J776" s="84">
        <f t="shared" si="11"/>
        <v>-4.8207942637519591E-8</v>
      </c>
      <c r="K776" s="84">
        <f>I776/'סכום נכסי הקרן'!$C$42</f>
        <v>6.416425093133312E-10</v>
      </c>
    </row>
    <row r="777" spans="2:11">
      <c r="B777" s="76" t="s">
        <v>2928</v>
      </c>
      <c r="C777" s="73" t="s">
        <v>3919</v>
      </c>
      <c r="D777" s="86" t="s">
        <v>672</v>
      </c>
      <c r="E777" s="86" t="s">
        <v>138</v>
      </c>
      <c r="F777" s="95">
        <v>44693</v>
      </c>
      <c r="G777" s="83">
        <v>124005.12400499999</v>
      </c>
      <c r="H777" s="85">
        <v>2.9731619999999999</v>
      </c>
      <c r="I777" s="83">
        <v>3.6868736868700003</v>
      </c>
      <c r="J777" s="84">
        <f t="shared" si="11"/>
        <v>-2.7910869577888167E-6</v>
      </c>
      <c r="K777" s="84">
        <f>I777/'סכום נכסי הקרן'!$C$42</f>
        <v>3.7149065928266975E-8</v>
      </c>
    </row>
    <row r="778" spans="2:11">
      <c r="B778" s="76" t="s">
        <v>2928</v>
      </c>
      <c r="C778" s="73" t="s">
        <v>3920</v>
      </c>
      <c r="D778" s="86" t="s">
        <v>672</v>
      </c>
      <c r="E778" s="86" t="s">
        <v>138</v>
      </c>
      <c r="F778" s="95">
        <v>44693</v>
      </c>
      <c r="G778" s="83">
        <v>2657252.6572500002</v>
      </c>
      <c r="H778" s="85">
        <v>2.9731649999999998</v>
      </c>
      <c r="I778" s="83">
        <v>79.004519004440013</v>
      </c>
      <c r="J778" s="84">
        <f t="shared" si="11"/>
        <v>-5.9809068964028867E-5</v>
      </c>
      <c r="K778" s="84">
        <f>I778/'סכום נכסי הקרן'!$C$42</f>
        <v>7.9605224762083088E-7</v>
      </c>
    </row>
    <row r="779" spans="2:11">
      <c r="B779" s="76" t="s">
        <v>2930</v>
      </c>
      <c r="C779" s="73" t="s">
        <v>3921</v>
      </c>
      <c r="D779" s="86" t="s">
        <v>672</v>
      </c>
      <c r="E779" s="86" t="s">
        <v>138</v>
      </c>
      <c r="F779" s="95">
        <v>44727</v>
      </c>
      <c r="G779" s="83">
        <v>1204621.20462</v>
      </c>
      <c r="H779" s="85">
        <v>2.953408</v>
      </c>
      <c r="I779" s="83">
        <v>35.57737557734</v>
      </c>
      <c r="J779" s="84">
        <f t="shared" si="11"/>
        <v>-2.6933265796412232E-5</v>
      </c>
      <c r="K779" s="84">
        <f>I779/'סכום נכסי הקרן'!$C$42</f>
        <v>3.5847885854732326E-7</v>
      </c>
    </row>
    <row r="780" spans="2:11">
      <c r="B780" s="76" t="s">
        <v>2930</v>
      </c>
      <c r="C780" s="73" t="s">
        <v>3922</v>
      </c>
      <c r="D780" s="86" t="s">
        <v>672</v>
      </c>
      <c r="E780" s="86" t="s">
        <v>138</v>
      </c>
      <c r="F780" s="95">
        <v>44727</v>
      </c>
      <c r="G780" s="83">
        <v>56688.056688000004</v>
      </c>
      <c r="H780" s="85">
        <v>2.9534120000000001</v>
      </c>
      <c r="I780" s="83">
        <v>1.6742316742299999</v>
      </c>
      <c r="J780" s="84">
        <f t="shared" ref="J780:J843" si="12">IFERROR(I780/$I$11,0)</f>
        <v>-1.267449494378367E-6</v>
      </c>
      <c r="K780" s="84">
        <f>I780/'סכום נכסי הקרן'!$C$42</f>
        <v>1.6869615866326291E-8</v>
      </c>
    </row>
    <row r="781" spans="2:11">
      <c r="B781" s="76" t="s">
        <v>3923</v>
      </c>
      <c r="C781" s="73" t="s">
        <v>3924</v>
      </c>
      <c r="D781" s="86" t="s">
        <v>672</v>
      </c>
      <c r="E781" s="86" t="s">
        <v>138</v>
      </c>
      <c r="F781" s="95">
        <v>44763</v>
      </c>
      <c r="G781" s="83">
        <v>885750.88575000002</v>
      </c>
      <c r="H781" s="85">
        <v>2.9392960000000001</v>
      </c>
      <c r="I781" s="83">
        <v>26.034836034810002</v>
      </c>
      <c r="J781" s="84">
        <f t="shared" si="12"/>
        <v>-1.9709243515369365E-5</v>
      </c>
      <c r="K781" s="84">
        <f>I781/'סכום נכסי הקרן'!$C$42</f>
        <v>2.6232790229107737E-7</v>
      </c>
    </row>
    <row r="782" spans="2:11">
      <c r="B782" s="76" t="s">
        <v>2932</v>
      </c>
      <c r="C782" s="73" t="s">
        <v>3925</v>
      </c>
      <c r="D782" s="86" t="s">
        <v>672</v>
      </c>
      <c r="E782" s="86" t="s">
        <v>138</v>
      </c>
      <c r="F782" s="95">
        <v>44728</v>
      </c>
      <c r="G782" s="83">
        <v>1204621.20462</v>
      </c>
      <c r="H782" s="85">
        <v>2.9364729999999999</v>
      </c>
      <c r="I782" s="83">
        <v>35.373375373340004</v>
      </c>
      <c r="J782" s="84">
        <f t="shared" si="12"/>
        <v>-2.6778830804294552E-5</v>
      </c>
      <c r="K782" s="84">
        <f>I782/'סכום נכסי הקרן'!$C$42</f>
        <v>3.5642334548356827E-7</v>
      </c>
    </row>
    <row r="783" spans="2:11">
      <c r="B783" s="76" t="s">
        <v>2932</v>
      </c>
      <c r="C783" s="73" t="s">
        <v>3926</v>
      </c>
      <c r="D783" s="86" t="s">
        <v>672</v>
      </c>
      <c r="E783" s="86" t="s">
        <v>138</v>
      </c>
      <c r="F783" s="95">
        <v>44728</v>
      </c>
      <c r="G783" s="83">
        <v>53145.053145000005</v>
      </c>
      <c r="H783" s="85">
        <v>2.9364759999999999</v>
      </c>
      <c r="I783" s="83">
        <v>1.56059156059</v>
      </c>
      <c r="J783" s="84">
        <f t="shared" si="12"/>
        <v>-1.181420119357517E-6</v>
      </c>
      <c r="K783" s="84">
        <f>I783/'סכום נכסי הקרן'!$C$42</f>
        <v>1.5724574177281584E-8</v>
      </c>
    </row>
    <row r="784" spans="2:11">
      <c r="B784" s="76" t="s">
        <v>2932</v>
      </c>
      <c r="C784" s="73" t="s">
        <v>3927</v>
      </c>
      <c r="D784" s="86" t="s">
        <v>672</v>
      </c>
      <c r="E784" s="86" t="s">
        <v>138</v>
      </c>
      <c r="F784" s="95">
        <v>44728</v>
      </c>
      <c r="G784" s="83">
        <v>354300.35430000001</v>
      </c>
      <c r="H784" s="85">
        <v>2.9364720000000002</v>
      </c>
      <c r="I784" s="83">
        <v>10.40393040392</v>
      </c>
      <c r="J784" s="84">
        <f t="shared" si="12"/>
        <v>-7.876124035259779E-6</v>
      </c>
      <c r="K784" s="84">
        <f>I784/'סכום נכסי הקרן'!$C$42</f>
        <v>1.0483036016795149E-7</v>
      </c>
    </row>
    <row r="785" spans="2:11">
      <c r="B785" s="76" t="s">
        <v>3928</v>
      </c>
      <c r="C785" s="73" t="s">
        <v>3929</v>
      </c>
      <c r="D785" s="86" t="s">
        <v>672</v>
      </c>
      <c r="E785" s="86" t="s">
        <v>138</v>
      </c>
      <c r="F785" s="95">
        <v>44727</v>
      </c>
      <c r="G785" s="83">
        <v>106290.10629000001</v>
      </c>
      <c r="H785" s="85">
        <v>2.8772039999999999</v>
      </c>
      <c r="I785" s="83">
        <v>3.05818305818</v>
      </c>
      <c r="J785" s="84">
        <f t="shared" si="12"/>
        <v>-2.3151470793845736E-6</v>
      </c>
      <c r="K785" s="84">
        <f>I785/'סכום נכסי הקרן'!$C$42</f>
        <v>3.0814357555462355E-8</v>
      </c>
    </row>
    <row r="786" spans="2:11">
      <c r="B786" s="76" t="s">
        <v>3928</v>
      </c>
      <c r="C786" s="73" t="s">
        <v>3930</v>
      </c>
      <c r="D786" s="86" t="s">
        <v>672</v>
      </c>
      <c r="E786" s="86" t="s">
        <v>138</v>
      </c>
      <c r="F786" s="95">
        <v>44727</v>
      </c>
      <c r="G786" s="83">
        <v>24801.024801000003</v>
      </c>
      <c r="H786" s="85">
        <v>2.8771819999999999</v>
      </c>
      <c r="I786" s="83">
        <v>0.71357071357000001</v>
      </c>
      <c r="J786" s="84">
        <f t="shared" si="12"/>
        <v>-5.4019694767359996E-7</v>
      </c>
      <c r="K786" s="84">
        <f>I786/'סכום נכסי הקרן'!$C$42</f>
        <v>7.189963024037589E-9</v>
      </c>
    </row>
    <row r="787" spans="2:11">
      <c r="B787" s="76" t="s">
        <v>3928</v>
      </c>
      <c r="C787" s="73" t="s">
        <v>3931</v>
      </c>
      <c r="D787" s="86" t="s">
        <v>672</v>
      </c>
      <c r="E787" s="86" t="s">
        <v>138</v>
      </c>
      <c r="F787" s="95">
        <v>44727</v>
      </c>
      <c r="G787" s="83">
        <v>708600.70860000001</v>
      </c>
      <c r="H787" s="85">
        <v>2.877202</v>
      </c>
      <c r="I787" s="83">
        <v>20.387870387849997</v>
      </c>
      <c r="J787" s="84">
        <f t="shared" si="12"/>
        <v>-1.5434301245325903E-5</v>
      </c>
      <c r="K787" s="84">
        <f>I787/'סכום נכסי הקרן'!$C$42</f>
        <v>2.0542888243567516E-7</v>
      </c>
    </row>
    <row r="788" spans="2:11">
      <c r="B788" s="76" t="s">
        <v>3928</v>
      </c>
      <c r="C788" s="73" t="s">
        <v>3502</v>
      </c>
      <c r="D788" s="86" t="s">
        <v>672</v>
      </c>
      <c r="E788" s="86" t="s">
        <v>138</v>
      </c>
      <c r="F788" s="95">
        <v>44727</v>
      </c>
      <c r="G788" s="83">
        <v>248010.24800999998</v>
      </c>
      <c r="H788" s="85">
        <v>2.8772030000000002</v>
      </c>
      <c r="I788" s="83">
        <v>7.1357571357500014</v>
      </c>
      <c r="J788" s="84">
        <f t="shared" si="12"/>
        <v>-5.4020073284497555E-6</v>
      </c>
      <c r="K788" s="84">
        <f>I788/'סכום נכסי הקרן'!$C$42</f>
        <v>7.1900134042597404E-8</v>
      </c>
    </row>
    <row r="789" spans="2:11">
      <c r="B789" s="76" t="s">
        <v>3932</v>
      </c>
      <c r="C789" s="73" t="s">
        <v>3933</v>
      </c>
      <c r="D789" s="86" t="s">
        <v>672</v>
      </c>
      <c r="E789" s="86" t="s">
        <v>138</v>
      </c>
      <c r="F789" s="95">
        <v>44760</v>
      </c>
      <c r="G789" s="83">
        <v>67578752.318634734</v>
      </c>
      <c r="H789" s="85">
        <v>2.8296570000000001</v>
      </c>
      <c r="I789" s="83">
        <v>1912.2469429920309</v>
      </c>
      <c r="J789" s="84">
        <f t="shared" si="12"/>
        <v>-1.4476350306396554E-3</v>
      </c>
      <c r="K789" s="84">
        <f>I789/'סכום נכסי הקרן'!$C$42</f>
        <v>1.9267865891181738E-5</v>
      </c>
    </row>
    <row r="790" spans="2:11">
      <c r="B790" s="76" t="s">
        <v>3934</v>
      </c>
      <c r="C790" s="73" t="s">
        <v>3935</v>
      </c>
      <c r="D790" s="86" t="s">
        <v>672</v>
      </c>
      <c r="E790" s="86" t="s">
        <v>138</v>
      </c>
      <c r="F790" s="95">
        <v>44734</v>
      </c>
      <c r="G790" s="83">
        <v>28344.028344000002</v>
      </c>
      <c r="H790" s="85">
        <v>2.716307</v>
      </c>
      <c r="I790" s="83">
        <v>0.76991076990999996</v>
      </c>
      <c r="J790" s="84">
        <f t="shared" si="12"/>
        <v>-5.8284825873198331E-7</v>
      </c>
      <c r="K790" s="84">
        <f>I790/'סכום נכסי הקרן'!$C$42</f>
        <v>7.7576473672334593E-9</v>
      </c>
    </row>
    <row r="791" spans="2:11">
      <c r="B791" s="76" t="s">
        <v>2938</v>
      </c>
      <c r="C791" s="73" t="s">
        <v>3936</v>
      </c>
      <c r="D791" s="86" t="s">
        <v>672</v>
      </c>
      <c r="E791" s="86" t="s">
        <v>138</v>
      </c>
      <c r="F791" s="95">
        <v>44732</v>
      </c>
      <c r="G791" s="83">
        <v>85032.085032000003</v>
      </c>
      <c r="H791" s="85">
        <v>2.7050290000000001</v>
      </c>
      <c r="I791" s="83">
        <v>2.3001423001399997</v>
      </c>
      <c r="J791" s="84">
        <f t="shared" si="12"/>
        <v>-1.7412848174978686E-6</v>
      </c>
      <c r="K791" s="84">
        <f>I791/'סכום נכסי הקרן'!$C$42</f>
        <v>2.3176312835615028E-8</v>
      </c>
    </row>
    <row r="792" spans="2:11">
      <c r="B792" s="76" t="s">
        <v>2938</v>
      </c>
      <c r="C792" s="73" t="s">
        <v>2865</v>
      </c>
      <c r="D792" s="86" t="s">
        <v>672</v>
      </c>
      <c r="E792" s="86" t="s">
        <v>138</v>
      </c>
      <c r="F792" s="95">
        <v>44732</v>
      </c>
      <c r="G792" s="83">
        <v>283440.28344000003</v>
      </c>
      <c r="H792" s="85">
        <v>2.705031</v>
      </c>
      <c r="I792" s="83">
        <v>7.667147667140001</v>
      </c>
      <c r="J792" s="84">
        <f t="shared" si="12"/>
        <v>-5.8042877718880643E-6</v>
      </c>
      <c r="K792" s="84">
        <f>I792/'סכום נכסי הקרן'!$C$42</f>
        <v>7.7254443292346318E-8</v>
      </c>
    </row>
    <row r="793" spans="2:11">
      <c r="B793" s="76" t="s">
        <v>2938</v>
      </c>
      <c r="C793" s="73" t="s">
        <v>3937</v>
      </c>
      <c r="D793" s="86" t="s">
        <v>672</v>
      </c>
      <c r="E793" s="86" t="s">
        <v>138</v>
      </c>
      <c r="F793" s="95">
        <v>44732</v>
      </c>
      <c r="G793" s="83">
        <v>956610.95660999999</v>
      </c>
      <c r="H793" s="85">
        <v>2.705031</v>
      </c>
      <c r="I793" s="83">
        <v>25.876625876599995</v>
      </c>
      <c r="J793" s="84">
        <f t="shared" si="12"/>
        <v>-1.9589473122707897E-5</v>
      </c>
      <c r="K793" s="84">
        <f>I793/'סכום נכסי הקרן'!$C$42</f>
        <v>2.6073377130177984E-7</v>
      </c>
    </row>
    <row r="794" spans="2:11">
      <c r="B794" s="76" t="s">
        <v>2938</v>
      </c>
      <c r="C794" s="73" t="s">
        <v>3938</v>
      </c>
      <c r="D794" s="86" t="s">
        <v>672</v>
      </c>
      <c r="E794" s="86" t="s">
        <v>138</v>
      </c>
      <c r="F794" s="95">
        <v>44732</v>
      </c>
      <c r="G794" s="83">
        <v>354300.35430000001</v>
      </c>
      <c r="H794" s="85">
        <v>2.7050299999999998</v>
      </c>
      <c r="I794" s="83">
        <v>9.5839295839199998</v>
      </c>
      <c r="J794" s="84">
        <f t="shared" si="12"/>
        <v>-7.2553559296887036E-6</v>
      </c>
      <c r="K794" s="84">
        <f>I794/'סכום נכסי הקרן'!$C$42</f>
        <v>9.6568003735210734E-8</v>
      </c>
    </row>
    <row r="795" spans="2:11">
      <c r="B795" s="76" t="s">
        <v>2938</v>
      </c>
      <c r="C795" s="73" t="s">
        <v>3939</v>
      </c>
      <c r="D795" s="86" t="s">
        <v>672</v>
      </c>
      <c r="E795" s="86" t="s">
        <v>138</v>
      </c>
      <c r="F795" s="95">
        <v>44732</v>
      </c>
      <c r="G795" s="83">
        <v>2019512.01951</v>
      </c>
      <c r="H795" s="85">
        <v>2.705031</v>
      </c>
      <c r="I795" s="83">
        <v>54.628424628370006</v>
      </c>
      <c r="J795" s="84">
        <f t="shared" si="12"/>
        <v>-4.1355548482116766E-5</v>
      </c>
      <c r="K795" s="84">
        <f>I795/'סכום נכסי הקרן'!$C$42</f>
        <v>5.5043788326785643E-7</v>
      </c>
    </row>
    <row r="796" spans="2:11">
      <c r="B796" s="76" t="s">
        <v>2938</v>
      </c>
      <c r="C796" s="73" t="s">
        <v>3940</v>
      </c>
      <c r="D796" s="86" t="s">
        <v>672</v>
      </c>
      <c r="E796" s="86" t="s">
        <v>138</v>
      </c>
      <c r="F796" s="95">
        <v>44732</v>
      </c>
      <c r="G796" s="83">
        <v>38973.038973000002</v>
      </c>
      <c r="H796" s="85">
        <v>2.7050269999999998</v>
      </c>
      <c r="I796" s="83">
        <v>1.05423105423</v>
      </c>
      <c r="J796" s="84">
        <f t="shared" si="12"/>
        <v>-7.9808824382462729E-7</v>
      </c>
      <c r="K796" s="84">
        <f>I796/'סכום נכסי הקרן'!$C$42</f>
        <v>1.0622468319619865E-8</v>
      </c>
    </row>
    <row r="797" spans="2:11">
      <c r="B797" s="76" t="s">
        <v>2938</v>
      </c>
      <c r="C797" s="73" t="s">
        <v>3941</v>
      </c>
      <c r="D797" s="86" t="s">
        <v>672</v>
      </c>
      <c r="E797" s="86" t="s">
        <v>138</v>
      </c>
      <c r="F797" s="95">
        <v>44732</v>
      </c>
      <c r="G797" s="83">
        <v>6377406.3773999996</v>
      </c>
      <c r="H797" s="85">
        <v>2.705031</v>
      </c>
      <c r="I797" s="83">
        <v>172.51082251065</v>
      </c>
      <c r="J797" s="84">
        <f t="shared" si="12"/>
        <v>-1.3059647486748143E-4</v>
      </c>
      <c r="K797" s="84">
        <f>I797/'סכום נכסי הקרן'!$C$42</f>
        <v>1.738224974077792E-6</v>
      </c>
    </row>
    <row r="798" spans="2:11">
      <c r="B798" s="76" t="s">
        <v>2938</v>
      </c>
      <c r="C798" s="73" t="s">
        <v>3942</v>
      </c>
      <c r="D798" s="86" t="s">
        <v>672</v>
      </c>
      <c r="E798" s="86" t="s">
        <v>138</v>
      </c>
      <c r="F798" s="95">
        <v>44732</v>
      </c>
      <c r="G798" s="83">
        <v>673170.67316999997</v>
      </c>
      <c r="H798" s="85">
        <v>2.705031</v>
      </c>
      <c r="I798" s="83">
        <v>18.209478209460002</v>
      </c>
      <c r="J798" s="84">
        <f t="shared" si="12"/>
        <v>-1.3785185350819841E-5</v>
      </c>
      <c r="K798" s="84">
        <f>I798/'סכום נכסי הקרן'!$C$42</f>
        <v>1.8347932800943359E-7</v>
      </c>
    </row>
    <row r="799" spans="2:11">
      <c r="B799" s="76" t="s">
        <v>3943</v>
      </c>
      <c r="C799" s="73" t="s">
        <v>3944</v>
      </c>
      <c r="D799" s="86" t="s">
        <v>672</v>
      </c>
      <c r="E799" s="86" t="s">
        <v>138</v>
      </c>
      <c r="F799" s="95">
        <v>44728</v>
      </c>
      <c r="G799" s="83">
        <v>159435159.435</v>
      </c>
      <c r="H799" s="85">
        <v>3.2264339999999998</v>
      </c>
      <c r="I799" s="83">
        <v>5144.0698940647508</v>
      </c>
      <c r="J799" s="84">
        <f t="shared" si="12"/>
        <v>-3.8942333290151779E-3</v>
      </c>
      <c r="K799" s="84">
        <f>I799/'סכום נכסי הקרן'!$C$42</f>
        <v>5.1831824972679863E-5</v>
      </c>
    </row>
    <row r="800" spans="2:11">
      <c r="B800" s="76" t="s">
        <v>3945</v>
      </c>
      <c r="C800" s="73" t="s">
        <v>3946</v>
      </c>
      <c r="D800" s="86" t="s">
        <v>672</v>
      </c>
      <c r="E800" s="86" t="s">
        <v>138</v>
      </c>
      <c r="F800" s="95">
        <v>44725</v>
      </c>
      <c r="G800" s="83">
        <v>708600.70860000001</v>
      </c>
      <c r="H800" s="85">
        <v>2.5526179999999998</v>
      </c>
      <c r="I800" s="83">
        <v>18.087868087849998</v>
      </c>
      <c r="J800" s="84">
        <f t="shared" si="12"/>
        <v>-1.3693122412626547E-5</v>
      </c>
      <c r="K800" s="84">
        <f>I800/'סכום נכסי הקרן'!$C$42</f>
        <v>1.8225398024628035E-7</v>
      </c>
    </row>
    <row r="801" spans="2:11">
      <c r="B801" s="76" t="s">
        <v>3945</v>
      </c>
      <c r="C801" s="73" t="s">
        <v>3947</v>
      </c>
      <c r="D801" s="86" t="s">
        <v>672</v>
      </c>
      <c r="E801" s="86" t="s">
        <v>138</v>
      </c>
      <c r="F801" s="95">
        <v>44725</v>
      </c>
      <c r="G801" s="83">
        <v>35430.035430000004</v>
      </c>
      <c r="H801" s="85">
        <v>2.5526110000000002</v>
      </c>
      <c r="I801" s="83">
        <v>0.90439090439000003</v>
      </c>
      <c r="J801" s="84">
        <f t="shared" si="12"/>
        <v>-6.8465422804563969E-7</v>
      </c>
      <c r="K801" s="84">
        <f>I801/'סכום נכסי הקרן'!$C$42</f>
        <v>9.1126738222029443E-9</v>
      </c>
    </row>
    <row r="802" spans="2:11">
      <c r="B802" s="76" t="s">
        <v>3945</v>
      </c>
      <c r="C802" s="73" t="s">
        <v>3948</v>
      </c>
      <c r="D802" s="86" t="s">
        <v>672</v>
      </c>
      <c r="E802" s="86" t="s">
        <v>138</v>
      </c>
      <c r="F802" s="95">
        <v>44725</v>
      </c>
      <c r="G802" s="83">
        <v>2125802.1258</v>
      </c>
      <c r="H802" s="85">
        <v>2.5526179999999998</v>
      </c>
      <c r="I802" s="83">
        <v>54.263604263550008</v>
      </c>
      <c r="J802" s="84">
        <f t="shared" si="12"/>
        <v>-4.107936723787965E-5</v>
      </c>
      <c r="K802" s="84">
        <f>I802/'סכום נכסי הקרן'!$C$42</f>
        <v>5.4676194073884122E-7</v>
      </c>
    </row>
    <row r="803" spans="2:11">
      <c r="B803" s="76" t="s">
        <v>3945</v>
      </c>
      <c r="C803" s="73" t="s">
        <v>3949</v>
      </c>
      <c r="D803" s="86" t="s">
        <v>672</v>
      </c>
      <c r="E803" s="86" t="s">
        <v>138</v>
      </c>
      <c r="F803" s="95">
        <v>44725</v>
      </c>
      <c r="G803" s="83">
        <v>5314505.3145000003</v>
      </c>
      <c r="H803" s="85">
        <v>2.5526179999999998</v>
      </c>
      <c r="I803" s="83">
        <v>135.65901565888001</v>
      </c>
      <c r="J803" s="84">
        <f t="shared" si="12"/>
        <v>-1.0269842187987049E-4</v>
      </c>
      <c r="K803" s="84">
        <f>I803/'סכום נכסי הקרן'!$C$42</f>
        <v>1.3669049022273252E-6</v>
      </c>
    </row>
    <row r="804" spans="2:11">
      <c r="B804" s="76" t="s">
        <v>3945</v>
      </c>
      <c r="C804" s="73" t="s">
        <v>3950</v>
      </c>
      <c r="D804" s="86" t="s">
        <v>672</v>
      </c>
      <c r="E804" s="86" t="s">
        <v>138</v>
      </c>
      <c r="F804" s="95">
        <v>44725</v>
      </c>
      <c r="G804" s="83">
        <v>354300.35430000001</v>
      </c>
      <c r="H804" s="85">
        <v>2.552616</v>
      </c>
      <c r="I804" s="83">
        <v>9.0439290439200004</v>
      </c>
      <c r="J804" s="84">
        <f t="shared" si="12"/>
        <v>-6.8465574211418986E-6</v>
      </c>
      <c r="K804" s="84">
        <f>I804/'סכום נכסי הקרן'!$C$42</f>
        <v>9.1126939742918049E-8</v>
      </c>
    </row>
    <row r="805" spans="2:11">
      <c r="B805" s="76" t="s">
        <v>3945</v>
      </c>
      <c r="C805" s="73" t="s">
        <v>3951</v>
      </c>
      <c r="D805" s="86" t="s">
        <v>672</v>
      </c>
      <c r="E805" s="86" t="s">
        <v>138</v>
      </c>
      <c r="F805" s="95">
        <v>44725</v>
      </c>
      <c r="G805" s="83">
        <v>106290.10629000001</v>
      </c>
      <c r="H805" s="85">
        <v>2.5526200000000001</v>
      </c>
      <c r="I805" s="83">
        <v>2.7131827131800001</v>
      </c>
      <c r="J805" s="84">
        <f t="shared" si="12"/>
        <v>-2.0539702544796701E-6</v>
      </c>
      <c r="K805" s="84">
        <f>I805/'סכום נכסי הקרן'!$C$42</f>
        <v>2.7338122227053136E-8</v>
      </c>
    </row>
    <row r="806" spans="2:11">
      <c r="B806" s="76" t="s">
        <v>3945</v>
      </c>
      <c r="C806" s="73" t="s">
        <v>3952</v>
      </c>
      <c r="D806" s="86" t="s">
        <v>672</v>
      </c>
      <c r="E806" s="86" t="s">
        <v>138</v>
      </c>
      <c r="F806" s="95">
        <v>44725</v>
      </c>
      <c r="G806" s="83">
        <v>4251.6042516000007</v>
      </c>
      <c r="H806" s="85">
        <v>2.552686</v>
      </c>
      <c r="I806" s="83">
        <v>0.10853010852999999</v>
      </c>
      <c r="J806" s="84">
        <f t="shared" si="12"/>
        <v>-8.2160929875157033E-8</v>
      </c>
      <c r="K806" s="84">
        <f>I806/'סכום נכסי הקרן'!$C$42</f>
        <v>1.0935531020065296E-9</v>
      </c>
    </row>
    <row r="807" spans="2:11">
      <c r="B807" s="76" t="s">
        <v>3953</v>
      </c>
      <c r="C807" s="73" t="s">
        <v>3954</v>
      </c>
      <c r="D807" s="86" t="s">
        <v>672</v>
      </c>
      <c r="E807" s="86" t="s">
        <v>138</v>
      </c>
      <c r="F807" s="95">
        <v>44819</v>
      </c>
      <c r="G807" s="83">
        <v>28344.028344000002</v>
      </c>
      <c r="H807" s="85">
        <v>2.5497809999999999</v>
      </c>
      <c r="I807" s="83">
        <v>0.72271072271000014</v>
      </c>
      <c r="J807" s="84">
        <f t="shared" si="12"/>
        <v>-5.4711624094789229E-7</v>
      </c>
      <c r="K807" s="84">
        <f>I807/'סכום נכסי הקרן'!$C$42</f>
        <v>7.2820580701293589E-9</v>
      </c>
    </row>
    <row r="808" spans="2:11">
      <c r="B808" s="76" t="s">
        <v>3953</v>
      </c>
      <c r="C808" s="73" t="s">
        <v>3609</v>
      </c>
      <c r="D808" s="86" t="s">
        <v>672</v>
      </c>
      <c r="E808" s="86" t="s">
        <v>138</v>
      </c>
      <c r="F808" s="95">
        <v>44819</v>
      </c>
      <c r="G808" s="83">
        <v>425160.42516000004</v>
      </c>
      <c r="H808" s="85">
        <v>2.549795</v>
      </c>
      <c r="I808" s="83">
        <v>10.840720840709999</v>
      </c>
      <c r="J808" s="84">
        <f t="shared" si="12"/>
        <v>-8.206789036274888E-6</v>
      </c>
      <c r="K808" s="84">
        <f>I808/'סכום נכסי הקרן'!$C$42</f>
        <v>1.0923147561460616E-7</v>
      </c>
    </row>
    <row r="809" spans="2:11">
      <c r="B809" s="76" t="s">
        <v>3955</v>
      </c>
      <c r="C809" s="73" t="s">
        <v>3494</v>
      </c>
      <c r="D809" s="86" t="s">
        <v>672</v>
      </c>
      <c r="E809" s="86" t="s">
        <v>138</v>
      </c>
      <c r="F809" s="95">
        <v>44823</v>
      </c>
      <c r="G809" s="83">
        <v>70860.070860000007</v>
      </c>
      <c r="H809" s="85">
        <v>2.5356900000000002</v>
      </c>
      <c r="I809" s="83">
        <v>1.79679179679</v>
      </c>
      <c r="J809" s="84">
        <f t="shared" si="12"/>
        <v>-1.36023161513299E-6</v>
      </c>
      <c r="K809" s="84">
        <f>I809/'סכום נכסי הקרן'!$C$42</f>
        <v>1.810453587168813E-8</v>
      </c>
    </row>
    <row r="810" spans="2:11">
      <c r="B810" s="76" t="s">
        <v>3955</v>
      </c>
      <c r="C810" s="73" t="s">
        <v>3956</v>
      </c>
      <c r="D810" s="86" t="s">
        <v>672</v>
      </c>
      <c r="E810" s="86" t="s">
        <v>138</v>
      </c>
      <c r="F810" s="95">
        <v>44823</v>
      </c>
      <c r="G810" s="83">
        <v>88575.088575000002</v>
      </c>
      <c r="H810" s="85">
        <v>2.535682</v>
      </c>
      <c r="I810" s="83">
        <v>2.2459822459799996</v>
      </c>
      <c r="J810" s="84">
        <f t="shared" si="12"/>
        <v>-1.7002838411591742E-6</v>
      </c>
      <c r="K810" s="84">
        <f>I810/'סכום נכסי הקרן'!$C$42</f>
        <v>2.2630594269276931E-8</v>
      </c>
    </row>
    <row r="811" spans="2:11">
      <c r="B811" s="76" t="s">
        <v>3955</v>
      </c>
      <c r="C811" s="73" t="s">
        <v>3957</v>
      </c>
      <c r="D811" s="86" t="s">
        <v>672</v>
      </c>
      <c r="E811" s="86" t="s">
        <v>138</v>
      </c>
      <c r="F811" s="95">
        <v>44823</v>
      </c>
      <c r="G811" s="83">
        <v>4605904.6059000008</v>
      </c>
      <c r="H811" s="85">
        <v>2.5356830000000001</v>
      </c>
      <c r="I811" s="83">
        <v>116.79114679103</v>
      </c>
      <c r="J811" s="84">
        <f t="shared" si="12"/>
        <v>-8.8414812732676336E-5</v>
      </c>
      <c r="K811" s="84">
        <f>I811/'סכום נכסי הקרן'!$C$42</f>
        <v>1.1767916073255108E-6</v>
      </c>
    </row>
    <row r="812" spans="2:11">
      <c r="B812" s="76" t="s">
        <v>3955</v>
      </c>
      <c r="C812" s="73" t="s">
        <v>3958</v>
      </c>
      <c r="D812" s="86" t="s">
        <v>672</v>
      </c>
      <c r="E812" s="86" t="s">
        <v>138</v>
      </c>
      <c r="F812" s="95">
        <v>44823</v>
      </c>
      <c r="G812" s="83">
        <v>885750.88575000002</v>
      </c>
      <c r="H812" s="85">
        <v>2.5356830000000001</v>
      </c>
      <c r="I812" s="83">
        <v>22.459832459810006</v>
      </c>
      <c r="J812" s="84">
        <f t="shared" si="12"/>
        <v>-1.70028459819345E-5</v>
      </c>
      <c r="K812" s="84">
        <f>I812/'סכום נכסי הקרן'!$C$42</f>
        <v>2.2630604345321373E-7</v>
      </c>
    </row>
    <row r="813" spans="2:11">
      <c r="B813" s="76" t="s">
        <v>3959</v>
      </c>
      <c r="C813" s="73" t="s">
        <v>3218</v>
      </c>
      <c r="D813" s="86" t="s">
        <v>672</v>
      </c>
      <c r="E813" s="86" t="s">
        <v>138</v>
      </c>
      <c r="F813" s="95">
        <v>44732</v>
      </c>
      <c r="G813" s="83">
        <v>12046212.046200002</v>
      </c>
      <c r="H813" s="85">
        <v>2.835642</v>
      </c>
      <c r="I813" s="83">
        <v>341.58746158712</v>
      </c>
      <c r="J813" s="84">
        <f t="shared" si="12"/>
        <v>-2.5859315776814571E-4</v>
      </c>
      <c r="K813" s="84">
        <f>I813/'סכום נכסי הקרן'!$C$42</f>
        <v>3.4418469978943769E-6</v>
      </c>
    </row>
    <row r="814" spans="2:11">
      <c r="B814" s="76" t="s">
        <v>3960</v>
      </c>
      <c r="C814" s="73" t="s">
        <v>3961</v>
      </c>
      <c r="D814" s="86" t="s">
        <v>672</v>
      </c>
      <c r="E814" s="86" t="s">
        <v>138</v>
      </c>
      <c r="F814" s="95">
        <v>44726</v>
      </c>
      <c r="G814" s="83">
        <v>2763542.7635400002</v>
      </c>
      <c r="H814" s="85">
        <v>2.3860920000000001</v>
      </c>
      <c r="I814" s="83">
        <v>65.94068594062</v>
      </c>
      <c r="J814" s="84">
        <f t="shared" si="12"/>
        <v>-4.9919309460466022E-5</v>
      </c>
      <c r="K814" s="84">
        <f>I814/'סכום נכסי הקרן'!$C$42</f>
        <v>6.6442061687306574E-7</v>
      </c>
    </row>
    <row r="815" spans="2:11">
      <c r="B815" s="76" t="s">
        <v>3962</v>
      </c>
      <c r="C815" s="73" t="s">
        <v>2994</v>
      </c>
      <c r="D815" s="86" t="s">
        <v>672</v>
      </c>
      <c r="E815" s="86" t="s">
        <v>138</v>
      </c>
      <c r="F815" s="95">
        <v>44825</v>
      </c>
      <c r="G815" s="83">
        <v>28344028.344000001</v>
      </c>
      <c r="H815" s="85">
        <v>2.1058650000000001</v>
      </c>
      <c r="I815" s="83">
        <v>596.88699688640008</v>
      </c>
      <c r="J815" s="84">
        <f t="shared" si="12"/>
        <v>-4.5186346313309632E-4</v>
      </c>
      <c r="K815" s="84">
        <f>I815/'סכום נכסי הקרן'!$C$42</f>
        <v>6.014253886165212E-6</v>
      </c>
    </row>
    <row r="816" spans="2:11">
      <c r="B816" s="76" t="s">
        <v>3962</v>
      </c>
      <c r="C816" s="73" t="s">
        <v>3963</v>
      </c>
      <c r="D816" s="86" t="s">
        <v>672</v>
      </c>
      <c r="E816" s="86" t="s">
        <v>138</v>
      </c>
      <c r="F816" s="95">
        <v>44825</v>
      </c>
      <c r="G816" s="83">
        <v>3188703.1886999998</v>
      </c>
      <c r="H816" s="85">
        <v>2.1058650000000001</v>
      </c>
      <c r="I816" s="83">
        <v>67.149787149720012</v>
      </c>
      <c r="J816" s="84">
        <f t="shared" si="12"/>
        <v>-5.0834639602473335E-5</v>
      </c>
      <c r="K816" s="84">
        <f>I816/'סכום נכסי הקרן'!$C$42</f>
        <v>6.7660356219358632E-7</v>
      </c>
    </row>
    <row r="817" spans="2:11">
      <c r="B817" s="76" t="s">
        <v>3962</v>
      </c>
      <c r="C817" s="73" t="s">
        <v>3964</v>
      </c>
      <c r="D817" s="86" t="s">
        <v>672</v>
      </c>
      <c r="E817" s="86" t="s">
        <v>138</v>
      </c>
      <c r="F817" s="95">
        <v>44825</v>
      </c>
      <c r="G817" s="83">
        <v>7086007.0860000001</v>
      </c>
      <c r="H817" s="85">
        <v>2.1058650000000001</v>
      </c>
      <c r="I817" s="83">
        <v>149.22174922160002</v>
      </c>
      <c r="J817" s="84">
        <f t="shared" si="12"/>
        <v>-1.1296586578327408E-4</v>
      </c>
      <c r="K817" s="84">
        <f>I817/'סכום נכסי הקרן'!$C$42</f>
        <v>1.503563471541303E-6</v>
      </c>
    </row>
    <row r="818" spans="2:11">
      <c r="B818" s="76" t="s">
        <v>3962</v>
      </c>
      <c r="C818" s="73" t="s">
        <v>3965</v>
      </c>
      <c r="D818" s="86" t="s">
        <v>672</v>
      </c>
      <c r="E818" s="86" t="s">
        <v>138</v>
      </c>
      <c r="F818" s="95">
        <v>44825</v>
      </c>
      <c r="G818" s="83">
        <v>5314505.3145000003</v>
      </c>
      <c r="H818" s="85">
        <v>2.1058650000000001</v>
      </c>
      <c r="I818" s="83">
        <v>111.91631191619999</v>
      </c>
      <c r="J818" s="84">
        <f t="shared" si="12"/>
        <v>-8.4724399337455529E-5</v>
      </c>
      <c r="K818" s="84">
        <f>I818/'סכום נכסי הקרן'!$C$42</f>
        <v>1.1276726036559769E-6</v>
      </c>
    </row>
    <row r="819" spans="2:11">
      <c r="B819" s="76" t="s">
        <v>3966</v>
      </c>
      <c r="C819" s="73" t="s">
        <v>3967</v>
      </c>
      <c r="D819" s="86" t="s">
        <v>672</v>
      </c>
      <c r="E819" s="86" t="s">
        <v>138</v>
      </c>
      <c r="F819" s="95">
        <v>44725</v>
      </c>
      <c r="G819" s="83">
        <v>46059046.059000008</v>
      </c>
      <c r="H819" s="85">
        <v>2.6945190000000001</v>
      </c>
      <c r="I819" s="83">
        <v>1241.0696410684</v>
      </c>
      <c r="J819" s="84">
        <f t="shared" si="12"/>
        <v>-9.3953131652698189E-4</v>
      </c>
      <c r="K819" s="84">
        <f>I819/'סכום נכסי הקרן'!$C$42</f>
        <v>1.2505060339282048E-5</v>
      </c>
    </row>
    <row r="820" spans="2:11">
      <c r="B820" s="76" t="s">
        <v>3966</v>
      </c>
      <c r="C820" s="73" t="s">
        <v>3968</v>
      </c>
      <c r="D820" s="86" t="s">
        <v>672</v>
      </c>
      <c r="E820" s="86" t="s">
        <v>138</v>
      </c>
      <c r="F820" s="95">
        <v>44725</v>
      </c>
      <c r="G820" s="83">
        <v>9211809.2118000016</v>
      </c>
      <c r="H820" s="85">
        <v>2.6945190000000001</v>
      </c>
      <c r="I820" s="83">
        <v>248.21392821368002</v>
      </c>
      <c r="J820" s="84">
        <f t="shared" si="12"/>
        <v>-1.8790626330539639E-4</v>
      </c>
      <c r="K820" s="84">
        <f>I820/'סכום נכסי הקרן'!$C$42</f>
        <v>2.5010120678564101E-6</v>
      </c>
    </row>
    <row r="821" spans="2:11">
      <c r="B821" s="76" t="s">
        <v>3966</v>
      </c>
      <c r="C821" s="73" t="s">
        <v>3969</v>
      </c>
      <c r="D821" s="86" t="s">
        <v>672</v>
      </c>
      <c r="E821" s="86" t="s">
        <v>138</v>
      </c>
      <c r="F821" s="95">
        <v>44725</v>
      </c>
      <c r="G821" s="83">
        <v>2834402.8344000001</v>
      </c>
      <c r="H821" s="85">
        <v>2.6945190000000001</v>
      </c>
      <c r="I821" s="83">
        <v>76.373516373440012</v>
      </c>
      <c r="J821" s="84">
        <f t="shared" si="12"/>
        <v>-5.7817311786275819E-5</v>
      </c>
      <c r="K821" s="84">
        <f>I821/'סכום נכסי הקרן'!$C$42</f>
        <v>7.6954217472504929E-7</v>
      </c>
    </row>
    <row r="822" spans="2:11">
      <c r="B822" s="76" t="s">
        <v>3966</v>
      </c>
      <c r="C822" s="73" t="s">
        <v>3970</v>
      </c>
      <c r="D822" s="86" t="s">
        <v>672</v>
      </c>
      <c r="E822" s="86" t="s">
        <v>138</v>
      </c>
      <c r="F822" s="95">
        <v>44725</v>
      </c>
      <c r="G822" s="83">
        <v>17715017.715</v>
      </c>
      <c r="H822" s="85">
        <v>2.6945190000000001</v>
      </c>
      <c r="I822" s="83">
        <v>477.33447733399998</v>
      </c>
      <c r="J822" s="84">
        <f t="shared" si="12"/>
        <v>-3.6135819866422379E-4</v>
      </c>
      <c r="K822" s="84">
        <f>I822/'סכום נכסי הקרן'!$C$42</f>
        <v>4.8096385920315569E-6</v>
      </c>
    </row>
    <row r="823" spans="2:11">
      <c r="B823" s="76" t="s">
        <v>3971</v>
      </c>
      <c r="C823" s="73" t="s">
        <v>3972</v>
      </c>
      <c r="D823" s="86" t="s">
        <v>672</v>
      </c>
      <c r="E823" s="86" t="s">
        <v>138</v>
      </c>
      <c r="F823" s="95">
        <v>44819</v>
      </c>
      <c r="G823" s="83">
        <v>3543003.5430000001</v>
      </c>
      <c r="H823" s="85">
        <v>2.6521819999999998</v>
      </c>
      <c r="I823" s="83">
        <v>93.966893966800015</v>
      </c>
      <c r="J823" s="84">
        <f t="shared" si="12"/>
        <v>-7.1136088320214753E-5</v>
      </c>
      <c r="K823" s="84">
        <f>I823/'סכום נכסי הקרן'!$C$42</f>
        <v>9.4681365176105408E-7</v>
      </c>
    </row>
    <row r="824" spans="2:11">
      <c r="B824" s="76" t="s">
        <v>3971</v>
      </c>
      <c r="C824" s="73" t="s">
        <v>3973</v>
      </c>
      <c r="D824" s="86" t="s">
        <v>672</v>
      </c>
      <c r="E824" s="86" t="s">
        <v>138</v>
      </c>
      <c r="F824" s="95">
        <v>44819</v>
      </c>
      <c r="G824" s="83">
        <v>850320.85032000009</v>
      </c>
      <c r="H824" s="85">
        <v>2.6521819999999998</v>
      </c>
      <c r="I824" s="83">
        <v>22.552052552029998</v>
      </c>
      <c r="J824" s="84">
        <f t="shared" si="12"/>
        <v>-1.7072659682782987E-5</v>
      </c>
      <c r="K824" s="84">
        <f>I824/'סכום נכסי הקרן'!$C$42</f>
        <v>2.2723525627056407E-7</v>
      </c>
    </row>
    <row r="825" spans="2:11">
      <c r="B825" s="76" t="s">
        <v>3971</v>
      </c>
      <c r="C825" s="73" t="s">
        <v>3974</v>
      </c>
      <c r="D825" s="86" t="s">
        <v>672</v>
      </c>
      <c r="E825" s="86" t="s">
        <v>138</v>
      </c>
      <c r="F825" s="95">
        <v>44819</v>
      </c>
      <c r="G825" s="83">
        <v>5314505.3145000003</v>
      </c>
      <c r="H825" s="85">
        <v>2.6521819999999998</v>
      </c>
      <c r="I825" s="83">
        <v>140.9503409502</v>
      </c>
      <c r="J825" s="84">
        <f t="shared" si="12"/>
        <v>-1.0670413248032212E-4</v>
      </c>
      <c r="K825" s="84">
        <f>I825/'סכום נכסי הקרן'!$C$42</f>
        <v>1.4202204776415809E-6</v>
      </c>
    </row>
    <row r="826" spans="2:11">
      <c r="B826" s="76" t="s">
        <v>3975</v>
      </c>
      <c r="C826" s="73" t="s">
        <v>3976</v>
      </c>
      <c r="D826" s="86" t="s">
        <v>672</v>
      </c>
      <c r="E826" s="86" t="s">
        <v>138</v>
      </c>
      <c r="F826" s="95">
        <v>44823</v>
      </c>
      <c r="G826" s="83">
        <v>14172014.172</v>
      </c>
      <c r="H826" s="85">
        <v>2.6437140000000001</v>
      </c>
      <c r="I826" s="83">
        <v>374.66757466719997</v>
      </c>
      <c r="J826" s="84">
        <f t="shared" si="12"/>
        <v>-2.8363591215075496E-4</v>
      </c>
      <c r="K826" s="84">
        <f>I826/'סכום נכסי הקרן'!$C$42</f>
        <v>3.7751633537280094E-6</v>
      </c>
    </row>
    <row r="827" spans="2:11">
      <c r="B827" s="76" t="s">
        <v>3977</v>
      </c>
      <c r="C827" s="73" t="s">
        <v>3978</v>
      </c>
      <c r="D827" s="86" t="s">
        <v>672</v>
      </c>
      <c r="E827" s="86" t="s">
        <v>138</v>
      </c>
      <c r="F827" s="95">
        <v>44825</v>
      </c>
      <c r="G827" s="83">
        <v>35430035.43</v>
      </c>
      <c r="H827" s="85">
        <v>2.0534859999999999</v>
      </c>
      <c r="I827" s="83">
        <v>727.55072754999992</v>
      </c>
      <c r="J827" s="84">
        <f t="shared" si="12"/>
        <v>-5.507802868393117E-4</v>
      </c>
      <c r="K827" s="84">
        <f>I827/'סכום נכסי הקרן'!$C$42</f>
        <v>7.3308261251713878E-6</v>
      </c>
    </row>
    <row r="828" spans="2:11">
      <c r="B828" s="76" t="s">
        <v>3979</v>
      </c>
      <c r="C828" s="73" t="s">
        <v>3980</v>
      </c>
      <c r="D828" s="86" t="s">
        <v>672</v>
      </c>
      <c r="E828" s="86" t="s">
        <v>138</v>
      </c>
      <c r="F828" s="95">
        <v>44749</v>
      </c>
      <c r="G828" s="83">
        <v>54063001.854907788</v>
      </c>
      <c r="H828" s="85">
        <v>2.1060189999999999</v>
      </c>
      <c r="I828" s="83">
        <v>1138.577042664904</v>
      </c>
      <c r="J828" s="84">
        <f t="shared" si="12"/>
        <v>-8.6194098418317371E-4</v>
      </c>
      <c r="K828" s="84">
        <f>I828/'סכום נכסי הקרן'!$C$42</f>
        <v>1.1472341396723625E-5</v>
      </c>
    </row>
    <row r="829" spans="2:11">
      <c r="B829" s="76" t="s">
        <v>3981</v>
      </c>
      <c r="C829" s="73" t="s">
        <v>3982</v>
      </c>
      <c r="D829" s="86" t="s">
        <v>672</v>
      </c>
      <c r="E829" s="86" t="s">
        <v>138</v>
      </c>
      <c r="F829" s="95">
        <v>44825</v>
      </c>
      <c r="G829" s="83">
        <v>5314505.3145000003</v>
      </c>
      <c r="H829" s="85">
        <v>2.1215579999999998</v>
      </c>
      <c r="I829" s="83">
        <v>112.7503127502</v>
      </c>
      <c r="J829" s="84">
        <f t="shared" si="12"/>
        <v>-8.5355765922877827E-5</v>
      </c>
      <c r="K829" s="84">
        <f>I829/'סכום נכסי הקרן'!$C$42</f>
        <v>1.1360760247107401E-6</v>
      </c>
    </row>
    <row r="830" spans="2:11">
      <c r="B830" s="76" t="s">
        <v>3983</v>
      </c>
      <c r="C830" s="73" t="s">
        <v>2884</v>
      </c>
      <c r="D830" s="86" t="s">
        <v>672</v>
      </c>
      <c r="E830" s="86" t="s">
        <v>138</v>
      </c>
      <c r="F830" s="95">
        <v>44756</v>
      </c>
      <c r="G830" s="83">
        <v>389730.38973000005</v>
      </c>
      <c r="H830" s="85">
        <v>1.7115229999999999</v>
      </c>
      <c r="I830" s="83">
        <v>6.6703266703200006</v>
      </c>
      <c r="J830" s="84">
        <f t="shared" si="12"/>
        <v>-5.0496608657961626E-6</v>
      </c>
      <c r="K830" s="84">
        <f>I830/'סכום נכסי הקרן'!$C$42</f>
        <v>6.7210440683462612E-8</v>
      </c>
    </row>
    <row r="831" spans="2:11">
      <c r="B831" s="76" t="s">
        <v>3983</v>
      </c>
      <c r="C831" s="73" t="s">
        <v>3984</v>
      </c>
      <c r="D831" s="86" t="s">
        <v>672</v>
      </c>
      <c r="E831" s="86" t="s">
        <v>138</v>
      </c>
      <c r="F831" s="95">
        <v>44756</v>
      </c>
      <c r="G831" s="83">
        <v>12400.512400500002</v>
      </c>
      <c r="H831" s="85">
        <v>1.711544</v>
      </c>
      <c r="I831" s="83">
        <v>0.21224021224</v>
      </c>
      <c r="J831" s="84">
        <f t="shared" si="12"/>
        <v>-1.606729545443963E-7</v>
      </c>
      <c r="K831" s="84">
        <f>I831/'סכום נכסי הקרן'!$C$42</f>
        <v>2.1385396698596323E-9</v>
      </c>
    </row>
    <row r="832" spans="2:11">
      <c r="B832" s="76" t="s">
        <v>3985</v>
      </c>
      <c r="C832" s="73" t="s">
        <v>3986</v>
      </c>
      <c r="D832" s="86" t="s">
        <v>672</v>
      </c>
      <c r="E832" s="86" t="s">
        <v>138</v>
      </c>
      <c r="F832" s="95">
        <v>44746</v>
      </c>
      <c r="G832" s="83">
        <v>101368128.47795208</v>
      </c>
      <c r="H832" s="85">
        <v>1.6018840000000001</v>
      </c>
      <c r="I832" s="83">
        <v>1623.7998277532045</v>
      </c>
      <c r="J832" s="84">
        <f t="shared" si="12"/>
        <v>-1.2292708962181216E-3</v>
      </c>
      <c r="K832" s="84">
        <f>I832/'סכום נכסי הקרן'!$C$42</f>
        <v>1.6361462848683522E-5</v>
      </c>
    </row>
    <row r="833" spans="2:11">
      <c r="B833" s="76" t="s">
        <v>3987</v>
      </c>
      <c r="C833" s="73" t="s">
        <v>3988</v>
      </c>
      <c r="D833" s="86" t="s">
        <v>672</v>
      </c>
      <c r="E833" s="86" t="s">
        <v>138</v>
      </c>
      <c r="F833" s="95">
        <v>44826</v>
      </c>
      <c r="G833" s="83">
        <v>7086007.0860000001</v>
      </c>
      <c r="H833" s="85">
        <v>1.4716130000000001</v>
      </c>
      <c r="I833" s="83">
        <v>104.2786042785</v>
      </c>
      <c r="J833" s="84">
        <f t="shared" si="12"/>
        <v>-7.8942398654626025E-5</v>
      </c>
      <c r="K833" s="84">
        <f>I833/'סכום נכסי הקרן'!$C$42</f>
        <v>1.050714799111655E-6</v>
      </c>
    </row>
    <row r="834" spans="2:11">
      <c r="B834" s="76" t="s">
        <v>3987</v>
      </c>
      <c r="C834" s="73" t="s">
        <v>3989</v>
      </c>
      <c r="D834" s="86" t="s">
        <v>672</v>
      </c>
      <c r="E834" s="86" t="s">
        <v>138</v>
      </c>
      <c r="F834" s="95">
        <v>44826</v>
      </c>
      <c r="G834" s="83">
        <v>177150.17715</v>
      </c>
      <c r="H834" s="85">
        <v>1.4716119999999999</v>
      </c>
      <c r="I834" s="83">
        <v>2.6069626069599998</v>
      </c>
      <c r="J834" s="84">
        <f t="shared" si="12"/>
        <v>-1.9735580737799631E-6</v>
      </c>
      <c r="K834" s="84">
        <f>I834/'סכום נכסי הקרן'!$C$42</f>
        <v>2.6267844787680297E-8</v>
      </c>
    </row>
    <row r="835" spans="2:11">
      <c r="B835" s="76" t="s">
        <v>3987</v>
      </c>
      <c r="C835" s="73" t="s">
        <v>3990</v>
      </c>
      <c r="D835" s="86" t="s">
        <v>672</v>
      </c>
      <c r="E835" s="86" t="s">
        <v>138</v>
      </c>
      <c r="F835" s="95">
        <v>44826</v>
      </c>
      <c r="G835" s="83">
        <v>49602.049602000006</v>
      </c>
      <c r="H835" s="85">
        <v>1.471614</v>
      </c>
      <c r="I835" s="83">
        <v>0.7299507299500001</v>
      </c>
      <c r="J835" s="84">
        <f t="shared" si="12"/>
        <v>-5.5259716909951982E-7</v>
      </c>
      <c r="K835" s="84">
        <f>I835/'סכום נכסי הקרן'!$C$42</f>
        <v>7.3550086318038014E-9</v>
      </c>
    </row>
    <row r="836" spans="2:11">
      <c r="B836" s="76" t="s">
        <v>3991</v>
      </c>
      <c r="C836" s="73" t="s">
        <v>3992</v>
      </c>
      <c r="D836" s="86" t="s">
        <v>672</v>
      </c>
      <c r="E836" s="86" t="s">
        <v>138</v>
      </c>
      <c r="F836" s="95">
        <v>44746</v>
      </c>
      <c r="G836" s="83">
        <v>921180.92118000006</v>
      </c>
      <c r="H836" s="85">
        <v>1.2458149999999999</v>
      </c>
      <c r="I836" s="83">
        <v>11.476211476200001</v>
      </c>
      <c r="J836" s="84">
        <f t="shared" si="12"/>
        <v>-8.6878767477497215E-6</v>
      </c>
      <c r="K836" s="84">
        <f>I836/'סכום נכסי הקרן'!$C$42</f>
        <v>1.1563470108953598E-7</v>
      </c>
    </row>
    <row r="837" spans="2:11">
      <c r="B837" s="76" t="s">
        <v>3993</v>
      </c>
      <c r="C837" s="73" t="s">
        <v>3994</v>
      </c>
      <c r="D837" s="86" t="s">
        <v>672</v>
      </c>
      <c r="E837" s="86" t="s">
        <v>138</v>
      </c>
      <c r="F837" s="95">
        <v>44747</v>
      </c>
      <c r="G837" s="83">
        <v>88575.088575000002</v>
      </c>
      <c r="H837" s="85">
        <v>0.61075900000000005</v>
      </c>
      <c r="I837" s="83">
        <v>0.54098054098000004</v>
      </c>
      <c r="J837" s="84">
        <f t="shared" si="12"/>
        <v>-4.0954040213639049E-7</v>
      </c>
      <c r="K837" s="84">
        <f>I837/'סכום נכסי הקרן'!$C$42</f>
        <v>5.4509385158342624E-9</v>
      </c>
    </row>
    <row r="838" spans="2:11">
      <c r="B838" s="76" t="s">
        <v>3993</v>
      </c>
      <c r="C838" s="73" t="s">
        <v>3995</v>
      </c>
      <c r="D838" s="86" t="s">
        <v>672</v>
      </c>
      <c r="E838" s="86" t="s">
        <v>138</v>
      </c>
      <c r="F838" s="95">
        <v>44747</v>
      </c>
      <c r="G838" s="83">
        <v>354300.35430000001</v>
      </c>
      <c r="H838" s="85">
        <v>0.61075900000000005</v>
      </c>
      <c r="I838" s="83">
        <v>2.1639221639200001</v>
      </c>
      <c r="J838" s="84">
        <f t="shared" si="12"/>
        <v>-1.638161608545562E-6</v>
      </c>
      <c r="K838" s="84">
        <f>I838/'סכום נכסי הקרן'!$C$42</f>
        <v>2.180375406333705E-8</v>
      </c>
    </row>
    <row r="839" spans="2:11">
      <c r="B839" s="76" t="s">
        <v>3996</v>
      </c>
      <c r="C839" s="73" t="s">
        <v>3997</v>
      </c>
      <c r="D839" s="86" t="s">
        <v>672</v>
      </c>
      <c r="E839" s="86" t="s">
        <v>138</v>
      </c>
      <c r="F839" s="95">
        <v>44747</v>
      </c>
      <c r="G839" s="83">
        <v>8857508.8574999999</v>
      </c>
      <c r="H839" s="85">
        <v>0.71879199999999999</v>
      </c>
      <c r="I839" s="83">
        <v>63.667063667000001</v>
      </c>
      <c r="J839" s="84">
        <f t="shared" si="12"/>
        <v>-4.8198101191943457E-5</v>
      </c>
      <c r="K839" s="84">
        <f>I839/'סכום נכסי הקרן'!$C$42</f>
        <v>6.4151152073573884E-7</v>
      </c>
    </row>
    <row r="840" spans="2:11">
      <c r="B840" s="76" t="s">
        <v>3998</v>
      </c>
      <c r="C840" s="73" t="s">
        <v>3236</v>
      </c>
      <c r="D840" s="86" t="s">
        <v>672</v>
      </c>
      <c r="E840" s="86" t="s">
        <v>138</v>
      </c>
      <c r="F840" s="95">
        <v>44832</v>
      </c>
      <c r="G840" s="83">
        <v>14172014.172</v>
      </c>
      <c r="H840" s="85">
        <v>-4.7676999999999997E-2</v>
      </c>
      <c r="I840" s="83">
        <v>-6.7568067567999996</v>
      </c>
      <c r="J840" s="84">
        <f t="shared" si="12"/>
        <v>5.1151291899056581E-6</v>
      </c>
      <c r="K840" s="84">
        <f>I840/'סכום נכסי הקרן'!$C$42</f>
        <v>-6.8081817005783844E-8</v>
      </c>
    </row>
    <row r="841" spans="2:11">
      <c r="B841" s="76" t="s">
        <v>3999</v>
      </c>
      <c r="C841" s="73" t="s">
        <v>4000</v>
      </c>
      <c r="D841" s="86" t="s">
        <v>672</v>
      </c>
      <c r="E841" s="86" t="s">
        <v>138</v>
      </c>
      <c r="F841" s="95">
        <v>44832</v>
      </c>
      <c r="G841" s="83">
        <v>67578752.318634734</v>
      </c>
      <c r="H841" s="85">
        <v>0.160358</v>
      </c>
      <c r="I841" s="83">
        <v>108.36824197013362</v>
      </c>
      <c r="J841" s="84">
        <f t="shared" si="12"/>
        <v>-8.2038391463886239E-5</v>
      </c>
      <c r="K841" s="84">
        <f>I841/'סכום נכסי הקרן'!$C$42</f>
        <v>1.0919221289885301E-6</v>
      </c>
    </row>
    <row r="842" spans="2:11">
      <c r="B842" s="76" t="s">
        <v>4001</v>
      </c>
      <c r="C842" s="73" t="s">
        <v>4002</v>
      </c>
      <c r="D842" s="86" t="s">
        <v>672</v>
      </c>
      <c r="E842" s="86" t="s">
        <v>138</v>
      </c>
      <c r="F842" s="95">
        <v>44833</v>
      </c>
      <c r="G842" s="83">
        <v>33789376.159317367</v>
      </c>
      <c r="H842" s="85">
        <v>5.0282E-2</v>
      </c>
      <c r="I842" s="83">
        <v>16.990057473040483</v>
      </c>
      <c r="J842" s="84">
        <f t="shared" si="12"/>
        <v>-1.2862042980741199E-5</v>
      </c>
      <c r="K842" s="84">
        <f>I842/'סכום נכסי הקרן'!$C$42</f>
        <v>1.711924027771231E-7</v>
      </c>
    </row>
    <row r="843" spans="2:11">
      <c r="B843" s="76" t="s">
        <v>4003</v>
      </c>
      <c r="C843" s="73" t="s">
        <v>4004</v>
      </c>
      <c r="D843" s="86" t="s">
        <v>672</v>
      </c>
      <c r="E843" s="86" t="s">
        <v>138</v>
      </c>
      <c r="F843" s="95">
        <v>44833</v>
      </c>
      <c r="G843" s="83">
        <v>47305126.623044312</v>
      </c>
      <c r="H843" s="85">
        <v>-3.3449999999999999E-3</v>
      </c>
      <c r="I843" s="83">
        <v>-1.5821782391766572</v>
      </c>
      <c r="J843" s="84">
        <f t="shared" si="12"/>
        <v>1.1977619585910569E-6</v>
      </c>
      <c r="K843" s="84">
        <f>I843/'סכום נכסי הקרן'!$C$42</f>
        <v>-1.5942082292312464E-8</v>
      </c>
    </row>
    <row r="844" spans="2:11">
      <c r="B844" s="76" t="s">
        <v>4005</v>
      </c>
      <c r="C844" s="73" t="s">
        <v>4006</v>
      </c>
      <c r="D844" s="86" t="s">
        <v>672</v>
      </c>
      <c r="E844" s="86" t="s">
        <v>138</v>
      </c>
      <c r="F844" s="95">
        <v>44833</v>
      </c>
      <c r="G844" s="83">
        <v>2302952.3029500004</v>
      </c>
      <c r="H844" s="85">
        <v>-0.233157</v>
      </c>
      <c r="I844" s="83">
        <v>-5.3694953694899992</v>
      </c>
      <c r="J844" s="84">
        <f t="shared" ref="J844:J893" si="13">IFERROR(I844/$I$11,0)</f>
        <v>4.0648879697351599E-6</v>
      </c>
      <c r="K844" s="84">
        <f>I844/'סכום נכסי הקרן'!$C$42</f>
        <v>-5.4103219807362396E-8</v>
      </c>
    </row>
    <row r="845" spans="2:11">
      <c r="B845" s="76" t="s">
        <v>4005</v>
      </c>
      <c r="C845" s="73" t="s">
        <v>2797</v>
      </c>
      <c r="D845" s="86" t="s">
        <v>672</v>
      </c>
      <c r="E845" s="86" t="s">
        <v>138</v>
      </c>
      <c r="F845" s="95">
        <v>44833</v>
      </c>
      <c r="G845" s="83">
        <v>1771.5017715000001</v>
      </c>
      <c r="H845" s="85">
        <v>-0.23313600000000001</v>
      </c>
      <c r="I845" s="83">
        <v>-4.13000413E-3</v>
      </c>
      <c r="J845" s="84">
        <f t="shared" si="13"/>
        <v>3.1265515561079755E-9</v>
      </c>
      <c r="K845" s="84">
        <f>I845/'סכום נכסי הקרן'!$C$42</f>
        <v>-4.1614063496608936E-11</v>
      </c>
    </row>
    <row r="846" spans="2:11">
      <c r="B846" s="76" t="s">
        <v>4007</v>
      </c>
      <c r="C846" s="73" t="s">
        <v>4008</v>
      </c>
      <c r="D846" s="86" t="s">
        <v>672</v>
      </c>
      <c r="E846" s="86" t="s">
        <v>138</v>
      </c>
      <c r="F846" s="95">
        <v>44746</v>
      </c>
      <c r="G846" s="83">
        <v>67578752.318634734</v>
      </c>
      <c r="H846" s="85">
        <v>1.8110889999999999</v>
      </c>
      <c r="I846" s="83">
        <v>1223.9110621338384</v>
      </c>
      <c r="J846" s="84">
        <f t="shared" si="13"/>
        <v>-9.2654169715135793E-4</v>
      </c>
      <c r="K846" s="84">
        <f>I846/'סכום נכסי הקרן'!$C$42</f>
        <v>1.233216990846923E-5</v>
      </c>
    </row>
    <row r="847" spans="2:11">
      <c r="B847" s="76" t="s">
        <v>4007</v>
      </c>
      <c r="C847" s="73" t="s">
        <v>4009</v>
      </c>
      <c r="D847" s="86" t="s">
        <v>672</v>
      </c>
      <c r="E847" s="86" t="s">
        <v>138</v>
      </c>
      <c r="F847" s="95">
        <v>44746</v>
      </c>
      <c r="G847" s="83">
        <v>106290106.29000001</v>
      </c>
      <c r="H847" s="85">
        <v>1.73224</v>
      </c>
      <c r="I847" s="83">
        <v>1841.19932119748</v>
      </c>
      <c r="J847" s="84">
        <f t="shared" si="13"/>
        <v>-1.3938495995632161E-3</v>
      </c>
      <c r="K847" s="84">
        <f>I847/'סכום נכסי הקרן'!$C$42</f>
        <v>1.8551987613200089E-5</v>
      </c>
    </row>
    <row r="848" spans="2:11">
      <c r="B848" s="76" t="s">
        <v>4007</v>
      </c>
      <c r="C848" s="73" t="s">
        <v>4010</v>
      </c>
      <c r="D848" s="86" t="s">
        <v>672</v>
      </c>
      <c r="E848" s="86" t="s">
        <v>138</v>
      </c>
      <c r="F848" s="95">
        <v>44746</v>
      </c>
      <c r="G848" s="83">
        <v>33789376.159317367</v>
      </c>
      <c r="H848" s="85">
        <v>1.73224</v>
      </c>
      <c r="I848" s="83">
        <v>585.31295987837461</v>
      </c>
      <c r="J848" s="84">
        <f t="shared" si="13"/>
        <v>-4.4310152917883329E-4</v>
      </c>
      <c r="K848" s="84">
        <f>I848/'סכום נכסי הקרן'!$C$42</f>
        <v>5.897633491656291E-6</v>
      </c>
    </row>
    <row r="849" spans="2:11">
      <c r="B849" s="76" t="s">
        <v>4007</v>
      </c>
      <c r="C849" s="73" t="s">
        <v>4011</v>
      </c>
      <c r="D849" s="86" t="s">
        <v>672</v>
      </c>
      <c r="E849" s="86" t="s">
        <v>138</v>
      </c>
      <c r="F849" s="95">
        <v>44746</v>
      </c>
      <c r="G849" s="83">
        <v>135157504.63726947</v>
      </c>
      <c r="H849" s="85">
        <v>1.6308210000000001</v>
      </c>
      <c r="I849" s="83">
        <v>2204.1774253292215</v>
      </c>
      <c r="J849" s="84">
        <f t="shared" si="13"/>
        <v>-1.6686361907103343E-3</v>
      </c>
      <c r="K849" s="84">
        <f>I849/'סכום נכסי הקרן'!$C$42</f>
        <v>2.2209367460231141E-5</v>
      </c>
    </row>
    <row r="850" spans="2:11">
      <c r="B850" s="72"/>
      <c r="C850" s="73"/>
      <c r="D850" s="73"/>
      <c r="E850" s="73"/>
      <c r="F850" s="73"/>
      <c r="G850" s="83"/>
      <c r="H850" s="85"/>
      <c r="I850" s="73"/>
      <c r="J850" s="84"/>
      <c r="K850" s="73"/>
    </row>
    <row r="851" spans="2:11">
      <c r="B851" s="90" t="s">
        <v>202</v>
      </c>
      <c r="C851" s="71"/>
      <c r="D851" s="71"/>
      <c r="E851" s="71"/>
      <c r="F851" s="71"/>
      <c r="G851" s="80"/>
      <c r="H851" s="82"/>
      <c r="I851" s="80">
        <v>366498.67889632535</v>
      </c>
      <c r="J851" s="81">
        <f t="shared" si="13"/>
        <v>-0.27745178424672018</v>
      </c>
      <c r="K851" s="81">
        <f>I851/'סכום נכסי הקרן'!$C$42</f>
        <v>3.6928532793053101E-3</v>
      </c>
    </row>
    <row r="852" spans="2:11">
      <c r="B852" s="76" t="s">
        <v>4012</v>
      </c>
      <c r="C852" s="73" t="s">
        <v>4013</v>
      </c>
      <c r="D852" s="86" t="s">
        <v>672</v>
      </c>
      <c r="E852" s="86" t="s">
        <v>140</v>
      </c>
      <c r="F852" s="95">
        <v>44788</v>
      </c>
      <c r="G852" s="83">
        <v>8820150.3115344923</v>
      </c>
      <c r="H852" s="85">
        <v>-4.2551139999999998</v>
      </c>
      <c r="I852" s="83">
        <v>-375.3074901071148</v>
      </c>
      <c r="J852" s="84">
        <f t="shared" si="13"/>
        <v>2.8412034958749021E-4</v>
      </c>
      <c r="K852" s="84">
        <f>I852/'סכום נכסי הקרן'!$C$42</f>
        <v>-3.7816111636843343E-6</v>
      </c>
    </row>
    <row r="853" spans="2:11">
      <c r="B853" s="76" t="s">
        <v>4014</v>
      </c>
      <c r="C853" s="73" t="s">
        <v>4015</v>
      </c>
      <c r="D853" s="86" t="s">
        <v>672</v>
      </c>
      <c r="E853" s="86" t="s">
        <v>140</v>
      </c>
      <c r="F853" s="95">
        <v>44733</v>
      </c>
      <c r="G853" s="83">
        <v>2091.4820914799998</v>
      </c>
      <c r="H853" s="85">
        <v>-8.1406469999999995</v>
      </c>
      <c r="I853" s="83">
        <v>-0.17026017026000001</v>
      </c>
      <c r="J853" s="84">
        <f t="shared" si="13"/>
        <v>1.2889265567625761E-7</v>
      </c>
      <c r="K853" s="84">
        <f>I853/'סכום נכסי הקרן'!$C$42</f>
        <v>-1.7155473246810262E-9</v>
      </c>
    </row>
    <row r="854" spans="2:11">
      <c r="B854" s="76" t="s">
        <v>4016</v>
      </c>
      <c r="C854" s="73" t="s">
        <v>4017</v>
      </c>
      <c r="D854" s="86" t="s">
        <v>672</v>
      </c>
      <c r="E854" s="86" t="s">
        <v>140</v>
      </c>
      <c r="F854" s="95">
        <v>44739</v>
      </c>
      <c r="G854" s="83">
        <v>2440.06244006</v>
      </c>
      <c r="H854" s="85">
        <v>-8.3440569999999994</v>
      </c>
      <c r="I854" s="83">
        <v>-0.20360020359999997</v>
      </c>
      <c r="J854" s="84">
        <f t="shared" si="13"/>
        <v>1.5413217840764739E-7</v>
      </c>
      <c r="K854" s="84">
        <f>I854/'סכום נכסי הקרן'!$C$42</f>
        <v>-2.0514826459829488E-9</v>
      </c>
    </row>
    <row r="855" spans="2:11">
      <c r="B855" s="76" t="s">
        <v>4018</v>
      </c>
      <c r="C855" s="73" t="s">
        <v>4019</v>
      </c>
      <c r="D855" s="86" t="s">
        <v>672</v>
      </c>
      <c r="E855" s="86" t="s">
        <v>141</v>
      </c>
      <c r="F855" s="95">
        <v>44732</v>
      </c>
      <c r="G855" s="83">
        <v>9398278.4222620223</v>
      </c>
      <c r="H855" s="85">
        <v>-9.807048</v>
      </c>
      <c r="I855" s="83">
        <v>-921.69370598478417</v>
      </c>
      <c r="J855" s="84">
        <f t="shared" si="13"/>
        <v>6.9775302880911499E-4</v>
      </c>
      <c r="K855" s="84">
        <f>I855/'סכום נכסי הקרן'!$C$42</f>
        <v>-9.2870174454948111E-6</v>
      </c>
    </row>
    <row r="856" spans="2:11">
      <c r="B856" s="76" t="s">
        <v>4020</v>
      </c>
      <c r="C856" s="73" t="s">
        <v>4021</v>
      </c>
      <c r="D856" s="86" t="s">
        <v>672</v>
      </c>
      <c r="E856" s="86" t="s">
        <v>141</v>
      </c>
      <c r="F856" s="95">
        <v>44733</v>
      </c>
      <c r="G856" s="83">
        <v>5150.4751504699998</v>
      </c>
      <c r="H856" s="85">
        <v>-10.133444000000001</v>
      </c>
      <c r="I856" s="83">
        <v>-0.52192052191999994</v>
      </c>
      <c r="J856" s="84">
        <f t="shared" si="13"/>
        <v>3.9511132885323831E-7</v>
      </c>
      <c r="K856" s="84">
        <f>I856/'סכום נכסי הקרן'!$C$42</f>
        <v>-5.25888910899519E-9</v>
      </c>
    </row>
    <row r="857" spans="2:11">
      <c r="B857" s="76" t="s">
        <v>4022</v>
      </c>
      <c r="C857" s="73" t="s">
        <v>4023</v>
      </c>
      <c r="D857" s="86" t="s">
        <v>672</v>
      </c>
      <c r="E857" s="86" t="s">
        <v>142</v>
      </c>
      <c r="F857" s="95">
        <v>44763</v>
      </c>
      <c r="G857" s="83">
        <v>5310.0053100000005</v>
      </c>
      <c r="H857" s="85">
        <v>4.9433150000000001</v>
      </c>
      <c r="I857" s="83">
        <v>0.26249026249000001</v>
      </c>
      <c r="J857" s="84">
        <f t="shared" si="13"/>
        <v>-1.9871392686750183E-7</v>
      </c>
      <c r="K857" s="84">
        <f>I857/'סכום נכסי הקרן'!$C$42</f>
        <v>2.644860902475758E-9</v>
      </c>
    </row>
    <row r="858" spans="2:11">
      <c r="B858" s="76" t="s">
        <v>4024</v>
      </c>
      <c r="C858" s="73" t="s">
        <v>4025</v>
      </c>
      <c r="D858" s="86" t="s">
        <v>672</v>
      </c>
      <c r="E858" s="86" t="s">
        <v>140</v>
      </c>
      <c r="F858" s="95">
        <v>44811</v>
      </c>
      <c r="G858" s="83">
        <v>22533235.866625331</v>
      </c>
      <c r="H858" s="85">
        <v>0.63831099999999996</v>
      </c>
      <c r="I858" s="83">
        <v>143.83208259993876</v>
      </c>
      <c r="J858" s="84">
        <f t="shared" si="13"/>
        <v>-1.0888570749954416E-4</v>
      </c>
      <c r="K858" s="84">
        <f>I858/'סכום נכסי הקרן'!$C$42</f>
        <v>1.4492570055040969E-6</v>
      </c>
    </row>
    <row r="859" spans="2:11">
      <c r="B859" s="76" t="s">
        <v>4026</v>
      </c>
      <c r="C859" s="73" t="s">
        <v>4027</v>
      </c>
      <c r="D859" s="86" t="s">
        <v>672</v>
      </c>
      <c r="E859" s="86" t="s">
        <v>140</v>
      </c>
      <c r="F859" s="95">
        <v>44811</v>
      </c>
      <c r="G859" s="83">
        <v>16904969.647204742</v>
      </c>
      <c r="H859" s="85">
        <v>0.66795000000000004</v>
      </c>
      <c r="I859" s="83">
        <v>112.91680957869667</v>
      </c>
      <c r="J859" s="84">
        <f t="shared" si="13"/>
        <v>-8.5481809602699365E-5</v>
      </c>
      <c r="K859" s="84">
        <f>I859/'סכום נכסי הקרן'!$C$42</f>
        <v>1.1377536524745277E-6</v>
      </c>
    </row>
    <row r="860" spans="2:11">
      <c r="B860" s="76" t="s">
        <v>4028</v>
      </c>
      <c r="C860" s="73" t="s">
        <v>4029</v>
      </c>
      <c r="D860" s="86" t="s">
        <v>672</v>
      </c>
      <c r="E860" s="86" t="s">
        <v>140</v>
      </c>
      <c r="F860" s="95">
        <v>44810</v>
      </c>
      <c r="G860" s="83">
        <v>12527624.116036588</v>
      </c>
      <c r="H860" s="85">
        <v>1.315434</v>
      </c>
      <c r="I860" s="83">
        <v>164.79260536544055</v>
      </c>
      <c r="J860" s="84">
        <f t="shared" si="13"/>
        <v>-1.247535257889453E-4</v>
      </c>
      <c r="K860" s="84">
        <f>I860/'סכום נכסי הקרן'!$C$42</f>
        <v>1.6604559529699699E-6</v>
      </c>
    </row>
    <row r="861" spans="2:11">
      <c r="B861" s="76" t="s">
        <v>4030</v>
      </c>
      <c r="C861" s="73" t="s">
        <v>4031</v>
      </c>
      <c r="D861" s="86" t="s">
        <v>672</v>
      </c>
      <c r="E861" s="86" t="s">
        <v>140</v>
      </c>
      <c r="F861" s="95">
        <v>44802</v>
      </c>
      <c r="G861" s="83">
        <v>717.49071749000007</v>
      </c>
      <c r="H861" s="85">
        <v>1.5651790000000001</v>
      </c>
      <c r="I861" s="83">
        <v>1.123001123E-2</v>
      </c>
      <c r="J861" s="84">
        <f t="shared" si="13"/>
        <v>-8.5014949092233816E-9</v>
      </c>
      <c r="K861" s="84">
        <f>I861/'סכום נכסי הקרן'!$C$42</f>
        <v>1.131539789508277E-10</v>
      </c>
    </row>
    <row r="862" spans="2:11">
      <c r="B862" s="76" t="s">
        <v>4032</v>
      </c>
      <c r="C862" s="73" t="s">
        <v>4033</v>
      </c>
      <c r="D862" s="86" t="s">
        <v>672</v>
      </c>
      <c r="E862" s="86" t="s">
        <v>140</v>
      </c>
      <c r="F862" s="95">
        <v>44753</v>
      </c>
      <c r="G862" s="83">
        <v>14437945.638831204</v>
      </c>
      <c r="H862" s="85">
        <v>3.2052390000000002</v>
      </c>
      <c r="I862" s="83">
        <v>462.77072819426542</v>
      </c>
      <c r="J862" s="84">
        <f t="shared" si="13"/>
        <v>-3.5033295241692687E-4</v>
      </c>
      <c r="K862" s="84">
        <f>I862/'סכום נכסי הקרן'!$C$42</f>
        <v>4.6628937553745539E-6</v>
      </c>
    </row>
    <row r="863" spans="2:11">
      <c r="B863" s="76" t="s">
        <v>4034</v>
      </c>
      <c r="C863" s="73" t="s">
        <v>3748</v>
      </c>
      <c r="D863" s="86" t="s">
        <v>672</v>
      </c>
      <c r="E863" s="86" t="s">
        <v>140</v>
      </c>
      <c r="F863" s="95">
        <v>44769</v>
      </c>
      <c r="G863" s="83">
        <v>9083770.6620265767</v>
      </c>
      <c r="H863" s="85">
        <v>3.4997340000000001</v>
      </c>
      <c r="I863" s="83">
        <v>317.90777566245777</v>
      </c>
      <c r="J863" s="84">
        <f t="shared" si="13"/>
        <v>-2.4066684182620478E-4</v>
      </c>
      <c r="K863" s="84">
        <f>I863/'סכום נכסי הקרן'!$C$42</f>
        <v>3.2032496690222987E-6</v>
      </c>
    </row>
    <row r="864" spans="2:11">
      <c r="B864" s="76" t="s">
        <v>4035</v>
      </c>
      <c r="C864" s="73" t="s">
        <v>4036</v>
      </c>
      <c r="D864" s="86" t="s">
        <v>672</v>
      </c>
      <c r="E864" s="86" t="s">
        <v>140</v>
      </c>
      <c r="F864" s="95">
        <v>44748</v>
      </c>
      <c r="G864" s="83">
        <v>7572413.3700567996</v>
      </c>
      <c r="H864" s="85">
        <v>4.3266720000000003</v>
      </c>
      <c r="I864" s="83">
        <v>327.63345231812463</v>
      </c>
      <c r="J864" s="84">
        <f t="shared" si="13"/>
        <v>-2.4802950504029174E-4</v>
      </c>
      <c r="K864" s="84">
        <f>I864/'סכום נכסי הקרן'!$C$42</f>
        <v>3.3012459211220294E-6</v>
      </c>
    </row>
    <row r="865" spans="2:11">
      <c r="B865" s="76" t="s">
        <v>4037</v>
      </c>
      <c r="C865" s="73" t="s">
        <v>3132</v>
      </c>
      <c r="D865" s="86" t="s">
        <v>672</v>
      </c>
      <c r="E865" s="86" t="s">
        <v>140</v>
      </c>
      <c r="F865" s="95">
        <v>44761</v>
      </c>
      <c r="G865" s="83">
        <v>5541.5055414999997</v>
      </c>
      <c r="H865" s="85">
        <v>4.4118019999999998</v>
      </c>
      <c r="I865" s="83">
        <v>0.24448024448</v>
      </c>
      <c r="J865" s="84">
        <f t="shared" si="13"/>
        <v>-1.8507973957319076E-7</v>
      </c>
      <c r="K865" s="84">
        <f>I865/'סכום נכסי הקרן'!$C$42</f>
        <v>2.4633913422883665E-9</v>
      </c>
    </row>
    <row r="866" spans="2:11">
      <c r="B866" s="76" t="s">
        <v>4038</v>
      </c>
      <c r="C866" s="73" t="s">
        <v>4039</v>
      </c>
      <c r="D866" s="86" t="s">
        <v>672</v>
      </c>
      <c r="E866" s="86" t="s">
        <v>140</v>
      </c>
      <c r="F866" s="95">
        <v>44728</v>
      </c>
      <c r="G866" s="83">
        <v>50281994.694547422</v>
      </c>
      <c r="H866" s="85">
        <v>6.5644749999999998</v>
      </c>
      <c r="I866" s="83">
        <v>3300.7490866287862</v>
      </c>
      <c r="J866" s="84">
        <f t="shared" si="13"/>
        <v>-2.4987776932613405E-3</v>
      </c>
      <c r="K866" s="84">
        <f>I866/'סכום נכסי הקרן'!$C$42</f>
        <v>3.3258461191258969E-5</v>
      </c>
    </row>
    <row r="867" spans="2:11">
      <c r="B867" s="76" t="s">
        <v>4040</v>
      </c>
      <c r="C867" s="73" t="s">
        <v>4041</v>
      </c>
      <c r="D867" s="86" t="s">
        <v>672</v>
      </c>
      <c r="E867" s="86" t="s">
        <v>140</v>
      </c>
      <c r="F867" s="95">
        <v>44732</v>
      </c>
      <c r="G867" s="83">
        <v>6015156.9933899799</v>
      </c>
      <c r="H867" s="85">
        <v>7.1170580000000001</v>
      </c>
      <c r="I867" s="83">
        <v>428.10221654778849</v>
      </c>
      <c r="J867" s="84">
        <f t="shared" si="13"/>
        <v>-3.2408772707952753E-4</v>
      </c>
      <c r="K867" s="84">
        <f>I867/'סכום נכסי הקרן'!$C$42</f>
        <v>4.3135726410178434E-6</v>
      </c>
    </row>
    <row r="868" spans="2:11">
      <c r="B868" s="76" t="s">
        <v>4042</v>
      </c>
      <c r="C868" s="73" t="s">
        <v>4043</v>
      </c>
      <c r="D868" s="86" t="s">
        <v>672</v>
      </c>
      <c r="E868" s="86" t="s">
        <v>140</v>
      </c>
      <c r="F868" s="95">
        <v>44732</v>
      </c>
      <c r="G868" s="83">
        <v>7535967.0539825186</v>
      </c>
      <c r="H868" s="85">
        <v>7.2897749999999997</v>
      </c>
      <c r="I868" s="83">
        <v>549.35505562550622</v>
      </c>
      <c r="J868" s="84">
        <f t="shared" si="13"/>
        <v>-4.1588019042046573E-4</v>
      </c>
      <c r="K868" s="84">
        <f>I868/'סכום נכסי הקרן'!$C$42</f>
        <v>5.5353204131016088E-6</v>
      </c>
    </row>
    <row r="869" spans="2:11">
      <c r="B869" s="76" t="s">
        <v>4044</v>
      </c>
      <c r="C869" s="73" t="s">
        <v>4045</v>
      </c>
      <c r="D869" s="86" t="s">
        <v>672</v>
      </c>
      <c r="E869" s="86" t="s">
        <v>140</v>
      </c>
      <c r="F869" s="95">
        <v>44733</v>
      </c>
      <c r="G869" s="83">
        <v>30936.020935990004</v>
      </c>
      <c r="H869" s="85">
        <v>7.3673739999999999</v>
      </c>
      <c r="I869" s="83">
        <v>2.27917227917</v>
      </c>
      <c r="J869" s="84">
        <f t="shared" si="13"/>
        <v>-1.7254098087493013E-6</v>
      </c>
      <c r="K869" s="84">
        <f>I869/'סכום נכסי הקרן'!$C$42</f>
        <v>2.2965018183914331E-8</v>
      </c>
    </row>
    <row r="870" spans="2:11">
      <c r="B870" s="76" t="s">
        <v>4046</v>
      </c>
      <c r="C870" s="73" t="s">
        <v>4047</v>
      </c>
      <c r="D870" s="86" t="s">
        <v>672</v>
      </c>
      <c r="E870" s="86" t="s">
        <v>140</v>
      </c>
      <c r="F870" s="95">
        <v>44740</v>
      </c>
      <c r="G870" s="83">
        <v>17372047.088995717</v>
      </c>
      <c r="H870" s="85">
        <v>7.6438870000000003</v>
      </c>
      <c r="I870" s="83">
        <v>1327.899653667326</v>
      </c>
      <c r="J870" s="84">
        <f t="shared" si="13"/>
        <v>-1.005264546437347E-3</v>
      </c>
      <c r="K870" s="84">
        <f>I870/'סכום נכסי הקרן'!$C$42</f>
        <v>1.3379962529199002E-5</v>
      </c>
    </row>
    <row r="871" spans="2:11">
      <c r="B871" s="76" t="s">
        <v>4048</v>
      </c>
      <c r="C871" s="73" t="s">
        <v>3412</v>
      </c>
      <c r="D871" s="86" t="s">
        <v>672</v>
      </c>
      <c r="E871" s="86" t="s">
        <v>140</v>
      </c>
      <c r="F871" s="95">
        <v>44628</v>
      </c>
      <c r="G871" s="83">
        <v>17902985.355519451</v>
      </c>
      <c r="H871" s="85">
        <v>10.161524999999999</v>
      </c>
      <c r="I871" s="83">
        <v>1819.2162436594242</v>
      </c>
      <c r="J871" s="84">
        <f t="shared" si="13"/>
        <v>-1.3772076730369464E-3</v>
      </c>
      <c r="K871" s="84">
        <f>I871/'סכום נכסי הקרן'!$C$42</f>
        <v>1.8330485368716975E-5</v>
      </c>
    </row>
    <row r="872" spans="2:11">
      <c r="B872" s="76" t="s">
        <v>4049</v>
      </c>
      <c r="C872" s="73" t="s">
        <v>4050</v>
      </c>
      <c r="D872" s="86" t="s">
        <v>672</v>
      </c>
      <c r="E872" s="86" t="s">
        <v>140</v>
      </c>
      <c r="F872" s="95">
        <v>44566</v>
      </c>
      <c r="G872" s="83">
        <v>24977307.093162123</v>
      </c>
      <c r="H872" s="85">
        <v>13.435179</v>
      </c>
      <c r="I872" s="83">
        <v>3355.7459767926216</v>
      </c>
      <c r="J872" s="84">
        <f t="shared" si="13"/>
        <v>-2.5404121825040519E-3</v>
      </c>
      <c r="K872" s="84">
        <f>I872/'סכום נכסי הקרן'!$C$42</f>
        <v>3.3812611745920495E-5</v>
      </c>
    </row>
    <row r="873" spans="2:11">
      <c r="B873" s="76" t="s">
        <v>4051</v>
      </c>
      <c r="C873" s="73" t="s">
        <v>4052</v>
      </c>
      <c r="D873" s="86" t="s">
        <v>672</v>
      </c>
      <c r="E873" s="86" t="s">
        <v>141</v>
      </c>
      <c r="F873" s="95">
        <v>44811</v>
      </c>
      <c r="G873" s="83">
        <v>3231840.6723374408</v>
      </c>
      <c r="H873" s="85">
        <v>2.978993</v>
      </c>
      <c r="I873" s="83">
        <v>96.276309860213601</v>
      </c>
      <c r="J873" s="84">
        <f t="shared" si="13"/>
        <v>-7.2884393558653523E-5</v>
      </c>
      <c r="K873" s="84">
        <f>I873/'סכום נכסי הקרן'!$C$42</f>
        <v>9.7008340564108015E-7</v>
      </c>
    </row>
    <row r="874" spans="2:11">
      <c r="B874" s="76" t="s">
        <v>4053</v>
      </c>
      <c r="C874" s="73" t="s">
        <v>3950</v>
      </c>
      <c r="D874" s="86" t="s">
        <v>672</v>
      </c>
      <c r="E874" s="86" t="s">
        <v>141</v>
      </c>
      <c r="F874" s="95">
        <v>44810</v>
      </c>
      <c r="G874" s="83">
        <v>9749311.320848573</v>
      </c>
      <c r="H874" s="85">
        <v>3.514281</v>
      </c>
      <c r="I874" s="83">
        <v>342.61823184188927</v>
      </c>
      <c r="J874" s="84">
        <f t="shared" si="13"/>
        <v>-2.5937348540041824E-4</v>
      </c>
      <c r="K874" s="84">
        <f>I874/'סכום נכסי הקרן'!$C$42</f>
        <v>3.4522330743926549E-6</v>
      </c>
    </row>
    <row r="875" spans="2:11">
      <c r="B875" s="76" t="s">
        <v>4054</v>
      </c>
      <c r="C875" s="73" t="s">
        <v>4055</v>
      </c>
      <c r="D875" s="86" t="s">
        <v>672</v>
      </c>
      <c r="E875" s="86" t="s">
        <v>141</v>
      </c>
      <c r="F875" s="95">
        <v>44796</v>
      </c>
      <c r="G875" s="83">
        <v>13291234.44264015</v>
      </c>
      <c r="H875" s="85">
        <v>5.1632949999999997</v>
      </c>
      <c r="I875" s="83">
        <v>686.26570473001846</v>
      </c>
      <c r="J875" s="84">
        <f t="shared" si="13"/>
        <v>-5.1952614077099618E-4</v>
      </c>
      <c r="K875" s="84">
        <f>I875/'סכום נכסי הקרן'!$C$42</f>
        <v>6.914836816925912E-6</v>
      </c>
    </row>
    <row r="876" spans="2:11">
      <c r="B876" s="76" t="s">
        <v>4056</v>
      </c>
      <c r="C876" s="73" t="s">
        <v>4057</v>
      </c>
      <c r="D876" s="86" t="s">
        <v>672</v>
      </c>
      <c r="E876" s="86" t="s">
        <v>141</v>
      </c>
      <c r="F876" s="95">
        <v>44739</v>
      </c>
      <c r="G876" s="83">
        <v>13895222.769198872</v>
      </c>
      <c r="H876" s="85">
        <v>9.2855939999999997</v>
      </c>
      <c r="I876" s="83">
        <v>1290.2540312857411</v>
      </c>
      <c r="J876" s="84">
        <f t="shared" si="13"/>
        <v>-9.7676554848651499E-4</v>
      </c>
      <c r="K876" s="84">
        <f>I876/'סכום נכסי הקרן'!$C$42</f>
        <v>1.3000643944799272E-5</v>
      </c>
    </row>
    <row r="877" spans="2:11">
      <c r="B877" s="76" t="s">
        <v>4058</v>
      </c>
      <c r="C877" s="73" t="s">
        <v>3507</v>
      </c>
      <c r="D877" s="86" t="s">
        <v>672</v>
      </c>
      <c r="E877" s="86" t="s">
        <v>141</v>
      </c>
      <c r="F877" s="95">
        <v>44713</v>
      </c>
      <c r="G877" s="83">
        <v>10567497.059715495</v>
      </c>
      <c r="H877" s="85">
        <v>10.984662999999999</v>
      </c>
      <c r="I877" s="83">
        <v>1160.8039707078101</v>
      </c>
      <c r="J877" s="84">
        <f t="shared" si="13"/>
        <v>-8.7876751371500936E-4</v>
      </c>
      <c r="K877" s="84">
        <f>I877/'סכום נכסי הקרן'!$C$42</f>
        <v>1.1696300687270885E-5</v>
      </c>
    </row>
    <row r="878" spans="2:11">
      <c r="B878" s="76" t="s">
        <v>4059</v>
      </c>
      <c r="C878" s="73" t="s">
        <v>4060</v>
      </c>
      <c r="D878" s="86" t="s">
        <v>672</v>
      </c>
      <c r="E878" s="86" t="s">
        <v>141</v>
      </c>
      <c r="F878" s="95">
        <v>44712</v>
      </c>
      <c r="G878" s="83">
        <v>1742.7017427000001</v>
      </c>
      <c r="H878" s="85">
        <v>11.256097</v>
      </c>
      <c r="I878" s="83">
        <v>0.19616019616000002</v>
      </c>
      <c r="J878" s="84">
        <f t="shared" si="13"/>
        <v>-1.4849984340100255E-7</v>
      </c>
      <c r="K878" s="84">
        <f>I878/'סכום נכסי הקרן'!$C$42</f>
        <v>1.9765168754224721E-9</v>
      </c>
    </row>
    <row r="879" spans="2:11">
      <c r="B879" s="76" t="s">
        <v>4061</v>
      </c>
      <c r="C879" s="73" t="s">
        <v>4062</v>
      </c>
      <c r="D879" s="86" t="s">
        <v>672</v>
      </c>
      <c r="E879" s="86" t="s">
        <v>141</v>
      </c>
      <c r="F879" s="95">
        <v>44712</v>
      </c>
      <c r="G879" s="83">
        <v>39232.599232560002</v>
      </c>
      <c r="H879" s="85">
        <v>11.407413</v>
      </c>
      <c r="I879" s="83">
        <v>4.4754244754200005</v>
      </c>
      <c r="J879" s="84">
        <f t="shared" si="13"/>
        <v>-3.3880463354084156E-6</v>
      </c>
      <c r="K879" s="84">
        <f>I879/'סכום נכסי הקרן'!$C$42</f>
        <v>4.5094530763678841E-8</v>
      </c>
    </row>
    <row r="880" spans="2:11">
      <c r="B880" s="76" t="s">
        <v>4063</v>
      </c>
      <c r="C880" s="73" t="s">
        <v>4064</v>
      </c>
      <c r="D880" s="86" t="s">
        <v>672</v>
      </c>
      <c r="E880" s="86" t="s">
        <v>138</v>
      </c>
      <c r="F880" s="95">
        <v>44753</v>
      </c>
      <c r="G880" s="83">
        <v>33339732.63553429</v>
      </c>
      <c r="H880" s="85">
        <v>-5.0520480000000001</v>
      </c>
      <c r="I880" s="83">
        <v>-1684.3391972805125</v>
      </c>
      <c r="J880" s="84">
        <f t="shared" si="13"/>
        <v>1.2751012281120998E-3</v>
      </c>
      <c r="K880" s="84">
        <f>I880/'סכום נכסי הקרן'!$C$42</f>
        <v>-1.6971459615818492E-5</v>
      </c>
    </row>
    <row r="881" spans="2:11">
      <c r="B881" s="76" t="s">
        <v>4065</v>
      </c>
      <c r="C881" s="73" t="s">
        <v>4066</v>
      </c>
      <c r="D881" s="86" t="s">
        <v>672</v>
      </c>
      <c r="E881" s="86" t="s">
        <v>140</v>
      </c>
      <c r="F881" s="95">
        <v>44797</v>
      </c>
      <c r="G881" s="83">
        <v>1721.9917219899999</v>
      </c>
      <c r="H881" s="85">
        <v>-1.1022130000000001</v>
      </c>
      <c r="I881" s="83">
        <v>-1.8980018979999999E-2</v>
      </c>
      <c r="J881" s="84">
        <f t="shared" si="13"/>
        <v>1.4368510541145126E-8</v>
      </c>
      <c r="K881" s="84">
        <f>I881/'סכום נכסי הקרן'!$C$42</f>
        <v>-1.9124332328465802E-10</v>
      </c>
    </row>
    <row r="882" spans="2:11">
      <c r="B882" s="76" t="s">
        <v>4067</v>
      </c>
      <c r="C882" s="73" t="s">
        <v>4068</v>
      </c>
      <c r="D882" s="86" t="s">
        <v>672</v>
      </c>
      <c r="E882" s="86" t="s">
        <v>140</v>
      </c>
      <c r="F882" s="95">
        <v>44819</v>
      </c>
      <c r="G882" s="83">
        <v>2056624.0566219999</v>
      </c>
      <c r="H882" s="85">
        <v>-1.716869</v>
      </c>
      <c r="I882" s="83">
        <v>-35.30954530951</v>
      </c>
      <c r="J882" s="84">
        <f t="shared" si="13"/>
        <v>2.6730509306515767E-5</v>
      </c>
      <c r="K882" s="84">
        <f>I882/'סכום נכסי הקרן'!$C$42</f>
        <v>-3.557801915675904E-7</v>
      </c>
    </row>
    <row r="883" spans="2:11">
      <c r="B883" s="76" t="s">
        <v>4067</v>
      </c>
      <c r="C883" s="73" t="s">
        <v>4069</v>
      </c>
      <c r="D883" s="86" t="s">
        <v>672</v>
      </c>
      <c r="E883" s="86" t="s">
        <v>140</v>
      </c>
      <c r="F883" s="95">
        <v>44819</v>
      </c>
      <c r="G883" s="83">
        <v>23354.883354859998</v>
      </c>
      <c r="H883" s="85">
        <v>-1.7168589999999999</v>
      </c>
      <c r="I883" s="83">
        <v>-0.40097040097000008</v>
      </c>
      <c r="J883" s="84">
        <f t="shared" si="13"/>
        <v>3.0354803328150489E-7</v>
      </c>
      <c r="K883" s="84">
        <f>I883/'סכום נכסי הקרן'!$C$42</f>
        <v>-4.0401915351659302E-9</v>
      </c>
    </row>
    <row r="884" spans="2:11">
      <c r="B884" s="76" t="s">
        <v>4067</v>
      </c>
      <c r="C884" s="73" t="s">
        <v>2788</v>
      </c>
      <c r="D884" s="86" t="s">
        <v>672</v>
      </c>
      <c r="E884" s="86" t="s">
        <v>140</v>
      </c>
      <c r="F884" s="95">
        <v>44819</v>
      </c>
      <c r="G884" s="83">
        <v>697.16069715999993</v>
      </c>
      <c r="H884" s="85">
        <v>-1.716966</v>
      </c>
      <c r="I884" s="83">
        <v>-1.197001197E-2</v>
      </c>
      <c r="J884" s="84">
        <f t="shared" si="13"/>
        <v>9.0617002727875222E-9</v>
      </c>
      <c r="K884" s="84">
        <f>I884/'סכום נכסי הקרן'!$C$42</f>
        <v>-1.2061025182915471E-10</v>
      </c>
    </row>
    <row r="885" spans="2:11">
      <c r="B885" s="76" t="s">
        <v>4067</v>
      </c>
      <c r="C885" s="73" t="s">
        <v>3534</v>
      </c>
      <c r="D885" s="86" t="s">
        <v>672</v>
      </c>
      <c r="E885" s="86" t="s">
        <v>140</v>
      </c>
      <c r="F885" s="95">
        <v>44819</v>
      </c>
      <c r="G885" s="83">
        <v>3545.0635450600003</v>
      </c>
      <c r="H885" s="85">
        <v>-1.716755</v>
      </c>
      <c r="I885" s="83">
        <v>-6.0860060860000002E-2</v>
      </c>
      <c r="J885" s="84">
        <f t="shared" si="13"/>
        <v>4.6073105981775152E-8</v>
      </c>
      <c r="K885" s="84">
        <f>I885/'סכום נכסי הקרן'!$C$42</f>
        <v>-6.1322806402024698E-10</v>
      </c>
    </row>
    <row r="886" spans="2:11">
      <c r="B886" s="76" t="s">
        <v>4070</v>
      </c>
      <c r="C886" s="73" t="s">
        <v>4071</v>
      </c>
      <c r="D886" s="86" t="s">
        <v>672</v>
      </c>
      <c r="E886" s="86" t="s">
        <v>140</v>
      </c>
      <c r="F886" s="95">
        <v>44817</v>
      </c>
      <c r="G886" s="83">
        <v>79785271.746755958</v>
      </c>
      <c r="H886" s="85">
        <v>-3.2168760000000001</v>
      </c>
      <c r="I886" s="83">
        <v>-2566.5931681436014</v>
      </c>
      <c r="J886" s="84">
        <f t="shared" si="13"/>
        <v>1.9429970554909531E-3</v>
      </c>
      <c r="K886" s="84">
        <f>I886/'סכום נכסי הקרן'!$C$42</f>
        <v>-2.5861080935309024E-5</v>
      </c>
    </row>
    <row r="887" spans="2:11">
      <c r="B887" s="76" t="s">
        <v>4072</v>
      </c>
      <c r="C887" s="73" t="s">
        <v>4073</v>
      </c>
      <c r="D887" s="86" t="s">
        <v>672</v>
      </c>
      <c r="E887" s="86" t="s">
        <v>140</v>
      </c>
      <c r="F887" s="95">
        <v>44817</v>
      </c>
      <c r="G887" s="83">
        <v>66487726.455629967</v>
      </c>
      <c r="H887" s="85">
        <v>-3.2981889999999998</v>
      </c>
      <c r="I887" s="83">
        <v>-2192.8906407014479</v>
      </c>
      <c r="J887" s="84">
        <f t="shared" si="13"/>
        <v>1.6600917164360624E-3</v>
      </c>
      <c r="K887" s="84">
        <f>I887/'סכום נכסי הקרן'!$C$42</f>
        <v>-2.2095641430573947E-5</v>
      </c>
    </row>
    <row r="888" spans="2:11">
      <c r="B888" s="76" t="s">
        <v>4074</v>
      </c>
      <c r="C888" s="73" t="s">
        <v>4075</v>
      </c>
      <c r="D888" s="86" t="s">
        <v>672</v>
      </c>
      <c r="E888" s="86" t="s">
        <v>140</v>
      </c>
      <c r="F888" s="95">
        <v>44817</v>
      </c>
      <c r="G888" s="83">
        <v>25081696.952670876</v>
      </c>
      <c r="H888" s="85">
        <v>-3.5522909999999999</v>
      </c>
      <c r="I888" s="83">
        <v>-890.97486484097385</v>
      </c>
      <c r="J888" s="84">
        <f t="shared" si="13"/>
        <v>6.744978364275001E-4</v>
      </c>
      <c r="K888" s="84">
        <f>I888/'סכום נכסי הקרן'!$C$42</f>
        <v>-8.9774933468104922E-6</v>
      </c>
    </row>
    <row r="889" spans="2:11">
      <c r="B889" s="76" t="s">
        <v>4076</v>
      </c>
      <c r="C889" s="73" t="s">
        <v>3099</v>
      </c>
      <c r="D889" s="86" t="s">
        <v>672</v>
      </c>
      <c r="E889" s="86" t="s">
        <v>140</v>
      </c>
      <c r="F889" s="95">
        <v>44761</v>
      </c>
      <c r="G889" s="83">
        <v>1882333.8823320002</v>
      </c>
      <c r="H889" s="85">
        <v>-4.8026879999999998</v>
      </c>
      <c r="I889" s="83">
        <v>-90.402620402530005</v>
      </c>
      <c r="J889" s="84">
        <f t="shared" si="13"/>
        <v>6.8437813764551562E-5</v>
      </c>
      <c r="K889" s="84">
        <f>I889/'סכום נכסי הקרן'!$C$42</f>
        <v>-9.1089990887992612E-7</v>
      </c>
    </row>
    <row r="890" spans="2:11">
      <c r="B890" s="76" t="s">
        <v>4076</v>
      </c>
      <c r="C890" s="73" t="s">
        <v>4077</v>
      </c>
      <c r="D890" s="86" t="s">
        <v>672</v>
      </c>
      <c r="E890" s="86" t="s">
        <v>140</v>
      </c>
      <c r="F890" s="95">
        <v>44761</v>
      </c>
      <c r="G890" s="83">
        <v>66171.006170940003</v>
      </c>
      <c r="H890" s="85">
        <v>-4.8026819999999999</v>
      </c>
      <c r="I890" s="83">
        <v>-3.1779831779800003</v>
      </c>
      <c r="J890" s="84">
        <f t="shared" si="13"/>
        <v>2.4058397855399574E-6</v>
      </c>
      <c r="K890" s="84">
        <f>I890/'סכום נכסי הקרן'!$C$42</f>
        <v>-3.202146767819692E-8</v>
      </c>
    </row>
    <row r="891" spans="2:11">
      <c r="B891" s="76" t="s">
        <v>4076</v>
      </c>
      <c r="C891" s="73" t="s">
        <v>4078</v>
      </c>
      <c r="D891" s="86" t="s">
        <v>672</v>
      </c>
      <c r="E891" s="86" t="s">
        <v>140</v>
      </c>
      <c r="F891" s="95">
        <v>44761</v>
      </c>
      <c r="G891" s="83">
        <v>27886.427886400004</v>
      </c>
      <c r="H891" s="85">
        <v>-4.8026999999999997</v>
      </c>
      <c r="I891" s="83">
        <v>-1.3393013393000002</v>
      </c>
      <c r="J891" s="84">
        <f t="shared" si="13"/>
        <v>1.0138960046235863E-6</v>
      </c>
      <c r="K891" s="84">
        <f>I891/'סכום נכסי הקרן'!$C$42</f>
        <v>-1.3494846305328901E-8</v>
      </c>
    </row>
    <row r="892" spans="2:11">
      <c r="B892" s="76" t="s">
        <v>4079</v>
      </c>
      <c r="C892" s="73" t="s">
        <v>3229</v>
      </c>
      <c r="D892" s="86" t="s">
        <v>672</v>
      </c>
      <c r="E892" s="86" t="s">
        <v>140</v>
      </c>
      <c r="F892" s="95">
        <v>44732</v>
      </c>
      <c r="G892" s="83">
        <v>28235008.234980002</v>
      </c>
      <c r="H892" s="85">
        <v>-7.7566449999999998</v>
      </c>
      <c r="I892" s="83">
        <v>-2190.08934008715</v>
      </c>
      <c r="J892" s="84">
        <f t="shared" si="13"/>
        <v>1.6579710379768962E-3</v>
      </c>
      <c r="K892" s="84">
        <f>I892/'סכום נכסי הקרן'!$C$42</f>
        <v>-2.2067415429348017E-5</v>
      </c>
    </row>
    <row r="893" spans="2:11">
      <c r="B893" s="76" t="s">
        <v>4080</v>
      </c>
      <c r="C893" s="73" t="s">
        <v>3503</v>
      </c>
      <c r="D893" s="86" t="s">
        <v>672</v>
      </c>
      <c r="E893" s="86" t="s">
        <v>140</v>
      </c>
      <c r="F893" s="95">
        <v>44733</v>
      </c>
      <c r="G893" s="83">
        <v>139432.139432</v>
      </c>
      <c r="H893" s="85">
        <v>-8.0572320000000008</v>
      </c>
      <c r="I893" s="83">
        <v>-11.234371234360001</v>
      </c>
      <c r="J893" s="84">
        <f t="shared" si="13"/>
        <v>8.5047955786627602E-6</v>
      </c>
      <c r="K893" s="84">
        <f>I893/'סכום נכסי הקרן'!$C$42</f>
        <v>-1.1319791050454326E-7</v>
      </c>
    </row>
    <row r="894" spans="2:11">
      <c r="B894" s="76" t="s">
        <v>4080</v>
      </c>
      <c r="C894" s="73" t="s">
        <v>4081</v>
      </c>
      <c r="D894" s="86" t="s">
        <v>672</v>
      </c>
      <c r="E894" s="86" t="s">
        <v>140</v>
      </c>
      <c r="F894" s="95">
        <v>44733</v>
      </c>
      <c r="G894" s="83">
        <v>104574.104574</v>
      </c>
      <c r="H894" s="85">
        <v>-8.0572320000000008</v>
      </c>
      <c r="I894" s="83">
        <v>-8.4257784257699999</v>
      </c>
      <c r="J894" s="84">
        <f t="shared" ref="J894:J957" si="14">IFERROR(I894/$I$11,0)</f>
        <v>6.3785966839970689E-6</v>
      </c>
      <c r="K894" s="84">
        <f>I894/'סכום נכסי הקרן'!$C$42</f>
        <v>-8.4898432878407434E-8</v>
      </c>
    </row>
    <row r="895" spans="2:11">
      <c r="B895" s="76" t="s">
        <v>4080</v>
      </c>
      <c r="C895" s="73" t="s">
        <v>3915</v>
      </c>
      <c r="D895" s="86" t="s">
        <v>672</v>
      </c>
      <c r="E895" s="86" t="s">
        <v>140</v>
      </c>
      <c r="F895" s="95">
        <v>44733</v>
      </c>
      <c r="G895" s="83">
        <v>1098028.098027</v>
      </c>
      <c r="H895" s="85">
        <v>-8.0572309999999998</v>
      </c>
      <c r="I895" s="83">
        <v>-88.470658470570029</v>
      </c>
      <c r="J895" s="84">
        <f t="shared" si="14"/>
        <v>6.6975253826455122E-5</v>
      </c>
      <c r="K895" s="84">
        <f>I895/'סכום נכסי הקרן'!$C$42</f>
        <v>-8.9143339408261193E-7</v>
      </c>
    </row>
    <row r="896" spans="2:11">
      <c r="B896" s="76" t="s">
        <v>4014</v>
      </c>
      <c r="C896" s="73" t="s">
        <v>4082</v>
      </c>
      <c r="D896" s="86" t="s">
        <v>672</v>
      </c>
      <c r="E896" s="86" t="s">
        <v>140</v>
      </c>
      <c r="F896" s="95">
        <v>44733</v>
      </c>
      <c r="G896" s="83">
        <v>10805.99080598</v>
      </c>
      <c r="H896" s="85">
        <v>-8.1405849999999997</v>
      </c>
      <c r="I896" s="83">
        <v>-0.87967087967000002</v>
      </c>
      <c r="J896" s="84">
        <f t="shared" si="14"/>
        <v>6.6594034076549698E-7</v>
      </c>
      <c r="K896" s="84">
        <f>I896/'סכום נכסי הקרן'!$C$42</f>
        <v>-8.8635940038891009E-9</v>
      </c>
    </row>
    <row r="897" spans="2:11">
      <c r="B897" s="76" t="s">
        <v>4014</v>
      </c>
      <c r="C897" s="73" t="s">
        <v>2809</v>
      </c>
      <c r="D897" s="86" t="s">
        <v>672</v>
      </c>
      <c r="E897" s="86" t="s">
        <v>140</v>
      </c>
      <c r="F897" s="95">
        <v>44733</v>
      </c>
      <c r="G897" s="83">
        <v>244006.24400600002</v>
      </c>
      <c r="H897" s="85">
        <v>-8.1405790000000007</v>
      </c>
      <c r="I897" s="83">
        <v>-19.863519863500002</v>
      </c>
      <c r="J897" s="84">
        <f t="shared" si="14"/>
        <v>1.5037350323184207E-5</v>
      </c>
      <c r="K897" s="84">
        <f>I897/'סכום נכסי הקרן'!$C$42</f>
        <v>-2.0014550853871471E-7</v>
      </c>
    </row>
    <row r="898" spans="2:11">
      <c r="B898" s="76" t="s">
        <v>4083</v>
      </c>
      <c r="C898" s="73" t="s">
        <v>3223</v>
      </c>
      <c r="D898" s="86" t="s">
        <v>672</v>
      </c>
      <c r="E898" s="86" t="s">
        <v>140</v>
      </c>
      <c r="F898" s="95">
        <v>44739</v>
      </c>
      <c r="G898" s="83">
        <v>1568611.56861</v>
      </c>
      <c r="H898" s="85">
        <v>-8.3817369999999993</v>
      </c>
      <c r="I898" s="83">
        <v>-131.47689147676004</v>
      </c>
      <c r="J898" s="84">
        <f t="shared" si="14"/>
        <v>9.9532413697345026E-5</v>
      </c>
      <c r="K898" s="84">
        <f>I898/'סכום נכסי הקרן'!$C$42</f>
        <v>-1.324765675295016E-6</v>
      </c>
    </row>
    <row r="899" spans="2:11">
      <c r="B899" s="76" t="s">
        <v>4016</v>
      </c>
      <c r="C899" s="73" t="s">
        <v>3112</v>
      </c>
      <c r="D899" s="86" t="s">
        <v>672</v>
      </c>
      <c r="E899" s="86" t="s">
        <v>140</v>
      </c>
      <c r="F899" s="95">
        <v>44739</v>
      </c>
      <c r="G899" s="83">
        <v>1917191.9171900002</v>
      </c>
      <c r="H899" s="85">
        <v>-8.3438580000000009</v>
      </c>
      <c r="I899" s="83">
        <v>-159.96777996762</v>
      </c>
      <c r="J899" s="84">
        <f t="shared" si="14"/>
        <v>1.2110097124404099E-4</v>
      </c>
      <c r="K899" s="84">
        <f>I899/'סכום נכסי הקרן'!$C$42</f>
        <v>-1.611840846508816E-6</v>
      </c>
    </row>
    <row r="900" spans="2:11">
      <c r="B900" s="76" t="s">
        <v>4016</v>
      </c>
      <c r="C900" s="73" t="s">
        <v>4084</v>
      </c>
      <c r="D900" s="86" t="s">
        <v>672</v>
      </c>
      <c r="E900" s="86" t="s">
        <v>140</v>
      </c>
      <c r="F900" s="95">
        <v>44739</v>
      </c>
      <c r="G900" s="83">
        <v>697.16069715999993</v>
      </c>
      <c r="H900" s="85">
        <v>-8.343852</v>
      </c>
      <c r="I900" s="83">
        <v>-5.8170058170000004E-2</v>
      </c>
      <c r="J900" s="84">
        <f t="shared" si="14"/>
        <v>4.4036683781791995E-8</v>
      </c>
      <c r="K900" s="84">
        <f>I900/'סכום נכסי הקרן'!$C$42</f>
        <v>-5.8612350450308525E-10</v>
      </c>
    </row>
    <row r="901" spans="2:11">
      <c r="B901" s="76" t="s">
        <v>4016</v>
      </c>
      <c r="C901" s="73" t="s">
        <v>4085</v>
      </c>
      <c r="D901" s="86" t="s">
        <v>672</v>
      </c>
      <c r="E901" s="86" t="s">
        <v>140</v>
      </c>
      <c r="F901" s="95">
        <v>44739</v>
      </c>
      <c r="G901" s="83">
        <v>34858.034857999999</v>
      </c>
      <c r="H901" s="85">
        <v>-8.343852</v>
      </c>
      <c r="I901" s="83">
        <v>-2.9085029085</v>
      </c>
      <c r="J901" s="84">
        <f t="shared" si="14"/>
        <v>2.2018341890895996E-6</v>
      </c>
      <c r="K901" s="84">
        <f>I901/'סכום נכסי הקרן'!$C$42</f>
        <v>-2.9306175225154262E-8</v>
      </c>
    </row>
    <row r="902" spans="2:11">
      <c r="B902" s="76" t="s">
        <v>4086</v>
      </c>
      <c r="C902" s="73" t="s">
        <v>4087</v>
      </c>
      <c r="D902" s="86" t="s">
        <v>672</v>
      </c>
      <c r="E902" s="86" t="s">
        <v>140</v>
      </c>
      <c r="F902" s="95">
        <v>44739</v>
      </c>
      <c r="G902" s="83">
        <v>104574.104574</v>
      </c>
      <c r="H902" s="85">
        <v>-8.4251729999999991</v>
      </c>
      <c r="I902" s="83">
        <v>-8.8105488105400021</v>
      </c>
      <c r="J902" s="84">
        <f t="shared" si="14"/>
        <v>6.6698807620221717E-6</v>
      </c>
      <c r="K902" s="84">
        <f>I902/'סכום נכסי הקרן'!$C$42</f>
        <v>-8.8775392493804596E-8</v>
      </c>
    </row>
    <row r="903" spans="2:11">
      <c r="B903" s="76" t="s">
        <v>4088</v>
      </c>
      <c r="C903" s="73" t="s">
        <v>4089</v>
      </c>
      <c r="D903" s="86" t="s">
        <v>672</v>
      </c>
      <c r="E903" s="86" t="s">
        <v>141</v>
      </c>
      <c r="F903" s="95">
        <v>44816</v>
      </c>
      <c r="G903" s="83">
        <v>15113760.023211911</v>
      </c>
      <c r="H903" s="85">
        <v>-4.5718220000000001</v>
      </c>
      <c r="I903" s="83">
        <v>-690.9742407975499</v>
      </c>
      <c r="J903" s="84">
        <f t="shared" si="14"/>
        <v>5.2309066039507969E-4</v>
      </c>
      <c r="K903" s="84">
        <f>I903/'סכום נכסי הקרן'!$C$42</f>
        <v>-6.9622801881000532E-6</v>
      </c>
    </row>
    <row r="904" spans="2:11">
      <c r="B904" s="76" t="s">
        <v>4090</v>
      </c>
      <c r="C904" s="73" t="s">
        <v>3726</v>
      </c>
      <c r="D904" s="86" t="s">
        <v>672</v>
      </c>
      <c r="E904" s="86" t="s">
        <v>141</v>
      </c>
      <c r="F904" s="95">
        <v>44797</v>
      </c>
      <c r="G904" s="83">
        <v>9896.8398968300007</v>
      </c>
      <c r="H904" s="85">
        <v>-5.5887589999999996</v>
      </c>
      <c r="I904" s="83">
        <v>-0.55311055311000001</v>
      </c>
      <c r="J904" s="84">
        <f t="shared" si="14"/>
        <v>4.1872322789319184E-7</v>
      </c>
      <c r="K904" s="84">
        <f>I904/'סכום נכסי הקרן'!$C$42</f>
        <v>-5.5731609347722449E-9</v>
      </c>
    </row>
    <row r="905" spans="2:11">
      <c r="B905" s="76" t="s">
        <v>4091</v>
      </c>
      <c r="C905" s="73" t="s">
        <v>3221</v>
      </c>
      <c r="D905" s="86" t="s">
        <v>672</v>
      </c>
      <c r="E905" s="86" t="s">
        <v>141</v>
      </c>
      <c r="F905" s="95">
        <v>44734</v>
      </c>
      <c r="G905" s="83">
        <v>3763808.7638050001</v>
      </c>
      <c r="H905" s="85">
        <v>-9.7889809999999997</v>
      </c>
      <c r="I905" s="83">
        <v>-368.43852843815995</v>
      </c>
      <c r="J905" s="84">
        <f t="shared" si="14"/>
        <v>2.7892031536986899E-4</v>
      </c>
      <c r="K905" s="84">
        <f>I905/'סכום נכסי הקרן'!$C$42</f>
        <v>-3.7123992699306927E-6</v>
      </c>
    </row>
    <row r="906" spans="2:11">
      <c r="B906" s="76" t="s">
        <v>4092</v>
      </c>
      <c r="C906" s="73" t="s">
        <v>3942</v>
      </c>
      <c r="D906" s="86" t="s">
        <v>672</v>
      </c>
      <c r="E906" s="86" t="s">
        <v>141</v>
      </c>
      <c r="F906" s="95">
        <v>44734</v>
      </c>
      <c r="G906" s="83">
        <v>130742.83074270001</v>
      </c>
      <c r="H906" s="85">
        <v>-9.9867980000000003</v>
      </c>
      <c r="I906" s="83">
        <v>-13.057023057010001</v>
      </c>
      <c r="J906" s="84">
        <f t="shared" si="14"/>
        <v>9.8846041001494905E-6</v>
      </c>
      <c r="K906" s="84">
        <f>I906/'סכום נכסי הקרן'!$C$42</f>
        <v>-1.3156301288519563E-7</v>
      </c>
    </row>
    <row r="907" spans="2:11">
      <c r="B907" s="76" t="s">
        <v>4020</v>
      </c>
      <c r="C907" s="73" t="s">
        <v>4093</v>
      </c>
      <c r="D907" s="86" t="s">
        <v>672</v>
      </c>
      <c r="E907" s="86" t="s">
        <v>141</v>
      </c>
      <c r="F907" s="95">
        <v>44733</v>
      </c>
      <c r="G907" s="83">
        <v>7131.4271314200005</v>
      </c>
      <c r="H907" s="85">
        <v>-10.133466</v>
      </c>
      <c r="I907" s="83">
        <v>-0.72266072266000003</v>
      </c>
      <c r="J907" s="84">
        <f t="shared" si="14"/>
        <v>5.4707838923413788E-7</v>
      </c>
      <c r="K907" s="84">
        <f>I907/'סכום נכסי הקרן'!$C$42</f>
        <v>-7.2815542679078494E-9</v>
      </c>
    </row>
    <row r="908" spans="2:11">
      <c r="B908" s="76" t="s">
        <v>4020</v>
      </c>
      <c r="C908" s="73" t="s">
        <v>4094</v>
      </c>
      <c r="D908" s="86" t="s">
        <v>672</v>
      </c>
      <c r="E908" s="86" t="s">
        <v>141</v>
      </c>
      <c r="F908" s="95">
        <v>44733</v>
      </c>
      <c r="G908" s="83">
        <v>158476.15847600001</v>
      </c>
      <c r="H908" s="85">
        <v>-10.133459</v>
      </c>
      <c r="I908" s="83">
        <v>-16.059116059099999</v>
      </c>
      <c r="J908" s="84">
        <f t="shared" si="14"/>
        <v>1.2157289127044452E-5</v>
      </c>
      <c r="K908" s="84">
        <f>I908/'סכום נכסי הקרן'!$C$42</f>
        <v>-1.6181220510856964E-7</v>
      </c>
    </row>
    <row r="909" spans="2:11">
      <c r="B909" s="76" t="s">
        <v>4095</v>
      </c>
      <c r="C909" s="73" t="s">
        <v>4096</v>
      </c>
      <c r="D909" s="86" t="s">
        <v>672</v>
      </c>
      <c r="E909" s="86" t="s">
        <v>138</v>
      </c>
      <c r="F909" s="95">
        <v>44774</v>
      </c>
      <c r="G909" s="83">
        <v>27638437.598409962</v>
      </c>
      <c r="H909" s="85">
        <v>-9.5231119999999994</v>
      </c>
      <c r="I909" s="83">
        <v>-2632.0395020368701</v>
      </c>
      <c r="J909" s="84">
        <f t="shared" si="14"/>
        <v>1.9925421238818561E-3</v>
      </c>
      <c r="K909" s="84">
        <f>I909/'סכום נכסי הקרן'!$C$42</f>
        <v>-2.652052044396994E-5</v>
      </c>
    </row>
    <row r="910" spans="2:11">
      <c r="B910" s="76" t="s">
        <v>4097</v>
      </c>
      <c r="C910" s="73" t="s">
        <v>3873</v>
      </c>
      <c r="D910" s="86" t="s">
        <v>672</v>
      </c>
      <c r="E910" s="86" t="s">
        <v>138</v>
      </c>
      <c r="F910" s="95">
        <v>44774</v>
      </c>
      <c r="G910" s="83">
        <v>294600.29460000002</v>
      </c>
      <c r="H910" s="85">
        <v>-9.4682519999999997</v>
      </c>
      <c r="I910" s="83">
        <v>-27.893497893470006</v>
      </c>
      <c r="J910" s="84">
        <f t="shared" si="14"/>
        <v>2.1116312841101971E-5</v>
      </c>
      <c r="K910" s="84">
        <f>I910/'סכום נכסי הקרן'!$C$42</f>
        <v>-2.8105584303166025E-7</v>
      </c>
    </row>
    <row r="911" spans="2:11">
      <c r="B911" s="76" t="s">
        <v>4098</v>
      </c>
      <c r="C911" s="73" t="s">
        <v>4099</v>
      </c>
      <c r="D911" s="86" t="s">
        <v>672</v>
      </c>
      <c r="E911" s="86" t="s">
        <v>138</v>
      </c>
      <c r="F911" s="95">
        <v>44774</v>
      </c>
      <c r="G911" s="83">
        <v>49635954.603099965</v>
      </c>
      <c r="H911" s="85">
        <v>-9.3458439999999996</v>
      </c>
      <c r="I911" s="83">
        <v>-4638.8989611833222</v>
      </c>
      <c r="J911" s="84">
        <f t="shared" si="14"/>
        <v>3.5118020004777542E-3</v>
      </c>
      <c r="K911" s="84">
        <f>I911/'סכום נכסי הקרן'!$C$42</f>
        <v>-4.6741705298254999E-5</v>
      </c>
    </row>
    <row r="912" spans="2:11">
      <c r="B912" s="76" t="s">
        <v>4100</v>
      </c>
      <c r="C912" s="73" t="s">
        <v>4101</v>
      </c>
      <c r="D912" s="86" t="s">
        <v>672</v>
      </c>
      <c r="E912" s="86" t="s">
        <v>138</v>
      </c>
      <c r="F912" s="95">
        <v>44798</v>
      </c>
      <c r="G912" s="83">
        <v>17.800017799999999</v>
      </c>
      <c r="H912" s="85">
        <v>-5.7865169999999999</v>
      </c>
      <c r="I912" s="83">
        <v>-1.0300010300000001E-3</v>
      </c>
      <c r="J912" s="84">
        <f t="shared" si="14"/>
        <v>7.7974530333927723E-10</v>
      </c>
      <c r="K912" s="84">
        <f>I912/'סכום נכסי הקרן'!$C$42</f>
        <v>-1.0378325763076806E-11</v>
      </c>
    </row>
    <row r="913" spans="2:11">
      <c r="B913" s="76" t="s">
        <v>4102</v>
      </c>
      <c r="C913" s="73" t="s">
        <v>4103</v>
      </c>
      <c r="D913" s="86" t="s">
        <v>672</v>
      </c>
      <c r="E913" s="86" t="s">
        <v>138</v>
      </c>
      <c r="F913" s="95">
        <v>44768</v>
      </c>
      <c r="G913" s="83">
        <v>65556921.173905618</v>
      </c>
      <c r="H913" s="85">
        <v>-6.2100720000000003</v>
      </c>
      <c r="I913" s="83">
        <v>-4071.1322988572283</v>
      </c>
      <c r="J913" s="84">
        <f t="shared" si="14"/>
        <v>3.0819836066637313E-3</v>
      </c>
      <c r="K913" s="84">
        <f>I913/'סכום נכסי הקרן'!$C$42</f>
        <v>-4.1020868903523402E-5</v>
      </c>
    </row>
    <row r="914" spans="2:11">
      <c r="B914" s="76" t="s">
        <v>4104</v>
      </c>
      <c r="C914" s="73" t="s">
        <v>4105</v>
      </c>
      <c r="D914" s="86" t="s">
        <v>672</v>
      </c>
      <c r="E914" s="86" t="s">
        <v>138</v>
      </c>
      <c r="F914" s="95">
        <v>44763</v>
      </c>
      <c r="G914" s="83">
        <v>740497.97049722995</v>
      </c>
      <c r="H914" s="85">
        <v>-4.3913679999999999</v>
      </c>
      <c r="I914" s="83">
        <v>-32.517992517960003</v>
      </c>
      <c r="J914" s="84">
        <f t="shared" si="14"/>
        <v>2.4617210275897556E-5</v>
      </c>
      <c r="K914" s="84">
        <f>I914/'סכום נכסי הקרן'!$C$42</f>
        <v>-3.2765240973854476E-7</v>
      </c>
    </row>
    <row r="915" spans="2:11">
      <c r="B915" s="76" t="s">
        <v>4106</v>
      </c>
      <c r="C915" s="73" t="s">
        <v>4107</v>
      </c>
      <c r="D915" s="86" t="s">
        <v>672</v>
      </c>
      <c r="E915" s="86" t="s">
        <v>138</v>
      </c>
      <c r="F915" s="95">
        <v>44768</v>
      </c>
      <c r="G915" s="83">
        <v>49916912.836706914</v>
      </c>
      <c r="H915" s="85">
        <v>-6.1319210000000002</v>
      </c>
      <c r="I915" s="83">
        <v>-3060.8657533626933</v>
      </c>
      <c r="J915" s="84">
        <f t="shared" si="14"/>
        <v>2.3171779695565918E-3</v>
      </c>
      <c r="K915" s="84">
        <f>I915/'סכום נכסי הקרן'!$C$42</f>
        <v>-3.0841388484284853E-5</v>
      </c>
    </row>
    <row r="916" spans="2:11">
      <c r="B916" s="76" t="s">
        <v>4108</v>
      </c>
      <c r="C916" s="73" t="s">
        <v>4109</v>
      </c>
      <c r="D916" s="86" t="s">
        <v>672</v>
      </c>
      <c r="E916" s="86" t="s">
        <v>142</v>
      </c>
      <c r="F916" s="95">
        <v>44763</v>
      </c>
      <c r="G916" s="83">
        <v>38968503.928464964</v>
      </c>
      <c r="H916" s="85">
        <v>4.9336589999999996</v>
      </c>
      <c r="I916" s="83">
        <v>1922.5730025710802</v>
      </c>
      <c r="J916" s="84">
        <f t="shared" si="14"/>
        <v>-1.4554522038504095E-3</v>
      </c>
      <c r="K916" s="84">
        <f>I916/'סכום נכסי הקרן'!$C$42</f>
        <v>1.9371911622243109E-5</v>
      </c>
    </row>
    <row r="917" spans="2:11">
      <c r="B917" s="76" t="s">
        <v>4022</v>
      </c>
      <c r="C917" s="73" t="s">
        <v>3086</v>
      </c>
      <c r="D917" s="86" t="s">
        <v>672</v>
      </c>
      <c r="E917" s="86" t="s">
        <v>142</v>
      </c>
      <c r="F917" s="95">
        <v>44763</v>
      </c>
      <c r="G917" s="83">
        <v>2469882.8598803901</v>
      </c>
      <c r="H917" s="85">
        <v>4.9433379999999998</v>
      </c>
      <c r="I917" s="83">
        <v>122.09466209454001</v>
      </c>
      <c r="J917" s="84">
        <f t="shared" si="14"/>
        <v>-9.2429751580941274E-5</v>
      </c>
      <c r="K917" s="84">
        <f>I917/'סכום נכסי הקרן'!$C$42</f>
        <v>1.2302300097213705E-6</v>
      </c>
    </row>
    <row r="918" spans="2:11">
      <c r="B918" s="76" t="s">
        <v>4022</v>
      </c>
      <c r="C918" s="73" t="s">
        <v>4110</v>
      </c>
      <c r="D918" s="86" t="s">
        <v>672</v>
      </c>
      <c r="E918" s="86" t="s">
        <v>142</v>
      </c>
      <c r="F918" s="95">
        <v>44763</v>
      </c>
      <c r="G918" s="83">
        <v>2922935.40293248</v>
      </c>
      <c r="H918" s="85">
        <v>4.9433379999999998</v>
      </c>
      <c r="I918" s="83">
        <v>144.49058449044</v>
      </c>
      <c r="J918" s="84">
        <f t="shared" si="14"/>
        <v>-1.0938421550235497E-4</v>
      </c>
      <c r="K918" s="84">
        <f>I918/'סכום נכסי הקרן'!$C$42</f>
        <v>1.4558920931750518E-6</v>
      </c>
    </row>
    <row r="919" spans="2:11">
      <c r="B919" s="76" t="s">
        <v>4022</v>
      </c>
      <c r="C919" s="73" t="s">
        <v>4111</v>
      </c>
      <c r="D919" s="86" t="s">
        <v>672</v>
      </c>
      <c r="E919" s="86" t="s">
        <v>142</v>
      </c>
      <c r="F919" s="95">
        <v>44763</v>
      </c>
      <c r="G919" s="83">
        <v>219220.15921994002</v>
      </c>
      <c r="H919" s="85">
        <v>4.9433369999999996</v>
      </c>
      <c r="I919" s="83">
        <v>10.836790836780001</v>
      </c>
      <c r="J919" s="84">
        <f t="shared" si="14"/>
        <v>-8.2038138915737986E-6</v>
      </c>
      <c r="K919" s="84">
        <f>I919/'סכום נכסי הקרן'!$C$42</f>
        <v>1.091918767599956E-7</v>
      </c>
    </row>
    <row r="920" spans="2:11">
      <c r="B920" s="76" t="s">
        <v>4022</v>
      </c>
      <c r="C920" s="73" t="s">
        <v>4112</v>
      </c>
      <c r="D920" s="86" t="s">
        <v>672</v>
      </c>
      <c r="E920" s="86" t="s">
        <v>142</v>
      </c>
      <c r="F920" s="95">
        <v>44763</v>
      </c>
      <c r="G920" s="83">
        <v>974311.80431082996</v>
      </c>
      <c r="H920" s="85">
        <v>4.9433379999999998</v>
      </c>
      <c r="I920" s="83">
        <v>48.163528163480002</v>
      </c>
      <c r="J920" s="84">
        <f t="shared" si="14"/>
        <v>-3.6461405167451661E-5</v>
      </c>
      <c r="K920" s="84">
        <f>I920/'סכום נכסי הקרן'!$C$42</f>
        <v>4.8529736439168392E-7</v>
      </c>
    </row>
    <row r="921" spans="2:11">
      <c r="B921" s="76" t="s">
        <v>4022</v>
      </c>
      <c r="C921" s="73" t="s">
        <v>4113</v>
      </c>
      <c r="D921" s="86" t="s">
        <v>672</v>
      </c>
      <c r="E921" s="86" t="s">
        <v>142</v>
      </c>
      <c r="F921" s="95">
        <v>44763</v>
      </c>
      <c r="G921" s="83">
        <v>1047385.1873841401</v>
      </c>
      <c r="H921" s="85">
        <v>4.9433379999999998</v>
      </c>
      <c r="I921" s="83">
        <v>51.775791775740004</v>
      </c>
      <c r="J921" s="84">
        <f t="shared" si="14"/>
        <v>-3.9196009797976262E-5</v>
      </c>
      <c r="K921" s="84">
        <f>I921/'סכום נכסי הקרן'!$C$42</f>
        <v>5.2169465664501581E-7</v>
      </c>
    </row>
    <row r="922" spans="2:11">
      <c r="B922" s="76" t="s">
        <v>4022</v>
      </c>
      <c r="C922" s="73" t="s">
        <v>2793</v>
      </c>
      <c r="D922" s="86" t="s">
        <v>672</v>
      </c>
      <c r="E922" s="86" t="s">
        <v>142</v>
      </c>
      <c r="F922" s="95">
        <v>44763</v>
      </c>
      <c r="G922" s="83">
        <v>4304.004304</v>
      </c>
      <c r="H922" s="85">
        <v>4.9433090000000002</v>
      </c>
      <c r="I922" s="83">
        <v>0.21276021276000001</v>
      </c>
      <c r="J922" s="84">
        <f t="shared" si="14"/>
        <v>-1.6106661236744137E-7</v>
      </c>
      <c r="K922" s="84">
        <f>I922/'סכום נכסי הקרן'!$C$42</f>
        <v>2.1437792129633218E-9</v>
      </c>
    </row>
    <row r="923" spans="2:11">
      <c r="B923" s="76" t="s">
        <v>4022</v>
      </c>
      <c r="C923" s="73" t="s">
        <v>4114</v>
      </c>
      <c r="D923" s="86" t="s">
        <v>672</v>
      </c>
      <c r="E923" s="86" t="s">
        <v>142</v>
      </c>
      <c r="F923" s="95">
        <v>44763</v>
      </c>
      <c r="G923" s="83">
        <v>158325.66832550999</v>
      </c>
      <c r="H923" s="85">
        <v>4.9433410000000002</v>
      </c>
      <c r="I923" s="83">
        <v>7.8265778265700003</v>
      </c>
      <c r="J923" s="84">
        <f t="shared" si="14"/>
        <v>-5.9249817463651327E-6</v>
      </c>
      <c r="K923" s="84">
        <f>I923/'סכום נכסי הקרן'!$C$42</f>
        <v>7.8860867055848576E-8</v>
      </c>
    </row>
    <row r="924" spans="2:11">
      <c r="B924" s="76" t="s">
        <v>4022</v>
      </c>
      <c r="C924" s="73" t="s">
        <v>4115</v>
      </c>
      <c r="D924" s="86" t="s">
        <v>672</v>
      </c>
      <c r="E924" s="86" t="s">
        <v>142</v>
      </c>
      <c r="F924" s="95">
        <v>44763</v>
      </c>
      <c r="G924" s="83">
        <v>15832566.792550962</v>
      </c>
      <c r="H924" s="85">
        <v>4.9433379999999998</v>
      </c>
      <c r="I924" s="83">
        <v>782.65735265656997</v>
      </c>
      <c r="J924" s="84">
        <f t="shared" si="14"/>
        <v>-5.9249784911177491E-4</v>
      </c>
      <c r="K924" s="84">
        <f>I924/'סכום נכסי הקרן'!$C$42</f>
        <v>7.8860823728857531E-6</v>
      </c>
    </row>
    <row r="925" spans="2:11">
      <c r="B925" s="76" t="s">
        <v>4022</v>
      </c>
      <c r="C925" s="73" t="s">
        <v>3104</v>
      </c>
      <c r="D925" s="86" t="s">
        <v>672</v>
      </c>
      <c r="E925" s="86" t="s">
        <v>142</v>
      </c>
      <c r="F925" s="95">
        <v>44763</v>
      </c>
      <c r="G925" s="83">
        <v>1778119.03811726</v>
      </c>
      <c r="H925" s="85">
        <v>4.9433379999999998</v>
      </c>
      <c r="I925" s="83">
        <v>87.898437898350011</v>
      </c>
      <c r="J925" s="84">
        <f t="shared" si="14"/>
        <v>-6.6542063673565011E-5</v>
      </c>
      <c r="K925" s="84">
        <f>I925/'סכום נכסי הקרן'!$C$42</f>
        <v>8.8566767993877891E-7</v>
      </c>
    </row>
    <row r="926" spans="2:11">
      <c r="B926" s="76" t="s">
        <v>4022</v>
      </c>
      <c r="C926" s="73" t="s">
        <v>2807</v>
      </c>
      <c r="D926" s="86" t="s">
        <v>672</v>
      </c>
      <c r="E926" s="86" t="s">
        <v>142</v>
      </c>
      <c r="F926" s="95">
        <v>44763</v>
      </c>
      <c r="G926" s="83">
        <v>292293.54229324998</v>
      </c>
      <c r="H926" s="85">
        <v>4.9433369999999996</v>
      </c>
      <c r="I926" s="83">
        <v>14.44905444904</v>
      </c>
      <c r="J926" s="84">
        <f t="shared" si="14"/>
        <v>-1.0938418522098398E-5</v>
      </c>
      <c r="K926" s="84">
        <f>I926/'סכום נכסי הקרן'!$C$42</f>
        <v>1.4558916901332745E-7</v>
      </c>
    </row>
    <row r="927" spans="2:11">
      <c r="B927" s="76" t="s">
        <v>4022</v>
      </c>
      <c r="C927" s="73" t="s">
        <v>3720</v>
      </c>
      <c r="D927" s="86" t="s">
        <v>672</v>
      </c>
      <c r="E927" s="86" t="s">
        <v>142</v>
      </c>
      <c r="F927" s="95">
        <v>44763</v>
      </c>
      <c r="G927" s="83">
        <v>9743.1197431100009</v>
      </c>
      <c r="H927" s="85">
        <v>4.9432879999999999</v>
      </c>
      <c r="I927" s="83">
        <v>0.48163048163</v>
      </c>
      <c r="J927" s="84">
        <f t="shared" si="14"/>
        <v>-3.6461041790999615E-7</v>
      </c>
      <c r="K927" s="84">
        <f>I927/'סכום נכסי הקרן'!$C$42</f>
        <v>4.8529252789035748E-9</v>
      </c>
    </row>
    <row r="928" spans="2:11">
      <c r="B928" s="76" t="s">
        <v>4022</v>
      </c>
      <c r="C928" s="73" t="s">
        <v>2890</v>
      </c>
      <c r="D928" s="86" t="s">
        <v>672</v>
      </c>
      <c r="E928" s="86" t="s">
        <v>142</v>
      </c>
      <c r="F928" s="95">
        <v>44763</v>
      </c>
      <c r="G928" s="83">
        <v>85252.285252199988</v>
      </c>
      <c r="H928" s="85">
        <v>4.943333</v>
      </c>
      <c r="I928" s="83">
        <v>4.2143042143000002</v>
      </c>
      <c r="J928" s="84">
        <f t="shared" si="14"/>
        <v>-3.1903695454977826E-6</v>
      </c>
      <c r="K928" s="84">
        <f>I928/'סכום נכסי הקרן'!$C$42</f>
        <v>4.2463474042072411E-8</v>
      </c>
    </row>
    <row r="929" spans="2:11">
      <c r="B929" s="76" t="s">
        <v>4022</v>
      </c>
      <c r="C929" s="73" t="s">
        <v>4116</v>
      </c>
      <c r="D929" s="86" t="s">
        <v>672</v>
      </c>
      <c r="E929" s="86" t="s">
        <v>142</v>
      </c>
      <c r="F929" s="95">
        <v>44763</v>
      </c>
      <c r="G929" s="83">
        <v>487155.89715540997</v>
      </c>
      <c r="H929" s="85">
        <v>4.9433379999999998</v>
      </c>
      <c r="I929" s="83">
        <v>24.081764081740001</v>
      </c>
      <c r="J929" s="84">
        <f t="shared" si="14"/>
        <v>-1.8230702583725831E-5</v>
      </c>
      <c r="K929" s="84">
        <f>I929/'סכום נכסי הקרן'!$C$42</f>
        <v>2.4264868219584196E-7</v>
      </c>
    </row>
    <row r="930" spans="2:11">
      <c r="B930" s="76" t="s">
        <v>4022</v>
      </c>
      <c r="C930" s="73" t="s">
        <v>3757</v>
      </c>
      <c r="D930" s="86" t="s">
        <v>672</v>
      </c>
      <c r="E930" s="86" t="s">
        <v>142</v>
      </c>
      <c r="F930" s="95">
        <v>44763</v>
      </c>
      <c r="G930" s="83">
        <v>121788.97178885002</v>
      </c>
      <c r="H930" s="85">
        <v>4.9433429999999996</v>
      </c>
      <c r="I930" s="83">
        <v>6.0204460204399997</v>
      </c>
      <c r="J930" s="84">
        <f t="shared" si="14"/>
        <v>-4.5576794311028324E-6</v>
      </c>
      <c r="K930" s="84">
        <f>I930/'סכום נכסי הקרן'!$C$42</f>
        <v>6.0662220929182644E-8</v>
      </c>
    </row>
    <row r="931" spans="2:11">
      <c r="B931" s="76" t="s">
        <v>4022</v>
      </c>
      <c r="C931" s="73" t="s">
        <v>4117</v>
      </c>
      <c r="D931" s="86" t="s">
        <v>672</v>
      </c>
      <c r="E931" s="86" t="s">
        <v>142</v>
      </c>
      <c r="F931" s="95">
        <v>44763</v>
      </c>
      <c r="G931" s="83">
        <v>218563016.01459751</v>
      </c>
      <c r="H931" s="85">
        <v>4.9433379999999998</v>
      </c>
      <c r="I931" s="83">
        <v>10804.309448007643</v>
      </c>
      <c r="J931" s="84">
        <f t="shared" si="14"/>
        <v>-8.1792243915602084E-3</v>
      </c>
      <c r="K931" s="84">
        <f>I931/'סכום נכסי הקרן'!$C$42</f>
        <v>1.0886459317085524E-4</v>
      </c>
    </row>
    <row r="932" spans="2:11">
      <c r="B932" s="76" t="s">
        <v>4022</v>
      </c>
      <c r="C932" s="73" t="s">
        <v>4118</v>
      </c>
      <c r="D932" s="86" t="s">
        <v>672</v>
      </c>
      <c r="E932" s="86" t="s">
        <v>142</v>
      </c>
      <c r="F932" s="95">
        <v>44763</v>
      </c>
      <c r="G932" s="83">
        <v>852.52085252000006</v>
      </c>
      <c r="H932" s="85">
        <v>4.9429930000000004</v>
      </c>
      <c r="I932" s="83">
        <v>4.2140042140000007E-2</v>
      </c>
      <c r="J932" s="84">
        <f t="shared" si="14"/>
        <v>-3.190142435215257E-8</v>
      </c>
      <c r="K932" s="84">
        <f>I932/'סכום נכסי הקרן'!$C$42</f>
        <v>4.2460451228743366E-10</v>
      </c>
    </row>
    <row r="933" spans="2:11">
      <c r="B933" s="76" t="s">
        <v>4022</v>
      </c>
      <c r="C933" s="73" t="s">
        <v>4119</v>
      </c>
      <c r="D933" s="86" t="s">
        <v>672</v>
      </c>
      <c r="E933" s="86" t="s">
        <v>142</v>
      </c>
      <c r="F933" s="95">
        <v>44763</v>
      </c>
      <c r="G933" s="83">
        <v>16962.76696275</v>
      </c>
      <c r="H933" s="85">
        <v>4.9433610000000003</v>
      </c>
      <c r="I933" s="83">
        <v>0.83853083852999999</v>
      </c>
      <c r="J933" s="84">
        <f t="shared" si="14"/>
        <v>-6.3479595068843108E-7</v>
      </c>
      <c r="K933" s="84">
        <f>I933/'סכום נכסי הקרן'!$C$42</f>
        <v>8.449065536031838E-9</v>
      </c>
    </row>
    <row r="934" spans="2:11">
      <c r="B934" s="76" t="s">
        <v>4022</v>
      </c>
      <c r="C934" s="73" t="s">
        <v>4120</v>
      </c>
      <c r="D934" s="86" t="s">
        <v>672</v>
      </c>
      <c r="E934" s="86" t="s">
        <v>142</v>
      </c>
      <c r="F934" s="95">
        <v>44763</v>
      </c>
      <c r="G934" s="83">
        <v>97.430097430000004</v>
      </c>
      <c r="H934" s="85">
        <v>4.9471420000000004</v>
      </c>
      <c r="I934" s="83">
        <v>4.8200048200000003E-3</v>
      </c>
      <c r="J934" s="84">
        <f t="shared" si="14"/>
        <v>-3.6489052059177825E-9</v>
      </c>
      <c r="K934" s="84">
        <f>I934/'סכום נכסי הקרן'!$C$42</f>
        <v>4.8566534153427382E-11</v>
      </c>
    </row>
    <row r="935" spans="2:11">
      <c r="B935" s="76" t="s">
        <v>4022</v>
      </c>
      <c r="C935" s="73" t="s">
        <v>4121</v>
      </c>
      <c r="D935" s="86" t="s">
        <v>672</v>
      </c>
      <c r="E935" s="86" t="s">
        <v>142</v>
      </c>
      <c r="F935" s="95">
        <v>44763</v>
      </c>
      <c r="G935" s="83">
        <v>3897247.2072433103</v>
      </c>
      <c r="H935" s="85">
        <v>4.9433379999999998</v>
      </c>
      <c r="I935" s="83">
        <v>192.65411265392001</v>
      </c>
      <c r="J935" s="84">
        <f t="shared" si="14"/>
        <v>-1.4584562066980664E-4</v>
      </c>
      <c r="K935" s="84">
        <f>I935/'סכום נכסי הקרן'!$C$42</f>
        <v>1.9411894575667357E-6</v>
      </c>
    </row>
    <row r="936" spans="2:11">
      <c r="B936" s="76" t="s">
        <v>4122</v>
      </c>
      <c r="C936" s="73" t="s">
        <v>3883</v>
      </c>
      <c r="D936" s="86" t="s">
        <v>672</v>
      </c>
      <c r="E936" s="86" t="s">
        <v>142</v>
      </c>
      <c r="F936" s="95">
        <v>44763</v>
      </c>
      <c r="G936" s="83">
        <v>397084.03708364</v>
      </c>
      <c r="H936" s="85">
        <v>4.9557799999999999</v>
      </c>
      <c r="I936" s="83">
        <v>19.67860967859</v>
      </c>
      <c r="J936" s="84">
        <f t="shared" si="14"/>
        <v>-1.4897367115377928E-5</v>
      </c>
      <c r="K936" s="84">
        <f>I936/'סכום נכסי הקרן'!$C$42</f>
        <v>1.9828234716313165E-7</v>
      </c>
    </row>
    <row r="937" spans="2:11">
      <c r="B937" s="76" t="s">
        <v>4122</v>
      </c>
      <c r="C937" s="73" t="s">
        <v>4123</v>
      </c>
      <c r="D937" s="86" t="s">
        <v>672</v>
      </c>
      <c r="E937" s="86" t="s">
        <v>142</v>
      </c>
      <c r="F937" s="95">
        <v>44763</v>
      </c>
      <c r="G937" s="83">
        <v>153474.19347404002</v>
      </c>
      <c r="H937" s="85">
        <v>4.9557830000000003</v>
      </c>
      <c r="I937" s="83">
        <v>7.6058476058400002</v>
      </c>
      <c r="J937" s="84">
        <f t="shared" si="14"/>
        <v>-5.75788157082525E-6</v>
      </c>
      <c r="K937" s="84">
        <f>I937/'סכום נכסי הקרן'!$C$42</f>
        <v>7.663678176877679E-8</v>
      </c>
    </row>
    <row r="938" spans="2:11">
      <c r="B938" s="76" t="s">
        <v>4122</v>
      </c>
      <c r="C938" s="73" t="s">
        <v>4124</v>
      </c>
      <c r="D938" s="86" t="s">
        <v>672</v>
      </c>
      <c r="E938" s="86" t="s">
        <v>142</v>
      </c>
      <c r="F938" s="95">
        <v>44763</v>
      </c>
      <c r="G938" s="83">
        <v>29720.409720380005</v>
      </c>
      <c r="H938" s="85">
        <v>4.9557909999999996</v>
      </c>
      <c r="I938" s="83">
        <v>1.4728814728800002</v>
      </c>
      <c r="J938" s="84">
        <f t="shared" si="14"/>
        <v>-1.1150206430896647E-6</v>
      </c>
      <c r="K938" s="84">
        <f>I938/'סכום נכסי הקרן'!$C$42</f>
        <v>1.4840804320311231E-8</v>
      </c>
    </row>
    <row r="939" spans="2:11">
      <c r="B939" s="76" t="s">
        <v>4122</v>
      </c>
      <c r="C939" s="73" t="s">
        <v>4125</v>
      </c>
      <c r="D939" s="86" t="s">
        <v>672</v>
      </c>
      <c r="E939" s="86" t="s">
        <v>142</v>
      </c>
      <c r="F939" s="95">
        <v>44763</v>
      </c>
      <c r="G939" s="83">
        <v>7807695.2976874895</v>
      </c>
      <c r="H939" s="85">
        <v>4.955781</v>
      </c>
      <c r="I939" s="83">
        <v>386.93225693187003</v>
      </c>
      <c r="J939" s="84">
        <f t="shared" si="14"/>
        <v>-2.9292068771338229E-4</v>
      </c>
      <c r="K939" s="84">
        <f>I939/'סכום נכסי הקרן'!$C$42</f>
        <v>3.8987427135694034E-6</v>
      </c>
    </row>
    <row r="940" spans="2:11">
      <c r="B940" s="76" t="s">
        <v>4122</v>
      </c>
      <c r="C940" s="73" t="s">
        <v>4126</v>
      </c>
      <c r="D940" s="86" t="s">
        <v>672</v>
      </c>
      <c r="E940" s="86" t="s">
        <v>142</v>
      </c>
      <c r="F940" s="95">
        <v>44763</v>
      </c>
      <c r="G940" s="83">
        <v>2655347.2253445699</v>
      </c>
      <c r="H940" s="85">
        <v>4.955781</v>
      </c>
      <c r="I940" s="83">
        <v>131.59318159304999</v>
      </c>
      <c r="J940" s="84">
        <f t="shared" si="14"/>
        <v>-9.9620449213194811E-5</v>
      </c>
      <c r="K940" s="84">
        <f>I940/'סכום נכסי הקרן'!$C$42</f>
        <v>1.3259374185018002E-6</v>
      </c>
    </row>
    <row r="941" spans="2:11">
      <c r="B941" s="76" t="s">
        <v>4122</v>
      </c>
      <c r="C941" s="73" t="s">
        <v>4127</v>
      </c>
      <c r="D941" s="86" t="s">
        <v>672</v>
      </c>
      <c r="E941" s="86" t="s">
        <v>142</v>
      </c>
      <c r="F941" s="95">
        <v>44763</v>
      </c>
      <c r="G941" s="83">
        <v>572483.1224825501</v>
      </c>
      <c r="H941" s="85">
        <v>4.955781</v>
      </c>
      <c r="I941" s="83">
        <v>28.37100837098</v>
      </c>
      <c r="J941" s="84">
        <f t="shared" si="14"/>
        <v>-2.1477804277798608E-5</v>
      </c>
      <c r="K941" s="84">
        <f>I941/'סכום נכסי הקרן'!$C$42</f>
        <v>2.8586725500751144E-7</v>
      </c>
    </row>
    <row r="942" spans="2:11">
      <c r="B942" s="76" t="s">
        <v>4122</v>
      </c>
      <c r="C942" s="73" t="s">
        <v>4128</v>
      </c>
      <c r="D942" s="86" t="s">
        <v>672</v>
      </c>
      <c r="E942" s="86" t="s">
        <v>142</v>
      </c>
      <c r="F942" s="95">
        <v>44763</v>
      </c>
      <c r="G942" s="83">
        <v>760062.6900619301</v>
      </c>
      <c r="H942" s="85">
        <v>4.9557799999999999</v>
      </c>
      <c r="I942" s="83">
        <v>37.667037666999995</v>
      </c>
      <c r="J942" s="84">
        <f t="shared" si="14"/>
        <v>-2.8515210039689855E-5</v>
      </c>
      <c r="K942" s="84">
        <f>I942/'סכום נכסי הקרן'!$C$42</f>
        <v>3.7953436555127574E-7</v>
      </c>
    </row>
    <row r="943" spans="2:11">
      <c r="B943" s="76" t="s">
        <v>4122</v>
      </c>
      <c r="C943" s="73" t="s">
        <v>2941</v>
      </c>
      <c r="D943" s="86" t="s">
        <v>672</v>
      </c>
      <c r="E943" s="86" t="s">
        <v>142</v>
      </c>
      <c r="F943" s="95">
        <v>44763</v>
      </c>
      <c r="G943" s="83">
        <v>22655.702655680001</v>
      </c>
      <c r="H943" s="85">
        <v>4.9557989999999998</v>
      </c>
      <c r="I943" s="83">
        <v>1.1227711227700001</v>
      </c>
      <c r="J943" s="84">
        <f t="shared" si="14"/>
        <v>-8.4997537303906827E-7</v>
      </c>
      <c r="K943" s="84">
        <f>I943/'סכום נכסי הקרן'!$C$42</f>
        <v>1.1313080404863831E-8</v>
      </c>
    </row>
    <row r="944" spans="2:11">
      <c r="B944" s="76" t="s">
        <v>4122</v>
      </c>
      <c r="C944" s="73" t="s">
        <v>3189</v>
      </c>
      <c r="D944" s="86" t="s">
        <v>672</v>
      </c>
      <c r="E944" s="86" t="s">
        <v>142</v>
      </c>
      <c r="F944" s="95">
        <v>44763</v>
      </c>
      <c r="G944" s="83">
        <v>44580.584580540002</v>
      </c>
      <c r="H944" s="85">
        <v>4.9557719999999996</v>
      </c>
      <c r="I944" s="83">
        <v>2.2093122093100002</v>
      </c>
      <c r="J944" s="84">
        <f t="shared" si="14"/>
        <v>-1.6725233942917461E-6</v>
      </c>
      <c r="K944" s="84">
        <f>I944/'סכום נכסי הקרן'!$C$42</f>
        <v>2.2261105720022544E-8</v>
      </c>
    </row>
    <row r="945" spans="2:11">
      <c r="B945" s="76" t="s">
        <v>4122</v>
      </c>
      <c r="C945" s="73" t="s">
        <v>4129</v>
      </c>
      <c r="D945" s="86" t="s">
        <v>672</v>
      </c>
      <c r="E945" s="86" t="s">
        <v>142</v>
      </c>
      <c r="F945" s="95">
        <v>44763</v>
      </c>
      <c r="G945" s="83">
        <v>125702.68570256</v>
      </c>
      <c r="H945" s="85">
        <v>4.9557779999999996</v>
      </c>
      <c r="I945" s="83">
        <v>6.2295462295400004</v>
      </c>
      <c r="J945" s="84">
        <f t="shared" si="14"/>
        <v>-4.7159752980234571E-6</v>
      </c>
      <c r="K945" s="84">
        <f>I945/'סכום נכסי הקרן'!$C$42</f>
        <v>6.2769121819531548E-8</v>
      </c>
    </row>
    <row r="946" spans="2:11">
      <c r="B946" s="76" t="s">
        <v>4130</v>
      </c>
      <c r="C946" s="73" t="s">
        <v>4131</v>
      </c>
      <c r="D946" s="86" t="s">
        <v>672</v>
      </c>
      <c r="E946" s="86" t="s">
        <v>138</v>
      </c>
      <c r="F946" s="95">
        <v>44769</v>
      </c>
      <c r="G946" s="83">
        <v>3031623.7416207101</v>
      </c>
      <c r="H946" s="85">
        <v>5.8277960000000002</v>
      </c>
      <c r="I946" s="83">
        <v>176.67683667666</v>
      </c>
      <c r="J946" s="84">
        <f t="shared" si="14"/>
        <v>-1.3375028722783526E-4</v>
      </c>
      <c r="K946" s="84">
        <f>I946/'סכום נכסי הקרן'!$C$42</f>
        <v>1.7802018759343314E-6</v>
      </c>
    </row>
    <row r="947" spans="2:11">
      <c r="B947" s="76" t="s">
        <v>4130</v>
      </c>
      <c r="C947" s="73" t="s">
        <v>4132</v>
      </c>
      <c r="D947" s="86" t="s">
        <v>672</v>
      </c>
      <c r="E947" s="86" t="s">
        <v>138</v>
      </c>
      <c r="F947" s="95">
        <v>44769</v>
      </c>
      <c r="G947" s="83">
        <v>39962.319962280002</v>
      </c>
      <c r="H947" s="85">
        <v>5.8277960000000002</v>
      </c>
      <c r="I947" s="83">
        <v>2.3289223289200005</v>
      </c>
      <c r="J947" s="84">
        <f t="shared" si="14"/>
        <v>-1.7630722639348639E-6</v>
      </c>
      <c r="K947" s="84">
        <f>I947/'סכום נכסי הקרן'!$C$42</f>
        <v>2.3466301394315377E-8</v>
      </c>
    </row>
    <row r="948" spans="2:11">
      <c r="B948" s="76" t="s">
        <v>4130</v>
      </c>
      <c r="C948" s="73" t="s">
        <v>2790</v>
      </c>
      <c r="D948" s="86" t="s">
        <v>672</v>
      </c>
      <c r="E948" s="86" t="s">
        <v>138</v>
      </c>
      <c r="F948" s="95">
        <v>44769</v>
      </c>
      <c r="G948" s="83">
        <v>1102.4011024000001</v>
      </c>
      <c r="H948" s="85">
        <v>5.8281929999999997</v>
      </c>
      <c r="I948" s="83">
        <v>6.4250064250000002E-2</v>
      </c>
      <c r="J948" s="84">
        <f t="shared" si="14"/>
        <v>-4.8639452174318992E-8</v>
      </c>
      <c r="K948" s="84">
        <f>I948/'סכום נכסי הקרן'!$C$42</f>
        <v>6.4738585463852891E-10</v>
      </c>
    </row>
    <row r="949" spans="2:11">
      <c r="B949" s="76" t="s">
        <v>4130</v>
      </c>
      <c r="C949" s="73" t="s">
        <v>4133</v>
      </c>
      <c r="D949" s="86" t="s">
        <v>672</v>
      </c>
      <c r="E949" s="86" t="s">
        <v>138</v>
      </c>
      <c r="F949" s="95">
        <v>44769</v>
      </c>
      <c r="G949" s="83">
        <v>15433.715433700001</v>
      </c>
      <c r="H949" s="85">
        <v>5.8277669999999997</v>
      </c>
      <c r="I949" s="83">
        <v>0.89944089944000005</v>
      </c>
      <c r="J949" s="84">
        <f t="shared" si="14"/>
        <v>-6.8090690838396065E-7</v>
      </c>
      <c r="K949" s="84">
        <f>I949/'סכום נכסי הקרן'!$C$42</f>
        <v>9.062797402273595E-9</v>
      </c>
    </row>
    <row r="950" spans="2:11">
      <c r="B950" s="76" t="s">
        <v>4134</v>
      </c>
      <c r="C950" s="73" t="s">
        <v>4135</v>
      </c>
      <c r="D950" s="86" t="s">
        <v>672</v>
      </c>
      <c r="E950" s="86" t="s">
        <v>138</v>
      </c>
      <c r="F950" s="95">
        <v>44768</v>
      </c>
      <c r="G950" s="83">
        <v>73548814.67427814</v>
      </c>
      <c r="H950" s="85">
        <v>5.7685329999999997</v>
      </c>
      <c r="I950" s="83">
        <v>4242.6875859773436</v>
      </c>
      <c r="J950" s="84">
        <f t="shared" si="14"/>
        <v>-3.2118567092128919E-3</v>
      </c>
      <c r="K950" s="84">
        <f>I950/'סכום נכסי הקרן'!$C$42</f>
        <v>4.2749465870179571E-5</v>
      </c>
    </row>
    <row r="951" spans="2:11">
      <c r="B951" s="76" t="s">
        <v>4136</v>
      </c>
      <c r="C951" s="73" t="s">
        <v>4137</v>
      </c>
      <c r="D951" s="86" t="s">
        <v>672</v>
      </c>
      <c r="E951" s="86" t="s">
        <v>138</v>
      </c>
      <c r="F951" s="95">
        <v>44783</v>
      </c>
      <c r="G951" s="83">
        <v>405193.11519271001</v>
      </c>
      <c r="H951" s="85">
        <v>5.7132940000000003</v>
      </c>
      <c r="I951" s="83">
        <v>23.149873149850002</v>
      </c>
      <c r="J951" s="84">
        <f t="shared" si="14"/>
        <v>-1.7525229913115309E-5</v>
      </c>
      <c r="K951" s="84">
        <f>I951/'סכום נכסי הקרן'!$C$42</f>
        <v>2.3325891715180932E-7</v>
      </c>
    </row>
    <row r="952" spans="2:11">
      <c r="B952" s="76" t="s">
        <v>4136</v>
      </c>
      <c r="C952" s="73" t="s">
        <v>4138</v>
      </c>
      <c r="D952" s="86" t="s">
        <v>672</v>
      </c>
      <c r="E952" s="86" t="s">
        <v>138</v>
      </c>
      <c r="F952" s="95">
        <v>44783</v>
      </c>
      <c r="G952" s="83">
        <v>5505.3355053300002</v>
      </c>
      <c r="H952" s="85">
        <v>5.7133719999999997</v>
      </c>
      <c r="I952" s="83">
        <v>0.31454031454000003</v>
      </c>
      <c r="J952" s="84">
        <f t="shared" si="14"/>
        <v>-2.3811756088576335E-7</v>
      </c>
      <c r="K952" s="84">
        <f>I952/'סכום נכסי הקרן'!$C$42</f>
        <v>3.1693190150661929E-9</v>
      </c>
    </row>
    <row r="953" spans="2:11">
      <c r="B953" s="76" t="s">
        <v>4139</v>
      </c>
      <c r="C953" s="73" t="s">
        <v>4140</v>
      </c>
      <c r="D953" s="86" t="s">
        <v>672</v>
      </c>
      <c r="E953" s="86" t="s">
        <v>138</v>
      </c>
      <c r="F953" s="95">
        <v>44768</v>
      </c>
      <c r="G953" s="83">
        <v>31475897.680166207</v>
      </c>
      <c r="H953" s="85">
        <v>5.6339110000000003</v>
      </c>
      <c r="I953" s="83">
        <v>1773.3241211773477</v>
      </c>
      <c r="J953" s="84">
        <f t="shared" si="14"/>
        <v>-1.3424657981034136E-3</v>
      </c>
      <c r="K953" s="84">
        <f>I953/'סכום נכסי הקרן'!$C$42</f>
        <v>1.7868074766003293E-5</v>
      </c>
    </row>
    <row r="954" spans="2:11">
      <c r="B954" s="76" t="s">
        <v>4141</v>
      </c>
      <c r="C954" s="73" t="s">
        <v>4142</v>
      </c>
      <c r="D954" s="86" t="s">
        <v>672</v>
      </c>
      <c r="E954" s="86" t="s">
        <v>138</v>
      </c>
      <c r="F954" s="95">
        <v>44763</v>
      </c>
      <c r="G954" s="83">
        <v>719735.26973455015</v>
      </c>
      <c r="H954" s="85">
        <v>5.4107620000000001</v>
      </c>
      <c r="I954" s="83">
        <v>38.943158943120004</v>
      </c>
      <c r="J954" s="84">
        <f t="shared" si="14"/>
        <v>-2.9481276618813468E-5</v>
      </c>
      <c r="K954" s="84">
        <f>I954/'סכום נכסי הקרן'!$C$42</f>
        <v>3.9239260736950644E-7</v>
      </c>
    </row>
    <row r="955" spans="2:11">
      <c r="B955" s="76" t="s">
        <v>4141</v>
      </c>
      <c r="C955" s="73" t="s">
        <v>3357</v>
      </c>
      <c r="D955" s="86" t="s">
        <v>672</v>
      </c>
      <c r="E955" s="86" t="s">
        <v>138</v>
      </c>
      <c r="F955" s="95">
        <v>44763</v>
      </c>
      <c r="G955" s="83">
        <v>2721.9127219100001</v>
      </c>
      <c r="H955" s="85">
        <v>5.4109059999999998</v>
      </c>
      <c r="I955" s="83">
        <v>0.14728014728</v>
      </c>
      <c r="J955" s="84">
        <f t="shared" si="14"/>
        <v>-1.1149600803476576E-7</v>
      </c>
      <c r="K955" s="84">
        <f>I955/'סכום נכסי הקרן'!$C$42</f>
        <v>1.4839998236756813E-9</v>
      </c>
    </row>
    <row r="956" spans="2:11">
      <c r="B956" s="76" t="s">
        <v>4141</v>
      </c>
      <c r="C956" s="73" t="s">
        <v>4143</v>
      </c>
      <c r="D956" s="86" t="s">
        <v>672</v>
      </c>
      <c r="E956" s="86" t="s">
        <v>138</v>
      </c>
      <c r="F956" s="95">
        <v>44763</v>
      </c>
      <c r="G956" s="83">
        <v>9683.0596830499999</v>
      </c>
      <c r="H956" s="85">
        <v>5.4107950000000002</v>
      </c>
      <c r="I956" s="83">
        <v>0.52393052392999995</v>
      </c>
      <c r="J956" s="84">
        <f t="shared" si="14"/>
        <v>-3.9663296774616253E-7</v>
      </c>
      <c r="K956" s="84">
        <f>I956/'סכום נכסי הקרן'!$C$42</f>
        <v>5.2791419582998354E-9</v>
      </c>
    </row>
    <row r="957" spans="2:11">
      <c r="B957" s="76" t="s">
        <v>4141</v>
      </c>
      <c r="C957" s="73" t="s">
        <v>2795</v>
      </c>
      <c r="D957" s="86" t="s">
        <v>672</v>
      </c>
      <c r="E957" s="86" t="s">
        <v>138</v>
      </c>
      <c r="F957" s="95">
        <v>44763</v>
      </c>
      <c r="G957" s="83">
        <v>932.91093290999993</v>
      </c>
      <c r="H957" s="85">
        <v>5.4110259999999997</v>
      </c>
      <c r="I957" s="83">
        <v>5.0480050480000004E-2</v>
      </c>
      <c r="J957" s="84">
        <f t="shared" si="14"/>
        <v>-3.8215090206375452E-8</v>
      </c>
      <c r="K957" s="84">
        <f>I957/'סכום נכסי הקרן'!$C$42</f>
        <v>5.0863872283506518E-10</v>
      </c>
    </row>
    <row r="958" spans="2:11">
      <c r="B958" s="76" t="s">
        <v>4144</v>
      </c>
      <c r="C958" s="73" t="s">
        <v>4145</v>
      </c>
      <c r="D958" s="86" t="s">
        <v>672</v>
      </c>
      <c r="E958" s="86" t="s">
        <v>138</v>
      </c>
      <c r="F958" s="95">
        <v>44749</v>
      </c>
      <c r="G958" s="83">
        <v>10399531.005838608</v>
      </c>
      <c r="H958" s="85">
        <v>4.7961840000000002</v>
      </c>
      <c r="I958" s="83">
        <v>498.78059727209853</v>
      </c>
      <c r="J958" s="84">
        <f t="shared" ref="J958:J986" si="15">IFERROR(I958/$I$11,0)</f>
        <v>-3.7759363028955255E-4</v>
      </c>
      <c r="K958" s="84">
        <f>I958/'סכום נכסי הקרן'!$C$42</f>
        <v>5.025730433290787E-6</v>
      </c>
    </row>
    <row r="959" spans="2:11">
      <c r="B959" s="76" t="s">
        <v>4144</v>
      </c>
      <c r="C959" s="73" t="s">
        <v>4146</v>
      </c>
      <c r="D959" s="86" t="s">
        <v>672</v>
      </c>
      <c r="E959" s="86" t="s">
        <v>138</v>
      </c>
      <c r="F959" s="95">
        <v>44749</v>
      </c>
      <c r="G959" s="83">
        <v>30009483.97945397</v>
      </c>
      <c r="H959" s="85">
        <v>4.7961840000000002</v>
      </c>
      <c r="I959" s="83">
        <v>1439.3099393084999</v>
      </c>
      <c r="J959" s="84">
        <f t="shared" si="15"/>
        <v>-1.0896058669235922E-3</v>
      </c>
      <c r="K959" s="84">
        <f>I959/'סכום נכסי הקרן'!$C$42</f>
        <v>1.450253639472372E-5</v>
      </c>
    </row>
    <row r="960" spans="2:11">
      <c r="B960" s="76" t="s">
        <v>4147</v>
      </c>
      <c r="C960" s="73" t="s">
        <v>4148</v>
      </c>
      <c r="D960" s="86" t="s">
        <v>672</v>
      </c>
      <c r="E960" s="86" t="s">
        <v>138</v>
      </c>
      <c r="F960" s="95">
        <v>44749</v>
      </c>
      <c r="G960" s="83">
        <v>17437784.207766771</v>
      </c>
      <c r="H960" s="85">
        <v>4.7449690000000002</v>
      </c>
      <c r="I960" s="83">
        <v>827.41741741659007</v>
      </c>
      <c r="J960" s="84">
        <f t="shared" si="15"/>
        <v>-6.2638271840534019E-4</v>
      </c>
      <c r="K960" s="84">
        <f>I960/'סכום נכסי הקרן'!$C$42</f>
        <v>8.3370863231011262E-6</v>
      </c>
    </row>
    <row r="961" spans="2:11">
      <c r="B961" s="76" t="s">
        <v>4147</v>
      </c>
      <c r="C961" s="73" t="s">
        <v>4149</v>
      </c>
      <c r="D961" s="86" t="s">
        <v>672</v>
      </c>
      <c r="E961" s="86" t="s">
        <v>138</v>
      </c>
      <c r="F961" s="95">
        <v>44749</v>
      </c>
      <c r="G961" s="83">
        <v>10393932.75376936</v>
      </c>
      <c r="H961" s="85">
        <v>4.7449690000000002</v>
      </c>
      <c r="I961" s="83">
        <v>493.1888608383677</v>
      </c>
      <c r="J961" s="84">
        <f t="shared" si="15"/>
        <v>-3.7336049838509924E-4</v>
      </c>
      <c r="K961" s="84">
        <f>I961/'סכום נכסי הקרן'!$C$42</f>
        <v>4.9693879048852337E-6</v>
      </c>
    </row>
    <row r="962" spans="2:11">
      <c r="B962" s="76" t="s">
        <v>4150</v>
      </c>
      <c r="C962" s="73" t="s">
        <v>4151</v>
      </c>
      <c r="D962" s="86" t="s">
        <v>672</v>
      </c>
      <c r="E962" s="86" t="s">
        <v>138</v>
      </c>
      <c r="F962" s="95">
        <v>44749</v>
      </c>
      <c r="G962" s="83">
        <v>36775.416775379999</v>
      </c>
      <c r="H962" s="85">
        <v>4.7257980000000002</v>
      </c>
      <c r="I962" s="83">
        <v>1.7379317379300003</v>
      </c>
      <c r="J962" s="84">
        <f t="shared" si="15"/>
        <v>-1.3156725777013885E-6</v>
      </c>
      <c r="K962" s="84">
        <f>I962/'סכום נכסי הקרן'!$C$42</f>
        <v>1.751145989652823E-8</v>
      </c>
    </row>
    <row r="963" spans="2:11">
      <c r="B963" s="76" t="s">
        <v>4150</v>
      </c>
      <c r="C963" s="73" t="s">
        <v>4152</v>
      </c>
      <c r="D963" s="86" t="s">
        <v>672</v>
      </c>
      <c r="E963" s="86" t="s">
        <v>138</v>
      </c>
      <c r="F963" s="95">
        <v>44749</v>
      </c>
      <c r="G963" s="83">
        <v>364618453.86355728</v>
      </c>
      <c r="H963" s="85">
        <v>4.7257999999999996</v>
      </c>
      <c r="I963" s="83">
        <v>17231.138162258932</v>
      </c>
      <c r="J963" s="84">
        <f t="shared" si="15"/>
        <v>-1.3044549143034921E-2</v>
      </c>
      <c r="K963" s="84">
        <f>I963/'סכום נכסי הקרן'!$C$42</f>
        <v>1.7362154008380729E-4</v>
      </c>
    </row>
    <row r="964" spans="2:11">
      <c r="B964" s="76" t="s">
        <v>4150</v>
      </c>
      <c r="C964" s="73" t="s">
        <v>4153</v>
      </c>
      <c r="D964" s="86" t="s">
        <v>672</v>
      </c>
      <c r="E964" s="86" t="s">
        <v>138</v>
      </c>
      <c r="F964" s="95">
        <v>44749</v>
      </c>
      <c r="G964" s="83">
        <v>36775.416775379999</v>
      </c>
      <c r="H964" s="85">
        <v>4.7257980000000002</v>
      </c>
      <c r="I964" s="83">
        <v>1.7379317379300003</v>
      </c>
      <c r="J964" s="84">
        <f t="shared" si="15"/>
        <v>-1.3156725777013885E-6</v>
      </c>
      <c r="K964" s="84">
        <f>I964/'סכום נכסי הקרן'!$C$42</f>
        <v>1.751145989652823E-8</v>
      </c>
    </row>
    <row r="965" spans="2:11">
      <c r="B965" s="76" t="s">
        <v>4150</v>
      </c>
      <c r="C965" s="73" t="s">
        <v>3092</v>
      </c>
      <c r="D965" s="86" t="s">
        <v>672</v>
      </c>
      <c r="E965" s="86" t="s">
        <v>138</v>
      </c>
      <c r="F965" s="95">
        <v>44749</v>
      </c>
      <c r="G965" s="83">
        <v>5993030.8130248198</v>
      </c>
      <c r="H965" s="85">
        <v>4.7257999999999996</v>
      </c>
      <c r="I965" s="83">
        <v>283.21864321835994</v>
      </c>
      <c r="J965" s="84">
        <f t="shared" si="15"/>
        <v>-2.1440600585383743E-4</v>
      </c>
      <c r="K965" s="84">
        <f>I965/'סכום נכסי הקרן'!$C$42</f>
        <v>2.8537207788003505E-6</v>
      </c>
    </row>
    <row r="966" spans="2:11">
      <c r="B966" s="76" t="s">
        <v>4150</v>
      </c>
      <c r="C966" s="73" t="s">
        <v>4154</v>
      </c>
      <c r="D966" s="86" t="s">
        <v>672</v>
      </c>
      <c r="E966" s="86" t="s">
        <v>138</v>
      </c>
      <c r="F966" s="95">
        <v>44749</v>
      </c>
      <c r="G966" s="83">
        <v>10466242.636232169</v>
      </c>
      <c r="H966" s="85">
        <v>4.7257999999999996</v>
      </c>
      <c r="I966" s="83">
        <v>494.61367461317997</v>
      </c>
      <c r="J966" s="84">
        <f t="shared" si="15"/>
        <v>-3.7443913016961598E-4</v>
      </c>
      <c r="K966" s="84">
        <f>I966/'סכום נכסי הקרן'!$C$42</f>
        <v>4.98374437742849E-6</v>
      </c>
    </row>
    <row r="967" spans="2:11">
      <c r="B967" s="76" t="s">
        <v>4150</v>
      </c>
      <c r="C967" s="73" t="s">
        <v>4155</v>
      </c>
      <c r="D967" s="86" t="s">
        <v>672</v>
      </c>
      <c r="E967" s="86" t="s">
        <v>138</v>
      </c>
      <c r="F967" s="95">
        <v>44749</v>
      </c>
      <c r="G967" s="83">
        <v>463097.84309738001</v>
      </c>
      <c r="H967" s="85">
        <v>4.7257990000000003</v>
      </c>
      <c r="I967" s="83">
        <v>21.885071885049999</v>
      </c>
      <c r="J967" s="84">
        <f t="shared" si="15"/>
        <v>-1.6567732961985677E-5</v>
      </c>
      <c r="K967" s="84">
        <f>I967/'סכום נכסי הקרן'!$C$42</f>
        <v>2.205147361565282E-7</v>
      </c>
    </row>
    <row r="968" spans="2:11">
      <c r="B968" s="76" t="s">
        <v>4150</v>
      </c>
      <c r="C968" s="73" t="s">
        <v>4156</v>
      </c>
      <c r="D968" s="86" t="s">
        <v>672</v>
      </c>
      <c r="E968" s="86" t="s">
        <v>138</v>
      </c>
      <c r="F968" s="95">
        <v>44749</v>
      </c>
      <c r="G968" s="83">
        <v>16344.616344600001</v>
      </c>
      <c r="H968" s="85">
        <v>4.7257809999999996</v>
      </c>
      <c r="I968" s="83">
        <v>0.77241077241</v>
      </c>
      <c r="J968" s="84">
        <f t="shared" si="15"/>
        <v>-5.8474084441970009E-7</v>
      </c>
      <c r="K968" s="84">
        <f>I968/'סכום נכסי הקרן'!$C$42</f>
        <v>7.7828374783088895E-9</v>
      </c>
    </row>
    <row r="969" spans="2:11">
      <c r="B969" s="76" t="s">
        <v>4150</v>
      </c>
      <c r="C969" s="73" t="s">
        <v>3278</v>
      </c>
      <c r="D969" s="86" t="s">
        <v>672</v>
      </c>
      <c r="E969" s="86" t="s">
        <v>138</v>
      </c>
      <c r="F969" s="95">
        <v>44749</v>
      </c>
      <c r="G969" s="83">
        <v>752705.61270485993</v>
      </c>
      <c r="H969" s="85">
        <v>4.7257990000000003</v>
      </c>
      <c r="I969" s="83">
        <v>35.571355571320005</v>
      </c>
      <c r="J969" s="84">
        <f t="shared" si="15"/>
        <v>-2.6928708450076215E-5</v>
      </c>
      <c r="K969" s="84">
        <f>I969/'סכום נכסי הקרן'!$C$42</f>
        <v>3.5841820075985371E-7</v>
      </c>
    </row>
    <row r="970" spans="2:11">
      <c r="B970" s="76" t="s">
        <v>4150</v>
      </c>
      <c r="C970" s="73" t="s">
        <v>4157</v>
      </c>
      <c r="D970" s="86" t="s">
        <v>672</v>
      </c>
      <c r="E970" s="86" t="s">
        <v>138</v>
      </c>
      <c r="F970" s="95">
        <v>44749</v>
      </c>
      <c r="G970" s="83">
        <v>1362.0413620400002</v>
      </c>
      <c r="H970" s="85">
        <v>4.7259989999999998</v>
      </c>
      <c r="I970" s="83">
        <v>6.4370064370000007E-2</v>
      </c>
      <c r="J970" s="84">
        <f t="shared" si="15"/>
        <v>-4.8730296287329393E-8</v>
      </c>
      <c r="K970" s="84">
        <f>I970/'סכום נכסי הקרן'!$C$42</f>
        <v>6.4859497997014962E-10</v>
      </c>
    </row>
    <row r="971" spans="2:11">
      <c r="B971" s="76" t="s">
        <v>4158</v>
      </c>
      <c r="C971" s="73" t="s">
        <v>4159</v>
      </c>
      <c r="D971" s="86" t="s">
        <v>672</v>
      </c>
      <c r="E971" s="86" t="s">
        <v>138</v>
      </c>
      <c r="F971" s="95">
        <v>44749</v>
      </c>
      <c r="G971" s="83">
        <v>31174126.709128529</v>
      </c>
      <c r="H971" s="85">
        <v>4.7215559999999996</v>
      </c>
      <c r="I971" s="83">
        <v>1471.9039416594701</v>
      </c>
      <c r="J971" s="84">
        <f t="shared" si="15"/>
        <v>-1.1142806191907801E-3</v>
      </c>
      <c r="K971" s="84">
        <f>I971/'סכום נכסי הקרן'!$C$42</f>
        <v>1.4830954682150928E-5</v>
      </c>
    </row>
    <row r="972" spans="2:11">
      <c r="B972" s="76" t="s">
        <v>4160</v>
      </c>
      <c r="C972" s="73" t="s">
        <v>4161</v>
      </c>
      <c r="D972" s="86" t="s">
        <v>672</v>
      </c>
      <c r="E972" s="86" t="s">
        <v>138</v>
      </c>
      <c r="F972" s="95">
        <v>44804</v>
      </c>
      <c r="G972" s="83">
        <v>24895453.478091583</v>
      </c>
      <c r="H972" s="85">
        <v>4.0177189999999996</v>
      </c>
      <c r="I972" s="83">
        <v>1000.2293021063019</v>
      </c>
      <c r="J972" s="84">
        <f t="shared" si="15"/>
        <v>-7.5720710743338953E-4</v>
      </c>
      <c r="K972" s="84">
        <f>I972/'סכום נכסי הקרן'!$C$42</f>
        <v>1.0078344810037875E-5</v>
      </c>
    </row>
    <row r="973" spans="2:11">
      <c r="B973" s="76" t="s">
        <v>4162</v>
      </c>
      <c r="C973" s="73" t="s">
        <v>4163</v>
      </c>
      <c r="D973" s="86" t="s">
        <v>672</v>
      </c>
      <c r="E973" s="86" t="s">
        <v>138</v>
      </c>
      <c r="F973" s="95">
        <v>44804</v>
      </c>
      <c r="G973" s="83">
        <v>6484.2264842200002</v>
      </c>
      <c r="H973" s="85">
        <v>3.9386389999999998</v>
      </c>
      <c r="I973" s="83">
        <v>0.25539025538999999</v>
      </c>
      <c r="J973" s="84">
        <f t="shared" si="15"/>
        <v>-1.9333898351438638E-7</v>
      </c>
      <c r="K973" s="84">
        <f>I973/'סכום נכסי הקרן'!$C$42</f>
        <v>2.5733209870215389E-9</v>
      </c>
    </row>
    <row r="974" spans="2:11">
      <c r="B974" s="76" t="s">
        <v>4162</v>
      </c>
      <c r="C974" s="73" t="s">
        <v>4164</v>
      </c>
      <c r="D974" s="86" t="s">
        <v>672</v>
      </c>
      <c r="E974" s="86" t="s">
        <v>138</v>
      </c>
      <c r="F974" s="95">
        <v>44804</v>
      </c>
      <c r="G974" s="83">
        <v>653825.27382462006</v>
      </c>
      <c r="H974" s="85">
        <v>3.938701</v>
      </c>
      <c r="I974" s="83">
        <v>25.752225752200001</v>
      </c>
      <c r="J974" s="84">
        <f t="shared" si="15"/>
        <v>-1.949529805888712E-5</v>
      </c>
      <c r="K974" s="84">
        <f>I974/'סכום נכסי הקרן'!$C$42</f>
        <v>2.5948031137466656E-7</v>
      </c>
    </row>
    <row r="975" spans="2:11">
      <c r="B975" s="76" t="s">
        <v>4162</v>
      </c>
      <c r="C975" s="73" t="s">
        <v>4165</v>
      </c>
      <c r="D975" s="86" t="s">
        <v>672</v>
      </c>
      <c r="E975" s="86" t="s">
        <v>138</v>
      </c>
      <c r="F975" s="95">
        <v>44804</v>
      </c>
      <c r="G975" s="83">
        <v>7294.7572947500003</v>
      </c>
      <c r="H975" s="85">
        <v>3.938723</v>
      </c>
      <c r="I975" s="83">
        <v>0.28732028731999998</v>
      </c>
      <c r="J975" s="84">
        <f t="shared" si="15"/>
        <v>-2.1751108791790397E-7</v>
      </c>
      <c r="K975" s="84">
        <f>I975/'סכום נכסי הקרן'!$C$42</f>
        <v>2.8950490856769202E-9</v>
      </c>
    </row>
    <row r="976" spans="2:11">
      <c r="B976" s="76" t="s">
        <v>4166</v>
      </c>
      <c r="C976" s="73" t="s">
        <v>4167</v>
      </c>
      <c r="D976" s="86" t="s">
        <v>672</v>
      </c>
      <c r="E976" s="86" t="s">
        <v>140</v>
      </c>
      <c r="F976" s="95">
        <v>44832</v>
      </c>
      <c r="G976" s="83">
        <v>157844.34784418999</v>
      </c>
      <c r="H976" s="85">
        <v>-2.9125939999999999</v>
      </c>
      <c r="I976" s="83">
        <v>-4.5973645973599995</v>
      </c>
      <c r="J976" s="84">
        <f t="shared" si="15"/>
        <v>3.4803590949124843E-6</v>
      </c>
      <c r="K976" s="84">
        <f>I976/'סכום נכסי הקרן'!$C$42</f>
        <v>-4.632320362149396E-8</v>
      </c>
    </row>
    <row r="977" spans="2:11">
      <c r="B977" s="76" t="s">
        <v>4166</v>
      </c>
      <c r="C977" s="73" t="s">
        <v>4168</v>
      </c>
      <c r="D977" s="86" t="s">
        <v>672</v>
      </c>
      <c r="E977" s="86" t="s">
        <v>140</v>
      </c>
      <c r="F977" s="95">
        <v>44832</v>
      </c>
      <c r="G977" s="83">
        <v>52843.542843490002</v>
      </c>
      <c r="H977" s="85">
        <v>-2.912601</v>
      </c>
      <c r="I977" s="83">
        <v>-1.5391215391199999</v>
      </c>
      <c r="J977" s="84">
        <f t="shared" si="15"/>
        <v>1.1651665934714059E-6</v>
      </c>
      <c r="K977" s="84">
        <f>I977/'סכום נכסי הקרן'!$C$42</f>
        <v>-1.5508241503365799E-8</v>
      </c>
    </row>
    <row r="978" spans="2:11">
      <c r="B978" s="76" t="s">
        <v>4166</v>
      </c>
      <c r="C978" s="73" t="s">
        <v>4169</v>
      </c>
      <c r="D978" s="86" t="s">
        <v>672</v>
      </c>
      <c r="E978" s="86" t="s">
        <v>140</v>
      </c>
      <c r="F978" s="95">
        <v>44832</v>
      </c>
      <c r="G978" s="83">
        <v>13039.313039299999</v>
      </c>
      <c r="H978" s="85">
        <v>-2.9125800000000002</v>
      </c>
      <c r="I978" s="83">
        <v>-0.37978037977999995</v>
      </c>
      <c r="J978" s="84">
        <f t="shared" si="15"/>
        <v>2.8750647699241809E-7</v>
      </c>
      <c r="K978" s="84">
        <f>I978/'סכום נכסי הקרן'!$C$42</f>
        <v>-3.8266801536905911E-9</v>
      </c>
    </row>
    <row r="979" spans="2:11">
      <c r="B979" s="76" t="s">
        <v>4166</v>
      </c>
      <c r="C979" s="73" t="s">
        <v>4170</v>
      </c>
      <c r="D979" s="86" t="s">
        <v>672</v>
      </c>
      <c r="E979" s="86" t="s">
        <v>140</v>
      </c>
      <c r="F979" s="95">
        <v>44832</v>
      </c>
      <c r="G979" s="83">
        <v>8921.6389216299995</v>
      </c>
      <c r="H979" s="85">
        <v>-2.9125839999999998</v>
      </c>
      <c r="I979" s="83">
        <v>-0.25985025985000004</v>
      </c>
      <c r="J979" s="84">
        <f t="shared" si="15"/>
        <v>1.96715356381273E-7</v>
      </c>
      <c r="K979" s="84">
        <f>I979/'סכום נכסי הקרן'!$C$42</f>
        <v>-2.6182601451801051E-9</v>
      </c>
    </row>
    <row r="980" spans="2:11">
      <c r="B980" s="76" t="s">
        <v>4171</v>
      </c>
      <c r="C980" s="73" t="s">
        <v>4172</v>
      </c>
      <c r="D980" s="86" t="s">
        <v>672</v>
      </c>
      <c r="E980" s="86" t="s">
        <v>140</v>
      </c>
      <c r="F980" s="95">
        <v>44832</v>
      </c>
      <c r="G980" s="83">
        <v>13225545.675304448</v>
      </c>
      <c r="H980" s="85">
        <v>-2.9215170000000001</v>
      </c>
      <c r="I980" s="83">
        <v>-386.38653472014835</v>
      </c>
      <c r="J980" s="84">
        <f t="shared" si="15"/>
        <v>2.9250755770756287E-4</v>
      </c>
      <c r="K980" s="84">
        <f>I980/'סכום נכסי הקרן'!$C$42</f>
        <v>-3.8932439978162802E-6</v>
      </c>
    </row>
    <row r="981" spans="2:11">
      <c r="B981" s="76" t="s">
        <v>4173</v>
      </c>
      <c r="C981" s="73" t="s">
        <v>4174</v>
      </c>
      <c r="D981" s="86" t="s">
        <v>672</v>
      </c>
      <c r="E981" s="86" t="s">
        <v>140</v>
      </c>
      <c r="F981" s="95">
        <v>44832</v>
      </c>
      <c r="G981" s="83">
        <v>625459.09545846994</v>
      </c>
      <c r="H981" s="85">
        <v>-2.915143</v>
      </c>
      <c r="I981" s="83">
        <v>-18.23302823301</v>
      </c>
      <c r="J981" s="84">
        <f t="shared" si="15"/>
        <v>1.3803013507998129E-5</v>
      </c>
      <c r="K981" s="84">
        <f>I981/'סכום נכסי הקרן'!$C$42</f>
        <v>-1.837166188557641E-7</v>
      </c>
    </row>
    <row r="982" spans="2:11">
      <c r="B982" s="76" t="s">
        <v>4173</v>
      </c>
      <c r="C982" s="73" t="s">
        <v>4175</v>
      </c>
      <c r="D982" s="86" t="s">
        <v>672</v>
      </c>
      <c r="E982" s="86" t="s">
        <v>140</v>
      </c>
      <c r="F982" s="95">
        <v>44832</v>
      </c>
      <c r="G982" s="83">
        <v>242700.10269986</v>
      </c>
      <c r="H982" s="85">
        <v>-2.9151440000000002</v>
      </c>
      <c r="I982" s="83">
        <v>-7.075057075050001</v>
      </c>
      <c r="J982" s="84">
        <f t="shared" si="15"/>
        <v>5.3560553479519941E-6</v>
      </c>
      <c r="K982" s="84">
        <f>I982/'סכום נכסי הקרן'!$C$42</f>
        <v>-7.1288518145685984E-8</v>
      </c>
    </row>
    <row r="983" spans="2:11">
      <c r="B983" s="76" t="s">
        <v>4173</v>
      </c>
      <c r="C983" s="73" t="s">
        <v>4176</v>
      </c>
      <c r="D983" s="86" t="s">
        <v>672</v>
      </c>
      <c r="E983" s="86" t="s">
        <v>140</v>
      </c>
      <c r="F983" s="95">
        <v>44832</v>
      </c>
      <c r="G983" s="83">
        <v>269132.78913252003</v>
      </c>
      <c r="H983" s="85">
        <v>-2.9151440000000002</v>
      </c>
      <c r="I983" s="83">
        <v>-7.8456078456000009</v>
      </c>
      <c r="J983" s="84">
        <f t="shared" si="15"/>
        <v>5.9393881086200322E-6</v>
      </c>
      <c r="K983" s="84">
        <f>I983/'סכום נכסי הקרן'!$C$42</f>
        <v>-7.9052614181354759E-8</v>
      </c>
    </row>
    <row r="984" spans="2:11">
      <c r="B984" s="76" t="s">
        <v>4173</v>
      </c>
      <c r="C984" s="73" t="s">
        <v>4177</v>
      </c>
      <c r="D984" s="86" t="s">
        <v>672</v>
      </c>
      <c r="E984" s="86" t="s">
        <v>140</v>
      </c>
      <c r="F984" s="95">
        <v>44832</v>
      </c>
      <c r="G984" s="83">
        <v>9320095.8000864796</v>
      </c>
      <c r="H984" s="85">
        <v>-2.915143</v>
      </c>
      <c r="I984" s="83">
        <v>-271.69414169386999</v>
      </c>
      <c r="J984" s="84">
        <f t="shared" si="15"/>
        <v>2.056815719209438E-4</v>
      </c>
      <c r="K984" s="84">
        <f>I984/'סכום נכסי הקרן'!$C$42</f>
        <v>-2.737599505525282E-6</v>
      </c>
    </row>
    <row r="985" spans="2:11">
      <c r="B985" s="76" t="s">
        <v>4173</v>
      </c>
      <c r="C985" s="73" t="s">
        <v>4178</v>
      </c>
      <c r="D985" s="86" t="s">
        <v>672</v>
      </c>
      <c r="E985" s="86" t="s">
        <v>140</v>
      </c>
      <c r="F985" s="95">
        <v>44832</v>
      </c>
      <c r="G985" s="83">
        <v>2609626.8196242098</v>
      </c>
      <c r="H985" s="85">
        <v>-2.915143</v>
      </c>
      <c r="I985" s="83">
        <v>-76.074356074280004</v>
      </c>
      <c r="J985" s="84">
        <f t="shared" si="15"/>
        <v>5.7590837412540884E-5</v>
      </c>
      <c r="K985" s="84">
        <f>I985/'סכום נכסי הקרן'!$C$42</f>
        <v>-7.6652782527331902E-7</v>
      </c>
    </row>
    <row r="986" spans="2:11">
      <c r="B986" s="76" t="s">
        <v>4173</v>
      </c>
      <c r="C986" s="73" t="s">
        <v>4179</v>
      </c>
      <c r="D986" s="86" t="s">
        <v>672</v>
      </c>
      <c r="E986" s="86" t="s">
        <v>140</v>
      </c>
      <c r="F986" s="95">
        <v>44832</v>
      </c>
      <c r="G986" s="83">
        <v>191207.86120767001</v>
      </c>
      <c r="H986" s="85">
        <v>-2.9151449999999999</v>
      </c>
      <c r="I986" s="83">
        <v>-5.5739855739799999</v>
      </c>
      <c r="J986" s="84">
        <f t="shared" si="15"/>
        <v>4.2196939086476346E-6</v>
      </c>
      <c r="K986" s="84">
        <f>I986/'סכום נכסי הקרן'!$C$42</f>
        <v>-5.6163670132888206E-8</v>
      </c>
    </row>
    <row r="987" spans="2:11">
      <c r="B987" s="76" t="s">
        <v>4180</v>
      </c>
      <c r="C987" s="73" t="s">
        <v>4181</v>
      </c>
      <c r="D987" s="86" t="s">
        <v>672</v>
      </c>
      <c r="E987" s="86" t="s">
        <v>140</v>
      </c>
      <c r="F987" s="95">
        <v>44810</v>
      </c>
      <c r="G987" s="83">
        <v>815053.79505298007</v>
      </c>
      <c r="H987" s="85">
        <v>0.55789599999999995</v>
      </c>
      <c r="I987" s="83">
        <v>4.5471545471499999</v>
      </c>
      <c r="J987" s="84">
        <v>-3.4423484039603825E-6</v>
      </c>
      <c r="K987" s="84">
        <v>4.5817750049598001E-8</v>
      </c>
    </row>
    <row r="988" spans="2:11">
      <c r="B988" s="76" t="s">
        <v>4180</v>
      </c>
      <c r="C988" s="73" t="s">
        <v>4182</v>
      </c>
      <c r="D988" s="86" t="s">
        <v>672</v>
      </c>
      <c r="E988" s="86" t="s">
        <v>140</v>
      </c>
      <c r="F988" s="95">
        <v>44810</v>
      </c>
      <c r="G988" s="83">
        <v>354371.21437086002</v>
      </c>
      <c r="H988" s="85">
        <v>0.55789599999999995</v>
      </c>
      <c r="I988" s="83">
        <v>1.9770219770200002</v>
      </c>
      <c r="J988" s="84">
        <v>-1.4966719025318619E-6</v>
      </c>
      <c r="K988" s="84">
        <v>1.9920743367396333E-8</v>
      </c>
    </row>
    <row r="989" spans="2:11">
      <c r="B989" s="76" t="s">
        <v>4183</v>
      </c>
      <c r="C989" s="73" t="s">
        <v>3822</v>
      </c>
      <c r="D989" s="86" t="s">
        <v>672</v>
      </c>
      <c r="E989" s="86" t="s">
        <v>140</v>
      </c>
      <c r="F989" s="95">
        <v>44810</v>
      </c>
      <c r="G989" s="83">
        <v>8876.9988769899992</v>
      </c>
      <c r="H989" s="85">
        <v>0.547933</v>
      </c>
      <c r="I989" s="83">
        <v>4.8640048640000003E-2</v>
      </c>
      <c r="J989" s="84">
        <v>-3.6822147140215962E-8</v>
      </c>
      <c r="K989" s="84">
        <v>4.9010377102414631E-10</v>
      </c>
    </row>
    <row r="990" spans="2:11">
      <c r="B990" s="76" t="s">
        <v>4183</v>
      </c>
      <c r="C990" s="73" t="s">
        <v>3872</v>
      </c>
      <c r="D990" s="86" t="s">
        <v>672</v>
      </c>
      <c r="E990" s="86" t="s">
        <v>140</v>
      </c>
      <c r="F990" s="95">
        <v>44810</v>
      </c>
      <c r="G990" s="83">
        <v>195293.89529370001</v>
      </c>
      <c r="H990" s="85">
        <v>0.54794399999999999</v>
      </c>
      <c r="I990" s="83">
        <v>1.0701010701</v>
      </c>
      <c r="J990" s="84">
        <v>-8.1010237777025293E-7</v>
      </c>
      <c r="K990" s="84">
        <v>1.0782484485463382E-8</v>
      </c>
    </row>
    <row r="991" spans="2:11">
      <c r="B991" s="76" t="s">
        <v>4184</v>
      </c>
      <c r="C991" s="73" t="s">
        <v>4185</v>
      </c>
      <c r="D991" s="86" t="s">
        <v>672</v>
      </c>
      <c r="E991" s="86" t="s">
        <v>140</v>
      </c>
      <c r="F991" s="95">
        <v>44819</v>
      </c>
      <c r="G991" s="83">
        <v>147818154.11640629</v>
      </c>
      <c r="H991" s="85">
        <v>1.616493</v>
      </c>
      <c r="I991" s="83">
        <v>2389.4707308203415</v>
      </c>
      <c r="J991" s="84">
        <v>-1.8089094336379756E-3</v>
      </c>
      <c r="K991" s="84">
        <v>2.4076633323179014E-5</v>
      </c>
    </row>
    <row r="992" spans="2:11">
      <c r="B992" s="76" t="s">
        <v>4186</v>
      </c>
      <c r="C992" s="73" t="s">
        <v>4187</v>
      </c>
      <c r="D992" s="86" t="s">
        <v>672</v>
      </c>
      <c r="E992" s="86" t="s">
        <v>140</v>
      </c>
      <c r="F992" s="95">
        <v>44825</v>
      </c>
      <c r="G992" s="83">
        <v>50213810.733090512</v>
      </c>
      <c r="H992" s="85">
        <v>0.82403099999999996</v>
      </c>
      <c r="I992" s="83">
        <v>413.77733411692049</v>
      </c>
      <c r="J992" s="84">
        <v>-3.1324331093718962E-4</v>
      </c>
      <c r="K992" s="84">
        <v>4.169276912446378E-6</v>
      </c>
    </row>
    <row r="993" spans="2:11">
      <c r="B993" s="76" t="s">
        <v>4188</v>
      </c>
      <c r="C993" s="73" t="s">
        <v>4189</v>
      </c>
      <c r="D993" s="86" t="s">
        <v>672</v>
      </c>
      <c r="E993" s="86" t="s">
        <v>140</v>
      </c>
      <c r="F993" s="95">
        <v>44811</v>
      </c>
      <c r="G993" s="83">
        <v>40743905.560426824</v>
      </c>
      <c r="H993" s="85">
        <v>0.58392599999999995</v>
      </c>
      <c r="I993" s="83">
        <v>237.91411993288204</v>
      </c>
      <c r="J993" s="84">
        <v>-1.8010896320731084E-4</v>
      </c>
      <c r="K993" s="84">
        <v>2.3972551553557923E-6</v>
      </c>
    </row>
    <row r="994" spans="2:11">
      <c r="B994" s="76" t="s">
        <v>4190</v>
      </c>
      <c r="C994" s="73" t="s">
        <v>4191</v>
      </c>
      <c r="D994" s="86" t="s">
        <v>672</v>
      </c>
      <c r="E994" s="86" t="s">
        <v>140</v>
      </c>
      <c r="F994" s="95">
        <v>44811</v>
      </c>
      <c r="G994" s="83">
        <v>1478139.3081378301</v>
      </c>
      <c r="H994" s="85">
        <v>0.62842699999999996</v>
      </c>
      <c r="I994" s="83">
        <v>9.2890292890200001</v>
      </c>
      <c r="J994" s="84">
        <v>-7.0321065219656432E-6</v>
      </c>
      <c r="K994" s="84">
        <v>9.3597527366749894E-8</v>
      </c>
    </row>
    <row r="995" spans="2:11">
      <c r="B995" s="76" t="s">
        <v>4190</v>
      </c>
      <c r="C995" s="73" t="s">
        <v>4192</v>
      </c>
      <c r="D995" s="86" t="s">
        <v>672</v>
      </c>
      <c r="E995" s="86" t="s">
        <v>140</v>
      </c>
      <c r="F995" s="95">
        <v>44811</v>
      </c>
      <c r="G995" s="83">
        <v>2432696.7426943104</v>
      </c>
      <c r="H995" s="85">
        <v>0.62842699999999996</v>
      </c>
      <c r="I995" s="83">
        <v>15.28772528771</v>
      </c>
      <c r="J995" s="84">
        <v>-1.1573320457585341E-5</v>
      </c>
      <c r="K995" s="84">
        <v>1.5404120726405326E-7</v>
      </c>
    </row>
    <row r="996" spans="2:11">
      <c r="B996" s="76" t="s">
        <v>4190</v>
      </c>
      <c r="C996" s="73" t="s">
        <v>4193</v>
      </c>
      <c r="D996" s="86" t="s">
        <v>672</v>
      </c>
      <c r="E996" s="86" t="s">
        <v>140</v>
      </c>
      <c r="F996" s="95">
        <v>44811</v>
      </c>
      <c r="G996" s="83">
        <v>2315157.9551556404</v>
      </c>
      <c r="H996" s="85">
        <v>0.62842699999999996</v>
      </c>
      <c r="I996" s="83">
        <v>14.54907454906</v>
      </c>
      <c r="J996" s="84">
        <v>-1.1014137090292567E-5</v>
      </c>
      <c r="K996" s="84">
        <v>1.4659846157188661E-7</v>
      </c>
    </row>
    <row r="997" spans="2:11">
      <c r="B997" s="76" t="s">
        <v>4190</v>
      </c>
      <c r="C997" s="73" t="s">
        <v>4194</v>
      </c>
      <c r="D997" s="86" t="s">
        <v>672</v>
      </c>
      <c r="E997" s="86" t="s">
        <v>140</v>
      </c>
      <c r="F997" s="95">
        <v>44811</v>
      </c>
      <c r="G997" s="83">
        <v>107340333.13535881</v>
      </c>
      <c r="H997" s="85">
        <v>0.62842699999999996</v>
      </c>
      <c r="I997" s="83">
        <v>674.55567487500025</v>
      </c>
      <c r="J997" s="84">
        <v>-5.1066125567334419E-4</v>
      </c>
      <c r="K997" s="84">
        <v>6.7969150785367215E-6</v>
      </c>
    </row>
    <row r="998" spans="2:11">
      <c r="B998" s="76" t="s">
        <v>4190</v>
      </c>
      <c r="C998" s="73" t="s">
        <v>3892</v>
      </c>
      <c r="D998" s="86" t="s">
        <v>672</v>
      </c>
      <c r="E998" s="86" t="s">
        <v>140</v>
      </c>
      <c r="F998" s="95">
        <v>44811</v>
      </c>
      <c r="G998" s="83">
        <v>1739217.8892161502</v>
      </c>
      <c r="H998" s="85">
        <v>0.62842699999999996</v>
      </c>
      <c r="I998" s="83">
        <v>10.929710929700001</v>
      </c>
      <c r="J998" s="84">
        <v>-8.274157516414853E-6</v>
      </c>
      <c r="K998" s="84">
        <v>1.1012925958393527E-7</v>
      </c>
    </row>
    <row r="999" spans="2:11">
      <c r="B999" s="76" t="s">
        <v>4190</v>
      </c>
      <c r="C999" s="73" t="s">
        <v>3036</v>
      </c>
      <c r="D999" s="86" t="s">
        <v>672</v>
      </c>
      <c r="E999" s="86" t="s">
        <v>140</v>
      </c>
      <c r="F999" s="95">
        <v>44811</v>
      </c>
      <c r="G999" s="83">
        <v>23598583.078559481</v>
      </c>
      <c r="H999" s="85">
        <v>0.62842699999999996</v>
      </c>
      <c r="I999" s="83">
        <v>148.29987829973001</v>
      </c>
      <c r="J999" s="84">
        <v>-1.1226797859609991E-4</v>
      </c>
      <c r="K999" s="84">
        <v>1.4942898214404341E-6</v>
      </c>
    </row>
    <row r="1000" spans="2:11">
      <c r="B1000" s="76" t="s">
        <v>4024</v>
      </c>
      <c r="C1000" s="73" t="s">
        <v>4195</v>
      </c>
      <c r="D1000" s="86" t="s">
        <v>672</v>
      </c>
      <c r="E1000" s="86" t="s">
        <v>140</v>
      </c>
      <c r="F1000" s="95">
        <v>44811</v>
      </c>
      <c r="G1000" s="83">
        <v>94752811.272716522</v>
      </c>
      <c r="H1000" s="85">
        <v>0.63831099999999996</v>
      </c>
      <c r="I1000" s="83">
        <v>604.81744481683995</v>
      </c>
      <c r="J1000" s="84">
        <v>-4.578670780296146E-4</v>
      </c>
      <c r="K1000" s="84">
        <v>6.0942231509643846E-6</v>
      </c>
    </row>
    <row r="1001" spans="2:11">
      <c r="B1001" s="76" t="s">
        <v>4196</v>
      </c>
      <c r="C1001" s="73" t="s">
        <v>4197</v>
      </c>
      <c r="D1001" s="86" t="s">
        <v>672</v>
      </c>
      <c r="E1001" s="86" t="s">
        <v>140</v>
      </c>
      <c r="F1001" s="95">
        <v>44823</v>
      </c>
      <c r="G1001" s="83">
        <v>686589.86658918008</v>
      </c>
      <c r="H1001" s="85">
        <v>1.455457</v>
      </c>
      <c r="I1001" s="83">
        <v>9.9930199930099999</v>
      </c>
      <c r="J1001" s="84">
        <v>-7.5650510812839124E-6</v>
      </c>
      <c r="K1001" s="84">
        <v>1.0069103381747541E-7</v>
      </c>
    </row>
    <row r="1002" spans="2:11">
      <c r="B1002" s="76" t="s">
        <v>4196</v>
      </c>
      <c r="C1002" s="73" t="s">
        <v>4198</v>
      </c>
      <c r="D1002" s="86" t="s">
        <v>672</v>
      </c>
      <c r="E1002" s="86" t="s">
        <v>140</v>
      </c>
      <c r="F1002" s="95">
        <v>44823</v>
      </c>
      <c r="G1002" s="83">
        <v>14357595.457581101</v>
      </c>
      <c r="H1002" s="85">
        <v>1.455457</v>
      </c>
      <c r="I1002" s="83">
        <v>208.96868896848002</v>
      </c>
      <c r="J1002" s="84">
        <v>-1.5819630177276475E-4</v>
      </c>
      <c r="K1002" s="84">
        <v>2.1055970409782871E-6</v>
      </c>
    </row>
    <row r="1003" spans="2:11">
      <c r="B1003" s="76" t="s">
        <v>4196</v>
      </c>
      <c r="C1003" s="73" t="s">
        <v>3083</v>
      </c>
      <c r="D1003" s="86" t="s">
        <v>672</v>
      </c>
      <c r="E1003" s="86" t="s">
        <v>140</v>
      </c>
      <c r="F1003" s="95">
        <v>44823</v>
      </c>
      <c r="G1003" s="83">
        <v>2485312.2853097999</v>
      </c>
      <c r="H1003" s="85">
        <v>1.4554579999999999</v>
      </c>
      <c r="I1003" s="83">
        <v>36.172666172630002</v>
      </c>
      <c r="J1003" s="84">
        <v>-2.7383920730028582E-5</v>
      </c>
      <c r="K1003" s="84">
        <v>3.6448072308513906E-7</v>
      </c>
    </row>
    <row r="1004" spans="2:11">
      <c r="B1004" s="76" t="s">
        <v>4196</v>
      </c>
      <c r="C1004" s="73" t="s">
        <v>4199</v>
      </c>
      <c r="D1004" s="86" t="s">
        <v>672</v>
      </c>
      <c r="E1004" s="86" t="s">
        <v>140</v>
      </c>
      <c r="F1004" s="95">
        <v>44823</v>
      </c>
      <c r="G1004" s="83">
        <v>4881224.8612199808</v>
      </c>
      <c r="H1004" s="85">
        <v>1.455457</v>
      </c>
      <c r="I1004" s="83">
        <v>71.04415104408001</v>
      </c>
      <c r="J1004" s="84">
        <v>-5.3782803601999886E-5</v>
      </c>
      <c r="K1004" s="84">
        <v>7.1585056572658574E-7</v>
      </c>
    </row>
    <row r="1005" spans="2:11">
      <c r="B1005" s="76" t="s">
        <v>4196</v>
      </c>
      <c r="C1005" s="73" t="s">
        <v>4200</v>
      </c>
      <c r="D1005" s="86" t="s">
        <v>672</v>
      </c>
      <c r="E1005" s="86" t="s">
        <v>140</v>
      </c>
      <c r="F1005" s="95">
        <v>44823</v>
      </c>
      <c r="G1005" s="83">
        <v>808173.48817268014</v>
      </c>
      <c r="H1005" s="85">
        <v>1.4554579999999999</v>
      </c>
      <c r="I1005" s="83">
        <v>11.762621762610001</v>
      </c>
      <c r="J1005" s="84">
        <v>-8.9046989344772973E-6</v>
      </c>
      <c r="K1005" s="84">
        <v>1.1852178285539336E-7</v>
      </c>
    </row>
    <row r="1006" spans="2:11">
      <c r="B1006" s="76" t="s">
        <v>4196</v>
      </c>
      <c r="C1006" s="73" t="s">
        <v>3040</v>
      </c>
      <c r="D1006" s="86" t="s">
        <v>672</v>
      </c>
      <c r="E1006" s="86" t="s">
        <v>140</v>
      </c>
      <c r="F1006" s="95">
        <v>44823</v>
      </c>
      <c r="G1006" s="83">
        <v>15466152.016136551</v>
      </c>
      <c r="H1006" s="85">
        <v>1.455457</v>
      </c>
      <c r="I1006" s="83">
        <v>225.10325510303002</v>
      </c>
      <c r="J1006" s="84">
        <v>-1.7041070913586449E-4</v>
      </c>
      <c r="K1006" s="84">
        <v>2.2681711322360512E-6</v>
      </c>
    </row>
    <row r="1007" spans="2:11">
      <c r="B1007" s="76" t="s">
        <v>4196</v>
      </c>
      <c r="C1007" s="73" t="s">
        <v>4201</v>
      </c>
      <c r="D1007" s="86" t="s">
        <v>672</v>
      </c>
      <c r="E1007" s="86" t="s">
        <v>140</v>
      </c>
      <c r="F1007" s="95">
        <v>44823</v>
      </c>
      <c r="G1007" s="83">
        <v>3897827.9078240097</v>
      </c>
      <c r="H1007" s="85">
        <v>1.455457</v>
      </c>
      <c r="I1007" s="83">
        <v>56.731226731169997</v>
      </c>
      <c r="J1007" s="84">
        <v>-4.2947440155769024E-5</v>
      </c>
      <c r="K1007" s="84">
        <v>5.7163158617623174E-7</v>
      </c>
    </row>
    <row r="1008" spans="2:11">
      <c r="B1008" s="76" t="s">
        <v>4202</v>
      </c>
      <c r="C1008" s="73" t="s">
        <v>4203</v>
      </c>
      <c r="D1008" s="86" t="s">
        <v>672</v>
      </c>
      <c r="E1008" s="86" t="s">
        <v>140</v>
      </c>
      <c r="F1008" s="95">
        <v>44823</v>
      </c>
      <c r="G1008" s="83">
        <v>555085.555085</v>
      </c>
      <c r="H1008" s="85">
        <v>1.392144</v>
      </c>
      <c r="I1008" s="83">
        <v>7.7275877275800005</v>
      </c>
      <c r="J1008" s="84">
        <v>-5.8500429234743027E-6</v>
      </c>
      <c r="K1008" s="84">
        <v>7.7864229006800416E-8</v>
      </c>
    </row>
    <row r="1009" spans="2:11">
      <c r="B1009" s="76" t="s">
        <v>4204</v>
      </c>
      <c r="C1009" s="73" t="s">
        <v>4205</v>
      </c>
      <c r="D1009" s="86" t="s">
        <v>672</v>
      </c>
      <c r="E1009" s="86" t="s">
        <v>140</v>
      </c>
      <c r="F1009" s="95">
        <v>44804</v>
      </c>
      <c r="G1009" s="83">
        <v>72417864.035915628</v>
      </c>
      <c r="H1009" s="85">
        <v>1.6153200000000001</v>
      </c>
      <c r="I1009" s="83">
        <v>1169.7802030510331</v>
      </c>
      <c r="J1009" s="84">
        <v>-8.8556282246466203E-4</v>
      </c>
      <c r="K1009" s="84">
        <v>1.1786865038478359E-5</v>
      </c>
    </row>
    <row r="1010" spans="2:11">
      <c r="B1010" s="76" t="s">
        <v>4206</v>
      </c>
      <c r="C1010" s="73" t="s">
        <v>4207</v>
      </c>
      <c r="D1010" s="86" t="s">
        <v>672</v>
      </c>
      <c r="E1010" s="86" t="s">
        <v>140</v>
      </c>
      <c r="F1010" s="95">
        <v>44823</v>
      </c>
      <c r="G1010" s="83">
        <v>867138.42713756009</v>
      </c>
      <c r="H1010" s="85">
        <v>1.4477199999999999</v>
      </c>
      <c r="I1010" s="83">
        <v>12.55373255372</v>
      </c>
      <c r="J1010" s="84">
        <v>-9.5035963198411171E-6</v>
      </c>
      <c r="K1010" s="84">
        <v>1.2649312319862757E-7</v>
      </c>
    </row>
    <row r="1011" spans="2:11">
      <c r="B1011" s="76" t="s">
        <v>4206</v>
      </c>
      <c r="C1011" s="73" t="s">
        <v>4208</v>
      </c>
      <c r="D1011" s="86" t="s">
        <v>672</v>
      </c>
      <c r="E1011" s="86" t="s">
        <v>140</v>
      </c>
      <c r="F1011" s="95">
        <v>44823</v>
      </c>
      <c r="G1011" s="83">
        <v>238283.92828369004</v>
      </c>
      <c r="H1011" s="85">
        <v>1.4477199999999999</v>
      </c>
      <c r="I1011" s="83">
        <v>3.4496834496800002</v>
      </c>
      <c r="J1011" s="84">
        <v>-2.6115259980810077E-6</v>
      </c>
      <c r="K1011" s="84">
        <v>3.4759481431467451E-8</v>
      </c>
    </row>
    <row r="1012" spans="2:11">
      <c r="B1012" s="76" t="s">
        <v>4206</v>
      </c>
      <c r="C1012" s="73" t="s">
        <v>4209</v>
      </c>
      <c r="D1012" s="86" t="s">
        <v>672</v>
      </c>
      <c r="E1012" s="86" t="s">
        <v>140</v>
      </c>
      <c r="F1012" s="95">
        <v>44823</v>
      </c>
      <c r="G1012" s="83">
        <v>160528.10052794</v>
      </c>
      <c r="H1012" s="85">
        <v>1.4477169999999999</v>
      </c>
      <c r="I1012" s="83">
        <v>2.3239923239899998</v>
      </c>
      <c r="J1012" s="84">
        <v>-1.759340084958686E-6</v>
      </c>
      <c r="K1012" s="84">
        <v>2.3416863956052745E-8</v>
      </c>
    </row>
    <row r="1013" spans="2:11">
      <c r="B1013" s="76" t="s">
        <v>4206</v>
      </c>
      <c r="C1013" s="73" t="s">
        <v>4210</v>
      </c>
      <c r="D1013" s="86" t="s">
        <v>672</v>
      </c>
      <c r="E1013" s="86" t="s">
        <v>140</v>
      </c>
      <c r="F1013" s="95">
        <v>44823</v>
      </c>
      <c r="G1013" s="83">
        <v>317831.33783102001</v>
      </c>
      <c r="H1013" s="85">
        <v>1.447719</v>
      </c>
      <c r="I1013" s="83">
        <v>4.6013046012999999</v>
      </c>
      <c r="J1013" s="84">
        <v>-3.4833418099563261E-6</v>
      </c>
      <c r="K1013" s="84">
        <v>4.6363373388433473E-8</v>
      </c>
    </row>
    <row r="1014" spans="2:11">
      <c r="B1014" s="76" t="s">
        <v>4030</v>
      </c>
      <c r="C1014" s="73" t="s">
        <v>3776</v>
      </c>
      <c r="D1014" s="86" t="s">
        <v>672</v>
      </c>
      <c r="E1014" s="86" t="s">
        <v>140</v>
      </c>
      <c r="F1014" s="95">
        <v>44802</v>
      </c>
      <c r="G1014" s="83">
        <v>143.49014349000001</v>
      </c>
      <c r="H1014" s="85">
        <v>1.5680540000000001</v>
      </c>
      <c r="I1014" s="83">
        <v>2.2500022499999999E-3</v>
      </c>
      <c r="J1014" s="84">
        <v>-1.7033271189450229E-9</v>
      </c>
      <c r="K1014" s="84">
        <v>2.2671329868510054E-11</v>
      </c>
    </row>
    <row r="1015" spans="2:11">
      <c r="B1015" s="76" t="s">
        <v>4030</v>
      </c>
      <c r="C1015" s="73" t="s">
        <v>4211</v>
      </c>
      <c r="D1015" s="86" t="s">
        <v>672</v>
      </c>
      <c r="E1015" s="86" t="s">
        <v>140</v>
      </c>
      <c r="F1015" s="95">
        <v>44802</v>
      </c>
      <c r="G1015" s="83">
        <v>15784.855784840001</v>
      </c>
      <c r="H1015" s="85">
        <v>1.5645389999999999</v>
      </c>
      <c r="I1015" s="83">
        <v>0.24696024696000002</v>
      </c>
      <c r="J1015" s="84">
        <v>-1.8695718457540574E-7</v>
      </c>
      <c r="K1015" s="84">
        <v>2.4884051663676637E-9</v>
      </c>
    </row>
    <row r="1016" spans="2:11">
      <c r="B1016" s="76" t="s">
        <v>4212</v>
      </c>
      <c r="C1016" s="73" t="s">
        <v>3876</v>
      </c>
      <c r="D1016" s="86" t="s">
        <v>672</v>
      </c>
      <c r="E1016" s="86" t="s">
        <v>140</v>
      </c>
      <c r="F1016" s="95">
        <v>44802</v>
      </c>
      <c r="G1016" s="83">
        <v>11842.741842730002</v>
      </c>
      <c r="H1016" s="85">
        <v>1.598533</v>
      </c>
      <c r="I1016" s="83">
        <v>0.18931018931000002</v>
      </c>
      <c r="J1016" s="84">
        <v>-1.4331415861665881E-7</v>
      </c>
      <c r="K1016" s="84">
        <v>1.9075153144033951E-9</v>
      </c>
    </row>
    <row r="1017" spans="2:11">
      <c r="B1017" s="76" t="s">
        <v>4213</v>
      </c>
      <c r="C1017" s="73" t="s">
        <v>4214</v>
      </c>
      <c r="D1017" s="86" t="s">
        <v>672</v>
      </c>
      <c r="E1017" s="86" t="s">
        <v>140</v>
      </c>
      <c r="F1017" s="95">
        <v>44795</v>
      </c>
      <c r="G1017" s="83">
        <v>1802148.75214695</v>
      </c>
      <c r="H1017" s="85">
        <v>2.024133</v>
      </c>
      <c r="I1017" s="83">
        <v>36.477896477860007</v>
      </c>
      <c r="J1017" s="84">
        <v>-2.7614990301813291E-5</v>
      </c>
      <c r="K1017" s="84">
        <v>3.6755626531436812E-7</v>
      </c>
    </row>
    <row r="1018" spans="2:11">
      <c r="B1018" s="76" t="s">
        <v>4213</v>
      </c>
      <c r="C1018" s="73" t="s">
        <v>4215</v>
      </c>
      <c r="D1018" s="86" t="s">
        <v>672</v>
      </c>
      <c r="E1018" s="86" t="s">
        <v>140</v>
      </c>
      <c r="F1018" s="95">
        <v>44795</v>
      </c>
      <c r="G1018" s="83">
        <v>17661.057661040002</v>
      </c>
      <c r="H1018" s="85">
        <v>2.0241159999999998</v>
      </c>
      <c r="I1018" s="83">
        <v>0.35748035748000001</v>
      </c>
      <c r="J1018" s="84">
        <v>-2.7062461265798522E-7</v>
      </c>
      <c r="K1018" s="84">
        <v>3.6020208895088776E-9</v>
      </c>
    </row>
    <row r="1019" spans="2:11">
      <c r="B1019" s="76" t="s">
        <v>4216</v>
      </c>
      <c r="C1019" s="73" t="s">
        <v>4217</v>
      </c>
      <c r="D1019" s="86" t="s">
        <v>672</v>
      </c>
      <c r="E1019" s="86" t="s">
        <v>140</v>
      </c>
      <c r="F1019" s="95">
        <v>44755</v>
      </c>
      <c r="G1019" s="83">
        <v>40915426.514565594</v>
      </c>
      <c r="H1019" s="85">
        <v>2.9585689999999998</v>
      </c>
      <c r="I1019" s="83">
        <v>1210.5109718587614</v>
      </c>
      <c r="J1019" s="84">
        <v>-9.1639737966818643E-4</v>
      </c>
      <c r="K1019" s="84">
        <v>1.2197273826042028E-5</v>
      </c>
    </row>
    <row r="1020" spans="2:11">
      <c r="B1020" s="76" t="s">
        <v>4218</v>
      </c>
      <c r="C1020" s="73" t="s">
        <v>4219</v>
      </c>
      <c r="D1020" s="86" t="s">
        <v>672</v>
      </c>
      <c r="E1020" s="86" t="s">
        <v>140</v>
      </c>
      <c r="F1020" s="95">
        <v>44753</v>
      </c>
      <c r="G1020" s="83">
        <v>55643263.39912875</v>
      </c>
      <c r="H1020" s="85">
        <v>3.0651109999999999</v>
      </c>
      <c r="I1020" s="83">
        <v>1705.527899936194</v>
      </c>
      <c r="J1020" s="84">
        <v>-1.2911417862265127E-3</v>
      </c>
      <c r="K1020" s="84">
        <v>1.7185131979046092E-5</v>
      </c>
    </row>
    <row r="1021" spans="2:11">
      <c r="B1021" s="76" t="s">
        <v>4220</v>
      </c>
      <c r="C1021" s="73" t="s">
        <v>4221</v>
      </c>
      <c r="D1021" s="86" t="s">
        <v>672</v>
      </c>
      <c r="E1021" s="86" t="s">
        <v>140</v>
      </c>
      <c r="F1021" s="95">
        <v>44753</v>
      </c>
      <c r="G1021" s="83">
        <v>1581325.42132384</v>
      </c>
      <c r="H1021" s="85">
        <v>3.2099350000000002</v>
      </c>
      <c r="I1021" s="83">
        <v>50.759510759460007</v>
      </c>
      <c r="J1021" s="84">
        <v>-3.8426651004891177E-5</v>
      </c>
      <c r="K1021" s="84">
        <v>5.1145976071441843E-7</v>
      </c>
    </row>
    <row r="1022" spans="2:11">
      <c r="B1022" s="76" t="s">
        <v>4220</v>
      </c>
      <c r="C1022" s="73" t="s">
        <v>4222</v>
      </c>
      <c r="D1022" s="86" t="s">
        <v>672</v>
      </c>
      <c r="E1022" s="86" t="s">
        <v>140</v>
      </c>
      <c r="F1022" s="95">
        <v>44753</v>
      </c>
      <c r="G1022" s="83">
        <v>5843234.8232289804</v>
      </c>
      <c r="H1022" s="85">
        <v>3.2099350000000002</v>
      </c>
      <c r="I1022" s="83">
        <v>187.56402756384</v>
      </c>
      <c r="J1022" s="84">
        <v>-1.4199225564687345E-4</v>
      </c>
      <c r="K1022" s="84">
        <v>1.8899207502419738E-6</v>
      </c>
    </row>
    <row r="1023" spans="2:11">
      <c r="B1023" s="76" t="s">
        <v>4220</v>
      </c>
      <c r="C1023" s="73" t="s">
        <v>4223</v>
      </c>
      <c r="D1023" s="86" t="s">
        <v>672</v>
      </c>
      <c r="E1023" s="86" t="s">
        <v>140</v>
      </c>
      <c r="F1023" s="95">
        <v>44753</v>
      </c>
      <c r="G1023" s="83">
        <v>4510246.8802423701</v>
      </c>
      <c r="H1023" s="85">
        <v>3.2099350000000002</v>
      </c>
      <c r="I1023" s="83">
        <v>144.77598477584002</v>
      </c>
      <c r="J1023" s="84">
        <v>-1.0960027308446473E-4</v>
      </c>
      <c r="K1023" s="84">
        <v>1.4587825891691702E-6</v>
      </c>
    </row>
    <row r="1024" spans="2:11">
      <c r="B1024" s="76" t="s">
        <v>4220</v>
      </c>
      <c r="C1024" s="73" t="s">
        <v>4224</v>
      </c>
      <c r="D1024" s="86" t="s">
        <v>672</v>
      </c>
      <c r="E1024" s="86" t="s">
        <v>140</v>
      </c>
      <c r="F1024" s="95">
        <v>44753</v>
      </c>
      <c r="G1024" s="83">
        <v>1113866.6338655201</v>
      </c>
      <c r="H1024" s="85">
        <v>3.2099350000000002</v>
      </c>
      <c r="I1024" s="83">
        <v>35.754395754360004</v>
      </c>
      <c r="J1024" s="84">
        <v>-2.7067276003788079E-5</v>
      </c>
      <c r="K1024" s="84">
        <v>3.6026617324331611E-7</v>
      </c>
    </row>
    <row r="1025" spans="2:11">
      <c r="B1025" s="76" t="s">
        <v>4220</v>
      </c>
      <c r="C1025" s="73" t="s">
        <v>4225</v>
      </c>
      <c r="D1025" s="86" t="s">
        <v>672</v>
      </c>
      <c r="E1025" s="86" t="s">
        <v>140</v>
      </c>
      <c r="F1025" s="95">
        <v>44753</v>
      </c>
      <c r="G1025" s="83">
        <v>27291558.631531339</v>
      </c>
      <c r="H1025" s="85">
        <v>3.2099350000000002</v>
      </c>
      <c r="I1025" s="83">
        <v>876.04121604034003</v>
      </c>
      <c r="J1025" s="84">
        <v>-6.6319256373858593E-4</v>
      </c>
      <c r="K1025" s="84">
        <v>8.8271109005607569E-6</v>
      </c>
    </row>
    <row r="1026" spans="2:11">
      <c r="B1026" s="76" t="s">
        <v>4220</v>
      </c>
      <c r="C1026" s="73" t="s">
        <v>4226</v>
      </c>
      <c r="D1026" s="86" t="s">
        <v>672</v>
      </c>
      <c r="E1026" s="86" t="s">
        <v>140</v>
      </c>
      <c r="F1026" s="95">
        <v>44753</v>
      </c>
      <c r="G1026" s="83">
        <v>62084369.954307869</v>
      </c>
      <c r="H1026" s="85">
        <v>3.2099350000000002</v>
      </c>
      <c r="I1026" s="83">
        <v>1992.8677428657502</v>
      </c>
      <c r="J1026" s="84">
        <v>-1.5086676783963168E-3</v>
      </c>
      <c r="K1026" s="84">
        <v>2.0080407467513639E-5</v>
      </c>
    </row>
    <row r="1027" spans="2:11">
      <c r="B1027" s="76" t="s">
        <v>4220</v>
      </c>
      <c r="C1027" s="73" t="s">
        <v>4227</v>
      </c>
      <c r="D1027" s="86" t="s">
        <v>672</v>
      </c>
      <c r="E1027" s="86" t="s">
        <v>140</v>
      </c>
      <c r="F1027" s="95">
        <v>44753</v>
      </c>
      <c r="G1027" s="83">
        <v>5204131.01412581</v>
      </c>
      <c r="H1027" s="85">
        <v>3.2099350000000002</v>
      </c>
      <c r="I1027" s="83">
        <v>167.04920704904001</v>
      </c>
      <c r="J1027" s="84">
        <v>-1.264618489003253E-4</v>
      </c>
      <c r="K1027" s="84">
        <v>1.6832106178035248E-6</v>
      </c>
    </row>
    <row r="1028" spans="2:11">
      <c r="B1028" s="76" t="s">
        <v>4220</v>
      </c>
      <c r="C1028" s="73" t="s">
        <v>4228</v>
      </c>
      <c r="D1028" s="86" t="s">
        <v>672</v>
      </c>
      <c r="E1028" s="86" t="s">
        <v>140</v>
      </c>
      <c r="F1028" s="95">
        <v>44753</v>
      </c>
      <c r="G1028" s="83">
        <v>2591474.63147204</v>
      </c>
      <c r="H1028" s="85">
        <v>3.2099350000000002</v>
      </c>
      <c r="I1028" s="83">
        <v>83.184643184560002</v>
      </c>
      <c r="J1028" s="84">
        <v>-6.2973563078004181E-5</v>
      </c>
      <c r="K1028" s="84">
        <v>8.3817982210082969E-7</v>
      </c>
    </row>
    <row r="1029" spans="2:11">
      <c r="B1029" s="76" t="s">
        <v>4229</v>
      </c>
      <c r="C1029" s="73" t="s">
        <v>4230</v>
      </c>
      <c r="D1029" s="86" t="s">
        <v>672</v>
      </c>
      <c r="E1029" s="86" t="s">
        <v>140</v>
      </c>
      <c r="F1029" s="95">
        <v>44753</v>
      </c>
      <c r="G1029" s="83">
        <v>3295949.6559463604</v>
      </c>
      <c r="H1029" s="85">
        <v>3.2099350000000002</v>
      </c>
      <c r="I1029" s="83">
        <v>105.79783579772999</v>
      </c>
      <c r="J1029" s="84">
        <v>-8.0092507836365955E-5</v>
      </c>
      <c r="K1029" s="84">
        <v>1.066033438297583E-6</v>
      </c>
    </row>
    <row r="1030" spans="2:11">
      <c r="B1030" s="76" t="s">
        <v>4229</v>
      </c>
      <c r="C1030" s="73" t="s">
        <v>4231</v>
      </c>
      <c r="D1030" s="86" t="s">
        <v>672</v>
      </c>
      <c r="E1030" s="86" t="s">
        <v>140</v>
      </c>
      <c r="F1030" s="95">
        <v>44753</v>
      </c>
      <c r="G1030" s="83">
        <v>21773353.743331973</v>
      </c>
      <c r="H1030" s="85">
        <v>3.2099350000000002</v>
      </c>
      <c r="I1030" s="83">
        <v>698.91043890973992</v>
      </c>
      <c r="J1030" s="84">
        <v>-5.2909862837191774E-4</v>
      </c>
      <c r="K1030" s="84">
        <v>7.0423170061575976E-6</v>
      </c>
    </row>
    <row r="1031" spans="2:11">
      <c r="B1031" s="76" t="s">
        <v>4229</v>
      </c>
      <c r="C1031" s="73" t="s">
        <v>3201</v>
      </c>
      <c r="D1031" s="86" t="s">
        <v>672</v>
      </c>
      <c r="E1031" s="86" t="s">
        <v>140</v>
      </c>
      <c r="F1031" s="95">
        <v>44753</v>
      </c>
      <c r="G1031" s="83">
        <v>4318880.9288766105</v>
      </c>
      <c r="H1031" s="85">
        <v>3.2099350000000002</v>
      </c>
      <c r="I1031" s="83">
        <v>138.63325863312002</v>
      </c>
      <c r="J1031" s="84">
        <v>-1.049500235022043E-4</v>
      </c>
      <c r="K1031" s="84">
        <v>1.3968876418758838E-6</v>
      </c>
    </row>
    <row r="1032" spans="2:11">
      <c r="B1032" s="76" t="s">
        <v>4229</v>
      </c>
      <c r="C1032" s="73" t="s">
        <v>4232</v>
      </c>
      <c r="D1032" s="86" t="s">
        <v>672</v>
      </c>
      <c r="E1032" s="86" t="s">
        <v>140</v>
      </c>
      <c r="F1032" s="95">
        <v>44753</v>
      </c>
      <c r="G1032" s="83">
        <v>2175509.3655071901</v>
      </c>
      <c r="H1032" s="85">
        <v>3.2099350000000002</v>
      </c>
      <c r="I1032" s="83">
        <v>69.832429832359992</v>
      </c>
      <c r="J1032" s="84">
        <v>-5.2865490030191842E-5</v>
      </c>
      <c r="K1032" s="84">
        <v>7.0364109735846511E-7</v>
      </c>
    </row>
    <row r="1033" spans="2:11">
      <c r="B1033" s="76" t="s">
        <v>4229</v>
      </c>
      <c r="C1033" s="73" t="s">
        <v>4233</v>
      </c>
      <c r="D1033" s="86" t="s">
        <v>672</v>
      </c>
      <c r="E1033" s="86" t="s">
        <v>140</v>
      </c>
      <c r="F1033" s="95">
        <v>44753</v>
      </c>
      <c r="G1033" s="83">
        <v>4201724.07171987</v>
      </c>
      <c r="H1033" s="85">
        <v>3.2099350000000002</v>
      </c>
      <c r="I1033" s="83">
        <v>134.87259487246001</v>
      </c>
      <c r="J1033" s="84">
        <v>-1.0210307498525684E-4</v>
      </c>
      <c r="K1033" s="84">
        <v>1.3589946803721901E-6</v>
      </c>
    </row>
    <row r="1034" spans="2:11">
      <c r="B1034" s="76" t="s">
        <v>4229</v>
      </c>
      <c r="C1034" s="73" t="s">
        <v>4234</v>
      </c>
      <c r="D1034" s="86" t="s">
        <v>672</v>
      </c>
      <c r="E1034" s="86" t="s">
        <v>140</v>
      </c>
      <c r="F1034" s="95">
        <v>44753</v>
      </c>
      <c r="G1034" s="83">
        <v>190464986.5547961</v>
      </c>
      <c r="H1034" s="85">
        <v>3.2099350000000002</v>
      </c>
      <c r="I1034" s="83">
        <v>6113.8017137955994</v>
      </c>
      <c r="J1034" s="84">
        <v>-4.6283528200741142E-3</v>
      </c>
      <c r="K1034" s="84">
        <v>6.1603500798331257E-5</v>
      </c>
    </row>
    <row r="1035" spans="2:11">
      <c r="B1035" s="76" t="s">
        <v>4235</v>
      </c>
      <c r="C1035" s="73" t="s">
        <v>4236</v>
      </c>
      <c r="D1035" s="86" t="s">
        <v>672</v>
      </c>
      <c r="E1035" s="86" t="s">
        <v>140</v>
      </c>
      <c r="F1035" s="95">
        <v>44791</v>
      </c>
      <c r="G1035" s="83">
        <v>3446320.9963175501</v>
      </c>
      <c r="H1035" s="85">
        <v>3.578554</v>
      </c>
      <c r="I1035" s="83">
        <v>123.32845332833001</v>
      </c>
      <c r="J1035" s="84">
        <v>-9.3363772899200472E-5</v>
      </c>
      <c r="K1035" s="84">
        <v>1.2426743340277622E-6</v>
      </c>
    </row>
    <row r="1036" spans="2:11">
      <c r="B1036" s="76" t="s">
        <v>4237</v>
      </c>
      <c r="C1036" s="73" t="s">
        <v>4238</v>
      </c>
      <c r="D1036" s="86" t="s">
        <v>672</v>
      </c>
      <c r="E1036" s="86" t="s">
        <v>140</v>
      </c>
      <c r="F1036" s="95">
        <v>44777</v>
      </c>
      <c r="G1036" s="83">
        <v>29324731.724702403</v>
      </c>
      <c r="H1036" s="85">
        <v>3.7467790000000001</v>
      </c>
      <c r="I1036" s="83">
        <v>1098.73292873183</v>
      </c>
      <c r="J1036" s="84">
        <v>-8.3177765443870789E-4</v>
      </c>
      <c r="K1036" s="84">
        <v>1.1070983002205206E-5</v>
      </c>
    </row>
    <row r="1037" spans="2:11">
      <c r="B1037" s="76" t="s">
        <v>4239</v>
      </c>
      <c r="C1037" s="73" t="s">
        <v>4240</v>
      </c>
      <c r="D1037" s="86" t="s">
        <v>672</v>
      </c>
      <c r="E1037" s="86" t="s">
        <v>140</v>
      </c>
      <c r="F1037" s="95">
        <v>44777</v>
      </c>
      <c r="G1037" s="83">
        <v>3666654.3666507006</v>
      </c>
      <c r="H1037" s="85">
        <v>3.7746810000000002</v>
      </c>
      <c r="I1037" s="83">
        <v>138.40451840438001</v>
      </c>
      <c r="J1037" s="84">
        <v>-1.0477685948212096E-4</v>
      </c>
      <c r="K1037" s="84">
        <v>1.3945828241007181E-6</v>
      </c>
    </row>
    <row r="1038" spans="2:11">
      <c r="B1038" s="76" t="s">
        <v>4239</v>
      </c>
      <c r="C1038" s="73" t="s">
        <v>4241</v>
      </c>
      <c r="D1038" s="86" t="s">
        <v>672</v>
      </c>
      <c r="E1038" s="86" t="s">
        <v>140</v>
      </c>
      <c r="F1038" s="95">
        <v>44777</v>
      </c>
      <c r="G1038" s="83">
        <v>3666654.3666507006</v>
      </c>
      <c r="H1038" s="85">
        <v>3.7746810000000002</v>
      </c>
      <c r="I1038" s="83">
        <v>138.40451840438001</v>
      </c>
      <c r="J1038" s="84">
        <v>-1.0477685948212096E-4</v>
      </c>
      <c r="K1038" s="84">
        <v>1.3945828241007181E-6</v>
      </c>
    </row>
    <row r="1039" spans="2:11">
      <c r="B1039" s="76" t="s">
        <v>4239</v>
      </c>
      <c r="C1039" s="73" t="s">
        <v>4242</v>
      </c>
      <c r="D1039" s="86" t="s">
        <v>672</v>
      </c>
      <c r="E1039" s="86" t="s">
        <v>140</v>
      </c>
      <c r="F1039" s="95">
        <v>44777</v>
      </c>
      <c r="G1039" s="83">
        <v>311665.62166531</v>
      </c>
      <c r="H1039" s="85">
        <v>3.7746810000000002</v>
      </c>
      <c r="I1039" s="83">
        <v>11.76438176437</v>
      </c>
      <c r="J1039" s="84">
        <v>-8.9060313148014488E-6</v>
      </c>
      <c r="K1039" s="84">
        <v>1.1853951687342384E-7</v>
      </c>
    </row>
    <row r="1040" spans="2:11">
      <c r="B1040" s="76" t="s">
        <v>4239</v>
      </c>
      <c r="C1040" s="73" t="s">
        <v>4243</v>
      </c>
      <c r="D1040" s="86" t="s">
        <v>672</v>
      </c>
      <c r="E1040" s="86" t="s">
        <v>140</v>
      </c>
      <c r="F1040" s="95">
        <v>44777</v>
      </c>
      <c r="G1040" s="83">
        <v>916663.59666268004</v>
      </c>
      <c r="H1040" s="85">
        <v>3.7746810000000002</v>
      </c>
      <c r="I1040" s="83">
        <v>34.60112460109</v>
      </c>
      <c r="J1040" s="84">
        <v>-2.6194211085358862E-5</v>
      </c>
      <c r="K1040" s="84">
        <v>3.4864565564444644E-7</v>
      </c>
    </row>
    <row r="1041" spans="2:11">
      <c r="B1041" s="76" t="s">
        <v>4239</v>
      </c>
      <c r="C1041" s="73" t="s">
        <v>4244</v>
      </c>
      <c r="D1041" s="86" t="s">
        <v>672</v>
      </c>
      <c r="E1041" s="86" t="s">
        <v>140</v>
      </c>
      <c r="F1041" s="95">
        <v>44777</v>
      </c>
      <c r="G1041" s="83">
        <v>1283329.0333277502</v>
      </c>
      <c r="H1041" s="85">
        <v>3.7746810000000002</v>
      </c>
      <c r="I1041" s="83">
        <v>48.441578441529998</v>
      </c>
      <c r="J1041" s="84">
        <v>-3.6671898547639508E-5</v>
      </c>
      <c r="K1041" s="84">
        <v>4.8810395820681145E-7</v>
      </c>
    </row>
    <row r="1042" spans="2:11">
      <c r="B1042" s="76" t="s">
        <v>4245</v>
      </c>
      <c r="C1042" s="73" t="s">
        <v>4246</v>
      </c>
      <c r="D1042" s="86" t="s">
        <v>672</v>
      </c>
      <c r="E1042" s="86" t="s">
        <v>140</v>
      </c>
      <c r="F1042" s="95">
        <v>44769</v>
      </c>
      <c r="G1042" s="83">
        <v>8616637.766629152</v>
      </c>
      <c r="H1042" s="85">
        <v>3.5277069999999999</v>
      </c>
      <c r="I1042" s="83">
        <v>303.96976396946002</v>
      </c>
      <c r="J1042" s="84">
        <v>-2.3011529979958864E-4</v>
      </c>
      <c r="K1042" s="84">
        <v>3.062840843383499E-6</v>
      </c>
    </row>
    <row r="1043" spans="2:11">
      <c r="B1043" s="76" t="s">
        <v>4245</v>
      </c>
      <c r="C1043" s="73" t="s">
        <v>4247</v>
      </c>
      <c r="D1043" s="86" t="s">
        <v>672</v>
      </c>
      <c r="E1043" s="86" t="s">
        <v>140</v>
      </c>
      <c r="F1043" s="95">
        <v>44769</v>
      </c>
      <c r="G1043" s="83">
        <v>4139652.7796486402</v>
      </c>
      <c r="H1043" s="85">
        <v>3.5277069999999999</v>
      </c>
      <c r="I1043" s="83">
        <v>146.03483603468999</v>
      </c>
      <c r="J1043" s="84">
        <v>-1.1055326568165757E-4</v>
      </c>
      <c r="K1043" s="84">
        <v>1.4714669463269363E-6</v>
      </c>
    </row>
    <row r="1044" spans="2:11">
      <c r="B1044" s="76" t="s">
        <v>4245</v>
      </c>
      <c r="C1044" s="73" t="s">
        <v>2984</v>
      </c>
      <c r="D1044" s="86" t="s">
        <v>672</v>
      </c>
      <c r="E1044" s="86" t="s">
        <v>140</v>
      </c>
      <c r="F1044" s="95">
        <v>44769</v>
      </c>
      <c r="G1044" s="83">
        <v>24566584.256559692</v>
      </c>
      <c r="H1044" s="85">
        <v>3.5277069999999999</v>
      </c>
      <c r="I1044" s="83">
        <v>866.63721663634999</v>
      </c>
      <c r="J1044" s="84">
        <v>-6.5607342098601359E-4</v>
      </c>
      <c r="K1044" s="84">
        <v>8.73235491861846E-6</v>
      </c>
    </row>
    <row r="1045" spans="2:11">
      <c r="B1045" s="76" t="s">
        <v>4245</v>
      </c>
      <c r="C1045" s="73" t="s">
        <v>4248</v>
      </c>
      <c r="D1045" s="86" t="s">
        <v>672</v>
      </c>
      <c r="E1045" s="86" t="s">
        <v>140</v>
      </c>
      <c r="F1045" s="95">
        <v>44769</v>
      </c>
      <c r="G1045" s="83">
        <v>156099943.72880661</v>
      </c>
      <c r="H1045" s="85">
        <v>3.5277069999999999</v>
      </c>
      <c r="I1045" s="83">
        <v>5506.749284899779</v>
      </c>
      <c r="J1045" s="84">
        <v>-4.1687937841843959E-3</v>
      </c>
      <c r="K1045" s="84">
        <v>5.5486757642640015E-5</v>
      </c>
    </row>
    <row r="1046" spans="2:11">
      <c r="B1046" s="76" t="s">
        <v>4245</v>
      </c>
      <c r="C1046" s="73" t="s">
        <v>4249</v>
      </c>
      <c r="D1046" s="86" t="s">
        <v>672</v>
      </c>
      <c r="E1046" s="86" t="s">
        <v>140</v>
      </c>
      <c r="F1046" s="95">
        <v>44769</v>
      </c>
      <c r="G1046" s="83">
        <v>641664.51166386995</v>
      </c>
      <c r="H1046" s="85">
        <v>3.5277069999999999</v>
      </c>
      <c r="I1046" s="83">
        <v>22.636042636020004</v>
      </c>
      <c r="J1046" s="84">
        <v>-1.7136242991547521E-5</v>
      </c>
      <c r="K1046" s="84">
        <v>2.2808385614675155E-7</v>
      </c>
    </row>
    <row r="1047" spans="2:11">
      <c r="B1047" s="76" t="s">
        <v>4245</v>
      </c>
      <c r="C1047" s="73" t="s">
        <v>4250</v>
      </c>
      <c r="D1047" s="86" t="s">
        <v>672</v>
      </c>
      <c r="E1047" s="86" t="s">
        <v>140</v>
      </c>
      <c r="F1047" s="95">
        <v>44769</v>
      </c>
      <c r="G1047" s="83">
        <v>3105656.2456531399</v>
      </c>
      <c r="H1047" s="85">
        <v>3.5277080000000001</v>
      </c>
      <c r="I1047" s="83">
        <v>109.55846955836</v>
      </c>
      <c r="J1047" s="84">
        <v>-8.293943364228518E-5</v>
      </c>
      <c r="K1047" s="84">
        <v>1.1039260975168786E-6</v>
      </c>
    </row>
    <row r="1048" spans="2:11">
      <c r="B1048" s="76" t="s">
        <v>4245</v>
      </c>
      <c r="C1048" s="73" t="s">
        <v>4251</v>
      </c>
      <c r="D1048" s="86" t="s">
        <v>672</v>
      </c>
      <c r="E1048" s="86" t="s">
        <v>140</v>
      </c>
      <c r="F1048" s="95">
        <v>44769</v>
      </c>
      <c r="G1048" s="83">
        <v>2837990.4779876405</v>
      </c>
      <c r="H1048" s="85">
        <v>3.5277069999999999</v>
      </c>
      <c r="I1048" s="83">
        <v>100.11600011590001</v>
      </c>
      <c r="J1048" s="84">
        <v>-7.579116778115024E-5</v>
      </c>
      <c r="K1048" s="84">
        <v>1.0087824862145625E-6</v>
      </c>
    </row>
    <row r="1049" spans="2:11">
      <c r="B1049" s="76" t="s">
        <v>4245</v>
      </c>
      <c r="C1049" s="73" t="s">
        <v>4252</v>
      </c>
      <c r="D1049" s="86" t="s">
        <v>672</v>
      </c>
      <c r="E1049" s="86" t="s">
        <v>140</v>
      </c>
      <c r="F1049" s="95">
        <v>44769</v>
      </c>
      <c r="G1049" s="83">
        <v>3868320.35831649</v>
      </c>
      <c r="H1049" s="85">
        <v>3.5277069999999999</v>
      </c>
      <c r="I1049" s="83">
        <v>136.46302646289004</v>
      </c>
      <c r="J1049" s="84">
        <v>-1.0330708500738296E-4</v>
      </c>
      <c r="K1049" s="84">
        <v>1.3750200862223122E-6</v>
      </c>
    </row>
    <row r="1050" spans="2:11">
      <c r="B1050" s="76" t="s">
        <v>4245</v>
      </c>
      <c r="C1050" s="73" t="s">
        <v>4253</v>
      </c>
      <c r="D1050" s="86" t="s">
        <v>672</v>
      </c>
      <c r="E1050" s="86" t="s">
        <v>140</v>
      </c>
      <c r="F1050" s="95">
        <v>44769</v>
      </c>
      <c r="G1050" s="83">
        <v>43999852.399808399</v>
      </c>
      <c r="H1050" s="85">
        <v>3.5277069999999999</v>
      </c>
      <c r="I1050" s="83">
        <v>1552.1860521845001</v>
      </c>
      <c r="J1050" s="84">
        <v>-1.1750568677582761E-3</v>
      </c>
      <c r="K1050" s="84">
        <v>1.564003858501704E-5</v>
      </c>
    </row>
    <row r="1051" spans="2:11">
      <c r="B1051" s="76" t="s">
        <v>4254</v>
      </c>
      <c r="C1051" s="73" t="s">
        <v>4255</v>
      </c>
      <c r="D1051" s="86" t="s">
        <v>672</v>
      </c>
      <c r="E1051" s="86" t="s">
        <v>140</v>
      </c>
      <c r="F1051" s="95">
        <v>44763</v>
      </c>
      <c r="G1051" s="83">
        <v>33579611.712119132</v>
      </c>
      <c r="H1051" s="85">
        <v>3.8025669999999998</v>
      </c>
      <c r="I1051" s="83">
        <v>1276.887345010068</v>
      </c>
      <c r="J1051" s="84">
        <v>-9.6664651895052929E-4</v>
      </c>
      <c r="K1051" s="84">
        <v>1.2866091224419557E-5</v>
      </c>
    </row>
    <row r="1052" spans="2:11">
      <c r="B1052" s="76" t="s">
        <v>4256</v>
      </c>
      <c r="C1052" s="73" t="s">
        <v>4257</v>
      </c>
      <c r="D1052" s="86" t="s">
        <v>672</v>
      </c>
      <c r="E1052" s="86" t="s">
        <v>140</v>
      </c>
      <c r="F1052" s="95">
        <v>44769</v>
      </c>
      <c r="G1052" s="83">
        <v>172416325.75619334</v>
      </c>
      <c r="H1052" s="85">
        <v>3.5742940000000001</v>
      </c>
      <c r="I1052" s="83">
        <v>6162.6670412528783</v>
      </c>
      <c r="J1052" s="84">
        <v>-4.6653455108299179E-3</v>
      </c>
      <c r="K1052" s="84">
        <v>6.20958745094761E-5</v>
      </c>
    </row>
    <row r="1053" spans="2:11">
      <c r="B1053" s="76" t="s">
        <v>4258</v>
      </c>
      <c r="C1053" s="73" t="s">
        <v>4259</v>
      </c>
      <c r="D1053" s="86" t="s">
        <v>672</v>
      </c>
      <c r="E1053" s="86" t="s">
        <v>140</v>
      </c>
      <c r="F1053" s="95">
        <v>44777</v>
      </c>
      <c r="G1053" s="83">
        <v>330349.65034932003</v>
      </c>
      <c r="H1053" s="85">
        <v>3.7926160000000002</v>
      </c>
      <c r="I1053" s="83">
        <v>12.528892528879998</v>
      </c>
      <c r="J1053" s="84">
        <v>-9.4847915884479625E-6</v>
      </c>
      <c r="K1053" s="84">
        <v>1.2624283171687921E-7</v>
      </c>
    </row>
    <row r="1054" spans="2:11">
      <c r="B1054" s="76" t="s">
        <v>4258</v>
      </c>
      <c r="C1054" s="73" t="s">
        <v>4260</v>
      </c>
      <c r="D1054" s="86" t="s">
        <v>672</v>
      </c>
      <c r="E1054" s="86" t="s">
        <v>140</v>
      </c>
      <c r="F1054" s="95">
        <v>44777</v>
      </c>
      <c r="G1054" s="83">
        <v>36705.516705480004</v>
      </c>
      <c r="H1054" s="85">
        <v>3.7926220000000002</v>
      </c>
      <c r="I1054" s="83">
        <v>1.3921013920999998</v>
      </c>
      <c r="J1054" s="84">
        <v>-1.0538674143481627E-6</v>
      </c>
      <c r="K1054" s="84">
        <v>1.4027003693312375E-8</v>
      </c>
    </row>
    <row r="1055" spans="2:11">
      <c r="B1055" s="76" t="s">
        <v>4258</v>
      </c>
      <c r="C1055" s="73" t="s">
        <v>4261</v>
      </c>
      <c r="D1055" s="86" t="s">
        <v>672</v>
      </c>
      <c r="E1055" s="86" t="s">
        <v>140</v>
      </c>
      <c r="F1055" s="95">
        <v>44777</v>
      </c>
      <c r="G1055" s="83">
        <v>6239.9362399299998</v>
      </c>
      <c r="H1055" s="85">
        <v>3.7926709999999999</v>
      </c>
      <c r="I1055" s="83">
        <v>0.23666023666000002</v>
      </c>
      <c r="J1055" s="84">
        <v>-1.7915973154201297E-7</v>
      </c>
      <c r="K1055" s="84">
        <v>2.3846208563029287E-9</v>
      </c>
    </row>
    <row r="1056" spans="2:11">
      <c r="B1056" s="76" t="s">
        <v>4258</v>
      </c>
      <c r="C1056" s="73" t="s">
        <v>4262</v>
      </c>
      <c r="D1056" s="86" t="s">
        <v>672</v>
      </c>
      <c r="E1056" s="86" t="s">
        <v>140</v>
      </c>
      <c r="F1056" s="95">
        <v>44777</v>
      </c>
      <c r="G1056" s="83">
        <v>734.11073411000007</v>
      </c>
      <c r="H1056" s="85">
        <v>3.7923469999999999</v>
      </c>
      <c r="I1056" s="83">
        <v>2.784002784E-2</v>
      </c>
      <c r="J1056" s="84">
        <v>-2.1075834218413083E-8</v>
      </c>
      <c r="K1056" s="84">
        <v>2.8051992157303105E-10</v>
      </c>
    </row>
    <row r="1057" spans="2:11">
      <c r="B1057" s="76" t="s">
        <v>4263</v>
      </c>
      <c r="C1057" s="73" t="s">
        <v>4264</v>
      </c>
      <c r="D1057" s="86" t="s">
        <v>672</v>
      </c>
      <c r="E1057" s="86" t="s">
        <v>140</v>
      </c>
      <c r="F1057" s="95">
        <v>44777</v>
      </c>
      <c r="G1057" s="83">
        <v>18231125.485513255</v>
      </c>
      <c r="H1057" s="85">
        <v>3.8989180000000001</v>
      </c>
      <c r="I1057" s="83">
        <v>710.81670146099054</v>
      </c>
      <c r="J1057" s="84">
        <v>-5.3811206819795552E-4</v>
      </c>
      <c r="K1057" s="84">
        <v>7.1622861332109108E-6</v>
      </c>
    </row>
    <row r="1058" spans="2:11">
      <c r="B1058" s="76" t="s">
        <v>4265</v>
      </c>
      <c r="C1058" s="73" t="s">
        <v>4266</v>
      </c>
      <c r="D1058" s="86" t="s">
        <v>672</v>
      </c>
      <c r="E1058" s="86" t="s">
        <v>140</v>
      </c>
      <c r="F1058" s="95">
        <v>44783</v>
      </c>
      <c r="G1058" s="83">
        <v>40923.250923209998</v>
      </c>
      <c r="H1058" s="85">
        <v>4.2160669999999998</v>
      </c>
      <c r="I1058" s="83">
        <v>1.7253517253499999</v>
      </c>
      <c r="J1058" s="84">
        <v>-1.3061490865207978E-6</v>
      </c>
      <c r="K1058" s="84">
        <v>1.7384879550503919E-8</v>
      </c>
    </row>
    <row r="1059" spans="2:11">
      <c r="B1059" s="76" t="s">
        <v>4265</v>
      </c>
      <c r="C1059" s="73" t="s">
        <v>4267</v>
      </c>
      <c r="D1059" s="86" t="s">
        <v>672</v>
      </c>
      <c r="E1059" s="86" t="s">
        <v>140</v>
      </c>
      <c r="F1059" s="95">
        <v>44783</v>
      </c>
      <c r="G1059" s="83">
        <v>2242667.4226651802</v>
      </c>
      <c r="H1059" s="85">
        <v>4.2160630000000001</v>
      </c>
      <c r="I1059" s="83">
        <v>94.552274552180009</v>
      </c>
      <c r="J1059" s="84">
        <v>-7.1579241044164989E-5</v>
      </c>
      <c r="K1059" s="84">
        <v>9.5272162780743966E-7</v>
      </c>
    </row>
    <row r="1060" spans="2:11">
      <c r="B1060" s="76" t="s">
        <v>4037</v>
      </c>
      <c r="C1060" s="73" t="s">
        <v>4268</v>
      </c>
      <c r="D1060" s="86" t="s">
        <v>672</v>
      </c>
      <c r="E1060" s="86" t="s">
        <v>140</v>
      </c>
      <c r="F1060" s="95">
        <v>44761</v>
      </c>
      <c r="G1060" s="83">
        <v>332489.27248894004</v>
      </c>
      <c r="H1060" s="85">
        <v>4.4117259999999998</v>
      </c>
      <c r="I1060" s="83">
        <v>14.6685146685</v>
      </c>
      <c r="J1060" s="84">
        <v>-1.1104557264108919E-5</v>
      </c>
      <c r="K1060" s="84">
        <v>1.4780195652277321E-7</v>
      </c>
    </row>
    <row r="1061" spans="2:11">
      <c r="B1061" s="76" t="s">
        <v>4037</v>
      </c>
      <c r="C1061" s="73" t="s">
        <v>4269</v>
      </c>
      <c r="D1061" s="86" t="s">
        <v>672</v>
      </c>
      <c r="E1061" s="86" t="s">
        <v>140</v>
      </c>
      <c r="F1061" s="95">
        <v>44761</v>
      </c>
      <c r="G1061" s="83">
        <v>15516.155516139999</v>
      </c>
      <c r="H1061" s="85">
        <v>4.4117290000000002</v>
      </c>
      <c r="I1061" s="83">
        <v>0.68453068452999999</v>
      </c>
      <c r="J1061" s="84">
        <v>-5.1821267232508287E-7</v>
      </c>
      <c r="K1061" s="84">
        <v>6.8974246377294169E-9</v>
      </c>
    </row>
    <row r="1062" spans="2:11">
      <c r="B1062" s="76" t="s">
        <v>4270</v>
      </c>
      <c r="C1062" s="73" t="s">
        <v>4271</v>
      </c>
      <c r="D1062" s="86" t="s">
        <v>672</v>
      </c>
      <c r="E1062" s="86" t="s">
        <v>140</v>
      </c>
      <c r="F1062" s="95">
        <v>44747</v>
      </c>
      <c r="G1062" s="83">
        <v>3273050.7630474903</v>
      </c>
      <c r="H1062" s="85">
        <v>5.0391519999999996</v>
      </c>
      <c r="I1062" s="83">
        <v>164.93399493382998</v>
      </c>
      <c r="J1062" s="84">
        <v>-1.2486056243131918E-4</v>
      </c>
      <c r="K1062" s="84">
        <v>1.6618974517363375E-6</v>
      </c>
    </row>
    <row r="1063" spans="2:11">
      <c r="B1063" s="76" t="s">
        <v>4270</v>
      </c>
      <c r="C1063" s="73" t="s">
        <v>4272</v>
      </c>
      <c r="D1063" s="86" t="s">
        <v>672</v>
      </c>
      <c r="E1063" s="86" t="s">
        <v>140</v>
      </c>
      <c r="F1063" s="95">
        <v>44747</v>
      </c>
      <c r="G1063" s="83">
        <v>645703.89570325008</v>
      </c>
      <c r="H1063" s="85">
        <v>5.0391519999999996</v>
      </c>
      <c r="I1063" s="83">
        <v>32.538002537970002</v>
      </c>
      <c r="J1063" s="84">
        <v>-2.4632358531742039E-5</v>
      </c>
      <c r="K1063" s="84">
        <v>3.2785735605408185E-7</v>
      </c>
    </row>
    <row r="1064" spans="2:11">
      <c r="B1064" s="76" t="s">
        <v>4270</v>
      </c>
      <c r="C1064" s="73" t="s">
        <v>3759</v>
      </c>
      <c r="D1064" s="86" t="s">
        <v>672</v>
      </c>
      <c r="E1064" s="86" t="s">
        <v>140</v>
      </c>
      <c r="F1064" s="95">
        <v>44747</v>
      </c>
      <c r="G1064" s="83">
        <v>148437.67843753</v>
      </c>
      <c r="H1064" s="85">
        <v>5.0391500000000002</v>
      </c>
      <c r="I1064" s="83">
        <v>7.4799974799899998</v>
      </c>
      <c r="J1064" s="84">
        <v>-5.6626088073055918E-6</v>
      </c>
      <c r="K1064" s="84">
        <v>7.536947586806956E-8</v>
      </c>
    </row>
    <row r="1065" spans="2:11">
      <c r="B1065" s="76" t="s">
        <v>4270</v>
      </c>
      <c r="C1065" s="73" t="s">
        <v>4273</v>
      </c>
      <c r="D1065" s="86" t="s">
        <v>672</v>
      </c>
      <c r="E1065" s="86" t="s">
        <v>140</v>
      </c>
      <c r="F1065" s="95">
        <v>44747</v>
      </c>
      <c r="G1065" s="83">
        <v>593750.70375011</v>
      </c>
      <c r="H1065" s="85">
        <v>5.0391519999999996</v>
      </c>
      <c r="I1065" s="83">
        <v>29.919999919970003</v>
      </c>
      <c r="J1065" s="84">
        <v>-2.265044279956512E-5</v>
      </c>
      <c r="K1065" s="84">
        <v>3.0147800423374439E-7</v>
      </c>
    </row>
    <row r="1066" spans="2:11">
      <c r="B1066" s="76" t="s">
        <v>4270</v>
      </c>
      <c r="C1066" s="73" t="s">
        <v>4274</v>
      </c>
      <c r="D1066" s="86" t="s">
        <v>672</v>
      </c>
      <c r="E1066" s="86" t="s">
        <v>140</v>
      </c>
      <c r="F1066" s="95">
        <v>44747</v>
      </c>
      <c r="G1066" s="83">
        <v>192968.98296879002</v>
      </c>
      <c r="H1066" s="85">
        <v>5.0391519999999996</v>
      </c>
      <c r="I1066" s="83">
        <v>9.7239997239899996</v>
      </c>
      <c r="J1066" s="84">
        <v>-7.3613937206000945E-6</v>
      </c>
      <c r="K1066" s="84">
        <v>9.7980348856930262E-8</v>
      </c>
    </row>
    <row r="1067" spans="2:11">
      <c r="B1067" s="76" t="s">
        <v>4270</v>
      </c>
      <c r="C1067" s="73" t="s">
        <v>4275</v>
      </c>
      <c r="D1067" s="86" t="s">
        <v>672</v>
      </c>
      <c r="E1067" s="86" t="s">
        <v>140</v>
      </c>
      <c r="F1067" s="95">
        <v>44747</v>
      </c>
      <c r="G1067" s="83">
        <v>148437.67843753</v>
      </c>
      <c r="H1067" s="85">
        <v>5.0391500000000002</v>
      </c>
      <c r="I1067" s="83">
        <v>7.4799974799899998</v>
      </c>
      <c r="J1067" s="84">
        <v>-5.6626088073055918E-6</v>
      </c>
      <c r="K1067" s="84">
        <v>7.536947586806956E-8</v>
      </c>
    </row>
    <row r="1068" spans="2:11">
      <c r="B1068" s="76" t="s">
        <v>4270</v>
      </c>
      <c r="C1068" s="73" t="s">
        <v>4276</v>
      </c>
      <c r="D1068" s="86" t="s">
        <v>672</v>
      </c>
      <c r="E1068" s="86" t="s">
        <v>140</v>
      </c>
      <c r="F1068" s="95">
        <v>44747</v>
      </c>
      <c r="G1068" s="83">
        <v>10724622.1246114</v>
      </c>
      <c r="H1068" s="85">
        <v>5.0391519999999996</v>
      </c>
      <c r="I1068" s="83">
        <v>540.43000042945994</v>
      </c>
      <c r="J1068" s="84">
        <v>-4.091236244865842E-4</v>
      </c>
      <c r="K1068" s="84">
        <v>5.4454464703647813E-6</v>
      </c>
    </row>
    <row r="1069" spans="2:11">
      <c r="B1069" s="76" t="s">
        <v>4277</v>
      </c>
      <c r="C1069" s="73" t="s">
        <v>4278</v>
      </c>
      <c r="D1069" s="86" t="s">
        <v>672</v>
      </c>
      <c r="E1069" s="86" t="s">
        <v>140</v>
      </c>
      <c r="F1069" s="95">
        <v>44747</v>
      </c>
      <c r="G1069" s="83">
        <v>72543.00254293</v>
      </c>
      <c r="H1069" s="85">
        <v>5.0753810000000001</v>
      </c>
      <c r="I1069" s="83">
        <v>3.6818336818300001</v>
      </c>
      <c r="J1069" s="84">
        <v>-2.7872715050423794E-6</v>
      </c>
      <c r="K1069" s="84">
        <v>3.7098658866567278E-8</v>
      </c>
    </row>
    <row r="1070" spans="2:11">
      <c r="B1070" s="76" t="s">
        <v>4277</v>
      </c>
      <c r="C1070" s="73" t="s">
        <v>3758</v>
      </c>
      <c r="D1070" s="86" t="s">
        <v>672</v>
      </c>
      <c r="E1070" s="86" t="s">
        <v>140</v>
      </c>
      <c r="F1070" s="95">
        <v>44747</v>
      </c>
      <c r="G1070" s="83">
        <v>24181.004180979999</v>
      </c>
      <c r="H1070" s="85">
        <v>5.0753940000000002</v>
      </c>
      <c r="I1070" s="83">
        <v>1.22728122728</v>
      </c>
      <c r="J1070" s="84">
        <v>-9.2909302512837677E-7</v>
      </c>
      <c r="K1070" s="84">
        <v>1.2366253209344452E-8</v>
      </c>
    </row>
    <row r="1071" spans="2:11">
      <c r="B1071" s="76" t="s">
        <v>4279</v>
      </c>
      <c r="C1071" s="73" t="s">
        <v>4280</v>
      </c>
      <c r="D1071" s="86" t="s">
        <v>672</v>
      </c>
      <c r="E1071" s="86" t="s">
        <v>140</v>
      </c>
      <c r="F1071" s="95">
        <v>44784</v>
      </c>
      <c r="G1071" s="83">
        <v>71038784.437350392</v>
      </c>
      <c r="H1071" s="85">
        <v>5.091043</v>
      </c>
      <c r="I1071" s="83">
        <v>3616.6150595464428</v>
      </c>
      <c r="J1071" s="84">
        <v>-2.7378988219724778E-3</v>
      </c>
      <c r="K1071" s="84">
        <v>3.6441507124003332E-5</v>
      </c>
    </row>
    <row r="1072" spans="2:11">
      <c r="B1072" s="76" t="s">
        <v>4281</v>
      </c>
      <c r="C1072" s="73" t="s">
        <v>4282</v>
      </c>
      <c r="D1072" s="86" t="s">
        <v>672</v>
      </c>
      <c r="E1072" s="86" t="s">
        <v>140</v>
      </c>
      <c r="F1072" s="95">
        <v>44725</v>
      </c>
      <c r="G1072" s="83">
        <v>528902.85890232993</v>
      </c>
      <c r="H1072" s="85">
        <v>6.5068210000000004</v>
      </c>
      <c r="I1072" s="83">
        <v>34.414764414730001</v>
      </c>
      <c r="J1072" s="84">
        <v>-2.6053130177853712E-5</v>
      </c>
      <c r="K1072" s="84">
        <v>3.4676786496253733E-7</v>
      </c>
    </row>
    <row r="1073" spans="2:11">
      <c r="B1073" s="76" t="s">
        <v>4281</v>
      </c>
      <c r="C1073" s="73" t="s">
        <v>4283</v>
      </c>
      <c r="D1073" s="86" t="s">
        <v>672</v>
      </c>
      <c r="E1073" s="86" t="s">
        <v>140</v>
      </c>
      <c r="F1073" s="95">
        <v>44725</v>
      </c>
      <c r="G1073" s="83">
        <v>17667606.307588641</v>
      </c>
      <c r="H1073" s="85">
        <v>6.5068219999999997</v>
      </c>
      <c r="I1073" s="83">
        <v>1149.5996995985502</v>
      </c>
      <c r="J1073" s="84">
        <v>-8.7028550493994494E-4</v>
      </c>
      <c r="K1073" s="84">
        <v>1.1583523530404823E-5</v>
      </c>
    </row>
    <row r="1074" spans="2:11">
      <c r="B1074" s="76" t="s">
        <v>4281</v>
      </c>
      <c r="C1074" s="73" t="s">
        <v>4284</v>
      </c>
      <c r="D1074" s="86" t="s">
        <v>672</v>
      </c>
      <c r="E1074" s="86" t="s">
        <v>140</v>
      </c>
      <c r="F1074" s="95">
        <v>44725</v>
      </c>
      <c r="G1074" s="83">
        <v>6470620.1406136705</v>
      </c>
      <c r="H1074" s="85">
        <v>6.5068219999999997</v>
      </c>
      <c r="I1074" s="83">
        <v>421.03174103132</v>
      </c>
      <c r="J1074" s="84">
        <v>-3.1873514012498665E-4</v>
      </c>
      <c r="K1074" s="84">
        <v>4.2423733069752066E-6</v>
      </c>
    </row>
    <row r="1075" spans="2:11">
      <c r="B1075" s="76" t="s">
        <v>4285</v>
      </c>
      <c r="C1075" s="73" t="s">
        <v>4286</v>
      </c>
      <c r="D1075" s="86" t="s">
        <v>672</v>
      </c>
      <c r="E1075" s="86" t="s">
        <v>140</v>
      </c>
      <c r="F1075" s="95">
        <v>44735</v>
      </c>
      <c r="G1075" s="83">
        <v>199271.26927107002</v>
      </c>
      <c r="H1075" s="85">
        <v>6.9778919999999998</v>
      </c>
      <c r="I1075" s="83">
        <v>13.90493390492</v>
      </c>
      <c r="J1075" s="84">
        <v>-1.0526501032338235E-5</v>
      </c>
      <c r="K1075" s="84">
        <v>1.4010801249566347E-7</v>
      </c>
    </row>
    <row r="1076" spans="2:11">
      <c r="B1076" s="76" t="s">
        <v>4287</v>
      </c>
      <c r="C1076" s="73" t="s">
        <v>4288</v>
      </c>
      <c r="D1076" s="86" t="s">
        <v>672</v>
      </c>
      <c r="E1076" s="86" t="s">
        <v>140</v>
      </c>
      <c r="F1076" s="95">
        <v>44728</v>
      </c>
      <c r="G1076" s="83">
        <v>35987375.078479096</v>
      </c>
      <c r="H1076" s="85">
        <v>6.4986790000000001</v>
      </c>
      <c r="I1076" s="83">
        <v>2338.7038630595248</v>
      </c>
      <c r="J1076" s="84">
        <v>-1.770477213136465E-3</v>
      </c>
      <c r="K1076" s="84">
        <v>2.3565099432314459E-5</v>
      </c>
    </row>
    <row r="1077" spans="2:11">
      <c r="B1077" s="76" t="s">
        <v>4289</v>
      </c>
      <c r="C1077" s="73" t="s">
        <v>3009</v>
      </c>
      <c r="D1077" s="86" t="s">
        <v>672</v>
      </c>
      <c r="E1077" s="86" t="s">
        <v>140</v>
      </c>
      <c r="F1077" s="95">
        <v>44742</v>
      </c>
      <c r="G1077" s="83">
        <v>211463.46146324999</v>
      </c>
      <c r="H1077" s="85">
        <v>6.4416580000000003</v>
      </c>
      <c r="I1077" s="83">
        <v>13.621753621740002</v>
      </c>
      <c r="J1077" s="84">
        <v>-1.0312124066319191E-5</v>
      </c>
      <c r="K1077" s="84">
        <v>1.3725464929914585E-7</v>
      </c>
    </row>
    <row r="1078" spans="2:11">
      <c r="B1078" s="76" t="s">
        <v>4289</v>
      </c>
      <c r="C1078" s="73" t="s">
        <v>4290</v>
      </c>
      <c r="D1078" s="86" t="s">
        <v>672</v>
      </c>
      <c r="E1078" s="86" t="s">
        <v>140</v>
      </c>
      <c r="F1078" s="95">
        <v>44742</v>
      </c>
      <c r="G1078" s="83">
        <v>242805.36280512001</v>
      </c>
      <c r="H1078" s="85">
        <v>6.441656</v>
      </c>
      <c r="I1078" s="83">
        <v>15.64068564067</v>
      </c>
      <c r="J1078" s="84">
        <v>-1.1840523275319934E-5</v>
      </c>
      <c r="K1078" s="84">
        <v>1.5759768397089295E-7</v>
      </c>
    </row>
    <row r="1079" spans="2:11">
      <c r="B1079" s="76" t="s">
        <v>4289</v>
      </c>
      <c r="C1079" s="73" t="s">
        <v>4291</v>
      </c>
      <c r="D1079" s="86" t="s">
        <v>672</v>
      </c>
      <c r="E1079" s="86" t="s">
        <v>140</v>
      </c>
      <c r="F1079" s="95">
        <v>44742</v>
      </c>
      <c r="G1079" s="83">
        <v>725017.56501684</v>
      </c>
      <c r="H1079" s="85">
        <v>6.4416570000000002</v>
      </c>
      <c r="I1079" s="83">
        <v>46.703146703099996</v>
      </c>
      <c r="J1079" s="84">
        <v>-3.5355847452800578E-5</v>
      </c>
      <c r="K1079" s="84">
        <v>4.7058728265867195E-7</v>
      </c>
    </row>
    <row r="1080" spans="2:11">
      <c r="B1080" s="76" t="s">
        <v>4289</v>
      </c>
      <c r="C1080" s="73" t="s">
        <v>2979</v>
      </c>
      <c r="D1080" s="86" t="s">
        <v>672</v>
      </c>
      <c r="E1080" s="86" t="s">
        <v>140</v>
      </c>
      <c r="F1080" s="95">
        <v>44742</v>
      </c>
      <c r="G1080" s="83">
        <v>3870536.5105326404</v>
      </c>
      <c r="H1080" s="85">
        <v>6.4416570000000002</v>
      </c>
      <c r="I1080" s="83">
        <v>249.32666932642002</v>
      </c>
      <c r="J1080" s="84">
        <v>-1.8874864562465633E-4</v>
      </c>
      <c r="K1080" s="84">
        <v>2.5122495612243036E-6</v>
      </c>
    </row>
    <row r="1081" spans="2:11">
      <c r="B1081" s="76" t="s">
        <v>4292</v>
      </c>
      <c r="C1081" s="73" t="s">
        <v>4293</v>
      </c>
      <c r="D1081" s="86" t="s">
        <v>672</v>
      </c>
      <c r="E1081" s="86" t="s">
        <v>140</v>
      </c>
      <c r="F1081" s="95">
        <v>44732</v>
      </c>
      <c r="G1081" s="83">
        <v>61209611.696071483</v>
      </c>
      <c r="H1081" s="85">
        <v>7.117864</v>
      </c>
      <c r="I1081" s="83">
        <v>4356.81680690545</v>
      </c>
      <c r="J1081" s="84">
        <v>-3.2982563548447628E-3</v>
      </c>
      <c r="K1081" s="84">
        <v>4.3899880991684404E-5</v>
      </c>
    </row>
    <row r="1082" spans="2:11">
      <c r="B1082" s="76" t="s">
        <v>4292</v>
      </c>
      <c r="C1082" s="73" t="s">
        <v>4294</v>
      </c>
      <c r="D1082" s="86" t="s">
        <v>672</v>
      </c>
      <c r="E1082" s="86" t="s">
        <v>140</v>
      </c>
      <c r="F1082" s="95">
        <v>44732</v>
      </c>
      <c r="G1082" s="83">
        <v>759726.24972549011</v>
      </c>
      <c r="H1082" s="85">
        <v>7.117864</v>
      </c>
      <c r="I1082" s="83">
        <v>54.076284076230003</v>
      </c>
      <c r="J1082" s="84">
        <v>-4.0937559577470411E-5</v>
      </c>
      <c r="K1082" s="84">
        <v>5.4488002150018642E-7</v>
      </c>
    </row>
    <row r="1083" spans="2:11">
      <c r="B1083" s="76" t="s">
        <v>4292</v>
      </c>
      <c r="C1083" s="73" t="s">
        <v>3709</v>
      </c>
      <c r="D1083" s="86" t="s">
        <v>672</v>
      </c>
      <c r="E1083" s="86" t="s">
        <v>140</v>
      </c>
      <c r="F1083" s="95">
        <v>44732</v>
      </c>
      <c r="G1083" s="83">
        <v>2564076.0940735298</v>
      </c>
      <c r="H1083" s="85">
        <v>7.117864</v>
      </c>
      <c r="I1083" s="83">
        <v>182.50744250726004</v>
      </c>
      <c r="J1083" s="84">
        <v>-1.3816425127215567E-4</v>
      </c>
      <c r="K1083" s="84">
        <v>1.8389699088257472E-6</v>
      </c>
    </row>
    <row r="1084" spans="2:11">
      <c r="B1084" s="76" t="s">
        <v>4292</v>
      </c>
      <c r="C1084" s="73" t="s">
        <v>4295</v>
      </c>
      <c r="D1084" s="86" t="s">
        <v>672</v>
      </c>
      <c r="E1084" s="86" t="s">
        <v>140</v>
      </c>
      <c r="F1084" s="95">
        <v>44732</v>
      </c>
      <c r="G1084" s="83">
        <v>854692.0346911801</v>
      </c>
      <c r="H1084" s="85">
        <v>7.1178629999999998</v>
      </c>
      <c r="I1084" s="83">
        <v>60.835810835750003</v>
      </c>
      <c r="J1084" s="84">
        <v>-4.6054747900604305E-5</v>
      </c>
      <c r="K1084" s="84">
        <v>6.1298993602142688E-7</v>
      </c>
    </row>
    <row r="1085" spans="2:11">
      <c r="B1085" s="76" t="s">
        <v>4292</v>
      </c>
      <c r="C1085" s="73" t="s">
        <v>4296</v>
      </c>
      <c r="D1085" s="86" t="s">
        <v>672</v>
      </c>
      <c r="E1085" s="86" t="s">
        <v>140</v>
      </c>
      <c r="F1085" s="95">
        <v>44732</v>
      </c>
      <c r="G1085" s="83">
        <v>1770162.1601603897</v>
      </c>
      <c r="H1085" s="85">
        <v>7.117864</v>
      </c>
      <c r="I1085" s="83">
        <v>125.99773599760999</v>
      </c>
      <c r="J1085" s="84">
        <v>-9.5384509349003818E-5</v>
      </c>
      <c r="K1085" s="84">
        <v>1.2695703906461693E-6</v>
      </c>
    </row>
    <row r="1086" spans="2:11">
      <c r="B1086" s="76" t="s">
        <v>4297</v>
      </c>
      <c r="C1086" s="73" t="s">
        <v>4298</v>
      </c>
      <c r="D1086" s="86" t="s">
        <v>672</v>
      </c>
      <c r="E1086" s="86" t="s">
        <v>140</v>
      </c>
      <c r="F1086" s="95">
        <v>44732</v>
      </c>
      <c r="G1086" s="83">
        <v>65248028.729917489</v>
      </c>
      <c r="H1086" s="85">
        <v>7.1732750000000003</v>
      </c>
      <c r="I1086" s="83">
        <v>4680.4205406318606</v>
      </c>
      <c r="J1086" s="84">
        <v>-3.543235227842805E-3</v>
      </c>
      <c r="K1086" s="84">
        <v>4.7160556395005856E-5</v>
      </c>
    </row>
    <row r="1087" spans="2:11">
      <c r="B1087" s="76" t="s">
        <v>4297</v>
      </c>
      <c r="C1087" s="73" t="s">
        <v>4299</v>
      </c>
      <c r="D1087" s="86" t="s">
        <v>672</v>
      </c>
      <c r="E1087" s="86" t="s">
        <v>140</v>
      </c>
      <c r="F1087" s="95">
        <v>44732</v>
      </c>
      <c r="G1087" s="83">
        <v>11402696.31268491</v>
      </c>
      <c r="H1087" s="85">
        <v>7.1732750000000003</v>
      </c>
      <c r="I1087" s="83">
        <v>817.94676794595</v>
      </c>
      <c r="J1087" s="84">
        <v>-6.1921311931833318E-4</v>
      </c>
      <c r="K1087" s="84">
        <v>8.2417433098052586E-6</v>
      </c>
    </row>
    <row r="1088" spans="2:11">
      <c r="B1088" s="76" t="s">
        <v>4300</v>
      </c>
      <c r="C1088" s="73" t="s">
        <v>4301</v>
      </c>
      <c r="D1088" s="86" t="s">
        <v>672</v>
      </c>
      <c r="E1088" s="86" t="s">
        <v>140</v>
      </c>
      <c r="F1088" s="95">
        <v>44732</v>
      </c>
      <c r="G1088" s="83">
        <v>36249918.531238288</v>
      </c>
      <c r="H1088" s="85">
        <v>7.1758709999999999</v>
      </c>
      <c r="I1088" s="83">
        <v>2601.2473158157145</v>
      </c>
      <c r="J1088" s="84">
        <v>-1.9692314068183066E-3</v>
      </c>
      <c r="K1088" s="84">
        <v>2.6210523107892189E-5</v>
      </c>
    </row>
    <row r="1089" spans="2:11">
      <c r="B1089" s="76" t="s">
        <v>4302</v>
      </c>
      <c r="C1089" s="73" t="s">
        <v>4303</v>
      </c>
      <c r="D1089" s="86" t="s">
        <v>672</v>
      </c>
      <c r="E1089" s="86" t="s">
        <v>140</v>
      </c>
      <c r="F1089" s="95">
        <v>44741</v>
      </c>
      <c r="G1089" s="83">
        <v>13685.913685900001</v>
      </c>
      <c r="H1089" s="85">
        <v>7.1100909999999997</v>
      </c>
      <c r="I1089" s="83">
        <v>0.97308097308000019</v>
      </c>
      <c r="J1089" s="84">
        <v>-7.3665491240134369E-7</v>
      </c>
      <c r="K1089" s="84">
        <v>9.8048967415332292E-9</v>
      </c>
    </row>
    <row r="1090" spans="2:11">
      <c r="B1090" s="76" t="s">
        <v>4304</v>
      </c>
      <c r="C1090" s="73" t="s">
        <v>4305</v>
      </c>
      <c r="D1090" s="86" t="s">
        <v>672</v>
      </c>
      <c r="E1090" s="86" t="s">
        <v>140</v>
      </c>
      <c r="F1090" s="95">
        <v>44741</v>
      </c>
      <c r="G1090" s="83">
        <v>1140492.8404917</v>
      </c>
      <c r="H1090" s="85">
        <v>7.1101130000000001</v>
      </c>
      <c r="I1090" s="83">
        <v>81.090331090250004</v>
      </c>
      <c r="J1090" s="84">
        <v>-6.1388098625347393E-5</v>
      </c>
      <c r="K1090" s="84">
        <v>8.1707724749775449E-7</v>
      </c>
    </row>
    <row r="1091" spans="2:11">
      <c r="B1091" s="76" t="s">
        <v>4304</v>
      </c>
      <c r="C1091" s="73" t="s">
        <v>4306</v>
      </c>
      <c r="D1091" s="86" t="s">
        <v>672</v>
      </c>
      <c r="E1091" s="86" t="s">
        <v>140</v>
      </c>
      <c r="F1091" s="95">
        <v>44741</v>
      </c>
      <c r="G1091" s="83">
        <v>357354.42735407001</v>
      </c>
      <c r="H1091" s="85">
        <v>7.1101140000000003</v>
      </c>
      <c r="I1091" s="83">
        <v>25.408305408279997</v>
      </c>
      <c r="J1091" s="84">
        <v>-1.9234938830999306E-5</v>
      </c>
      <c r="K1091" s="84">
        <v>2.5601755434287402E-7</v>
      </c>
    </row>
    <row r="1092" spans="2:11">
      <c r="B1092" s="76" t="s">
        <v>4304</v>
      </c>
      <c r="C1092" s="73" t="s">
        <v>4307</v>
      </c>
      <c r="D1092" s="86" t="s">
        <v>672</v>
      </c>
      <c r="E1092" s="86" t="s">
        <v>140</v>
      </c>
      <c r="F1092" s="95">
        <v>44741</v>
      </c>
      <c r="G1092" s="83">
        <v>418180.70818029001</v>
      </c>
      <c r="H1092" s="85">
        <v>7.1101130000000001</v>
      </c>
      <c r="I1092" s="83">
        <v>29.73311973309</v>
      </c>
      <c r="J1092" s="84">
        <v>-2.2508968234236919E-5</v>
      </c>
      <c r="K1092" s="84">
        <v>2.9959497395559895E-7</v>
      </c>
    </row>
    <row r="1093" spans="2:11">
      <c r="B1093" s="76" t="s">
        <v>4304</v>
      </c>
      <c r="C1093" s="73" t="s">
        <v>4308</v>
      </c>
      <c r="D1093" s="86" t="s">
        <v>672</v>
      </c>
      <c r="E1093" s="86" t="s">
        <v>140</v>
      </c>
      <c r="F1093" s="95">
        <v>44741</v>
      </c>
      <c r="G1093" s="83">
        <v>205288.71528851002</v>
      </c>
      <c r="H1093" s="85">
        <v>7.1101109999999998</v>
      </c>
      <c r="I1093" s="83">
        <v>14.596254596240001</v>
      </c>
      <c r="J1093" s="84">
        <v>-1.1049853967391158E-5</v>
      </c>
      <c r="K1093" s="84">
        <v>1.4707385416886278E-7</v>
      </c>
    </row>
    <row r="1094" spans="2:11">
      <c r="B1094" s="76" t="s">
        <v>4309</v>
      </c>
      <c r="C1094" s="73" t="s">
        <v>3888</v>
      </c>
      <c r="D1094" s="86" t="s">
        <v>672</v>
      </c>
      <c r="E1094" s="86" t="s">
        <v>140</v>
      </c>
      <c r="F1094" s="95">
        <v>44734</v>
      </c>
      <c r="G1094" s="83">
        <v>36116.276116239998</v>
      </c>
      <c r="H1094" s="85">
        <v>7.1118420000000002</v>
      </c>
      <c r="I1094" s="83">
        <v>2.5685325685300002</v>
      </c>
      <c r="J1094" s="84">
        <v>-1.9444652465883822E-6</v>
      </c>
      <c r="K1094" s="84">
        <v>2.5880884847628505E-8</v>
      </c>
    </row>
    <row r="1095" spans="2:11">
      <c r="B1095" s="76" t="s">
        <v>4309</v>
      </c>
      <c r="C1095" s="73" t="s">
        <v>4310</v>
      </c>
      <c r="D1095" s="86" t="s">
        <v>672</v>
      </c>
      <c r="E1095" s="86" t="s">
        <v>140</v>
      </c>
      <c r="F1095" s="95">
        <v>44734</v>
      </c>
      <c r="G1095" s="83">
        <v>106447.98644788</v>
      </c>
      <c r="H1095" s="85">
        <v>7.111847</v>
      </c>
      <c r="I1095" s="83">
        <v>7.570417570410001</v>
      </c>
      <c r="J1095" s="84">
        <v>-5.7310598464589304E-6</v>
      </c>
      <c r="K1095" s="84">
        <v>7.6280561044385429E-8</v>
      </c>
    </row>
    <row r="1096" spans="2:11">
      <c r="B1096" s="76" t="s">
        <v>4311</v>
      </c>
      <c r="C1096" s="73" t="s">
        <v>4312</v>
      </c>
      <c r="D1096" s="86" t="s">
        <v>672</v>
      </c>
      <c r="E1096" s="86" t="s">
        <v>140</v>
      </c>
      <c r="F1096" s="95">
        <v>44741</v>
      </c>
      <c r="G1096" s="83">
        <v>20498111.478090979</v>
      </c>
      <c r="H1096" s="85">
        <v>7.102347</v>
      </c>
      <c r="I1096" s="83">
        <v>1455.8470958456398</v>
      </c>
      <c r="J1096" s="84">
        <v>-1.1021250487154989E-3</v>
      </c>
      <c r="K1096" s="84">
        <v>1.4669314107587615E-5</v>
      </c>
    </row>
    <row r="1097" spans="2:11">
      <c r="B1097" s="76" t="s">
        <v>4311</v>
      </c>
      <c r="C1097" s="73" t="s">
        <v>4313</v>
      </c>
      <c r="D1097" s="86" t="s">
        <v>672</v>
      </c>
      <c r="E1097" s="86" t="s">
        <v>140</v>
      </c>
      <c r="F1097" s="95">
        <v>44741</v>
      </c>
      <c r="G1097" s="83">
        <v>3422690.2326868097</v>
      </c>
      <c r="H1097" s="85">
        <v>7.102347</v>
      </c>
      <c r="I1097" s="83">
        <v>243.09135309110999</v>
      </c>
      <c r="J1097" s="84">
        <v>-1.8402830223886562E-4</v>
      </c>
      <c r="K1097" s="84">
        <v>2.4494216635165611E-6</v>
      </c>
    </row>
    <row r="1098" spans="2:11">
      <c r="B1098" s="76" t="s">
        <v>4311</v>
      </c>
      <c r="C1098" s="73" t="s">
        <v>4314</v>
      </c>
      <c r="D1098" s="86" t="s">
        <v>672</v>
      </c>
      <c r="E1098" s="86" t="s">
        <v>140</v>
      </c>
      <c r="F1098" s="95">
        <v>44741</v>
      </c>
      <c r="G1098" s="83">
        <v>5324184.8041794803</v>
      </c>
      <c r="H1098" s="85">
        <v>7.102347</v>
      </c>
      <c r="I1098" s="83">
        <v>378.14209814172</v>
      </c>
      <c r="J1098" s="84">
        <v>-2.8626624288022914E-4</v>
      </c>
      <c r="K1098" s="84">
        <v>3.8102114094070067E-6</v>
      </c>
    </row>
    <row r="1099" spans="2:11">
      <c r="B1099" s="76" t="s">
        <v>4311</v>
      </c>
      <c r="C1099" s="73" t="s">
        <v>4315</v>
      </c>
      <c r="D1099" s="86" t="s">
        <v>672</v>
      </c>
      <c r="E1099" s="86" t="s">
        <v>140</v>
      </c>
      <c r="F1099" s="95">
        <v>44741</v>
      </c>
      <c r="G1099" s="83">
        <v>6084782.6247765394</v>
      </c>
      <c r="H1099" s="85">
        <v>7.102347</v>
      </c>
      <c r="I1099" s="83">
        <v>432.16240216196996</v>
      </c>
      <c r="J1099" s="84">
        <v>-3.2716142367898016E-4</v>
      </c>
      <c r="K1099" s="84">
        <v>4.3545273682200648E-6</v>
      </c>
    </row>
    <row r="1100" spans="2:11">
      <c r="B1100" s="76" t="s">
        <v>4311</v>
      </c>
      <c r="C1100" s="73" t="s">
        <v>4316</v>
      </c>
      <c r="D1100" s="86" t="s">
        <v>672</v>
      </c>
      <c r="E1100" s="86" t="s">
        <v>140</v>
      </c>
      <c r="F1100" s="95">
        <v>44741</v>
      </c>
      <c r="G1100" s="83">
        <v>64650815.43075078</v>
      </c>
      <c r="H1100" s="85">
        <v>7.102347</v>
      </c>
      <c r="I1100" s="83">
        <v>4591.7255417209508</v>
      </c>
      <c r="J1100" s="84">
        <v>-3.4760901407835578E-3</v>
      </c>
      <c r="K1100" s="84">
        <v>4.6266853476265946E-5</v>
      </c>
    </row>
    <row r="1101" spans="2:11">
      <c r="B1101" s="76" t="s">
        <v>4317</v>
      </c>
      <c r="C1101" s="73" t="s">
        <v>4318</v>
      </c>
      <c r="D1101" s="86" t="s">
        <v>672</v>
      </c>
      <c r="E1101" s="86" t="s">
        <v>140</v>
      </c>
      <c r="F1101" s="95">
        <v>44734</v>
      </c>
      <c r="G1101" s="83">
        <v>722648.722648</v>
      </c>
      <c r="H1101" s="85">
        <v>7.1127310000000001</v>
      </c>
      <c r="I1101" s="83">
        <v>51.40006140001001</v>
      </c>
      <c r="J1101" s="84">
        <v>-3.8911569309797947E-5</v>
      </c>
      <c r="K1101" s="84">
        <v>5.1791403642431812E-7</v>
      </c>
    </row>
    <row r="1102" spans="2:11">
      <c r="B1102" s="76" t="s">
        <v>4317</v>
      </c>
      <c r="C1102" s="73" t="s">
        <v>4319</v>
      </c>
      <c r="D1102" s="86" t="s">
        <v>672</v>
      </c>
      <c r="E1102" s="86" t="s">
        <v>140</v>
      </c>
      <c r="F1102" s="95">
        <v>44734</v>
      </c>
      <c r="G1102" s="83">
        <v>14852332.852318</v>
      </c>
      <c r="H1102" s="85">
        <v>7.1127320000000003</v>
      </c>
      <c r="I1102" s="83">
        <v>1056.4066164055603</v>
      </c>
      <c r="J1102" s="84">
        <v>-7.9973521731213507E-4</v>
      </c>
      <c r="K1102" s="84">
        <v>1.0644497300305819E-5</v>
      </c>
    </row>
    <row r="1103" spans="2:11">
      <c r="B1103" s="76" t="s">
        <v>4317</v>
      </c>
      <c r="C1103" s="73" t="s">
        <v>4320</v>
      </c>
      <c r="D1103" s="86" t="s">
        <v>672</v>
      </c>
      <c r="E1103" s="86" t="s">
        <v>140</v>
      </c>
      <c r="F1103" s="95">
        <v>44734</v>
      </c>
      <c r="G1103" s="83">
        <v>3985978.1859742003</v>
      </c>
      <c r="H1103" s="85">
        <v>7.1127320000000003</v>
      </c>
      <c r="I1103" s="83">
        <v>283.51194351165998</v>
      </c>
      <c r="J1103" s="84">
        <v>-2.1462804400672038E-4</v>
      </c>
      <c r="K1103" s="84">
        <v>2.8567050513017185E-6</v>
      </c>
    </row>
    <row r="1104" spans="2:11">
      <c r="B1104" s="76" t="s">
        <v>4317</v>
      </c>
      <c r="C1104" s="73" t="s">
        <v>4321</v>
      </c>
      <c r="D1104" s="86" t="s">
        <v>672</v>
      </c>
      <c r="E1104" s="86" t="s">
        <v>140</v>
      </c>
      <c r="F1104" s="95">
        <v>44734</v>
      </c>
      <c r="G1104" s="83">
        <v>817734.07773326011</v>
      </c>
      <c r="H1104" s="85">
        <v>7.1127310000000001</v>
      </c>
      <c r="I1104" s="83">
        <v>58.163228163170004</v>
      </c>
      <c r="J1104" s="84">
        <v>-4.4031513237693155E-5</v>
      </c>
      <c r="K1104" s="84">
        <v>5.8606062811921247E-7</v>
      </c>
    </row>
    <row r="1105" spans="2:11">
      <c r="B1105" s="76" t="s">
        <v>4317</v>
      </c>
      <c r="C1105" s="73" t="s">
        <v>4322</v>
      </c>
      <c r="D1105" s="86" t="s">
        <v>672</v>
      </c>
      <c r="E1105" s="86" t="s">
        <v>140</v>
      </c>
      <c r="F1105" s="95">
        <v>44734</v>
      </c>
      <c r="G1105" s="83">
        <v>182563.8825637</v>
      </c>
      <c r="H1105" s="85">
        <v>7.1127339999999997</v>
      </c>
      <c r="I1105" s="83">
        <v>12.98528298527</v>
      </c>
      <c r="J1105" s="84">
        <v>-9.830294461254773E-6</v>
      </c>
      <c r="K1105" s="84">
        <v>1.3084148426740781E-7</v>
      </c>
    </row>
    <row r="1106" spans="2:11">
      <c r="B1106" s="76" t="s">
        <v>4317</v>
      </c>
      <c r="C1106" s="73" t="s">
        <v>4323</v>
      </c>
      <c r="D1106" s="86" t="s">
        <v>672</v>
      </c>
      <c r="E1106" s="86" t="s">
        <v>140</v>
      </c>
      <c r="F1106" s="95">
        <v>44734</v>
      </c>
      <c r="G1106" s="83">
        <v>247221.92722167997</v>
      </c>
      <c r="H1106" s="85">
        <v>7.1127339999999997</v>
      </c>
      <c r="I1106" s="83">
        <v>17.584237584220002</v>
      </c>
      <c r="J1106" s="84">
        <v>-1.3311857240664647E-5</v>
      </c>
      <c r="K1106" s="84">
        <v>1.7718117871131195E-7</v>
      </c>
    </row>
    <row r="1107" spans="2:11">
      <c r="B1107" s="76" t="s">
        <v>4040</v>
      </c>
      <c r="C1107" s="73" t="s">
        <v>4324</v>
      </c>
      <c r="D1107" s="86" t="s">
        <v>672</v>
      </c>
      <c r="E1107" s="86" t="s">
        <v>140</v>
      </c>
      <c r="F1107" s="95">
        <v>44732</v>
      </c>
      <c r="G1107" s="83">
        <v>29019667.820667807</v>
      </c>
      <c r="H1107" s="85">
        <v>7.1170580000000001</v>
      </c>
      <c r="I1107" s="83">
        <v>2065.3466120915468</v>
      </c>
      <c r="J1107" s="84">
        <v>-1.5635366117508363E-3</v>
      </c>
      <c r="K1107" s="84">
        <v>2.0810714449524273E-5</v>
      </c>
    </row>
    <row r="1108" spans="2:11">
      <c r="B1108" s="76" t="s">
        <v>4040</v>
      </c>
      <c r="C1108" s="73" t="s">
        <v>4325</v>
      </c>
      <c r="D1108" s="86" t="s">
        <v>672</v>
      </c>
      <c r="E1108" s="86" t="s">
        <v>140</v>
      </c>
      <c r="F1108" s="95">
        <v>44732</v>
      </c>
      <c r="G1108" s="83">
        <v>60857463.257402398</v>
      </c>
      <c r="H1108" s="85">
        <v>7.1170580000000001</v>
      </c>
      <c r="I1108" s="83">
        <v>4331.2610012566711</v>
      </c>
      <c r="J1108" s="84">
        <v>-3.2789097533877849E-3</v>
      </c>
      <c r="K1108" s="84">
        <v>4.364237720477974E-5</v>
      </c>
    </row>
    <row r="1109" spans="2:11">
      <c r="B1109" s="76" t="s">
        <v>4326</v>
      </c>
      <c r="C1109" s="73" t="s">
        <v>4327</v>
      </c>
      <c r="D1109" s="86" t="s">
        <v>672</v>
      </c>
      <c r="E1109" s="86" t="s">
        <v>140</v>
      </c>
      <c r="F1109" s="95">
        <v>44732</v>
      </c>
      <c r="G1109" s="83">
        <v>43531934.566088036</v>
      </c>
      <c r="H1109" s="85">
        <v>7.1222490000000001</v>
      </c>
      <c r="I1109" s="83">
        <v>3100.452753219653</v>
      </c>
      <c r="J1109" s="84">
        <v>-2.3471466553274759E-3</v>
      </c>
      <c r="K1109" s="84">
        <v>3.1240585252736057E-5</v>
      </c>
    </row>
    <row r="1110" spans="2:11">
      <c r="B1110" s="76" t="s">
        <v>4326</v>
      </c>
      <c r="C1110" s="73" t="s">
        <v>4328</v>
      </c>
      <c r="D1110" s="86" t="s">
        <v>672</v>
      </c>
      <c r="E1110" s="86" t="s">
        <v>140</v>
      </c>
      <c r="F1110" s="95">
        <v>44732</v>
      </c>
      <c r="G1110" s="83">
        <v>19924325.524305601</v>
      </c>
      <c r="H1110" s="85">
        <v>7.1222490000000001</v>
      </c>
      <c r="I1110" s="83">
        <v>1419.06006905865</v>
      </c>
      <c r="J1110" s="84">
        <v>-1.0742760364082283E-3</v>
      </c>
      <c r="K1110" s="84">
        <v>1.4298643003072246E-5</v>
      </c>
    </row>
    <row r="1111" spans="2:11">
      <c r="B1111" s="76" t="s">
        <v>4329</v>
      </c>
      <c r="C1111" s="73" t="s">
        <v>4330</v>
      </c>
      <c r="D1111" s="86" t="s">
        <v>672</v>
      </c>
      <c r="E1111" s="86" t="s">
        <v>140</v>
      </c>
      <c r="F1111" s="95">
        <v>44732</v>
      </c>
      <c r="G1111" s="83">
        <v>34238700.488666251</v>
      </c>
      <c r="H1111" s="85">
        <v>7.1343589999999999</v>
      </c>
      <c r="I1111" s="83">
        <v>2442.7117227092799</v>
      </c>
      <c r="J1111" s="84">
        <v>-1.8492146490322982E-3</v>
      </c>
      <c r="K1111" s="84">
        <v>2.461309682655586E-5</v>
      </c>
    </row>
    <row r="1112" spans="2:11">
      <c r="B1112" s="76" t="s">
        <v>4042</v>
      </c>
      <c r="C1112" s="73" t="s">
        <v>4331</v>
      </c>
      <c r="D1112" s="86" t="s">
        <v>672</v>
      </c>
      <c r="E1112" s="86" t="s">
        <v>140</v>
      </c>
      <c r="F1112" s="95">
        <v>44732</v>
      </c>
      <c r="G1112" s="83">
        <v>1219416.78941557</v>
      </c>
      <c r="H1112" s="85">
        <v>7.2897749999999997</v>
      </c>
      <c r="I1112" s="83">
        <v>88.892738892649987</v>
      </c>
      <c r="J1112" s="84">
        <v>-6.7294782853283673E-5</v>
      </c>
      <c r="K1112" s="84">
        <v>8.9569537379378221E-7</v>
      </c>
    </row>
    <row r="1113" spans="2:11">
      <c r="B1113" s="76" t="s">
        <v>4042</v>
      </c>
      <c r="C1113" s="73" t="s">
        <v>4332</v>
      </c>
      <c r="D1113" s="86" t="s">
        <v>672</v>
      </c>
      <c r="E1113" s="86" t="s">
        <v>140</v>
      </c>
      <c r="F1113" s="95">
        <v>44732</v>
      </c>
      <c r="G1113" s="83">
        <v>1371843.8818425101</v>
      </c>
      <c r="H1113" s="85">
        <v>7.2897759999999998</v>
      </c>
      <c r="I1113" s="83">
        <v>100.00434000424002</v>
      </c>
      <c r="J1113" s="84">
        <v>-7.5706637333994062E-5</v>
      </c>
      <c r="K1113" s="84">
        <v>1.0076573836842881E-6</v>
      </c>
    </row>
    <row r="1114" spans="2:11">
      <c r="B1114" s="76" t="s">
        <v>4042</v>
      </c>
      <c r="C1114" s="73" t="s">
        <v>4333</v>
      </c>
      <c r="D1114" s="86" t="s">
        <v>672</v>
      </c>
      <c r="E1114" s="86" t="s">
        <v>140</v>
      </c>
      <c r="F1114" s="95">
        <v>44732</v>
      </c>
      <c r="G1114" s="83">
        <v>104665430.96108231</v>
      </c>
      <c r="H1114" s="85">
        <v>7.2897749999999997</v>
      </c>
      <c r="I1114" s="83">
        <v>7629.8746124909831</v>
      </c>
      <c r="J1114" s="84">
        <v>-5.776070820198531E-3</v>
      </c>
      <c r="K1114" s="84">
        <v>7.6879658318187636E-5</v>
      </c>
    </row>
    <row r="1115" spans="2:11">
      <c r="B1115" s="76" t="s">
        <v>4042</v>
      </c>
      <c r="C1115" s="73" t="s">
        <v>4334</v>
      </c>
      <c r="D1115" s="86" t="s">
        <v>672</v>
      </c>
      <c r="E1115" s="86" t="s">
        <v>140</v>
      </c>
      <c r="F1115" s="95">
        <v>44732</v>
      </c>
      <c r="G1115" s="83">
        <v>2255921.0559187997</v>
      </c>
      <c r="H1115" s="85">
        <v>7.2897749999999997</v>
      </c>
      <c r="I1115" s="83">
        <v>164.45157445141001</v>
      </c>
      <c r="J1115" s="84">
        <v>-1.2449535395633188E-4</v>
      </c>
      <c r="K1115" s="84">
        <v>1.657036517089597E-6</v>
      </c>
    </row>
    <row r="1116" spans="2:11">
      <c r="B1116" s="76" t="s">
        <v>4042</v>
      </c>
      <c r="C1116" s="73" t="s">
        <v>4335</v>
      </c>
      <c r="D1116" s="86" t="s">
        <v>672</v>
      </c>
      <c r="E1116" s="86" t="s">
        <v>140</v>
      </c>
      <c r="F1116" s="95">
        <v>44732</v>
      </c>
      <c r="G1116" s="83">
        <v>1619537.9195363</v>
      </c>
      <c r="H1116" s="85">
        <v>7.2897749999999997</v>
      </c>
      <c r="I1116" s="83">
        <v>118.06067806056001</v>
      </c>
      <c r="J1116" s="84">
        <v>-8.9375890455927124E-5</v>
      </c>
      <c r="K1116" s="84">
        <v>1.1895955112093437E-6</v>
      </c>
    </row>
    <row r="1117" spans="2:11">
      <c r="B1117" s="76" t="s">
        <v>4042</v>
      </c>
      <c r="C1117" s="73" t="s">
        <v>4336</v>
      </c>
      <c r="D1117" s="86" t="s">
        <v>672</v>
      </c>
      <c r="E1117" s="86" t="s">
        <v>140</v>
      </c>
      <c r="F1117" s="95">
        <v>44732</v>
      </c>
      <c r="G1117" s="83">
        <v>933615.97361504007</v>
      </c>
      <c r="H1117" s="85">
        <v>7.2897749999999997</v>
      </c>
      <c r="I1117" s="83">
        <v>68.058508058439998</v>
      </c>
      <c r="J1117" s="84">
        <v>-5.1522571788930086E-5</v>
      </c>
      <c r="K1117" s="84">
        <v>6.8576681936719967E-7</v>
      </c>
    </row>
    <row r="1118" spans="2:11">
      <c r="B1118" s="76" t="s">
        <v>4044</v>
      </c>
      <c r="C1118" s="73" t="s">
        <v>4337</v>
      </c>
      <c r="D1118" s="86" t="s">
        <v>672</v>
      </c>
      <c r="E1118" s="86" t="s">
        <v>140</v>
      </c>
      <c r="F1118" s="95">
        <v>44733</v>
      </c>
      <c r="G1118" s="83">
        <v>738423.33842260006</v>
      </c>
      <c r="H1118" s="85">
        <v>7.3673770000000003</v>
      </c>
      <c r="I1118" s="83">
        <v>54.402434402380003</v>
      </c>
      <c r="J1118" s="84">
        <v>-4.1184466306289931E-5</v>
      </c>
      <c r="K1118" s="84">
        <v>5.4816635671645957E-7</v>
      </c>
    </row>
    <row r="1119" spans="2:11">
      <c r="B1119" s="76" t="s">
        <v>4044</v>
      </c>
      <c r="C1119" s="73" t="s">
        <v>4338</v>
      </c>
      <c r="D1119" s="86" t="s">
        <v>672</v>
      </c>
      <c r="E1119" s="86" t="s">
        <v>140</v>
      </c>
      <c r="F1119" s="95">
        <v>44733</v>
      </c>
      <c r="G1119" s="83">
        <v>4498397.1283926303</v>
      </c>
      <c r="H1119" s="85">
        <v>7.3673780000000004</v>
      </c>
      <c r="I1119" s="83">
        <v>331.41390141356999</v>
      </c>
      <c r="J1119" s="84">
        <v>-2.5089143171883765E-4</v>
      </c>
      <c r="K1119" s="84">
        <v>3.3393717192757988E-6</v>
      </c>
    </row>
    <row r="1120" spans="2:11">
      <c r="B1120" s="76" t="s">
        <v>4044</v>
      </c>
      <c r="C1120" s="73" t="s">
        <v>4339</v>
      </c>
      <c r="D1120" s="86" t="s">
        <v>672</v>
      </c>
      <c r="E1120" s="86" t="s">
        <v>140</v>
      </c>
      <c r="F1120" s="95">
        <v>44733</v>
      </c>
      <c r="G1120" s="83">
        <v>2205739.47573727</v>
      </c>
      <c r="H1120" s="85">
        <v>7.3673770000000003</v>
      </c>
      <c r="I1120" s="83">
        <v>162.50515250499001</v>
      </c>
      <c r="J1120" s="84">
        <v>-1.2302184730261768E-4</v>
      </c>
      <c r="K1120" s="84">
        <v>1.6374241038084121E-6</v>
      </c>
    </row>
    <row r="1121" spans="2:11">
      <c r="B1121" s="76" t="s">
        <v>4044</v>
      </c>
      <c r="C1121" s="73" t="s">
        <v>2871</v>
      </c>
      <c r="D1121" s="86" t="s">
        <v>672</v>
      </c>
      <c r="E1121" s="86" t="s">
        <v>140</v>
      </c>
      <c r="F1121" s="95">
        <v>44733</v>
      </c>
      <c r="G1121" s="83">
        <v>68619.618619550005</v>
      </c>
      <c r="H1121" s="85">
        <v>7.3673760000000001</v>
      </c>
      <c r="I1121" s="83">
        <v>5.05546505546</v>
      </c>
      <c r="J1121" s="84">
        <v>-3.8271564963296916E-6</v>
      </c>
      <c r="K1121" s="84">
        <v>5.0939556132025704E-8</v>
      </c>
    </row>
    <row r="1122" spans="2:11">
      <c r="B1122" s="76" t="s">
        <v>4044</v>
      </c>
      <c r="C1122" s="73" t="s">
        <v>3128</v>
      </c>
      <c r="D1122" s="86" t="s">
        <v>672</v>
      </c>
      <c r="E1122" s="86" t="s">
        <v>140</v>
      </c>
      <c r="F1122" s="95">
        <v>44733</v>
      </c>
      <c r="G1122" s="83">
        <v>36825.876825840001</v>
      </c>
      <c r="H1122" s="85">
        <v>7.367381</v>
      </c>
      <c r="I1122" s="83">
        <v>2.7131027130999996</v>
      </c>
      <c r="J1122" s="84">
        <v>-2.0539096917376628E-6</v>
      </c>
      <c r="K1122" s="84">
        <v>2.733759336277983E-8</v>
      </c>
    </row>
    <row r="1123" spans="2:11">
      <c r="B1123" s="76" t="s">
        <v>4044</v>
      </c>
      <c r="C1123" s="73" t="s">
        <v>4340</v>
      </c>
      <c r="D1123" s="86" t="s">
        <v>672</v>
      </c>
      <c r="E1123" s="86" t="s">
        <v>140</v>
      </c>
      <c r="F1123" s="95">
        <v>44733</v>
      </c>
      <c r="G1123" s="83">
        <v>552769.14276859001</v>
      </c>
      <c r="H1123" s="85">
        <v>7.3673780000000004</v>
      </c>
      <c r="I1123" s="83">
        <v>40.724590724550005</v>
      </c>
      <c r="J1123" s="84">
        <v>-3.0829880187481127E-5</v>
      </c>
      <c r="K1123" s="84">
        <v>4.1034653635405834E-7</v>
      </c>
    </row>
    <row r="1124" spans="2:11">
      <c r="B1124" s="76" t="s">
        <v>4044</v>
      </c>
      <c r="C1124" s="73" t="s">
        <v>4341</v>
      </c>
      <c r="D1124" s="86" t="s">
        <v>672</v>
      </c>
      <c r="E1124" s="86" t="s">
        <v>140</v>
      </c>
      <c r="F1124" s="95">
        <v>44733</v>
      </c>
      <c r="G1124" s="83">
        <v>781501.19150040997</v>
      </c>
      <c r="H1124" s="85">
        <v>7.3673780000000004</v>
      </c>
      <c r="I1124" s="83">
        <v>57.576147576089994</v>
      </c>
      <c r="J1124" s="84">
        <v>-4.3587073555475256E-5</v>
      </c>
      <c r="K1124" s="84">
        <v>5.8014512396845455E-7</v>
      </c>
    </row>
    <row r="1125" spans="2:11">
      <c r="B1125" s="76" t="s">
        <v>4044</v>
      </c>
      <c r="C1125" s="73" t="s">
        <v>4342</v>
      </c>
      <c r="D1125" s="86" t="s">
        <v>672</v>
      </c>
      <c r="E1125" s="86" t="s">
        <v>140</v>
      </c>
      <c r="F1125" s="95">
        <v>44733</v>
      </c>
      <c r="G1125" s="83">
        <v>135828.72582858999</v>
      </c>
      <c r="H1125" s="85">
        <v>7.3673739999999999</v>
      </c>
      <c r="I1125" s="83">
        <v>10.007010006999998</v>
      </c>
      <c r="J1125" s="84">
        <v>-7.5756419907923739E-6</v>
      </c>
      <c r="K1125" s="84">
        <v>1.0083199910852448E-7</v>
      </c>
    </row>
    <row r="1126" spans="2:11">
      <c r="B1126" s="76" t="s">
        <v>4044</v>
      </c>
      <c r="C1126" s="73" t="s">
        <v>4343</v>
      </c>
      <c r="D1126" s="86" t="s">
        <v>672</v>
      </c>
      <c r="E1126" s="86" t="s">
        <v>140</v>
      </c>
      <c r="F1126" s="95">
        <v>44733</v>
      </c>
      <c r="G1126" s="83">
        <v>76244.016243940001</v>
      </c>
      <c r="H1126" s="85">
        <v>7.3673789999999997</v>
      </c>
      <c r="I1126" s="83">
        <v>5.6171856171800005</v>
      </c>
      <c r="J1126" s="84">
        <v>-4.2523977893313801E-6</v>
      </c>
      <c r="K1126" s="84">
        <v>5.6599529204798812E-8</v>
      </c>
    </row>
    <row r="1127" spans="2:11">
      <c r="B1127" s="76" t="s">
        <v>4044</v>
      </c>
      <c r="C1127" s="73" t="s">
        <v>2792</v>
      </c>
      <c r="D1127" s="86" t="s">
        <v>672</v>
      </c>
      <c r="E1127" s="86" t="s">
        <v>140</v>
      </c>
      <c r="F1127" s="95">
        <v>44733</v>
      </c>
      <c r="G1127" s="83">
        <v>8386.8583868500009</v>
      </c>
      <c r="H1127" s="85">
        <v>7.3673669999999998</v>
      </c>
      <c r="I1127" s="83">
        <v>0.61789061788999999</v>
      </c>
      <c r="J1127" s="84">
        <v>-4.6776390823330674E-7</v>
      </c>
      <c r="K1127" s="84">
        <v>6.2259502277571899E-9</v>
      </c>
    </row>
    <row r="1128" spans="2:11">
      <c r="B1128" s="76" t="s">
        <v>4044</v>
      </c>
      <c r="C1128" s="73" t="s">
        <v>4344</v>
      </c>
      <c r="D1128" s="86" t="s">
        <v>672</v>
      </c>
      <c r="E1128" s="86" t="s">
        <v>140</v>
      </c>
      <c r="F1128" s="95">
        <v>44733</v>
      </c>
      <c r="G1128" s="83">
        <v>991.1509911500001</v>
      </c>
      <c r="H1128" s="85">
        <v>7.3672000000000004</v>
      </c>
      <c r="I1128" s="83">
        <v>7.3020073019999993E-2</v>
      </c>
      <c r="J1128" s="84">
        <v>-5.5278642766829138E-8</v>
      </c>
      <c r="K1128" s="84">
        <v>7.3576022533271295E-10</v>
      </c>
    </row>
    <row r="1129" spans="2:11">
      <c r="B1129" s="76" t="s">
        <v>4044</v>
      </c>
      <c r="C1129" s="73" t="s">
        <v>4345</v>
      </c>
      <c r="D1129" s="86" t="s">
        <v>672</v>
      </c>
      <c r="E1129" s="86" t="s">
        <v>140</v>
      </c>
      <c r="F1129" s="95">
        <v>44733</v>
      </c>
      <c r="G1129" s="83">
        <v>757045.93704518001</v>
      </c>
      <c r="H1129" s="85">
        <v>7.3673780000000004</v>
      </c>
      <c r="I1129" s="83">
        <v>55.774435774380002</v>
      </c>
      <c r="J1129" s="84">
        <v>-4.2223117331708848E-5</v>
      </c>
      <c r="K1129" s="84">
        <v>5.6199082986294653E-7</v>
      </c>
    </row>
    <row r="1130" spans="2:11">
      <c r="B1130" s="76" t="s">
        <v>4044</v>
      </c>
      <c r="C1130" s="73" t="s">
        <v>4346</v>
      </c>
      <c r="D1130" s="86" t="s">
        <v>672</v>
      </c>
      <c r="E1130" s="86" t="s">
        <v>140</v>
      </c>
      <c r="F1130" s="95">
        <v>44733</v>
      </c>
      <c r="G1130" s="83">
        <v>4823959.0739542507</v>
      </c>
      <c r="H1130" s="85">
        <v>7.3673780000000004</v>
      </c>
      <c r="I1130" s="83">
        <v>355.39928539893003</v>
      </c>
      <c r="J1130" s="84">
        <v>-2.6904917133913065E-4</v>
      </c>
      <c r="K1130" s="84">
        <v>3.5810517230868952E-6</v>
      </c>
    </row>
    <row r="1131" spans="2:11">
      <c r="B1131" s="76" t="s">
        <v>4044</v>
      </c>
      <c r="C1131" s="73" t="s">
        <v>4347</v>
      </c>
      <c r="D1131" s="86" t="s">
        <v>672</v>
      </c>
      <c r="E1131" s="86" t="s">
        <v>140</v>
      </c>
      <c r="F1131" s="95">
        <v>44733</v>
      </c>
      <c r="G1131" s="83">
        <v>25865.765865740002</v>
      </c>
      <c r="H1131" s="85">
        <v>7.3673900000000003</v>
      </c>
      <c r="I1131" s="83">
        <v>1.9056319056300002</v>
      </c>
      <c r="J1131" s="84">
        <v>-1.4426272256334241E-6</v>
      </c>
      <c r="K1131" s="84">
        <v>1.9201407261035029E-8</v>
      </c>
    </row>
    <row r="1132" spans="2:11">
      <c r="B1132" s="76" t="s">
        <v>4044</v>
      </c>
      <c r="C1132" s="73" t="s">
        <v>3671</v>
      </c>
      <c r="D1132" s="86" t="s">
        <v>672</v>
      </c>
      <c r="E1132" s="86" t="s">
        <v>140</v>
      </c>
      <c r="F1132" s="95">
        <v>44733</v>
      </c>
      <c r="G1132" s="83">
        <v>208108.05810785003</v>
      </c>
      <c r="H1132" s="85">
        <v>7.3673770000000003</v>
      </c>
      <c r="I1132" s="83">
        <v>15.33210533209</v>
      </c>
      <c r="J1132" s="84">
        <v>-1.1606917638713687E-5</v>
      </c>
      <c r="K1132" s="84">
        <v>1.5448838665052636E-7</v>
      </c>
    </row>
    <row r="1133" spans="2:11">
      <c r="B1133" s="76" t="s">
        <v>4348</v>
      </c>
      <c r="C1133" s="73" t="s">
        <v>4349</v>
      </c>
      <c r="D1133" s="86" t="s">
        <v>672</v>
      </c>
      <c r="E1133" s="86" t="s">
        <v>140</v>
      </c>
      <c r="F1133" s="95">
        <v>44740</v>
      </c>
      <c r="G1133" s="83">
        <v>11797623.01761122</v>
      </c>
      <c r="H1133" s="85">
        <v>7.6421720000000004</v>
      </c>
      <c r="I1133" s="83">
        <v>901.59462159372003</v>
      </c>
      <c r="J1133" s="84">
        <v>-6.8253734824290032E-4</v>
      </c>
      <c r="K1133" s="84">
        <v>9.0845905037764846E-6</v>
      </c>
    </row>
    <row r="1134" spans="2:11">
      <c r="B1134" s="76" t="s">
        <v>4348</v>
      </c>
      <c r="C1134" s="73" t="s">
        <v>4350</v>
      </c>
      <c r="D1134" s="86" t="s">
        <v>672</v>
      </c>
      <c r="E1134" s="86" t="s">
        <v>140</v>
      </c>
      <c r="F1134" s="95">
        <v>44740</v>
      </c>
      <c r="G1134" s="83">
        <v>5799607.6896018898</v>
      </c>
      <c r="H1134" s="85">
        <v>7.6421720000000004</v>
      </c>
      <c r="I1134" s="83">
        <v>443.21598321553995</v>
      </c>
      <c r="J1134" s="84">
        <v>-3.3552935503104996E-4</v>
      </c>
      <c r="K1134" s="84">
        <v>4.4659047600843605E-6</v>
      </c>
    </row>
    <row r="1135" spans="2:11">
      <c r="B1135" s="76" t="s">
        <v>4348</v>
      </c>
      <c r="C1135" s="73" t="s">
        <v>4351</v>
      </c>
      <c r="D1135" s="86" t="s">
        <v>672</v>
      </c>
      <c r="E1135" s="86" t="s">
        <v>140</v>
      </c>
      <c r="F1135" s="95">
        <v>44740</v>
      </c>
      <c r="G1135" s="83">
        <v>400630.79063039005</v>
      </c>
      <c r="H1135" s="85">
        <v>7.6421710000000003</v>
      </c>
      <c r="I1135" s="83">
        <v>30.616890616860005</v>
      </c>
      <c r="J1135" s="84">
        <v>-2.3178012415530278E-5</v>
      </c>
      <c r="K1135" s="84">
        <v>3.0849997004355146E-7</v>
      </c>
    </row>
    <row r="1136" spans="2:11">
      <c r="B1136" s="76" t="s">
        <v>4348</v>
      </c>
      <c r="C1136" s="73" t="s">
        <v>4352</v>
      </c>
      <c r="D1136" s="86" t="s">
        <v>672</v>
      </c>
      <c r="E1136" s="86" t="s">
        <v>140</v>
      </c>
      <c r="F1136" s="95">
        <v>44740</v>
      </c>
      <c r="G1136" s="83">
        <v>1228601.0985998702</v>
      </c>
      <c r="H1136" s="85">
        <v>7.6421720000000004</v>
      </c>
      <c r="I1136" s="83">
        <v>93.891803891710012</v>
      </c>
      <c r="J1136" s="84">
        <v>-7.1079242616498494E-5</v>
      </c>
      <c r="K1136" s="84">
        <v>9.4606663525710406E-7</v>
      </c>
    </row>
    <row r="1137" spans="2:11">
      <c r="B1137" s="76" t="s">
        <v>4348</v>
      </c>
      <c r="C1137" s="73" t="s">
        <v>4353</v>
      </c>
      <c r="D1137" s="86" t="s">
        <v>672</v>
      </c>
      <c r="E1137" s="86" t="s">
        <v>140</v>
      </c>
      <c r="F1137" s="95">
        <v>44740</v>
      </c>
      <c r="G1137" s="83">
        <v>2468648.7986463304</v>
      </c>
      <c r="H1137" s="85">
        <v>7.6421720000000004</v>
      </c>
      <c r="I1137" s="83">
        <v>188.65837865819</v>
      </c>
      <c r="J1137" s="84">
        <v>-1.4282071610581456E-4</v>
      </c>
      <c r="K1137" s="84">
        <v>1.9009475812826864E-6</v>
      </c>
    </row>
    <row r="1138" spans="2:11">
      <c r="B1138" s="76" t="s">
        <v>4348</v>
      </c>
      <c r="C1138" s="73" t="s">
        <v>4354</v>
      </c>
      <c r="D1138" s="86" t="s">
        <v>672</v>
      </c>
      <c r="E1138" s="86" t="s">
        <v>140</v>
      </c>
      <c r="F1138" s="95">
        <v>44740</v>
      </c>
      <c r="G1138" s="83">
        <v>1224785.5747843501</v>
      </c>
      <c r="H1138" s="85">
        <v>7.6421710000000003</v>
      </c>
      <c r="I1138" s="83">
        <v>93.60021360012</v>
      </c>
      <c r="J1138" s="84">
        <v>-7.0858498992225962E-5</v>
      </c>
      <c r="K1138" s="84">
        <v>9.4312853166761122E-7</v>
      </c>
    </row>
    <row r="1139" spans="2:11">
      <c r="B1139" s="76" t="s">
        <v>4348</v>
      </c>
      <c r="C1139" s="73" t="s">
        <v>4355</v>
      </c>
      <c r="D1139" s="86" t="s">
        <v>672</v>
      </c>
      <c r="E1139" s="86" t="s">
        <v>140</v>
      </c>
      <c r="F1139" s="95">
        <v>44740</v>
      </c>
      <c r="G1139" s="83">
        <v>1697911.4579097601</v>
      </c>
      <c r="H1139" s="85">
        <v>7.6421720000000004</v>
      </c>
      <c r="I1139" s="83">
        <v>129.75730975718</v>
      </c>
      <c r="J1139" s="84">
        <v>-9.8230632698591435E-5</v>
      </c>
      <c r="K1139" s="84">
        <v>1.30745236915006E-6</v>
      </c>
    </row>
    <row r="1140" spans="2:11">
      <c r="B1140" s="76" t="s">
        <v>4046</v>
      </c>
      <c r="C1140" s="73" t="s">
        <v>4356</v>
      </c>
      <c r="D1140" s="86" t="s">
        <v>672</v>
      </c>
      <c r="E1140" s="86" t="s">
        <v>140</v>
      </c>
      <c r="F1140" s="95">
        <v>44740</v>
      </c>
      <c r="G1140" s="83">
        <v>93863814.993721128</v>
      </c>
      <c r="H1140" s="85">
        <v>7.6438870000000003</v>
      </c>
      <c r="I1140" s="83">
        <v>7174.8439848368089</v>
      </c>
      <c r="J1140" s="84">
        <v>-5.4315973833235541E-3</v>
      </c>
      <c r="K1140" s="84">
        <v>7.2294707587661501E-5</v>
      </c>
    </row>
    <row r="1141" spans="2:11">
      <c r="B1141" s="76" t="s">
        <v>4046</v>
      </c>
      <c r="C1141" s="73" t="s">
        <v>4357</v>
      </c>
      <c r="D1141" s="86" t="s">
        <v>672</v>
      </c>
      <c r="E1141" s="86" t="s">
        <v>140</v>
      </c>
      <c r="F1141" s="95">
        <v>44740</v>
      </c>
      <c r="G1141" s="83">
        <v>715425.4154246999</v>
      </c>
      <c r="H1141" s="85">
        <v>7.6438879999999996</v>
      </c>
      <c r="I1141" s="83">
        <v>54.686314686259998</v>
      </c>
      <c r="J1141" s="84">
        <v>-4.1399373196301534E-5</v>
      </c>
      <c r="K1141" s="84">
        <v>5.5102677321560294E-7</v>
      </c>
    </row>
    <row r="1142" spans="2:11">
      <c r="B1142" s="76" t="s">
        <v>4046</v>
      </c>
      <c r="C1142" s="73" t="s">
        <v>4358</v>
      </c>
      <c r="D1142" s="86" t="s">
        <v>672</v>
      </c>
      <c r="E1142" s="86" t="s">
        <v>140</v>
      </c>
      <c r="F1142" s="95">
        <v>44740</v>
      </c>
      <c r="G1142" s="83">
        <v>2716708.7967060804</v>
      </c>
      <c r="H1142" s="85">
        <v>7.6438870000000003</v>
      </c>
      <c r="I1142" s="83">
        <v>207.66214766194003</v>
      </c>
      <c r="J1142" s="84">
        <v>-1.57207206210993E-4</v>
      </c>
      <c r="K1142" s="84">
        <v>2.0924321523887748E-6</v>
      </c>
    </row>
    <row r="1143" spans="2:11">
      <c r="B1143" s="76" t="s">
        <v>4046</v>
      </c>
      <c r="C1143" s="73" t="s">
        <v>4359</v>
      </c>
      <c r="D1143" s="86" t="s">
        <v>672</v>
      </c>
      <c r="E1143" s="86" t="s">
        <v>140</v>
      </c>
      <c r="F1143" s="95">
        <v>44740</v>
      </c>
      <c r="G1143" s="83">
        <v>2213049.2930470798</v>
      </c>
      <c r="H1143" s="85">
        <v>7.6438870000000003</v>
      </c>
      <c r="I1143" s="83">
        <v>169.16298916282003</v>
      </c>
      <c r="J1143" s="84">
        <v>-1.2806205281031802E-4</v>
      </c>
      <c r="K1143" s="84">
        <v>1.7045093749810622E-6</v>
      </c>
    </row>
    <row r="1144" spans="2:11">
      <c r="B1144" s="76" t="s">
        <v>4360</v>
      </c>
      <c r="C1144" s="73" t="s">
        <v>4361</v>
      </c>
      <c r="D1144" s="86" t="s">
        <v>672</v>
      </c>
      <c r="E1144" s="86" t="s">
        <v>140</v>
      </c>
      <c r="F1144" s="95">
        <v>44740</v>
      </c>
      <c r="G1144" s="83">
        <v>38156376.656338498</v>
      </c>
      <c r="H1144" s="85">
        <v>7.6447450000000003</v>
      </c>
      <c r="I1144" s="83">
        <v>2916.9575469546298</v>
      </c>
      <c r="J1144" s="84">
        <v>-2.2082346337827757E-3</v>
      </c>
      <c r="K1144" s="84">
        <v>2.939166250142564E-5</v>
      </c>
    </row>
    <row r="1145" spans="2:11">
      <c r="B1145" s="76" t="s">
        <v>4362</v>
      </c>
      <c r="C1145" s="73" t="s">
        <v>3995</v>
      </c>
      <c r="D1145" s="86" t="s">
        <v>672</v>
      </c>
      <c r="E1145" s="86" t="s">
        <v>140</v>
      </c>
      <c r="F1145" s="95">
        <v>44733</v>
      </c>
      <c r="G1145" s="83">
        <v>327778.48777815996</v>
      </c>
      <c r="H1145" s="85">
        <v>7.4551090000000002</v>
      </c>
      <c r="I1145" s="83">
        <v>24.436244436220001</v>
      </c>
      <c r="J1145" s="84">
        <v>-1.8499056093558557E-5</v>
      </c>
      <c r="K1145" s="84">
        <v>2.4622293527088124E-7</v>
      </c>
    </row>
    <row r="1146" spans="2:11">
      <c r="B1146" s="76" t="s">
        <v>4362</v>
      </c>
      <c r="C1146" s="73" t="s">
        <v>3610</v>
      </c>
      <c r="D1146" s="86" t="s">
        <v>672</v>
      </c>
      <c r="E1146" s="86" t="s">
        <v>140</v>
      </c>
      <c r="F1146" s="95">
        <v>44733</v>
      </c>
      <c r="G1146" s="83">
        <v>184685.43468524999</v>
      </c>
      <c r="H1146" s="85">
        <v>7.4551049999999996</v>
      </c>
      <c r="I1146" s="83">
        <v>13.768493768480001</v>
      </c>
      <c r="J1146" s="84">
        <v>-1.0423211275845409E-5</v>
      </c>
      <c r="K1146" s="84">
        <v>1.3873322305243702E-7</v>
      </c>
    </row>
    <row r="1147" spans="2:11">
      <c r="B1147" s="76" t="s">
        <v>4362</v>
      </c>
      <c r="C1147" s="73" t="s">
        <v>4363</v>
      </c>
      <c r="D1147" s="86" t="s">
        <v>672</v>
      </c>
      <c r="E1147" s="86" t="s">
        <v>140</v>
      </c>
      <c r="F1147" s="95">
        <v>44733</v>
      </c>
      <c r="G1147" s="83">
        <v>1936526.01652408</v>
      </c>
      <c r="H1147" s="85">
        <v>7.4551080000000001</v>
      </c>
      <c r="I1147" s="83">
        <v>144.37010436995999</v>
      </c>
      <c r="J1147" s="84">
        <v>-1.0929300801289253E-4</v>
      </c>
      <c r="K1147" s="84">
        <v>1.4546928827838229E-6</v>
      </c>
    </row>
    <row r="1148" spans="2:11">
      <c r="B1148" s="76" t="s">
        <v>4362</v>
      </c>
      <c r="C1148" s="73" t="s">
        <v>4052</v>
      </c>
      <c r="D1148" s="86" t="s">
        <v>672</v>
      </c>
      <c r="E1148" s="86" t="s">
        <v>140</v>
      </c>
      <c r="F1148" s="95">
        <v>44733</v>
      </c>
      <c r="G1148" s="83">
        <v>66204.386204320006</v>
      </c>
      <c r="H1148" s="85">
        <v>7.4551030000000003</v>
      </c>
      <c r="I1148" s="83">
        <v>4.9356049356000007</v>
      </c>
      <c r="J1148" s="84">
        <v>-3.7364183681178029E-6</v>
      </c>
      <c r="K1148" s="84">
        <v>4.9731829199563656E-8</v>
      </c>
    </row>
    <row r="1149" spans="2:11">
      <c r="B1149" s="76" t="s">
        <v>4364</v>
      </c>
      <c r="C1149" s="73" t="s">
        <v>3652</v>
      </c>
      <c r="D1149" s="86" t="s">
        <v>672</v>
      </c>
      <c r="E1149" s="86" t="s">
        <v>140</v>
      </c>
      <c r="F1149" s="95">
        <v>44733</v>
      </c>
      <c r="G1149" s="83">
        <v>26395.1263951</v>
      </c>
      <c r="H1149" s="85">
        <v>7.6865399999999999</v>
      </c>
      <c r="I1149" s="83">
        <v>2.02887202887</v>
      </c>
      <c r="J1149" s="84">
        <v>-1.5359241296951061E-6</v>
      </c>
      <c r="K1149" s="84">
        <v>2.0443191569032884E-8</v>
      </c>
    </row>
    <row r="1150" spans="2:11">
      <c r="B1150" s="76" t="s">
        <v>4364</v>
      </c>
      <c r="C1150" s="73" t="s">
        <v>3786</v>
      </c>
      <c r="D1150" s="86" t="s">
        <v>672</v>
      </c>
      <c r="E1150" s="86" t="s">
        <v>140</v>
      </c>
      <c r="F1150" s="95">
        <v>44733</v>
      </c>
      <c r="G1150" s="83">
        <v>34428.424428389997</v>
      </c>
      <c r="H1150" s="85">
        <v>7.686534</v>
      </c>
      <c r="I1150" s="83">
        <v>2.64635264635</v>
      </c>
      <c r="J1150" s="84">
        <v>-2.0033776538756274E-6</v>
      </c>
      <c r="K1150" s="84">
        <v>2.6665010576680704E-8</v>
      </c>
    </row>
    <row r="1151" spans="2:11">
      <c r="B1151" s="76" t="s">
        <v>4364</v>
      </c>
      <c r="C1151" s="73" t="s">
        <v>4365</v>
      </c>
      <c r="D1151" s="86" t="s">
        <v>672</v>
      </c>
      <c r="E1151" s="86" t="s">
        <v>140</v>
      </c>
      <c r="F1151" s="95">
        <v>44733</v>
      </c>
      <c r="G1151" s="83">
        <v>99459.899459800014</v>
      </c>
      <c r="H1151" s="85">
        <v>7.6865329999999998</v>
      </c>
      <c r="I1151" s="83">
        <v>7.6450176450100011</v>
      </c>
      <c r="J1151" s="84">
        <v>-5.7875346033803961E-6</v>
      </c>
      <c r="K1151" s="84">
        <v>7.7032241581359143E-8</v>
      </c>
    </row>
    <row r="1152" spans="2:11">
      <c r="B1152" s="76" t="s">
        <v>4364</v>
      </c>
      <c r="C1152" s="73" t="s">
        <v>4025</v>
      </c>
      <c r="D1152" s="86" t="s">
        <v>672</v>
      </c>
      <c r="E1152" s="86" t="s">
        <v>140</v>
      </c>
      <c r="F1152" s="95">
        <v>44733</v>
      </c>
      <c r="G1152" s="83">
        <v>17214.217214200002</v>
      </c>
      <c r="H1152" s="85">
        <v>7.6865610000000002</v>
      </c>
      <c r="I1152" s="83">
        <v>1.3231813231800003</v>
      </c>
      <c r="J1152" s="84">
        <v>-1.0016926121091893E-6</v>
      </c>
      <c r="K1152" s="84">
        <v>1.3332555669073394E-8</v>
      </c>
    </row>
    <row r="1153" spans="2:11">
      <c r="B1153" s="76" t="s">
        <v>4366</v>
      </c>
      <c r="C1153" s="73" t="s">
        <v>4367</v>
      </c>
      <c r="D1153" s="86" t="s">
        <v>672</v>
      </c>
      <c r="E1153" s="86" t="s">
        <v>140</v>
      </c>
      <c r="F1153" s="95">
        <v>44628</v>
      </c>
      <c r="G1153" s="83">
        <v>15611890.8118752</v>
      </c>
      <c r="H1153" s="85">
        <v>10.145213999999999</v>
      </c>
      <c r="I1153" s="83">
        <v>1583.8597238581397</v>
      </c>
      <c r="J1153" s="84">
        <v>-1.1990348988550322E-3</v>
      </c>
      <c r="K1153" s="84">
        <v>1.5959186825273233E-5</v>
      </c>
    </row>
    <row r="1154" spans="2:11">
      <c r="B1154" s="76" t="s">
        <v>4368</v>
      </c>
      <c r="C1154" s="73" t="s">
        <v>4369</v>
      </c>
      <c r="D1154" s="86" t="s">
        <v>672</v>
      </c>
      <c r="E1154" s="86" t="s">
        <v>140</v>
      </c>
      <c r="F1154" s="95">
        <v>44628</v>
      </c>
      <c r="G1154" s="83">
        <v>103456943.50684005</v>
      </c>
      <c r="H1154" s="85">
        <v>10.169677999999999</v>
      </c>
      <c r="I1154" s="83">
        <v>10521.237561227039</v>
      </c>
      <c r="J1154" s="84">
        <v>-7.9649294852487413E-3</v>
      </c>
      <c r="K1154" s="84">
        <v>1.0601342615347892E-4</v>
      </c>
    </row>
    <row r="1155" spans="2:11">
      <c r="B1155" s="76" t="s">
        <v>4370</v>
      </c>
      <c r="C1155" s="73" t="s">
        <v>4371</v>
      </c>
      <c r="D1155" s="86" t="s">
        <v>672</v>
      </c>
      <c r="E1155" s="86" t="s">
        <v>140</v>
      </c>
      <c r="F1155" s="95">
        <v>44628</v>
      </c>
      <c r="G1155" s="83">
        <v>128664220.00409134</v>
      </c>
      <c r="H1155" s="85">
        <v>10.226708</v>
      </c>
      <c r="I1155" s="83">
        <v>13158.113448100292</v>
      </c>
      <c r="J1155" s="84">
        <v>-9.9611329145579443E-3</v>
      </c>
      <c r="K1155" s="84">
        <v>1.3258294760779015E-4</v>
      </c>
    </row>
    <row r="1156" spans="2:11">
      <c r="B1156" s="76" t="s">
        <v>4372</v>
      </c>
      <c r="C1156" s="73" t="s">
        <v>4373</v>
      </c>
      <c r="D1156" s="86" t="s">
        <v>672</v>
      </c>
      <c r="E1156" s="86" t="s">
        <v>140</v>
      </c>
      <c r="F1156" s="95">
        <v>44644</v>
      </c>
      <c r="G1156" s="83">
        <v>2957787.9377849801</v>
      </c>
      <c r="H1156" s="85">
        <v>11.315193000000001</v>
      </c>
      <c r="I1156" s="83">
        <v>334.67940467906999</v>
      </c>
      <c r="J1156" s="84">
        <v>-2.5336352714413319E-4</v>
      </c>
      <c r="K1156" s="84">
        <v>3.3722753760249633E-6</v>
      </c>
    </row>
    <row r="1157" spans="2:11">
      <c r="B1157" s="76" t="s">
        <v>4374</v>
      </c>
      <c r="C1157" s="73" t="s">
        <v>4375</v>
      </c>
      <c r="D1157" s="86" t="s">
        <v>672</v>
      </c>
      <c r="E1157" s="86" t="s">
        <v>140</v>
      </c>
      <c r="F1157" s="95">
        <v>44642</v>
      </c>
      <c r="G1157" s="83">
        <v>37676843.886448219</v>
      </c>
      <c r="H1157" s="85">
        <v>11.229063999999999</v>
      </c>
      <c r="I1157" s="83">
        <v>4230.756874832643</v>
      </c>
      <c r="J1157" s="84">
        <v>-3.2028247609821431E-3</v>
      </c>
      <c r="K1157" s="84">
        <v>4.2629683904892788E-5</v>
      </c>
    </row>
    <row r="1158" spans="2:11">
      <c r="B1158" s="76" t="s">
        <v>4376</v>
      </c>
      <c r="C1158" s="73" t="s">
        <v>4377</v>
      </c>
      <c r="D1158" s="86" t="s">
        <v>672</v>
      </c>
      <c r="E1158" s="86" t="s">
        <v>140</v>
      </c>
      <c r="F1158" s="95">
        <v>44629</v>
      </c>
      <c r="G1158" s="83">
        <v>105509354.42003793</v>
      </c>
      <c r="H1158" s="85">
        <v>11.241004</v>
      </c>
      <c r="I1158" s="83">
        <v>11860.310786761931</v>
      </c>
      <c r="J1158" s="84">
        <v>-8.9786528001062123E-3</v>
      </c>
      <c r="K1158" s="84">
        <v>1.1950611080043486E-4</v>
      </c>
    </row>
    <row r="1159" spans="2:11">
      <c r="B1159" s="76" t="s">
        <v>4378</v>
      </c>
      <c r="C1159" s="73" t="s">
        <v>4379</v>
      </c>
      <c r="D1159" s="86" t="s">
        <v>672</v>
      </c>
      <c r="E1159" s="86" t="s">
        <v>140</v>
      </c>
      <c r="F1159" s="95">
        <v>44630</v>
      </c>
      <c r="G1159" s="83">
        <v>96837648.922511101</v>
      </c>
      <c r="H1159" s="85">
        <v>11.581927</v>
      </c>
      <c r="I1159" s="83">
        <v>11215.666173393958</v>
      </c>
      <c r="J1159" s="84">
        <v>-8.4906352205542379E-3</v>
      </c>
      <c r="K1159" s="84">
        <v>1.1301058366146268E-4</v>
      </c>
    </row>
    <row r="1160" spans="2:11">
      <c r="B1160" s="76" t="s">
        <v>4380</v>
      </c>
      <c r="C1160" s="73" t="s">
        <v>4381</v>
      </c>
      <c r="D1160" s="86" t="s">
        <v>672</v>
      </c>
      <c r="E1160" s="86" t="s">
        <v>140</v>
      </c>
      <c r="F1160" s="95">
        <v>44641</v>
      </c>
      <c r="G1160" s="83">
        <v>49931912.725668795</v>
      </c>
      <c r="H1160" s="85">
        <v>11.822189</v>
      </c>
      <c r="I1160" s="83">
        <v>5903.045279462377</v>
      </c>
      <c r="J1160" s="84">
        <v>-4.4688031351384954E-3</v>
      </c>
      <c r="K1160" s="84">
        <v>5.9479890190973213E-5</v>
      </c>
    </row>
    <row r="1161" spans="2:11">
      <c r="B1161" s="76" t="s">
        <v>4382</v>
      </c>
      <c r="C1161" s="73" t="s">
        <v>4383</v>
      </c>
      <c r="D1161" s="86" t="s">
        <v>672</v>
      </c>
      <c r="E1161" s="86" t="s">
        <v>140</v>
      </c>
      <c r="F1161" s="95">
        <v>44566</v>
      </c>
      <c r="G1161" s="83">
        <v>1541479.1014775601</v>
      </c>
      <c r="H1161" s="85">
        <v>13.395688</v>
      </c>
      <c r="I1161" s="83">
        <v>206.49172649152001</v>
      </c>
      <c r="J1161" s="84">
        <v>-1.5632115815474604E-4</v>
      </c>
      <c r="K1161" s="84">
        <v>2.080638828875574E-6</v>
      </c>
    </row>
    <row r="1162" spans="2:11">
      <c r="B1162" s="76" t="s">
        <v>4382</v>
      </c>
      <c r="C1162" s="73" t="s">
        <v>4384</v>
      </c>
      <c r="D1162" s="86" t="s">
        <v>672</v>
      </c>
      <c r="E1162" s="86" t="s">
        <v>140</v>
      </c>
      <c r="F1162" s="95">
        <v>44566</v>
      </c>
      <c r="G1162" s="83">
        <v>84731861.547160819</v>
      </c>
      <c r="H1162" s="85">
        <v>13.395688</v>
      </c>
      <c r="I1162" s="83">
        <v>11350.415802209453</v>
      </c>
      <c r="J1162" s="84">
        <v>-8.5926452061127877E-3</v>
      </c>
      <c r="K1162" s="84">
        <v>1.1436833931905608E-4</v>
      </c>
    </row>
    <row r="1163" spans="2:11">
      <c r="B1163" s="76" t="s">
        <v>4382</v>
      </c>
      <c r="C1163" s="73" t="s">
        <v>4385</v>
      </c>
      <c r="D1163" s="86" t="s">
        <v>672</v>
      </c>
      <c r="E1163" s="86" t="s">
        <v>140</v>
      </c>
      <c r="F1163" s="95">
        <v>44566</v>
      </c>
      <c r="G1163" s="83">
        <v>798402.98840218992</v>
      </c>
      <c r="H1163" s="85">
        <v>13.395688</v>
      </c>
      <c r="I1163" s="83">
        <v>106.95157695147</v>
      </c>
      <c r="J1163" s="84">
        <v>-8.0965928560904472E-5</v>
      </c>
      <c r="K1163" s="84">
        <v>1.0776586916853588E-6</v>
      </c>
    </row>
    <row r="1164" spans="2:11">
      <c r="B1164" s="76" t="s">
        <v>4382</v>
      </c>
      <c r="C1164" s="73" t="s">
        <v>4386</v>
      </c>
      <c r="D1164" s="86" t="s">
        <v>672</v>
      </c>
      <c r="E1164" s="86" t="s">
        <v>140</v>
      </c>
      <c r="F1164" s="95">
        <v>44566</v>
      </c>
      <c r="G1164" s="83">
        <v>145856957.19681135</v>
      </c>
      <c r="H1164" s="85">
        <v>13.395688</v>
      </c>
      <c r="I1164" s="83">
        <v>19538.542898523359</v>
      </c>
      <c r="J1164" s="84">
        <v>-1.4791331868101701E-2</v>
      </c>
      <c r="K1164" s="84">
        <v>1.9687302588362196E-4</v>
      </c>
    </row>
    <row r="1165" spans="2:11">
      <c r="B1165" s="76" t="s">
        <v>4387</v>
      </c>
      <c r="C1165" s="73" t="s">
        <v>4388</v>
      </c>
      <c r="D1165" s="86" t="s">
        <v>672</v>
      </c>
      <c r="E1165" s="86" t="s">
        <v>140</v>
      </c>
      <c r="F1165" s="95">
        <v>44566</v>
      </c>
      <c r="G1165" s="83">
        <v>30825372.082623262</v>
      </c>
      <c r="H1165" s="85">
        <v>13.434419999999999</v>
      </c>
      <c r="I1165" s="83">
        <v>4141.209992507851</v>
      </c>
      <c r="J1165" s="84">
        <v>-3.1350347696251137E-3</v>
      </c>
      <c r="K1165" s="84">
        <v>4.1727397292565168E-5</v>
      </c>
    </row>
    <row r="1166" spans="2:11">
      <c r="B1166" s="76" t="s">
        <v>4049</v>
      </c>
      <c r="C1166" s="73" t="s">
        <v>4389</v>
      </c>
      <c r="D1166" s="86" t="s">
        <v>672</v>
      </c>
      <c r="E1166" s="86" t="s">
        <v>140</v>
      </c>
      <c r="F1166" s="95">
        <v>44566</v>
      </c>
      <c r="G1166" s="83">
        <v>147750232.44245371</v>
      </c>
      <c r="H1166" s="85">
        <v>13.435179</v>
      </c>
      <c r="I1166" s="83">
        <v>19850.508558279704</v>
      </c>
      <c r="J1166" s="84">
        <v>-1.5027500329018822E-2</v>
      </c>
      <c r="K1166" s="84">
        <v>2.0001643446465047E-4</v>
      </c>
    </row>
    <row r="1167" spans="2:11">
      <c r="B1167" s="76" t="s">
        <v>4390</v>
      </c>
      <c r="C1167" s="73" t="s">
        <v>4391</v>
      </c>
      <c r="D1167" s="86" t="s">
        <v>672</v>
      </c>
      <c r="E1167" s="86" t="s">
        <v>141</v>
      </c>
      <c r="F1167" s="95">
        <v>44781</v>
      </c>
      <c r="G1167" s="83">
        <v>65857926.969595119</v>
      </c>
      <c r="H1167" s="85">
        <v>8.251341</v>
      </c>
      <c r="I1167" s="83">
        <v>5434.1623118738771</v>
      </c>
      <c r="J1167" s="84">
        <v>-4.1138430126297677E-3</v>
      </c>
      <c r="K1167" s="84">
        <v>5.4755361391979886E-5</v>
      </c>
    </row>
    <row r="1168" spans="2:11">
      <c r="B1168" s="76" t="s">
        <v>4390</v>
      </c>
      <c r="C1168" s="73" t="s">
        <v>4392</v>
      </c>
      <c r="D1168" s="86" t="s">
        <v>672</v>
      </c>
      <c r="E1168" s="86" t="s">
        <v>141</v>
      </c>
      <c r="F1168" s="95">
        <v>44781</v>
      </c>
      <c r="G1168" s="83">
        <v>31808777.208745398</v>
      </c>
      <c r="H1168" s="85">
        <v>8.251341</v>
      </c>
      <c r="I1168" s="83">
        <v>2624.65076464814</v>
      </c>
      <c r="J1168" s="84">
        <v>-1.9869486020224949E-3</v>
      </c>
      <c r="K1168" s="84">
        <v>2.6446339453649492E-5</v>
      </c>
    </row>
    <row r="1169" spans="2:11">
      <c r="B1169" s="76" t="s">
        <v>4390</v>
      </c>
      <c r="C1169" s="73" t="s">
        <v>4393</v>
      </c>
      <c r="D1169" s="86" t="s">
        <v>672</v>
      </c>
      <c r="E1169" s="86" t="s">
        <v>141</v>
      </c>
      <c r="F1169" s="95">
        <v>44781</v>
      </c>
      <c r="G1169" s="83">
        <v>863196.12319526006</v>
      </c>
      <c r="H1169" s="85">
        <v>8.2513419999999993</v>
      </c>
      <c r="I1169" s="83">
        <v>71.225261225189996</v>
      </c>
      <c r="J1169" s="84">
        <v>-5.3919910079560821E-5</v>
      </c>
      <c r="K1169" s="84">
        <v>7.1767545663880158E-7</v>
      </c>
    </row>
    <row r="1170" spans="2:11">
      <c r="B1170" s="76" t="s">
        <v>4390</v>
      </c>
      <c r="C1170" s="73" t="s">
        <v>4394</v>
      </c>
      <c r="D1170" s="86" t="s">
        <v>672</v>
      </c>
      <c r="E1170" s="86" t="s">
        <v>141</v>
      </c>
      <c r="F1170" s="95">
        <v>44781</v>
      </c>
      <c r="G1170" s="83">
        <v>2776371.0563682802</v>
      </c>
      <c r="H1170" s="85">
        <v>8.251341</v>
      </c>
      <c r="I1170" s="83">
        <v>229.08784908762001</v>
      </c>
      <c r="J1170" s="84">
        <v>-1.7342718033803211E-4</v>
      </c>
      <c r="K1170" s="84">
        <v>2.3083204452497252E-6</v>
      </c>
    </row>
    <row r="1171" spans="2:11">
      <c r="B1171" s="76" t="s">
        <v>4395</v>
      </c>
      <c r="C1171" s="73" t="s">
        <v>4396</v>
      </c>
      <c r="D1171" s="86" t="s">
        <v>672</v>
      </c>
      <c r="E1171" s="86" t="s">
        <v>141</v>
      </c>
      <c r="F1171" s="95">
        <v>44781</v>
      </c>
      <c r="G1171" s="83">
        <v>96284292.274195999</v>
      </c>
      <c r="H1171" s="85">
        <v>8.2874789999999994</v>
      </c>
      <c r="I1171" s="83">
        <v>7979.5405895326103</v>
      </c>
      <c r="J1171" s="84">
        <v>-6.0407796849418485E-3</v>
      </c>
      <c r="K1171" s="84">
        <v>8.0402940443485775E-5</v>
      </c>
    </row>
    <row r="1172" spans="2:11">
      <c r="B1172" s="76" t="s">
        <v>4397</v>
      </c>
      <c r="C1172" s="73" t="s">
        <v>4398</v>
      </c>
      <c r="D1172" s="86" t="s">
        <v>672</v>
      </c>
      <c r="E1172" s="86" t="s">
        <v>141</v>
      </c>
      <c r="F1172" s="95">
        <v>44781</v>
      </c>
      <c r="G1172" s="83">
        <v>2894674.28467139</v>
      </c>
      <c r="H1172" s="85">
        <v>8.3453909999999993</v>
      </c>
      <c r="I1172" s="83">
        <v>241.57188157164003</v>
      </c>
      <c r="J1172" s="84">
        <v>-1.828780113688997E-4</v>
      </c>
      <c r="K1172" s="84">
        <v>2.4341112610297594E-6</v>
      </c>
    </row>
    <row r="1173" spans="2:11">
      <c r="B1173" s="76" t="s">
        <v>4397</v>
      </c>
      <c r="C1173" s="73" t="s">
        <v>4399</v>
      </c>
      <c r="D1173" s="86" t="s">
        <v>672</v>
      </c>
      <c r="E1173" s="86" t="s">
        <v>141</v>
      </c>
      <c r="F1173" s="95">
        <v>44781</v>
      </c>
      <c r="G1173" s="83">
        <v>4588274.7582701705</v>
      </c>
      <c r="H1173" s="85">
        <v>8.3453909999999993</v>
      </c>
      <c r="I1173" s="83">
        <v>382.90946290908005</v>
      </c>
      <c r="J1173" s="84">
        <v>-2.8987529780190638E-4</v>
      </c>
      <c r="K1173" s="84">
        <v>3.8582480277012031E-6</v>
      </c>
    </row>
    <row r="1174" spans="2:11">
      <c r="B1174" s="76" t="s">
        <v>4397</v>
      </c>
      <c r="C1174" s="73" t="s">
        <v>4400</v>
      </c>
      <c r="D1174" s="86" t="s">
        <v>672</v>
      </c>
      <c r="E1174" s="86" t="s">
        <v>141</v>
      </c>
      <c r="F1174" s="95">
        <v>44781</v>
      </c>
      <c r="G1174" s="83">
        <v>3499531.5995281003</v>
      </c>
      <c r="H1174" s="85">
        <v>8.3453909999999993</v>
      </c>
      <c r="I1174" s="83">
        <v>292.04958204928994</v>
      </c>
      <c r="J1174" s="84">
        <v>-2.2109132254472861E-4</v>
      </c>
      <c r="K1174" s="84">
        <v>2.9427314628685126E-6</v>
      </c>
    </row>
    <row r="1175" spans="2:11">
      <c r="B1175" s="76" t="s">
        <v>4397</v>
      </c>
      <c r="C1175" s="73" t="s">
        <v>4401</v>
      </c>
      <c r="D1175" s="86" t="s">
        <v>672</v>
      </c>
      <c r="E1175" s="86" t="s">
        <v>141</v>
      </c>
      <c r="F1175" s="95">
        <v>44781</v>
      </c>
      <c r="G1175" s="83">
        <v>45364298.494253129</v>
      </c>
      <c r="H1175" s="85">
        <v>8.3453909999999993</v>
      </c>
      <c r="I1175" s="83">
        <v>3785.8279758241897</v>
      </c>
      <c r="J1175" s="84">
        <v>-2.8659986712822553E-3</v>
      </c>
      <c r="K1175" s="84">
        <v>3.8146519571411059E-5</v>
      </c>
    </row>
    <row r="1176" spans="2:11">
      <c r="B1176" s="76" t="s">
        <v>4397</v>
      </c>
      <c r="C1176" s="73" t="s">
        <v>4402</v>
      </c>
      <c r="D1176" s="86" t="s">
        <v>672</v>
      </c>
      <c r="E1176" s="86" t="s">
        <v>141</v>
      </c>
      <c r="F1176" s="95">
        <v>44781</v>
      </c>
      <c r="G1176" s="83">
        <v>3974776.6347726602</v>
      </c>
      <c r="H1176" s="85">
        <v>8.3453909999999993</v>
      </c>
      <c r="I1176" s="83">
        <v>331.71064171031003</v>
      </c>
      <c r="J1176" s="84">
        <v>-2.5111607406962686E-4</v>
      </c>
      <c r="K1176" s="84">
        <v>3.3423617150203242E-6</v>
      </c>
    </row>
    <row r="1177" spans="2:11">
      <c r="B1177" s="76" t="s">
        <v>4397</v>
      </c>
      <c r="C1177" s="73" t="s">
        <v>4403</v>
      </c>
      <c r="D1177" s="86" t="s">
        <v>672</v>
      </c>
      <c r="E1177" s="86" t="s">
        <v>141</v>
      </c>
      <c r="F1177" s="95">
        <v>44781</v>
      </c>
      <c r="G1177" s="83">
        <v>16504120.733831229</v>
      </c>
      <c r="H1177" s="85">
        <v>8.3453909999999993</v>
      </c>
      <c r="I1177" s="83">
        <v>1377.3333658929885</v>
      </c>
      <c r="J1177" s="84">
        <v>-1.0426875235139677E-3</v>
      </c>
      <c r="K1177" s="84">
        <v>1.3878199044941042E-5</v>
      </c>
    </row>
    <row r="1178" spans="2:11">
      <c r="B1178" s="76" t="s">
        <v>4397</v>
      </c>
      <c r="C1178" s="73" t="s">
        <v>3254</v>
      </c>
      <c r="D1178" s="86" t="s">
        <v>672</v>
      </c>
      <c r="E1178" s="86" t="s">
        <v>141</v>
      </c>
      <c r="F1178" s="95">
        <v>44781</v>
      </c>
      <c r="G1178" s="83">
        <v>4510507.3905028803</v>
      </c>
      <c r="H1178" s="85">
        <v>8.3453909999999993</v>
      </c>
      <c r="I1178" s="83">
        <v>376.41946641909004</v>
      </c>
      <c r="J1178" s="84">
        <v>-2.8496215292693662E-4</v>
      </c>
      <c r="K1178" s="84">
        <v>3.7928539369752779E-6</v>
      </c>
    </row>
    <row r="1179" spans="2:11">
      <c r="B1179" s="76" t="s">
        <v>4397</v>
      </c>
      <c r="C1179" s="73" t="s">
        <v>4404</v>
      </c>
      <c r="D1179" s="86" t="s">
        <v>672</v>
      </c>
      <c r="E1179" s="86" t="s">
        <v>141</v>
      </c>
      <c r="F1179" s="95">
        <v>44781</v>
      </c>
      <c r="G1179" s="83">
        <v>29378783.788754411</v>
      </c>
      <c r="H1179" s="85">
        <v>8.3453909999999993</v>
      </c>
      <c r="I1179" s="83">
        <v>2451.7743117718601</v>
      </c>
      <c r="J1179" s="84">
        <v>-1.8560753327130134E-3</v>
      </c>
      <c r="K1179" s="84">
        <v>2.4704412711284645E-5</v>
      </c>
    </row>
    <row r="1180" spans="2:11">
      <c r="B1180" s="76" t="s">
        <v>4405</v>
      </c>
      <c r="C1180" s="73" t="s">
        <v>4406</v>
      </c>
      <c r="D1180" s="86" t="s">
        <v>672</v>
      </c>
      <c r="E1180" s="86" t="s">
        <v>141</v>
      </c>
      <c r="F1180" s="95">
        <v>44725</v>
      </c>
      <c r="G1180" s="83">
        <v>22089862.580079488</v>
      </c>
      <c r="H1180" s="85">
        <v>8.5816929999999996</v>
      </c>
      <c r="I1180" s="83">
        <v>1895.6841289572335</v>
      </c>
      <c r="J1180" s="84">
        <v>-1.4350964252620325E-3</v>
      </c>
      <c r="K1180" s="84">
        <v>1.910117210508949E-5</v>
      </c>
    </row>
    <row r="1181" spans="2:11">
      <c r="B1181" s="76" t="s">
        <v>4407</v>
      </c>
      <c r="C1181" s="73" t="s">
        <v>4408</v>
      </c>
      <c r="D1181" s="86" t="s">
        <v>672</v>
      </c>
      <c r="E1181" s="86" t="s">
        <v>141</v>
      </c>
      <c r="F1181" s="95">
        <v>44700</v>
      </c>
      <c r="G1181" s="83">
        <v>33477162.323605847</v>
      </c>
      <c r="H1181" s="85">
        <v>9.6365320000000008</v>
      </c>
      <c r="I1181" s="83">
        <v>3226.0374710462452</v>
      </c>
      <c r="J1181" s="84">
        <v>-2.4422184960774542E-3</v>
      </c>
      <c r="K1181" s="84">
        <v>3.2505994015900815E-5</v>
      </c>
    </row>
    <row r="1182" spans="2:11">
      <c r="B1182" s="76" t="s">
        <v>4409</v>
      </c>
      <c r="C1182" s="73" t="s">
        <v>4410</v>
      </c>
      <c r="D1182" s="86" t="s">
        <v>672</v>
      </c>
      <c r="E1182" s="86" t="s">
        <v>141</v>
      </c>
      <c r="F1182" s="95">
        <v>44700</v>
      </c>
      <c r="G1182" s="83">
        <v>33635837.234046608</v>
      </c>
      <c r="H1182" s="85">
        <v>10.062816</v>
      </c>
      <c r="I1182" s="83">
        <v>3384.7123814909964</v>
      </c>
      <c r="J1182" s="84">
        <v>-2.5623407217582141E-3</v>
      </c>
      <c r="K1182" s="84">
        <v>3.410482407775931E-5</v>
      </c>
    </row>
    <row r="1183" spans="2:11">
      <c r="B1183" s="76" t="s">
        <v>4411</v>
      </c>
      <c r="C1183" s="73" t="s">
        <v>3976</v>
      </c>
      <c r="D1183" s="86" t="s">
        <v>672</v>
      </c>
      <c r="E1183" s="86" t="s">
        <v>141</v>
      </c>
      <c r="F1183" s="95">
        <v>44713</v>
      </c>
      <c r="G1183" s="83">
        <v>42517172.021268509</v>
      </c>
      <c r="H1183" s="85">
        <v>11.051869</v>
      </c>
      <c r="I1183" s="83">
        <v>4698.9420321973339</v>
      </c>
      <c r="J1183" s="84">
        <v>-3.5572566177622072E-3</v>
      </c>
      <c r="K1183" s="84">
        <v>4.7347181472797522E-5</v>
      </c>
    </row>
    <row r="1184" spans="2:11">
      <c r="B1184" s="76" t="s">
        <v>4412</v>
      </c>
      <c r="C1184" s="73" t="s">
        <v>4413</v>
      </c>
      <c r="D1184" s="86" t="s">
        <v>672</v>
      </c>
      <c r="E1184" s="86" t="s">
        <v>141</v>
      </c>
      <c r="F1184" s="95">
        <v>44712</v>
      </c>
      <c r="G1184" s="83">
        <v>1427178.51717709</v>
      </c>
      <c r="H1184" s="85">
        <v>11.097365</v>
      </c>
      <c r="I1184" s="83">
        <v>158.37920837905</v>
      </c>
      <c r="J1184" s="84">
        <v>-1.1989836930566654E-4</v>
      </c>
      <c r="K1184" s="84">
        <v>1.5958505274716653E-6</v>
      </c>
    </row>
    <row r="1185" spans="2:11">
      <c r="B1185" s="76" t="s">
        <v>4412</v>
      </c>
      <c r="C1185" s="73" t="s">
        <v>4414</v>
      </c>
      <c r="D1185" s="86" t="s">
        <v>672</v>
      </c>
      <c r="E1185" s="86" t="s">
        <v>141</v>
      </c>
      <c r="F1185" s="95">
        <v>44712</v>
      </c>
      <c r="G1185" s="83">
        <v>891986.57198568003</v>
      </c>
      <c r="H1185" s="85">
        <v>11.097365</v>
      </c>
      <c r="I1185" s="83">
        <v>98.987008986909998</v>
      </c>
      <c r="J1185" s="84">
        <v>-7.4936483654920125E-5</v>
      </c>
      <c r="K1185" s="84">
        <v>9.9740661745534071E-7</v>
      </c>
    </row>
    <row r="1186" spans="2:11">
      <c r="B1186" s="76" t="s">
        <v>4415</v>
      </c>
      <c r="C1186" s="73" t="s">
        <v>4416</v>
      </c>
      <c r="D1186" s="86" t="s">
        <v>672</v>
      </c>
      <c r="E1186" s="86" t="s">
        <v>141</v>
      </c>
      <c r="F1186" s="95">
        <v>44714</v>
      </c>
      <c r="G1186" s="83">
        <v>25521453.70689119</v>
      </c>
      <c r="H1186" s="85">
        <v>11.090731</v>
      </c>
      <c r="I1186" s="83">
        <v>2830.5157119248806</v>
      </c>
      <c r="J1186" s="84">
        <v>-2.1427952673032337E-3</v>
      </c>
      <c r="K1186" s="84">
        <v>2.8520662769581473E-5</v>
      </c>
    </row>
    <row r="1187" spans="2:11">
      <c r="B1187" s="76" t="s">
        <v>4059</v>
      </c>
      <c r="C1187" s="73" t="s">
        <v>3931</v>
      </c>
      <c r="D1187" s="86" t="s">
        <v>672</v>
      </c>
      <c r="E1187" s="86" t="s">
        <v>141</v>
      </c>
      <c r="F1187" s="95">
        <v>44712</v>
      </c>
      <c r="G1187" s="83">
        <v>268106.16810590005</v>
      </c>
      <c r="H1187" s="85">
        <v>11.256394999999999</v>
      </c>
      <c r="I1187" s="83">
        <v>30.179090179060005</v>
      </c>
      <c r="J1187" s="84">
        <v>-2.2846582809897329E-5</v>
      </c>
      <c r="K1187" s="84">
        <v>3.0408863305846982E-7</v>
      </c>
    </row>
    <row r="1188" spans="2:11">
      <c r="B1188" s="76" t="s">
        <v>4059</v>
      </c>
      <c r="C1188" s="73" t="s">
        <v>4417</v>
      </c>
      <c r="D1188" s="86" t="s">
        <v>672</v>
      </c>
      <c r="E1188" s="86" t="s">
        <v>141</v>
      </c>
      <c r="F1188" s="95">
        <v>44712</v>
      </c>
      <c r="G1188" s="83">
        <v>134053.08405295003</v>
      </c>
      <c r="H1188" s="85">
        <v>11.256394999999999</v>
      </c>
      <c r="I1188" s="83">
        <v>15.089545089530002</v>
      </c>
      <c r="J1188" s="84">
        <v>-1.1423291404948664E-5</v>
      </c>
      <c r="K1188" s="84">
        <v>1.5204431652923491E-7</v>
      </c>
    </row>
    <row r="1189" spans="2:11">
      <c r="B1189" s="76" t="s">
        <v>4059</v>
      </c>
      <c r="C1189" s="73" t="s">
        <v>4418</v>
      </c>
      <c r="D1189" s="86" t="s">
        <v>672</v>
      </c>
      <c r="E1189" s="86" t="s">
        <v>141</v>
      </c>
      <c r="F1189" s="95">
        <v>44712</v>
      </c>
      <c r="G1189" s="83">
        <v>268106.16810590005</v>
      </c>
      <c r="H1189" s="85">
        <v>11.256394999999999</v>
      </c>
      <c r="I1189" s="83">
        <v>30.179090179060005</v>
      </c>
      <c r="J1189" s="84">
        <v>-2.2846582809897329E-5</v>
      </c>
      <c r="K1189" s="84">
        <v>3.0408863305846982E-7</v>
      </c>
    </row>
    <row r="1190" spans="2:11">
      <c r="B1190" s="76" t="s">
        <v>4059</v>
      </c>
      <c r="C1190" s="73" t="s">
        <v>4419</v>
      </c>
      <c r="D1190" s="86" t="s">
        <v>672</v>
      </c>
      <c r="E1190" s="86" t="s">
        <v>141</v>
      </c>
      <c r="F1190" s="95">
        <v>44712</v>
      </c>
      <c r="G1190" s="83">
        <v>178737.43873726003</v>
      </c>
      <c r="H1190" s="85">
        <v>11.256394</v>
      </c>
      <c r="I1190" s="83">
        <v>20.119390119369999</v>
      </c>
      <c r="J1190" s="84">
        <v>-1.5231052683150633E-5</v>
      </c>
      <c r="K1190" s="84">
        <v>2.0272572178515783E-7</v>
      </c>
    </row>
    <row r="1191" spans="2:11">
      <c r="B1191" s="76" t="s">
        <v>4059</v>
      </c>
      <c r="C1191" s="73" t="s">
        <v>4420</v>
      </c>
      <c r="D1191" s="86" t="s">
        <v>672</v>
      </c>
      <c r="E1191" s="86" t="s">
        <v>141</v>
      </c>
      <c r="F1191" s="95">
        <v>44712</v>
      </c>
      <c r="G1191" s="83">
        <v>580896.69089611003</v>
      </c>
      <c r="H1191" s="85">
        <v>11.256397</v>
      </c>
      <c r="I1191" s="83">
        <v>65.388035387970007</v>
      </c>
      <c r="J1191" s="84">
        <v>-4.9500934468339376E-5</v>
      </c>
      <c r="K1191" s="84">
        <v>6.5885877213432863E-7</v>
      </c>
    </row>
    <row r="1192" spans="2:11">
      <c r="B1192" s="76" t="s">
        <v>4421</v>
      </c>
      <c r="C1192" s="73" t="s">
        <v>4422</v>
      </c>
      <c r="D1192" s="86" t="s">
        <v>672</v>
      </c>
      <c r="E1192" s="86" t="s">
        <v>141</v>
      </c>
      <c r="F1192" s="95">
        <v>44712</v>
      </c>
      <c r="G1192" s="83">
        <v>371438.92143854999</v>
      </c>
      <c r="H1192" s="85">
        <v>11.389887</v>
      </c>
      <c r="I1192" s="83">
        <v>42.306472306430003</v>
      </c>
      <c r="J1192" s="84">
        <v>-3.2027417566555237E-5</v>
      </c>
      <c r="K1192" s="84">
        <v>4.2628579115067998E-7</v>
      </c>
    </row>
    <row r="1193" spans="2:11">
      <c r="B1193" s="76" t="s">
        <v>4421</v>
      </c>
      <c r="C1193" s="73" t="s">
        <v>2861</v>
      </c>
      <c r="D1193" s="86" t="s">
        <v>672</v>
      </c>
      <c r="E1193" s="86" t="s">
        <v>141</v>
      </c>
      <c r="F1193" s="95">
        <v>44712</v>
      </c>
      <c r="G1193" s="83">
        <v>35801.345801310003</v>
      </c>
      <c r="H1193" s="85">
        <v>11.389889999999999</v>
      </c>
      <c r="I1193" s="83">
        <v>4.0777340777299997</v>
      </c>
      <c r="J1193" s="84">
        <v>-3.0869813745491944E-6</v>
      </c>
      <c r="K1193" s="84">
        <v>4.1087805308764226E-8</v>
      </c>
    </row>
    <row r="1194" spans="2:11">
      <c r="B1194" s="76" t="s">
        <v>4421</v>
      </c>
      <c r="C1194" s="73" t="s">
        <v>4423</v>
      </c>
      <c r="D1194" s="86" t="s">
        <v>672</v>
      </c>
      <c r="E1194" s="86" t="s">
        <v>141</v>
      </c>
      <c r="F1194" s="95">
        <v>44712</v>
      </c>
      <c r="G1194" s="83">
        <v>85358722.053665683</v>
      </c>
      <c r="H1194" s="85">
        <v>11.389887</v>
      </c>
      <c r="I1194" s="83">
        <v>9722.2620755283533</v>
      </c>
      <c r="J1194" s="84">
        <v>-7.3600782624720345E-3</v>
      </c>
      <c r="K1194" s="84">
        <v>9.7962840073785934E-5</v>
      </c>
    </row>
    <row r="1195" spans="2:11">
      <c r="B1195" s="76" t="s">
        <v>4421</v>
      </c>
      <c r="C1195" s="73" t="s">
        <v>4424</v>
      </c>
      <c r="D1195" s="86" t="s">
        <v>672</v>
      </c>
      <c r="E1195" s="86" t="s">
        <v>141</v>
      </c>
      <c r="F1195" s="95">
        <v>44712</v>
      </c>
      <c r="G1195" s="83">
        <v>42514.092514050004</v>
      </c>
      <c r="H1195" s="85">
        <v>11.389882</v>
      </c>
      <c r="I1195" s="83">
        <v>4.8423048423000008</v>
      </c>
      <c r="J1195" s="84">
        <v>-3.6657870702522159E-6</v>
      </c>
      <c r="K1195" s="84">
        <v>4.8791724721016113E-8</v>
      </c>
    </row>
    <row r="1196" spans="2:11">
      <c r="B1196" s="76" t="s">
        <v>4421</v>
      </c>
      <c r="C1196" s="73" t="s">
        <v>3916</v>
      </c>
      <c r="D1196" s="86" t="s">
        <v>672</v>
      </c>
      <c r="E1196" s="86" t="s">
        <v>141</v>
      </c>
      <c r="F1196" s="95">
        <v>44712</v>
      </c>
      <c r="G1196" s="83">
        <v>120829.53082941001</v>
      </c>
      <c r="H1196" s="85">
        <v>11.389884</v>
      </c>
      <c r="I1196" s="83">
        <v>13.762343762330001</v>
      </c>
      <c r="J1196" s="84">
        <v>-1.0418555515053626E-5</v>
      </c>
      <c r="K1196" s="84">
        <v>1.3867125475079643E-7</v>
      </c>
    </row>
    <row r="1197" spans="2:11">
      <c r="B1197" s="76" t="s">
        <v>4425</v>
      </c>
      <c r="C1197" s="73" t="s">
        <v>3810</v>
      </c>
      <c r="D1197" s="86" t="s">
        <v>672</v>
      </c>
      <c r="E1197" s="86" t="s">
        <v>141</v>
      </c>
      <c r="F1197" s="95">
        <v>44712</v>
      </c>
      <c r="G1197" s="83">
        <v>93905744.753166869</v>
      </c>
      <c r="H1197" s="85">
        <v>11.400409</v>
      </c>
      <c r="I1197" s="83">
        <v>10705.638777976075</v>
      </c>
      <c r="J1197" s="84">
        <v>-8.1045273870975487E-3</v>
      </c>
      <c r="K1197" s="84">
        <v>1.0787147799012578E-4</v>
      </c>
    </row>
    <row r="1198" spans="2:11">
      <c r="B1198" s="76" t="s">
        <v>4061</v>
      </c>
      <c r="C1198" s="73" t="s">
        <v>4426</v>
      </c>
      <c r="D1198" s="86" t="s">
        <v>672</v>
      </c>
      <c r="E1198" s="86" t="s">
        <v>141</v>
      </c>
      <c r="F1198" s="95">
        <v>44712</v>
      </c>
      <c r="G1198" s="83">
        <v>102450740.09009464</v>
      </c>
      <c r="H1198" s="85">
        <v>11.407422</v>
      </c>
      <c r="I1198" s="83">
        <v>11686.988114040427</v>
      </c>
      <c r="J1198" s="84">
        <v>-8.8474417274174762E-3</v>
      </c>
      <c r="K1198" s="84">
        <v>1.177596878859862E-4</v>
      </c>
    </row>
    <row r="1199" spans="2:11">
      <c r="B1199" s="76" t="s">
        <v>4061</v>
      </c>
      <c r="C1199" s="73" t="s">
        <v>3744</v>
      </c>
      <c r="D1199" s="86" t="s">
        <v>672</v>
      </c>
      <c r="E1199" s="86" t="s">
        <v>141</v>
      </c>
      <c r="F1199" s="95">
        <v>44712</v>
      </c>
      <c r="G1199" s="83">
        <v>261714.83171457</v>
      </c>
      <c r="H1199" s="85">
        <v>11.407424000000001</v>
      </c>
      <c r="I1199" s="83">
        <v>29.854919854890003</v>
      </c>
      <c r="J1199" s="84">
        <v>-2.2601175008942481E-5</v>
      </c>
      <c r="K1199" s="84">
        <v>3.0082224861248097E-7</v>
      </c>
    </row>
    <row r="1200" spans="2:11">
      <c r="B1200" s="76" t="s">
        <v>4061</v>
      </c>
      <c r="C1200" s="73" t="s">
        <v>4427</v>
      </c>
      <c r="D1200" s="86" t="s">
        <v>672</v>
      </c>
      <c r="E1200" s="86" t="s">
        <v>141</v>
      </c>
      <c r="F1200" s="95">
        <v>44712</v>
      </c>
      <c r="G1200" s="83">
        <v>156.67015666999998</v>
      </c>
      <c r="H1200" s="85">
        <v>11.406140000000001</v>
      </c>
      <c r="I1200" s="83">
        <v>1.7870017870000001E-2</v>
      </c>
      <c r="J1200" s="84">
        <v>-1.3528202495798916E-8</v>
      </c>
      <c r="K1200" s="84">
        <v>1.8006073988901098E-10</v>
      </c>
    </row>
    <row r="1201" spans="2:11">
      <c r="B1201" s="76" t="s">
        <v>4061</v>
      </c>
      <c r="C1201" s="73" t="s">
        <v>4428</v>
      </c>
      <c r="D1201" s="86" t="s">
        <v>672</v>
      </c>
      <c r="E1201" s="86" t="s">
        <v>141</v>
      </c>
      <c r="F1201" s="95">
        <v>44712</v>
      </c>
      <c r="G1201" s="83">
        <v>268563.20856294001</v>
      </c>
      <c r="H1201" s="85">
        <v>11.407423</v>
      </c>
      <c r="I1201" s="83">
        <v>30.636140636110003</v>
      </c>
      <c r="J1201" s="84">
        <v>-2.3192585325325695E-5</v>
      </c>
      <c r="K1201" s="84">
        <v>3.0869393586575981E-7</v>
      </c>
    </row>
    <row r="1202" spans="2:11">
      <c r="B1202" s="76" t="s">
        <v>4061</v>
      </c>
      <c r="C1202" s="73" t="s">
        <v>4429</v>
      </c>
      <c r="D1202" s="86" t="s">
        <v>672</v>
      </c>
      <c r="E1202" s="86" t="s">
        <v>141</v>
      </c>
      <c r="F1202" s="95">
        <v>44712</v>
      </c>
      <c r="G1202" s="83">
        <v>1436813.1868117498</v>
      </c>
      <c r="H1202" s="85">
        <v>11.407422</v>
      </c>
      <c r="I1202" s="83">
        <v>163.90334390318</v>
      </c>
      <c r="J1202" s="84">
        <v>-1.2408032505570112E-4</v>
      </c>
      <c r="K1202" s="84">
        <v>1.6515124712345688E-6</v>
      </c>
    </row>
    <row r="1203" spans="2:11">
      <c r="B1203" s="76" t="s">
        <v>4061</v>
      </c>
      <c r="C1203" s="73" t="s">
        <v>4430</v>
      </c>
      <c r="D1203" s="86" t="s">
        <v>672</v>
      </c>
      <c r="E1203" s="86" t="s">
        <v>141</v>
      </c>
      <c r="F1203" s="95">
        <v>44712</v>
      </c>
      <c r="G1203" s="83">
        <v>18969.52896951</v>
      </c>
      <c r="H1203" s="85">
        <v>11.407411</v>
      </c>
      <c r="I1203" s="83">
        <v>2.1639321639299998</v>
      </c>
      <c r="J1203" s="84">
        <v>-1.6381691788883125E-6</v>
      </c>
      <c r="K1203" s="84">
        <v>2.1804075929939978E-8</v>
      </c>
    </row>
    <row r="1204" spans="2:11">
      <c r="B1204" s="76" t="s">
        <v>4061</v>
      </c>
      <c r="C1204" s="73" t="s">
        <v>4431</v>
      </c>
      <c r="D1204" s="86" t="s">
        <v>672</v>
      </c>
      <c r="E1204" s="86" t="s">
        <v>141</v>
      </c>
      <c r="F1204" s="95">
        <v>44712</v>
      </c>
      <c r="G1204" s="83">
        <v>56510.166510110001</v>
      </c>
      <c r="H1204" s="85">
        <v>11.407427999999999</v>
      </c>
      <c r="I1204" s="83">
        <v>6.4463564463500003</v>
      </c>
      <c r="J1204" s="84">
        <v>-4.8801078992049998E-6</v>
      </c>
      <c r="K1204" s="84">
        <v>6.4954367687942129E-8</v>
      </c>
    </row>
    <row r="1205" spans="2:11">
      <c r="B1205" s="76" t="s">
        <v>4061</v>
      </c>
      <c r="C1205" s="73" t="s">
        <v>2859</v>
      </c>
      <c r="D1205" s="86" t="s">
        <v>672</v>
      </c>
      <c r="E1205" s="86" t="s">
        <v>141</v>
      </c>
      <c r="F1205" s="95">
        <v>44712</v>
      </c>
      <c r="G1205" s="83">
        <v>62217.162217100005</v>
      </c>
      <c r="H1205" s="85">
        <v>11.407411</v>
      </c>
      <c r="I1205" s="83">
        <v>7.0973670973600003</v>
      </c>
      <c r="J1205" s="84">
        <v>-5.3729447826291768E-6</v>
      </c>
      <c r="K1205" s="84">
        <v>7.151403989136379E-8</v>
      </c>
    </row>
    <row r="1206" spans="2:11">
      <c r="B1206" s="76" t="s">
        <v>4061</v>
      </c>
      <c r="C1206" s="73" t="s">
        <v>4432</v>
      </c>
      <c r="D1206" s="86" t="s">
        <v>672</v>
      </c>
      <c r="E1206" s="86" t="s">
        <v>141</v>
      </c>
      <c r="F1206" s="95">
        <v>44712</v>
      </c>
      <c r="G1206" s="83">
        <v>1201820.39181919</v>
      </c>
      <c r="H1206" s="85">
        <v>11.407420999999999</v>
      </c>
      <c r="I1206" s="83">
        <v>137.09671709657999</v>
      </c>
      <c r="J1206" s="84">
        <v>-1.037868100571626E-4</v>
      </c>
      <c r="K1206" s="84">
        <v>1.381405239566479E-6</v>
      </c>
    </row>
    <row r="1207" spans="2:11">
      <c r="B1207" s="76" t="s">
        <v>4433</v>
      </c>
      <c r="C1207" s="73" t="s">
        <v>4434</v>
      </c>
      <c r="D1207" s="86" t="s">
        <v>672</v>
      </c>
      <c r="E1207" s="86" t="s">
        <v>141</v>
      </c>
      <c r="F1207" s="95">
        <v>44677</v>
      </c>
      <c r="G1207" s="83">
        <v>30994805.53043554</v>
      </c>
      <c r="H1207" s="85">
        <v>12.159435</v>
      </c>
      <c r="I1207" s="83">
        <v>3768.7931627533949</v>
      </c>
      <c r="J1207" s="84">
        <v>-2.8531027468138934E-3</v>
      </c>
      <c r="K1207" s="84">
        <v>3.7974874469111088E-5</v>
      </c>
    </row>
    <row r="1208" spans="2:11">
      <c r="B1208" s="76" t="s">
        <v>4433</v>
      </c>
      <c r="C1208" s="73" t="s">
        <v>4435</v>
      </c>
      <c r="D1208" s="86" t="s">
        <v>672</v>
      </c>
      <c r="E1208" s="86" t="s">
        <v>141</v>
      </c>
      <c r="F1208" s="95">
        <v>44677</v>
      </c>
      <c r="G1208" s="83">
        <v>6545093.1950866506</v>
      </c>
      <c r="H1208" s="85">
        <v>12.159435</v>
      </c>
      <c r="I1208" s="83">
        <v>795.84633584554001</v>
      </c>
      <c r="J1208" s="84">
        <v>-6.0248235145486488E-4</v>
      </c>
      <c r="K1208" s="84">
        <v>8.0190563385433401E-6</v>
      </c>
    </row>
    <row r="1209" spans="2:11">
      <c r="B1209" s="76" t="s">
        <v>4433</v>
      </c>
      <c r="C1209" s="73" t="s">
        <v>4436</v>
      </c>
      <c r="D1209" s="86" t="s">
        <v>672</v>
      </c>
      <c r="E1209" s="86" t="s">
        <v>141</v>
      </c>
      <c r="F1209" s="95">
        <v>44677</v>
      </c>
      <c r="G1209" s="83">
        <v>970479.33047836006</v>
      </c>
      <c r="H1209" s="85">
        <v>12.159433999999999</v>
      </c>
      <c r="I1209" s="83">
        <v>118.00479800468</v>
      </c>
      <c r="J1209" s="84">
        <v>-8.9333587380635267E-5</v>
      </c>
      <c r="K1209" s="84">
        <v>1.1890324561368758E-6</v>
      </c>
    </row>
    <row r="1210" spans="2:11">
      <c r="B1210" s="76" t="s">
        <v>4433</v>
      </c>
      <c r="C1210" s="73" t="s">
        <v>4437</v>
      </c>
      <c r="D1210" s="86" t="s">
        <v>672</v>
      </c>
      <c r="E1210" s="86" t="s">
        <v>141</v>
      </c>
      <c r="F1210" s="95">
        <v>44677</v>
      </c>
      <c r="G1210" s="83">
        <v>1968041.8180398503</v>
      </c>
      <c r="H1210" s="85">
        <v>12.159435</v>
      </c>
      <c r="I1210" s="83">
        <v>239.30275930252003</v>
      </c>
      <c r="J1210" s="84">
        <v>-1.8116020975461502E-4</v>
      </c>
      <c r="K1210" s="84">
        <v>2.4112472752381001E-6</v>
      </c>
    </row>
    <row r="1211" spans="2:11">
      <c r="B1211" s="76" t="s">
        <v>4433</v>
      </c>
      <c r="C1211" s="73" t="s">
        <v>4438</v>
      </c>
      <c r="D1211" s="86" t="s">
        <v>672</v>
      </c>
      <c r="E1211" s="86" t="s">
        <v>141</v>
      </c>
      <c r="F1211" s="95">
        <v>44677</v>
      </c>
      <c r="G1211" s="83">
        <v>166561.34656117999</v>
      </c>
      <c r="H1211" s="85">
        <v>12.159435999999999</v>
      </c>
      <c r="I1211" s="83">
        <v>20.252920252900005</v>
      </c>
      <c r="J1211" s="84">
        <v>-1.5332139469902961E-5</v>
      </c>
      <c r="K1211" s="84">
        <v>2.0407118964175438E-7</v>
      </c>
    </row>
    <row r="1212" spans="2:11">
      <c r="B1212" s="76" t="s">
        <v>4439</v>
      </c>
      <c r="C1212" s="73" t="s">
        <v>4440</v>
      </c>
      <c r="D1212" s="86" t="s">
        <v>672</v>
      </c>
      <c r="E1212" s="86" t="s">
        <v>141</v>
      </c>
      <c r="F1212" s="95">
        <v>44677</v>
      </c>
      <c r="G1212" s="83">
        <v>92561676.161583602</v>
      </c>
      <c r="H1212" s="85">
        <v>12.185627</v>
      </c>
      <c r="I1212" s="83">
        <v>11279.220639209358</v>
      </c>
      <c r="J1212" s="84">
        <v>-8.5387480813984579E-3</v>
      </c>
      <c r="K1212" s="84">
        <v>1.1365096713624273E-4</v>
      </c>
    </row>
    <row r="1213" spans="2:11">
      <c r="B1213" s="76" t="s">
        <v>4441</v>
      </c>
      <c r="C1213" s="73" t="s">
        <v>4442</v>
      </c>
      <c r="D1213" s="86" t="s">
        <v>672</v>
      </c>
      <c r="E1213" s="86" t="s">
        <v>141</v>
      </c>
      <c r="F1213" s="95">
        <v>44677</v>
      </c>
      <c r="G1213" s="83">
        <v>993344.81334381993</v>
      </c>
      <c r="H1213" s="85">
        <v>12.185627</v>
      </c>
      <c r="I1213" s="83">
        <v>121.04529104517</v>
      </c>
      <c r="J1213" s="84">
        <v>-9.1635342523693571E-5</v>
      </c>
      <c r="K1213" s="84">
        <v>1.2196688791377231E-6</v>
      </c>
    </row>
    <row r="1214" spans="2:11">
      <c r="B1214" s="76" t="s">
        <v>4441</v>
      </c>
      <c r="C1214" s="73" t="s">
        <v>4443</v>
      </c>
      <c r="D1214" s="86" t="s">
        <v>672</v>
      </c>
      <c r="E1214" s="86" t="s">
        <v>141</v>
      </c>
      <c r="F1214" s="95">
        <v>44677</v>
      </c>
      <c r="G1214" s="83">
        <v>31538697.948666409</v>
      </c>
      <c r="H1214" s="85">
        <v>12.185627</v>
      </c>
      <c r="I1214" s="83">
        <v>3843.1881031842599</v>
      </c>
      <c r="J1214" s="84">
        <v>-2.9094222102936267E-3</v>
      </c>
      <c r="K1214" s="84">
        <v>3.87244880461892E-5</v>
      </c>
    </row>
    <row r="1215" spans="2:11">
      <c r="B1215" s="76" t="s">
        <v>4441</v>
      </c>
      <c r="C1215" s="73" t="s">
        <v>4138</v>
      </c>
      <c r="D1215" s="86" t="s">
        <v>672</v>
      </c>
      <c r="E1215" s="86" t="s">
        <v>141</v>
      </c>
      <c r="F1215" s="95">
        <v>44677</v>
      </c>
      <c r="G1215" s="83">
        <v>1160407.3504061899</v>
      </c>
      <c r="H1215" s="85">
        <v>12.185627</v>
      </c>
      <c r="I1215" s="83">
        <v>141.40291140277</v>
      </c>
      <c r="J1215" s="84">
        <v>-1.0704674348219809E-4</v>
      </c>
      <c r="K1215" s="84">
        <v>1.4247950413293588E-6</v>
      </c>
    </row>
    <row r="1216" spans="2:11">
      <c r="B1216" s="76" t="s">
        <v>4441</v>
      </c>
      <c r="C1216" s="73" t="s">
        <v>4444</v>
      </c>
      <c r="D1216" s="86" t="s">
        <v>672</v>
      </c>
      <c r="E1216" s="86" t="s">
        <v>141</v>
      </c>
      <c r="F1216" s="95">
        <v>44677</v>
      </c>
      <c r="G1216" s="83">
        <v>1309409.07940777</v>
      </c>
      <c r="H1216" s="85">
        <v>12.185627</v>
      </c>
      <c r="I1216" s="83">
        <v>159.55970955954999</v>
      </c>
      <c r="J1216" s="84">
        <v>-1.2079204826740635E-4</v>
      </c>
      <c r="K1216" s="84">
        <v>1.6077454185426769E-6</v>
      </c>
    </row>
    <row r="1217" spans="2:11">
      <c r="B1217" s="76" t="s">
        <v>4441</v>
      </c>
      <c r="C1217" s="73" t="s">
        <v>4445</v>
      </c>
      <c r="D1217" s="86" t="s">
        <v>672</v>
      </c>
      <c r="E1217" s="86" t="s">
        <v>141</v>
      </c>
      <c r="F1217" s="95">
        <v>44677</v>
      </c>
      <c r="G1217" s="83">
        <v>34448944.781945333</v>
      </c>
      <c r="H1217" s="85">
        <v>12.185627</v>
      </c>
      <c r="I1217" s="83">
        <v>4197.8199293907319</v>
      </c>
      <c r="J1217" s="84">
        <v>-3.1778903893003286E-3</v>
      </c>
      <c r="K1217" s="84">
        <v>4.2297806745670083E-5</v>
      </c>
    </row>
    <row r="1218" spans="2:11">
      <c r="B1218" s="76" t="s">
        <v>4446</v>
      </c>
      <c r="C1218" s="73" t="s">
        <v>4447</v>
      </c>
      <c r="D1218" s="86" t="s">
        <v>672</v>
      </c>
      <c r="E1218" s="86" t="s">
        <v>138</v>
      </c>
      <c r="F1218" s="95">
        <v>44719</v>
      </c>
      <c r="G1218" s="83">
        <v>4974504.6244996507</v>
      </c>
      <c r="H1218" s="85">
        <v>8.639265</v>
      </c>
      <c r="I1218" s="83">
        <v>429.7606297602</v>
      </c>
      <c r="J1218" s="84">
        <v>-3.2534320146810524E-4</v>
      </c>
      <c r="K1218" s="84">
        <v>4.3303267815808244E-6</v>
      </c>
    </row>
    <row r="1219" spans="2:11">
      <c r="B1219" s="76" t="s">
        <v>4446</v>
      </c>
      <c r="C1219" s="73" t="s">
        <v>4448</v>
      </c>
      <c r="D1219" s="86" t="s">
        <v>672</v>
      </c>
      <c r="E1219" s="86" t="s">
        <v>138</v>
      </c>
      <c r="F1219" s="95">
        <v>44719</v>
      </c>
      <c r="G1219" s="83">
        <v>6856749.63674278</v>
      </c>
      <c r="H1219" s="85">
        <v>8.639265</v>
      </c>
      <c r="I1219" s="83">
        <v>592.37275237216011</v>
      </c>
      <c r="J1219" s="84">
        <v>-4.4844602872712904E-4</v>
      </c>
      <c r="K1219" s="84">
        <v>5.9688287307919192E-6</v>
      </c>
    </row>
    <row r="1220" spans="2:11">
      <c r="B1220" s="76" t="s">
        <v>4446</v>
      </c>
      <c r="C1220" s="73" t="s">
        <v>4449</v>
      </c>
      <c r="D1220" s="86" t="s">
        <v>672</v>
      </c>
      <c r="E1220" s="86" t="s">
        <v>138</v>
      </c>
      <c r="F1220" s="95">
        <v>44719</v>
      </c>
      <c r="G1220" s="83">
        <v>126476479.15049167</v>
      </c>
      <c r="H1220" s="85">
        <v>8.639265</v>
      </c>
      <c r="I1220" s="83">
        <v>10926.637880886954</v>
      </c>
      <c r="J1220" s="84">
        <v>-8.2718311154607628E-3</v>
      </c>
      <c r="K1220" s="84">
        <v>1.1009829512452523E-4</v>
      </c>
    </row>
    <row r="1221" spans="2:11">
      <c r="B1221" s="76" t="s">
        <v>4446</v>
      </c>
      <c r="C1221" s="73" t="s">
        <v>4450</v>
      </c>
      <c r="D1221" s="86" t="s">
        <v>672</v>
      </c>
      <c r="E1221" s="86" t="s">
        <v>138</v>
      </c>
      <c r="F1221" s="95">
        <v>44719</v>
      </c>
      <c r="G1221" s="83">
        <v>322670.58267026005</v>
      </c>
      <c r="H1221" s="85">
        <v>8.639265</v>
      </c>
      <c r="I1221" s="83">
        <v>27.876367876340002</v>
      </c>
      <c r="J1221" s="84">
        <v>-2.1103344843969736E-5</v>
      </c>
      <c r="K1221" s="84">
        <v>2.8088608874077406E-7</v>
      </c>
    </row>
    <row r="1222" spans="2:11">
      <c r="B1222" s="76" t="s">
        <v>4446</v>
      </c>
      <c r="C1222" s="73" t="s">
        <v>4451</v>
      </c>
      <c r="D1222" s="86" t="s">
        <v>672</v>
      </c>
      <c r="E1222" s="86" t="s">
        <v>138</v>
      </c>
      <c r="F1222" s="95">
        <v>44719</v>
      </c>
      <c r="G1222" s="83">
        <v>434663.22466279002</v>
      </c>
      <c r="H1222" s="85">
        <v>8.639265</v>
      </c>
      <c r="I1222" s="83">
        <v>37.551707551669999</v>
      </c>
      <c r="J1222" s="84">
        <v>-2.8427901276744111E-5</v>
      </c>
      <c r="K1222" s="84">
        <v>3.7837613230374795E-7</v>
      </c>
    </row>
    <row r="1223" spans="2:11">
      <c r="B1223" s="76" t="s">
        <v>4452</v>
      </c>
      <c r="C1223" s="73" t="s">
        <v>4453</v>
      </c>
      <c r="D1223" s="86" t="s">
        <v>672</v>
      </c>
      <c r="E1223" s="86" t="s">
        <v>138</v>
      </c>
      <c r="F1223" s="95">
        <v>44719</v>
      </c>
      <c r="G1223" s="83">
        <v>30271899.301869031</v>
      </c>
      <c r="H1223" s="85">
        <v>8.639265</v>
      </c>
      <c r="I1223" s="83">
        <v>2615.26952526691</v>
      </c>
      <c r="J1223" s="84">
        <v>-1.9798466893700233E-3</v>
      </c>
      <c r="K1223" s="84">
        <v>2.6351812804803998E-5</v>
      </c>
    </row>
    <row r="1224" spans="2:11">
      <c r="B1224" s="76" t="s">
        <v>4454</v>
      </c>
      <c r="C1224" s="73" t="s">
        <v>4455</v>
      </c>
      <c r="D1224" s="86" t="s">
        <v>672</v>
      </c>
      <c r="E1224" s="86" t="s">
        <v>138</v>
      </c>
      <c r="F1224" s="95">
        <v>44763</v>
      </c>
      <c r="G1224" s="83">
        <v>861155.74115488003</v>
      </c>
      <c r="H1224" s="85">
        <v>4.1819059999999997</v>
      </c>
      <c r="I1224" s="83">
        <v>36.012726012690003</v>
      </c>
      <c r="J1224" s="84">
        <v>-2.7262840668071218E-5</v>
      </c>
      <c r="K1224" s="84">
        <v>3.6286914419661925E-7</v>
      </c>
    </row>
    <row r="1225" spans="2:11">
      <c r="B1225" s="76" t="s">
        <v>4454</v>
      </c>
      <c r="C1225" s="73" t="s">
        <v>4456</v>
      </c>
      <c r="D1225" s="86" t="s">
        <v>672</v>
      </c>
      <c r="E1225" s="86" t="s">
        <v>138</v>
      </c>
      <c r="F1225" s="95">
        <v>44763</v>
      </c>
      <c r="G1225" s="83">
        <v>11221120.46110924</v>
      </c>
      <c r="H1225" s="85">
        <v>4.1819059999999997</v>
      </c>
      <c r="I1225" s="83">
        <v>469.2567492562801</v>
      </c>
      <c r="J1225" s="84">
        <v>-3.5524308775967072E-4</v>
      </c>
      <c r="K1225" s="84">
        <v>4.7282950741110746E-6</v>
      </c>
    </row>
    <row r="1226" spans="2:11">
      <c r="B1226" s="76" t="s">
        <v>4454</v>
      </c>
      <c r="C1226" s="73" t="s">
        <v>4457</v>
      </c>
      <c r="D1226" s="86" t="s">
        <v>672</v>
      </c>
      <c r="E1226" s="86" t="s">
        <v>138</v>
      </c>
      <c r="F1226" s="95">
        <v>44763</v>
      </c>
      <c r="G1226" s="83">
        <v>1043825.1438241</v>
      </c>
      <c r="H1226" s="85">
        <v>4.1819069999999998</v>
      </c>
      <c r="I1226" s="83">
        <v>43.651793651750005</v>
      </c>
      <c r="J1226" s="84">
        <v>-3.304587091751485E-5</v>
      </c>
      <c r="K1226" s="84">
        <v>4.398414327056595E-7</v>
      </c>
    </row>
    <row r="1227" spans="2:11">
      <c r="B1227" s="76" t="s">
        <v>4458</v>
      </c>
      <c r="C1227" s="73" t="s">
        <v>4459</v>
      </c>
      <c r="D1227" s="86" t="s">
        <v>672</v>
      </c>
      <c r="E1227" s="86" t="s">
        <v>138</v>
      </c>
      <c r="F1227" s="95">
        <v>44763</v>
      </c>
      <c r="G1227" s="83">
        <v>586849.07684849005</v>
      </c>
      <c r="H1227" s="85">
        <v>4.1334039999999996</v>
      </c>
      <c r="I1227" s="83">
        <v>24.256844256819996</v>
      </c>
      <c r="J1227" s="84">
        <v>-1.8363244144608E-5</v>
      </c>
      <c r="K1227" s="84">
        <v>2.444152745693653E-7</v>
      </c>
    </row>
    <row r="1228" spans="2:11">
      <c r="B1228" s="76" t="s">
        <v>4458</v>
      </c>
      <c r="C1228" s="73" t="s">
        <v>4460</v>
      </c>
      <c r="D1228" s="86" t="s">
        <v>672</v>
      </c>
      <c r="E1228" s="86" t="s">
        <v>138</v>
      </c>
      <c r="F1228" s="95">
        <v>44763</v>
      </c>
      <c r="G1228" s="83">
        <v>443.41044341000003</v>
      </c>
      <c r="H1228" s="85">
        <v>4.1338720000000002</v>
      </c>
      <c r="I1228" s="83">
        <v>1.833001833E-2</v>
      </c>
      <c r="J1228" s="84">
        <v>-1.3876438262338786E-8</v>
      </c>
      <c r="K1228" s="84">
        <v>1.8469576732879521E-10</v>
      </c>
    </row>
    <row r="1229" spans="2:11">
      <c r="B1229" s="76" t="s">
        <v>4458</v>
      </c>
      <c r="C1229" s="73" t="s">
        <v>3339</v>
      </c>
      <c r="D1229" s="86" t="s">
        <v>672</v>
      </c>
      <c r="E1229" s="86" t="s">
        <v>138</v>
      </c>
      <c r="F1229" s="95">
        <v>44763</v>
      </c>
      <c r="G1229" s="83">
        <v>18.920018920000004</v>
      </c>
      <c r="H1229" s="85">
        <v>4.1226219999999998</v>
      </c>
      <c r="I1229" s="83">
        <v>7.8000078000000001E-4</v>
      </c>
      <c r="J1229" s="84">
        <v>-5.9048673456760791E-10</v>
      </c>
      <c r="K1229" s="84">
        <v>7.8593943544168199E-12</v>
      </c>
    </row>
    <row r="1230" spans="2:11">
      <c r="B1230" s="76" t="s">
        <v>4458</v>
      </c>
      <c r="C1230" s="73" t="s">
        <v>3208</v>
      </c>
      <c r="D1230" s="86" t="s">
        <v>672</v>
      </c>
      <c r="E1230" s="86" t="s">
        <v>138</v>
      </c>
      <c r="F1230" s="95">
        <v>44763</v>
      </c>
      <c r="G1230" s="83">
        <v>52164.352164299999</v>
      </c>
      <c r="H1230" s="85">
        <v>4.1334020000000002</v>
      </c>
      <c r="I1230" s="83">
        <v>2.1561621561600002</v>
      </c>
      <c r="J1230" s="84">
        <v>-1.6322870225708894E-6</v>
      </c>
      <c r="K1230" s="84">
        <v>2.172578427079406E-8</v>
      </c>
    </row>
    <row r="1231" spans="2:11">
      <c r="B1231" s="76" t="s">
        <v>4458</v>
      </c>
      <c r="C1231" s="73" t="s">
        <v>3333</v>
      </c>
      <c r="D1231" s="86" t="s">
        <v>672</v>
      </c>
      <c r="E1231" s="86" t="s">
        <v>138</v>
      </c>
      <c r="F1231" s="95">
        <v>44763</v>
      </c>
      <c r="G1231" s="83">
        <v>26605.15660513</v>
      </c>
      <c r="H1231" s="85">
        <v>4.133413</v>
      </c>
      <c r="I1231" s="83">
        <v>1.0997010997000001</v>
      </c>
      <c r="J1231" s="84">
        <v>-8.3251059231281854E-7</v>
      </c>
      <c r="K1231" s="84">
        <v>1.1080738425066891E-8</v>
      </c>
    </row>
    <row r="1232" spans="2:11">
      <c r="B1232" s="76" t="s">
        <v>4461</v>
      </c>
      <c r="C1232" s="73" t="s">
        <v>4462</v>
      </c>
      <c r="D1232" s="86" t="s">
        <v>672</v>
      </c>
      <c r="E1232" s="86" t="s">
        <v>138</v>
      </c>
      <c r="F1232" s="95">
        <v>44825</v>
      </c>
      <c r="G1232" s="83">
        <v>52038894.704340667</v>
      </c>
      <c r="H1232" s="85">
        <v>0.447243</v>
      </c>
      <c r="I1232" s="83">
        <v>232.74049817726547</v>
      </c>
      <c r="J1232" s="84">
        <v>-1.7619235812858008E-4</v>
      </c>
      <c r="K1232" s="84">
        <v>2.3451250361808072E-6</v>
      </c>
    </row>
    <row r="1233" spans="2:11">
      <c r="B1233" s="76" t="s">
        <v>4463</v>
      </c>
      <c r="C1233" s="73" t="s">
        <v>4464</v>
      </c>
      <c r="D1233" s="86" t="s">
        <v>672</v>
      </c>
      <c r="E1233" s="86" t="s">
        <v>138</v>
      </c>
      <c r="F1233" s="95">
        <v>44833</v>
      </c>
      <c r="G1233" s="83">
        <v>50622283.377385758</v>
      </c>
      <c r="H1233" s="85">
        <v>-0.27335999999999999</v>
      </c>
      <c r="I1233" s="83">
        <v>-138.38083373669534</v>
      </c>
      <c r="J1233" s="84">
        <v>1.0475892939481972E-4</v>
      </c>
      <c r="K1233" s="84">
        <v>-1.3943441741554103E-6</v>
      </c>
    </row>
    <row r="1234" spans="2:11">
      <c r="B1234" s="76" t="s">
        <v>4463</v>
      </c>
      <c r="C1234" s="73" t="s">
        <v>4465</v>
      </c>
      <c r="D1234" s="86" t="s">
        <v>672</v>
      </c>
      <c r="E1234" s="86" t="s">
        <v>138</v>
      </c>
      <c r="F1234" s="95">
        <v>44833</v>
      </c>
      <c r="G1234" s="83">
        <v>7.4800074800000003</v>
      </c>
      <c r="H1234" s="85">
        <v>-0.26738000000000001</v>
      </c>
      <c r="I1234" s="83">
        <v>-2.0000020000000003E-5</v>
      </c>
      <c r="J1234" s="84">
        <v>1.5140685501733538E-11</v>
      </c>
      <c r="K1234" s="84">
        <v>-2.0152293216453385E-13</v>
      </c>
    </row>
    <row r="1235" spans="2:11">
      <c r="B1235" s="76" t="s">
        <v>4466</v>
      </c>
      <c r="C1235" s="73" t="s">
        <v>4467</v>
      </c>
      <c r="D1235" s="86" t="s">
        <v>672</v>
      </c>
      <c r="E1235" s="86" t="s">
        <v>138</v>
      </c>
      <c r="F1235" s="95">
        <v>44832</v>
      </c>
      <c r="G1235" s="83">
        <v>6348130.2881239401</v>
      </c>
      <c r="H1235" s="85">
        <v>-0.35650599999999999</v>
      </c>
      <c r="I1235" s="83">
        <v>-22.631462631440002</v>
      </c>
      <c r="J1235" s="84">
        <v>1.7132775774567623E-5</v>
      </c>
      <c r="K1235" s="84">
        <v>-2.2803770739528586E-7</v>
      </c>
    </row>
    <row r="1236" spans="2:11">
      <c r="B1236" s="76" t="s">
        <v>4466</v>
      </c>
      <c r="C1236" s="73" t="s">
        <v>2996</v>
      </c>
      <c r="D1236" s="86" t="s">
        <v>672</v>
      </c>
      <c r="E1236" s="86" t="s">
        <v>138</v>
      </c>
      <c r="F1236" s="95">
        <v>44832</v>
      </c>
      <c r="G1236" s="83">
        <v>4605506.3055017004</v>
      </c>
      <c r="H1236" s="85">
        <v>-0.35650599999999999</v>
      </c>
      <c r="I1236" s="83">
        <v>-16.41890641889</v>
      </c>
      <c r="J1236" s="84">
        <v>1.2429662488877888E-5</v>
      </c>
      <c r="K1236" s="84">
        <v>-1.6543914278434712E-7</v>
      </c>
    </row>
    <row r="1237" spans="2:11">
      <c r="B1237" s="76" t="s">
        <v>4466</v>
      </c>
      <c r="C1237" s="73" t="s">
        <v>4468</v>
      </c>
      <c r="D1237" s="86" t="s">
        <v>672</v>
      </c>
      <c r="E1237" s="86" t="s">
        <v>138</v>
      </c>
      <c r="F1237" s="95">
        <v>44832</v>
      </c>
      <c r="G1237" s="83">
        <v>402420.79242039</v>
      </c>
      <c r="H1237" s="85">
        <v>-0.35650500000000002</v>
      </c>
      <c r="I1237" s="83">
        <v>-1.4346514346500001</v>
      </c>
      <c r="J1237" s="84">
        <v>1.0860792227531011E-6</v>
      </c>
      <c r="K1237" s="84">
        <v>-1.4455743731492422E-8</v>
      </c>
    </row>
    <row r="1238" spans="2:11">
      <c r="B1238" s="76" t="s">
        <v>4469</v>
      </c>
      <c r="C1238" s="73" t="s">
        <v>4470</v>
      </c>
      <c r="D1238" s="86" t="s">
        <v>672</v>
      </c>
      <c r="E1238" s="86" t="s">
        <v>138</v>
      </c>
      <c r="F1238" s="95">
        <v>44833</v>
      </c>
      <c r="G1238" s="83">
        <v>22394.15239413</v>
      </c>
      <c r="H1238" s="85">
        <v>-0.40501700000000002</v>
      </c>
      <c r="I1238" s="83">
        <v>-9.07000907E-2</v>
      </c>
      <c r="J1238" s="84">
        <v>6.8663008750361593E-8</v>
      </c>
      <c r="K1238" s="84">
        <v>-9.139064973661609E-10</v>
      </c>
    </row>
    <row r="1239" spans="2:11">
      <c r="B1239" s="76" t="s">
        <v>4469</v>
      </c>
      <c r="C1239" s="73" t="s">
        <v>4471</v>
      </c>
      <c r="D1239" s="86" t="s">
        <v>672</v>
      </c>
      <c r="E1239" s="86" t="s">
        <v>138</v>
      </c>
      <c r="F1239" s="95">
        <v>44833</v>
      </c>
      <c r="G1239" s="83">
        <v>109482.52948242</v>
      </c>
      <c r="H1239" s="85">
        <v>-0.40500599999999998</v>
      </c>
      <c r="I1239" s="83">
        <v>-0.44341044341000002</v>
      </c>
      <c r="J1239" s="84">
        <v>3.3567656791618338E-7</v>
      </c>
      <c r="K1239" s="84">
        <v>-4.4678641675537971E-9</v>
      </c>
    </row>
    <row r="1240" spans="2:11">
      <c r="B1240" s="76" t="s">
        <v>4469</v>
      </c>
      <c r="C1240" s="73" t="s">
        <v>4472</v>
      </c>
      <c r="D1240" s="86" t="s">
        <v>672</v>
      </c>
      <c r="E1240" s="86" t="s">
        <v>138</v>
      </c>
      <c r="F1240" s="95">
        <v>44833</v>
      </c>
      <c r="G1240" s="83">
        <v>11943547.313535368</v>
      </c>
      <c r="H1240" s="85">
        <v>-0.40500799999999998</v>
      </c>
      <c r="I1240" s="83">
        <v>-48.372338372290002</v>
      </c>
      <c r="J1240" s="84">
        <v>3.661948149443251E-5</v>
      </c>
      <c r="K1240" s="84">
        <v>-4.8740628581565791E-7</v>
      </c>
    </row>
    <row r="1241" spans="2:11">
      <c r="B1241" s="76" t="s">
        <v>4469</v>
      </c>
      <c r="C1241" s="73" t="s">
        <v>4416</v>
      </c>
      <c r="D1241" s="86" t="s">
        <v>672</v>
      </c>
      <c r="E1241" s="86" t="s">
        <v>138</v>
      </c>
      <c r="F1241" s="95">
        <v>44833</v>
      </c>
      <c r="G1241" s="83">
        <v>6469421.4394149696</v>
      </c>
      <c r="H1241" s="85">
        <v>-0.40500799999999998</v>
      </c>
      <c r="I1241" s="83">
        <v>-26.201686201659999</v>
      </c>
      <c r="J1241" s="84">
        <v>1.9835554684167578E-5</v>
      </c>
      <c r="K1241" s="84">
        <v>-2.6401176753890893E-7</v>
      </c>
    </row>
    <row r="1242" spans="2:11">
      <c r="B1242" s="76" t="s">
        <v>4469</v>
      </c>
      <c r="C1242" s="73" t="s">
        <v>4473</v>
      </c>
      <c r="D1242" s="86" t="s">
        <v>672</v>
      </c>
      <c r="E1242" s="86" t="s">
        <v>138</v>
      </c>
      <c r="F1242" s="95">
        <v>44833</v>
      </c>
      <c r="G1242" s="83">
        <v>547412.57741203008</v>
      </c>
      <c r="H1242" s="85">
        <v>-0.40500799999999998</v>
      </c>
      <c r="I1242" s="83">
        <v>-2.2170622170600001</v>
      </c>
      <c r="J1242" s="84">
        <v>1.6783904099236678E-6</v>
      </c>
      <c r="K1242" s="84">
        <v>-2.2339421599235067E-8</v>
      </c>
    </row>
    <row r="1243" spans="2:11">
      <c r="B1243" s="76" t="s">
        <v>4474</v>
      </c>
      <c r="C1243" s="73" t="s">
        <v>4475</v>
      </c>
      <c r="D1243" s="86" t="s">
        <v>672</v>
      </c>
      <c r="E1243" s="86" t="s">
        <v>138</v>
      </c>
      <c r="F1243" s="95">
        <v>44826</v>
      </c>
      <c r="G1243" s="83">
        <v>50295578.345425062</v>
      </c>
      <c r="H1243" s="85">
        <v>1.2516989999999999</v>
      </c>
      <c r="I1243" s="83">
        <v>629.54948470785519</v>
      </c>
      <c r="J1243" s="84">
        <v>-4.765900611969409E-4</v>
      </c>
      <c r="K1243" s="84">
        <v>6.3434265616233538E-6</v>
      </c>
    </row>
    <row r="1244" spans="2:11">
      <c r="B1244" s="76" t="s">
        <v>4476</v>
      </c>
      <c r="C1244" s="73" t="s">
        <v>4477</v>
      </c>
      <c r="D1244" s="86" t="s">
        <v>672</v>
      </c>
      <c r="E1244" s="86" t="s">
        <v>138</v>
      </c>
      <c r="F1244" s="95">
        <v>44832</v>
      </c>
      <c r="G1244" s="83">
        <v>4541754.5417499999</v>
      </c>
      <c r="H1244" s="85">
        <v>0.28738999999999998</v>
      </c>
      <c r="I1244" s="83">
        <v>13.05254305253</v>
      </c>
      <c r="J1244" s="84">
        <v>-9.8812125865971015E-6</v>
      </c>
      <c r="K1244" s="84">
        <v>1.3151920588827713E-7</v>
      </c>
    </row>
    <row r="1245" spans="2:11">
      <c r="B1245" s="76" t="s">
        <v>4476</v>
      </c>
      <c r="C1245" s="73" t="s">
        <v>3219</v>
      </c>
      <c r="D1245" s="86" t="s">
        <v>672</v>
      </c>
      <c r="E1245" s="86" t="s">
        <v>138</v>
      </c>
      <c r="F1245" s="95">
        <v>44832</v>
      </c>
      <c r="G1245" s="83">
        <v>6260256.2602499994</v>
      </c>
      <c r="H1245" s="85">
        <v>0.28738999999999998</v>
      </c>
      <c r="I1245" s="83">
        <v>17.991337991320002</v>
      </c>
      <c r="J1245" s="84">
        <v>-1.3620045894052432E-5</v>
      </c>
      <c r="K1245" s="84">
        <v>1.8128317799552103E-7</v>
      </c>
    </row>
    <row r="1246" spans="2:11">
      <c r="B1246" s="76" t="s">
        <v>4476</v>
      </c>
      <c r="C1246" s="73" t="s">
        <v>4478</v>
      </c>
      <c r="D1246" s="86" t="s">
        <v>672</v>
      </c>
      <c r="E1246" s="86" t="s">
        <v>138</v>
      </c>
      <c r="F1246" s="95">
        <v>44832</v>
      </c>
      <c r="G1246" s="83">
        <v>396850.28684989008</v>
      </c>
      <c r="H1246" s="85">
        <v>0.28739100000000001</v>
      </c>
      <c r="I1246" s="83">
        <v>1.1405111405099999</v>
      </c>
      <c r="J1246" s="84">
        <v>-8.6340516107910573E-7</v>
      </c>
      <c r="K1246" s="84">
        <v>1.1491945968148622E-8</v>
      </c>
    </row>
    <row r="1247" spans="2:11">
      <c r="B1247" s="72"/>
      <c r="C1247" s="73"/>
      <c r="D1247" s="73"/>
      <c r="E1247" s="73"/>
      <c r="F1247" s="73"/>
      <c r="G1247" s="83"/>
      <c r="H1247" s="85"/>
      <c r="I1247" s="73"/>
      <c r="J1247" s="84"/>
      <c r="K1247" s="73"/>
    </row>
    <row r="1248" spans="2:11">
      <c r="B1248" s="70" t="s">
        <v>210</v>
      </c>
      <c r="C1248" s="71"/>
      <c r="D1248" s="71"/>
      <c r="E1248" s="71"/>
      <c r="F1248" s="71"/>
      <c r="G1248" s="80"/>
      <c r="H1248" s="82"/>
      <c r="I1248" s="80">
        <v>-470858.06375111197</v>
      </c>
      <c r="J1248" s="81">
        <v>0.35645533650520284</v>
      </c>
      <c r="K1248" s="81">
        <v>-4.7444301375918164E-3</v>
      </c>
    </row>
    <row r="1249" spans="2:11">
      <c r="B1249" s="90" t="s">
        <v>199</v>
      </c>
      <c r="C1249" s="71"/>
      <c r="D1249" s="71"/>
      <c r="E1249" s="71"/>
      <c r="F1249" s="71"/>
      <c r="G1249" s="80"/>
      <c r="H1249" s="82"/>
      <c r="I1249" s="80">
        <v>-467430.31564442726</v>
      </c>
      <c r="J1249" s="81">
        <v>0.35386041629699921</v>
      </c>
      <c r="K1249" s="81">
        <v>-4.7098916796712471E-3</v>
      </c>
    </row>
    <row r="1250" spans="2:11">
      <c r="B1250" s="76" t="s">
        <v>4479</v>
      </c>
      <c r="C1250" s="73" t="s">
        <v>4480</v>
      </c>
      <c r="D1250" s="86" t="s">
        <v>672</v>
      </c>
      <c r="E1250" s="86" t="s">
        <v>147</v>
      </c>
      <c r="F1250" s="95">
        <v>44544</v>
      </c>
      <c r="G1250" s="83">
        <v>241334237.49102616</v>
      </c>
      <c r="H1250" s="85">
        <v>-6.9496500000000001</v>
      </c>
      <c r="I1250" s="83">
        <v>-16771.8836695799</v>
      </c>
      <c r="J1250" s="84">
        <v>1.2696878098760394E-2</v>
      </c>
      <c r="K1250" s="84">
        <v>-1.6899578975502035E-4</v>
      </c>
    </row>
    <row r="1251" spans="2:11">
      <c r="B1251" s="76" t="s">
        <v>4481</v>
      </c>
      <c r="C1251" s="73" t="s">
        <v>4482</v>
      </c>
      <c r="D1251" s="86" t="s">
        <v>672</v>
      </c>
      <c r="E1251" s="86" t="s">
        <v>138</v>
      </c>
      <c r="F1251" s="95">
        <v>44788</v>
      </c>
      <c r="G1251" s="83">
        <v>682565829.46062779</v>
      </c>
      <c r="H1251" s="85">
        <v>-16.465928999999999</v>
      </c>
      <c r="I1251" s="83">
        <v>-112390.80176652338</v>
      </c>
      <c r="J1251" s="84">
        <v>8.5083604058126372E-2</v>
      </c>
      <c r="K1251" s="84">
        <v>-1.1324650635505694E-3</v>
      </c>
    </row>
    <row r="1252" spans="2:11">
      <c r="B1252" s="76" t="s">
        <v>4481</v>
      </c>
      <c r="C1252" s="73" t="s">
        <v>4483</v>
      </c>
      <c r="D1252" s="86" t="s">
        <v>672</v>
      </c>
      <c r="E1252" s="86" t="s">
        <v>138</v>
      </c>
      <c r="F1252" s="95">
        <v>44712</v>
      </c>
      <c r="G1252" s="83">
        <v>945414920.77705824</v>
      </c>
      <c r="H1252" s="85">
        <v>-12.925179</v>
      </c>
      <c r="I1252" s="83">
        <v>-122196.57448646329</v>
      </c>
      <c r="J1252" s="84">
        <v>9.2506902677532171E-2</v>
      </c>
      <c r="K1252" s="84">
        <v>-1.231269368279329E-3</v>
      </c>
    </row>
    <row r="1253" spans="2:11">
      <c r="B1253" s="76" t="s">
        <v>4481</v>
      </c>
      <c r="C1253" s="73" t="s">
        <v>4484</v>
      </c>
      <c r="D1253" s="86" t="s">
        <v>672</v>
      </c>
      <c r="E1253" s="86" t="s">
        <v>138</v>
      </c>
      <c r="F1253" s="95">
        <v>44788</v>
      </c>
      <c r="G1253" s="83">
        <v>691718976.57186186</v>
      </c>
      <c r="H1253" s="85">
        <v>-16.512971</v>
      </c>
      <c r="I1253" s="83">
        <v>-114223.35193293871</v>
      </c>
      <c r="J1253" s="84">
        <v>8.6470905957616667E-2</v>
      </c>
      <c r="K1253" s="84">
        <v>-1.1509300892292747E-3</v>
      </c>
    </row>
    <row r="1254" spans="2:11">
      <c r="B1254" s="76" t="s">
        <v>4481</v>
      </c>
      <c r="C1254" s="73" t="s">
        <v>4485</v>
      </c>
      <c r="D1254" s="86" t="s">
        <v>672</v>
      </c>
      <c r="E1254" s="86" t="s">
        <v>138</v>
      </c>
      <c r="F1254" s="95">
        <v>44782</v>
      </c>
      <c r="G1254" s="83">
        <v>447691039.20615548</v>
      </c>
      <c r="H1254" s="85">
        <v>-12.97442</v>
      </c>
      <c r="I1254" s="83">
        <v>-58085.316048936969</v>
      </c>
      <c r="J1254" s="84">
        <v>4.3972531155756361E-2</v>
      </c>
      <c r="K1254" s="84">
        <v>-5.8527557501869662E-4</v>
      </c>
    </row>
    <row r="1255" spans="2:11">
      <c r="B1255" s="76" t="s">
        <v>4486</v>
      </c>
      <c r="C1255" s="73" t="s">
        <v>4487</v>
      </c>
      <c r="D1255" s="86" t="s">
        <v>672</v>
      </c>
      <c r="E1255" s="86" t="s">
        <v>138</v>
      </c>
      <c r="F1255" s="95">
        <v>44719</v>
      </c>
      <c r="G1255" s="83">
        <v>102019261.7196787</v>
      </c>
      <c r="H1255" s="85">
        <v>-9.3374930000000003</v>
      </c>
      <c r="I1255" s="83">
        <v>-9526.0419209453958</v>
      </c>
      <c r="J1255" s="84">
        <v>7.2115330285351638E-3</v>
      </c>
      <c r="K1255" s="84">
        <v>-9.5985699005860217E-5</v>
      </c>
    </row>
    <row r="1256" spans="2:11">
      <c r="B1256" s="76" t="s">
        <v>4486</v>
      </c>
      <c r="C1256" s="73" t="s">
        <v>4488</v>
      </c>
      <c r="D1256" s="86" t="s">
        <v>672</v>
      </c>
      <c r="E1256" s="86" t="s">
        <v>138</v>
      </c>
      <c r="F1256" s="95">
        <v>44743</v>
      </c>
      <c r="G1256" s="83">
        <v>120896750.28729342</v>
      </c>
      <c r="H1256" s="85">
        <v>-15.649456000000001</v>
      </c>
      <c r="I1256" s="83">
        <v>-18919.683351981432</v>
      </c>
      <c r="J1256" s="84">
        <v>1.4322834448402284E-2</v>
      </c>
      <c r="K1256" s="84">
        <v>-1.9063731259847809E-4</v>
      </c>
    </row>
    <row r="1257" spans="2:11">
      <c r="B1257" s="76" t="s">
        <v>4486</v>
      </c>
      <c r="C1257" s="73" t="s">
        <v>4489</v>
      </c>
      <c r="D1257" s="86" t="s">
        <v>672</v>
      </c>
      <c r="E1257" s="86" t="s">
        <v>138</v>
      </c>
      <c r="F1257" s="95">
        <v>44726</v>
      </c>
      <c r="G1257" s="83">
        <v>113385111.33015195</v>
      </c>
      <c r="H1257" s="85">
        <v>-8.5592799999999993</v>
      </c>
      <c r="I1257" s="83">
        <v>-9704.9488989181955</v>
      </c>
      <c r="J1257" s="84">
        <v>7.3469716074741715E-3</v>
      </c>
      <c r="K1257" s="84">
        <v>-9.7788390142457775E-5</v>
      </c>
    </row>
    <row r="1258" spans="2:11">
      <c r="B1258" s="76" t="s">
        <v>4490</v>
      </c>
      <c r="C1258" s="73" t="s">
        <v>4491</v>
      </c>
      <c r="D1258" s="86" t="s">
        <v>672</v>
      </c>
      <c r="E1258" s="86" t="s">
        <v>147</v>
      </c>
      <c r="F1258" s="95">
        <v>44715</v>
      </c>
      <c r="G1258" s="83">
        <v>145471263.64160317</v>
      </c>
      <c r="H1258" s="85">
        <v>-3.8576100000000002</v>
      </c>
      <c r="I1258" s="83">
        <v>-5611.7135681399586</v>
      </c>
      <c r="J1258" s="84">
        <v>4.2482552647956379E-3</v>
      </c>
      <c r="K1258" s="84">
        <v>-5.6544392091561048E-5</v>
      </c>
    </row>
    <row r="1259" spans="2:11">
      <c r="B1259" s="72"/>
      <c r="C1259" s="73"/>
      <c r="D1259" s="73"/>
      <c r="E1259" s="73"/>
      <c r="F1259" s="73"/>
      <c r="G1259" s="83"/>
      <c r="H1259" s="85"/>
      <c r="I1259" s="73"/>
      <c r="J1259" s="84"/>
      <c r="K1259" s="73"/>
    </row>
    <row r="1260" spans="2:11">
      <c r="B1260" s="72" t="s">
        <v>200</v>
      </c>
      <c r="C1260" s="73"/>
      <c r="D1260" s="73"/>
      <c r="E1260" s="73"/>
      <c r="F1260" s="73"/>
      <c r="G1260" s="83"/>
      <c r="H1260" s="85"/>
      <c r="I1260" s="83">
        <v>-3427.748106684679</v>
      </c>
      <c r="J1260" s="84">
        <v>2.594920208203557E-3</v>
      </c>
      <c r="K1260" s="84">
        <v>-3.4538457920568367E-5</v>
      </c>
    </row>
    <row r="1261" spans="2:11">
      <c r="B1261" s="76" t="s">
        <v>4492</v>
      </c>
      <c r="C1261" s="73" t="s">
        <v>4493</v>
      </c>
      <c r="D1261" s="86" t="s">
        <v>672</v>
      </c>
      <c r="E1261" s="86" t="s">
        <v>138</v>
      </c>
      <c r="F1261" s="95">
        <v>44817</v>
      </c>
      <c r="G1261" s="83">
        <v>112061049.66493762</v>
      </c>
      <c r="H1261" s="85">
        <v>-3.0588220000000002</v>
      </c>
      <c r="I1261" s="83">
        <v>-3427.748106684679</v>
      </c>
      <c r="J1261" s="84">
        <v>2.594920208203557E-3</v>
      </c>
      <c r="K1261" s="84">
        <v>-3.4538457920568367E-5</v>
      </c>
    </row>
    <row r="1265" spans="2:2">
      <c r="B1265" s="88" t="s">
        <v>229</v>
      </c>
    </row>
    <row r="1266" spans="2:2">
      <c r="B1266" s="88" t="s">
        <v>118</v>
      </c>
    </row>
    <row r="1267" spans="2:2">
      <c r="B1267" s="88" t="s">
        <v>212</v>
      </c>
    </row>
    <row r="1268" spans="2:2">
      <c r="B1268" s="88" t="s">
        <v>220</v>
      </c>
    </row>
  </sheetData>
  <sheetProtection sheet="1" objects="1" scenarios="1"/>
  <mergeCells count="2">
    <mergeCell ref="B6:K6"/>
    <mergeCell ref="B7:K7"/>
  </mergeCells>
  <phoneticPr fontId="6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4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>
    <tabColor indexed="43"/>
    <pageSetUpPr fitToPage="1"/>
  </sheetPr>
  <dimension ref="B1:Q566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6384" width="9.140625" style="1"/>
  </cols>
  <sheetData>
    <row r="1" spans="2:17">
      <c r="B1" s="46" t="s">
        <v>152</v>
      </c>
      <c r="C1" s="67" t="s" vm="1">
        <v>238</v>
      </c>
    </row>
    <row r="2" spans="2:17">
      <c r="B2" s="46" t="s">
        <v>151</v>
      </c>
      <c r="C2" s="67" t="s">
        <v>239</v>
      </c>
    </row>
    <row r="3" spans="2:17">
      <c r="B3" s="46" t="s">
        <v>153</v>
      </c>
      <c r="C3" s="67" t="s">
        <v>240</v>
      </c>
    </row>
    <row r="4" spans="2:17">
      <c r="B4" s="46" t="s">
        <v>154</v>
      </c>
      <c r="C4" s="67" t="s">
        <v>241</v>
      </c>
    </row>
    <row r="6" spans="2:17" ht="26.25" customHeight="1">
      <c r="B6" s="151" t="s">
        <v>181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3"/>
    </row>
    <row r="7" spans="2:17" ht="26.25" customHeight="1">
      <c r="B7" s="151" t="s">
        <v>108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3"/>
    </row>
    <row r="8" spans="2:17" s="3" customFormat="1" ht="47.25">
      <c r="B8" s="21" t="s">
        <v>122</v>
      </c>
      <c r="C8" s="29" t="s">
        <v>49</v>
      </c>
      <c r="D8" s="29" t="s">
        <v>55</v>
      </c>
      <c r="E8" s="29" t="s">
        <v>14</v>
      </c>
      <c r="F8" s="29" t="s">
        <v>72</v>
      </c>
      <c r="G8" s="29" t="s">
        <v>110</v>
      </c>
      <c r="H8" s="29" t="s">
        <v>17</v>
      </c>
      <c r="I8" s="29" t="s">
        <v>109</v>
      </c>
      <c r="J8" s="29" t="s">
        <v>16</v>
      </c>
      <c r="K8" s="29" t="s">
        <v>18</v>
      </c>
      <c r="L8" s="29" t="s">
        <v>214</v>
      </c>
      <c r="M8" s="29" t="s">
        <v>213</v>
      </c>
      <c r="N8" s="29" t="s">
        <v>117</v>
      </c>
      <c r="O8" s="29" t="s">
        <v>63</v>
      </c>
      <c r="P8" s="29" t="s">
        <v>155</v>
      </c>
      <c r="Q8" s="30" t="s">
        <v>157</v>
      </c>
    </row>
    <row r="9" spans="2:17" s="3" customFormat="1" ht="18.75" customHeight="1">
      <c r="B9" s="14"/>
      <c r="C9" s="15"/>
      <c r="D9" s="15"/>
      <c r="E9" s="15"/>
      <c r="F9" s="15"/>
      <c r="G9" s="15" t="s">
        <v>21</v>
      </c>
      <c r="H9" s="15" t="s">
        <v>20</v>
      </c>
      <c r="I9" s="15"/>
      <c r="J9" s="15" t="s">
        <v>19</v>
      </c>
      <c r="K9" s="15" t="s">
        <v>19</v>
      </c>
      <c r="L9" s="15" t="s">
        <v>221</v>
      </c>
      <c r="M9" s="15"/>
      <c r="N9" s="15" t="s">
        <v>217</v>
      </c>
      <c r="O9" s="15" t="s">
        <v>19</v>
      </c>
      <c r="P9" s="31" t="s">
        <v>19</v>
      </c>
      <c r="Q9" s="16" t="s">
        <v>19</v>
      </c>
    </row>
    <row r="10" spans="2:17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119</v>
      </c>
    </row>
    <row r="11" spans="2:17" s="4" customFormat="1" ht="18" customHeight="1">
      <c r="B11" s="125" t="s">
        <v>4861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126">
        <v>0</v>
      </c>
      <c r="O11" s="89"/>
      <c r="P11" s="127">
        <v>0</v>
      </c>
      <c r="Q11" s="127">
        <v>0</v>
      </c>
    </row>
    <row r="12" spans="2:17" ht="18" customHeight="1">
      <c r="B12" s="121" t="s">
        <v>229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</row>
    <row r="13" spans="2:17">
      <c r="B13" s="121" t="s">
        <v>118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</row>
    <row r="14" spans="2:17">
      <c r="B14" s="121" t="s">
        <v>212</v>
      </c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</row>
    <row r="15" spans="2:17">
      <c r="B15" s="121" t="s">
        <v>220</v>
      </c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</row>
    <row r="16" spans="2:17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</row>
    <row r="17" spans="2:17"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</row>
    <row r="18" spans="2:17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</row>
    <row r="19" spans="2:17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</row>
    <row r="20" spans="2:17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</row>
    <row r="21" spans="2:17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</row>
    <row r="22" spans="2:17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</row>
    <row r="23" spans="2:17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</row>
    <row r="24" spans="2:17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</row>
    <row r="25" spans="2:17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</row>
    <row r="26" spans="2:17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</row>
    <row r="27" spans="2:17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</row>
    <row r="28" spans="2:17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</row>
    <row r="29" spans="2:17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</row>
    <row r="30" spans="2:17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</row>
    <row r="31" spans="2:17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</row>
    <row r="32" spans="2:17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</row>
    <row r="33" spans="2:17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</row>
    <row r="34" spans="2:17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</row>
    <row r="35" spans="2:17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</row>
    <row r="36" spans="2:17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</row>
    <row r="37" spans="2:17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</row>
    <row r="38" spans="2:17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</row>
    <row r="39" spans="2:17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</row>
    <row r="40" spans="2:17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</row>
    <row r="41" spans="2:17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</row>
    <row r="42" spans="2:17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</row>
    <row r="43" spans="2:17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</row>
    <row r="44" spans="2:17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</row>
    <row r="45" spans="2:17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</row>
    <row r="46" spans="2:17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</row>
    <row r="47" spans="2:17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</row>
    <row r="48" spans="2:17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</row>
    <row r="49" spans="2:17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</row>
    <row r="50" spans="2:17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</row>
    <row r="51" spans="2:17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</row>
    <row r="52" spans="2:17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</row>
    <row r="53" spans="2:17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</row>
    <row r="54" spans="2:17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</row>
    <row r="55" spans="2:17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</row>
    <row r="56" spans="2:17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</row>
    <row r="57" spans="2:17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</row>
    <row r="58" spans="2:17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</row>
    <row r="59" spans="2:17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</row>
    <row r="60" spans="2:17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</row>
    <row r="61" spans="2:17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</row>
    <row r="62" spans="2:17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</row>
    <row r="63" spans="2:17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</row>
    <row r="64" spans="2:17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</row>
    <row r="65" spans="2:17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</row>
    <row r="66" spans="2:17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</row>
    <row r="67" spans="2:17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</row>
    <row r="68" spans="2:17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</row>
    <row r="69" spans="2:17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</row>
    <row r="70" spans="2:17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</row>
    <row r="71" spans="2:17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</row>
    <row r="72" spans="2:17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</row>
    <row r="73" spans="2:17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</row>
    <row r="74" spans="2:17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</row>
    <row r="75" spans="2:17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</row>
    <row r="76" spans="2:17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</row>
    <row r="77" spans="2:17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</row>
    <row r="78" spans="2:17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</row>
    <row r="79" spans="2:17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</row>
    <row r="80" spans="2:17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</row>
    <row r="81" spans="2:17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</row>
    <row r="82" spans="2:17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</row>
    <row r="83" spans="2:17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</row>
    <row r="84" spans="2:17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</row>
    <row r="85" spans="2:17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</row>
    <row r="86" spans="2:17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</row>
    <row r="87" spans="2:17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</row>
    <row r="88" spans="2:17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</row>
    <row r="89" spans="2:17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</row>
    <row r="90" spans="2:17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</row>
    <row r="91" spans="2:17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</row>
    <row r="92" spans="2:17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</row>
    <row r="93" spans="2:17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</row>
    <row r="94" spans="2:17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</row>
    <row r="95" spans="2:17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</row>
    <row r="96" spans="2:17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</row>
    <row r="97" spans="2:17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</row>
    <row r="98" spans="2:17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</row>
    <row r="99" spans="2:17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</row>
    <row r="100" spans="2:17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</row>
    <row r="101" spans="2:17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</row>
    <row r="102" spans="2:17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</row>
    <row r="103" spans="2:17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</row>
    <row r="104" spans="2:17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</row>
    <row r="105" spans="2:17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</row>
    <row r="106" spans="2:17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</row>
    <row r="107" spans="2:17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</row>
    <row r="108" spans="2:17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</row>
    <row r="109" spans="2:17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</row>
    <row r="110" spans="2:17"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</row>
    <row r="111" spans="2:17">
      <c r="B111" s="119"/>
      <c r="C111" s="119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</row>
    <row r="112" spans="2:17">
      <c r="B112" s="119"/>
      <c r="C112" s="119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</row>
    <row r="113" spans="2:17">
      <c r="B113" s="119"/>
      <c r="C113" s="119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</row>
    <row r="114" spans="2:17">
      <c r="B114" s="119"/>
      <c r="C114" s="119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</row>
    <row r="115" spans="2:17">
      <c r="B115" s="119"/>
      <c r="C115" s="119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</row>
    <row r="116" spans="2:17">
      <c r="B116" s="119"/>
      <c r="C116" s="119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</row>
    <row r="117" spans="2:17">
      <c r="B117" s="119"/>
      <c r="C117" s="119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</row>
    <row r="118" spans="2:17">
      <c r="B118" s="119"/>
      <c r="C118" s="119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</row>
    <row r="119" spans="2:17">
      <c r="B119" s="119"/>
      <c r="C119" s="119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</row>
    <row r="120" spans="2:17">
      <c r="B120" s="119"/>
      <c r="C120" s="119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</row>
    <row r="121" spans="2:17">
      <c r="B121" s="119"/>
      <c r="C121" s="119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</row>
    <row r="122" spans="2:17">
      <c r="B122" s="119"/>
      <c r="C122" s="119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</row>
    <row r="123" spans="2:17">
      <c r="B123" s="119"/>
      <c r="C123" s="119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</row>
    <row r="124" spans="2:17">
      <c r="B124" s="119"/>
      <c r="C124" s="119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</row>
    <row r="125" spans="2:17">
      <c r="B125" s="119"/>
      <c r="C125" s="119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</row>
    <row r="126" spans="2:17">
      <c r="B126" s="119"/>
      <c r="C126" s="119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</row>
    <row r="127" spans="2:17">
      <c r="B127" s="119"/>
      <c r="C127" s="119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</row>
    <row r="128" spans="2:17">
      <c r="B128" s="119"/>
      <c r="C128" s="119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</row>
    <row r="129" spans="2:17">
      <c r="B129" s="119"/>
      <c r="C129" s="119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</row>
    <row r="130" spans="2:17">
      <c r="B130" s="119"/>
      <c r="C130" s="119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</row>
    <row r="131" spans="2:17">
      <c r="B131" s="119"/>
      <c r="C131" s="119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</row>
    <row r="132" spans="2:17">
      <c r="B132" s="119"/>
      <c r="C132" s="119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</row>
    <row r="133" spans="2:17">
      <c r="B133" s="119"/>
      <c r="C133" s="119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</row>
    <row r="134" spans="2:17">
      <c r="B134" s="119"/>
      <c r="C134" s="119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</row>
    <row r="135" spans="2:17">
      <c r="B135" s="119"/>
      <c r="C135" s="119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</row>
    <row r="136" spans="2:17">
      <c r="B136" s="119"/>
      <c r="C136" s="119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</row>
    <row r="137" spans="2:17">
      <c r="B137" s="119"/>
      <c r="C137" s="119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</row>
    <row r="138" spans="2:17">
      <c r="B138" s="119"/>
      <c r="C138" s="119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</row>
    <row r="139" spans="2:17">
      <c r="B139" s="119"/>
      <c r="C139" s="119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</row>
    <row r="140" spans="2:17">
      <c r="B140" s="119"/>
      <c r="C140" s="119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</row>
    <row r="141" spans="2:17">
      <c r="B141" s="119"/>
      <c r="C141" s="119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</row>
    <row r="142" spans="2:17">
      <c r="B142" s="119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</row>
    <row r="143" spans="2:17">
      <c r="B143" s="119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</row>
    <row r="144" spans="2:17">
      <c r="B144" s="119"/>
      <c r="C144" s="119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</row>
    <row r="145" spans="2:17">
      <c r="B145" s="119"/>
      <c r="C145" s="119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</row>
    <row r="146" spans="2:17">
      <c r="B146" s="119"/>
      <c r="C146" s="119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</row>
    <row r="147" spans="2:17">
      <c r="B147" s="119"/>
      <c r="C147" s="119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</row>
    <row r="148" spans="2:17">
      <c r="B148" s="119"/>
      <c r="C148" s="119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</row>
    <row r="149" spans="2:17">
      <c r="B149" s="119"/>
      <c r="C149" s="119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</row>
    <row r="150" spans="2:17">
      <c r="B150" s="119"/>
      <c r="C150" s="119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</row>
    <row r="151" spans="2:17">
      <c r="B151" s="119"/>
      <c r="C151" s="119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</row>
    <row r="152" spans="2:17">
      <c r="B152" s="119"/>
      <c r="C152" s="119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</row>
    <row r="153" spans="2:17">
      <c r="B153" s="119"/>
      <c r="C153" s="119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</row>
    <row r="154" spans="2:17">
      <c r="B154" s="119"/>
      <c r="C154" s="119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</row>
    <row r="155" spans="2:17">
      <c r="B155" s="119"/>
      <c r="C155" s="119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</row>
    <row r="156" spans="2:17">
      <c r="B156" s="119"/>
      <c r="C156" s="119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</row>
    <row r="157" spans="2:17">
      <c r="B157" s="119"/>
      <c r="C157" s="119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</row>
    <row r="158" spans="2:17">
      <c r="B158" s="119"/>
      <c r="C158" s="119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</row>
    <row r="159" spans="2:17">
      <c r="B159" s="119"/>
      <c r="C159" s="119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</row>
    <row r="160" spans="2:17">
      <c r="B160" s="119"/>
      <c r="C160" s="119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</row>
    <row r="161" spans="2:17">
      <c r="B161" s="119"/>
      <c r="C161" s="119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</row>
    <row r="162" spans="2:17">
      <c r="B162" s="119"/>
      <c r="C162" s="119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</row>
    <row r="163" spans="2:17">
      <c r="B163" s="119"/>
      <c r="C163" s="119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</row>
    <row r="164" spans="2:17">
      <c r="B164" s="119"/>
      <c r="C164" s="119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</row>
    <row r="165" spans="2:17">
      <c r="B165" s="119"/>
      <c r="C165" s="119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</row>
    <row r="166" spans="2:17">
      <c r="B166" s="119"/>
      <c r="C166" s="119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</row>
    <row r="167" spans="2:17">
      <c r="B167" s="119"/>
      <c r="C167" s="119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</row>
    <row r="168" spans="2:17">
      <c r="B168" s="119"/>
      <c r="C168" s="119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</row>
    <row r="169" spans="2:17">
      <c r="B169" s="119"/>
      <c r="C169" s="119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</row>
    <row r="170" spans="2:17">
      <c r="B170" s="119"/>
      <c r="C170" s="119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</row>
    <row r="171" spans="2:17">
      <c r="B171" s="119"/>
      <c r="C171" s="119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</row>
    <row r="172" spans="2:17">
      <c r="B172" s="119"/>
      <c r="C172" s="119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</row>
    <row r="173" spans="2:17">
      <c r="B173" s="119"/>
      <c r="C173" s="119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</row>
    <row r="174" spans="2:17">
      <c r="B174" s="119"/>
      <c r="C174" s="119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</row>
    <row r="175" spans="2:17">
      <c r="B175" s="119"/>
      <c r="C175" s="119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</row>
    <row r="176" spans="2:17">
      <c r="B176" s="119"/>
      <c r="C176" s="119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</row>
    <row r="177" spans="2:17">
      <c r="B177" s="119"/>
      <c r="C177" s="119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</row>
    <row r="178" spans="2:17">
      <c r="B178" s="119"/>
      <c r="C178" s="119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</row>
    <row r="179" spans="2:17">
      <c r="B179" s="119"/>
      <c r="C179" s="119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</row>
    <row r="180" spans="2:17">
      <c r="B180" s="119"/>
      <c r="C180" s="119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</row>
    <row r="181" spans="2:17">
      <c r="B181" s="119"/>
      <c r="C181" s="119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</row>
    <row r="182" spans="2:17">
      <c r="B182" s="119"/>
      <c r="C182" s="119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</row>
    <row r="183" spans="2:17">
      <c r="B183" s="119"/>
      <c r="C183" s="119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</row>
    <row r="184" spans="2:17">
      <c r="B184" s="119"/>
      <c r="C184" s="119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</row>
    <row r="185" spans="2:17">
      <c r="B185" s="119"/>
      <c r="C185" s="119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</row>
    <row r="186" spans="2:17">
      <c r="B186" s="119"/>
      <c r="C186" s="119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</row>
    <row r="187" spans="2:17">
      <c r="B187" s="119"/>
      <c r="C187" s="119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</row>
    <row r="188" spans="2:17">
      <c r="B188" s="119"/>
      <c r="C188" s="119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</row>
    <row r="189" spans="2:17">
      <c r="B189" s="119"/>
      <c r="C189" s="119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</row>
    <row r="190" spans="2:17">
      <c r="B190" s="119"/>
      <c r="C190" s="119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</row>
    <row r="191" spans="2:17">
      <c r="B191" s="119"/>
      <c r="C191" s="119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</row>
    <row r="192" spans="2:17">
      <c r="B192" s="119"/>
      <c r="C192" s="119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</row>
    <row r="193" spans="2:17">
      <c r="B193" s="119"/>
      <c r="C193" s="119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</row>
    <row r="194" spans="2:17">
      <c r="B194" s="119"/>
      <c r="C194" s="119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</row>
    <row r="195" spans="2:17">
      <c r="B195" s="119"/>
      <c r="C195" s="119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</row>
    <row r="196" spans="2:17">
      <c r="B196" s="119"/>
      <c r="C196" s="119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</row>
    <row r="197" spans="2:17">
      <c r="B197" s="119"/>
      <c r="C197" s="119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</row>
    <row r="198" spans="2:17">
      <c r="B198" s="119"/>
      <c r="C198" s="119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</row>
    <row r="199" spans="2:17">
      <c r="B199" s="119"/>
      <c r="C199" s="119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</row>
    <row r="200" spans="2:17">
      <c r="B200" s="119"/>
      <c r="C200" s="119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</row>
    <row r="201" spans="2:17">
      <c r="B201" s="119"/>
      <c r="C201" s="119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</row>
    <row r="202" spans="2:17">
      <c r="B202" s="119"/>
      <c r="C202" s="119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</row>
    <row r="203" spans="2:17">
      <c r="B203" s="119"/>
      <c r="C203" s="119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</row>
    <row r="204" spans="2:17">
      <c r="B204" s="119"/>
      <c r="C204" s="119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</row>
    <row r="205" spans="2:17">
      <c r="B205" s="119"/>
      <c r="C205" s="119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</row>
    <row r="206" spans="2:17">
      <c r="B206" s="119"/>
      <c r="C206" s="119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</row>
    <row r="207" spans="2:17">
      <c r="B207" s="119"/>
      <c r="C207" s="119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</row>
    <row r="208" spans="2:17">
      <c r="B208" s="119"/>
      <c r="C208" s="119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</row>
    <row r="209" spans="2:17">
      <c r="B209" s="119"/>
      <c r="C209" s="119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</row>
    <row r="210" spans="2:17">
      <c r="B210" s="119"/>
      <c r="C210" s="119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</row>
    <row r="211" spans="2:17">
      <c r="B211" s="119"/>
      <c r="C211" s="119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</row>
    <row r="212" spans="2:17">
      <c r="B212" s="119"/>
      <c r="C212" s="119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</row>
    <row r="213" spans="2:17">
      <c r="B213" s="119"/>
      <c r="C213" s="119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</row>
    <row r="214" spans="2:17">
      <c r="B214" s="119"/>
      <c r="C214" s="119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</row>
    <row r="215" spans="2:17">
      <c r="B215" s="119"/>
      <c r="C215" s="119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</row>
    <row r="216" spans="2:17">
      <c r="B216" s="119"/>
      <c r="C216" s="119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</row>
    <row r="217" spans="2:17">
      <c r="B217" s="119"/>
      <c r="C217" s="119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</row>
    <row r="218" spans="2:17">
      <c r="B218" s="119"/>
      <c r="C218" s="119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</row>
    <row r="219" spans="2:17">
      <c r="B219" s="119"/>
      <c r="C219" s="119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</row>
    <row r="220" spans="2:17">
      <c r="B220" s="119"/>
      <c r="C220" s="119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</row>
    <row r="221" spans="2:17">
      <c r="B221" s="119"/>
      <c r="C221" s="119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</row>
    <row r="222" spans="2:17">
      <c r="B222" s="119"/>
      <c r="C222" s="119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</row>
    <row r="223" spans="2:17">
      <c r="B223" s="119"/>
      <c r="C223" s="119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</row>
    <row r="224" spans="2:17">
      <c r="B224" s="119"/>
      <c r="C224" s="119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</row>
    <row r="225" spans="2:17">
      <c r="B225" s="119"/>
      <c r="C225" s="119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</row>
    <row r="226" spans="2:17">
      <c r="B226" s="119"/>
      <c r="C226" s="119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</row>
    <row r="227" spans="2:17">
      <c r="B227" s="119"/>
      <c r="C227" s="119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</row>
    <row r="228" spans="2:17">
      <c r="B228" s="119"/>
      <c r="C228" s="119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</row>
    <row r="229" spans="2:17">
      <c r="B229" s="119"/>
      <c r="C229" s="119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</row>
    <row r="230" spans="2:17">
      <c r="B230" s="119"/>
      <c r="C230" s="119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</row>
    <row r="231" spans="2:17">
      <c r="B231" s="119"/>
      <c r="C231" s="119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</row>
    <row r="232" spans="2:17">
      <c r="B232" s="119"/>
      <c r="C232" s="119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</row>
    <row r="233" spans="2:17">
      <c r="B233" s="119"/>
      <c r="C233" s="119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</row>
    <row r="234" spans="2:17">
      <c r="B234" s="119"/>
      <c r="C234" s="119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</row>
    <row r="235" spans="2:17">
      <c r="B235" s="119"/>
      <c r="C235" s="119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</row>
    <row r="236" spans="2:17">
      <c r="B236" s="119"/>
      <c r="C236" s="119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</row>
    <row r="237" spans="2:17">
      <c r="B237" s="119"/>
      <c r="C237" s="119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</row>
    <row r="238" spans="2:17">
      <c r="B238" s="119"/>
      <c r="C238" s="119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</row>
    <row r="239" spans="2:17">
      <c r="B239" s="119"/>
      <c r="C239" s="119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</row>
    <row r="240" spans="2:17">
      <c r="B240" s="119"/>
      <c r="C240" s="119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</row>
    <row r="241" spans="2:17">
      <c r="B241" s="119"/>
      <c r="C241" s="119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</row>
    <row r="242" spans="2:17">
      <c r="B242" s="119"/>
      <c r="C242" s="119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</row>
    <row r="243" spans="2:17">
      <c r="B243" s="119"/>
      <c r="C243" s="119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</row>
    <row r="244" spans="2:17">
      <c r="B244" s="119"/>
      <c r="C244" s="119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</row>
    <row r="245" spans="2:17">
      <c r="B245" s="119"/>
      <c r="C245" s="119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</row>
    <row r="246" spans="2:17">
      <c r="B246" s="119"/>
      <c r="C246" s="119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</row>
    <row r="247" spans="2:17">
      <c r="B247" s="119"/>
      <c r="C247" s="119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</row>
    <row r="248" spans="2:17">
      <c r="B248" s="119"/>
      <c r="C248" s="119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</row>
    <row r="249" spans="2:17">
      <c r="B249" s="119"/>
      <c r="C249" s="119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</row>
    <row r="250" spans="2:17">
      <c r="B250" s="119"/>
      <c r="C250" s="119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</row>
    <row r="251" spans="2:17">
      <c r="B251" s="119"/>
      <c r="C251" s="119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</row>
    <row r="252" spans="2:17">
      <c r="B252" s="119"/>
      <c r="C252" s="119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</row>
    <row r="253" spans="2:17">
      <c r="B253" s="119"/>
      <c r="C253" s="119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</row>
    <row r="254" spans="2:17">
      <c r="B254" s="119"/>
      <c r="C254" s="119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</row>
    <row r="255" spans="2:17">
      <c r="B255" s="119"/>
      <c r="C255" s="119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</row>
    <row r="256" spans="2:17">
      <c r="B256" s="119"/>
      <c r="C256" s="119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</row>
    <row r="257" spans="2:17">
      <c r="B257" s="119"/>
      <c r="C257" s="119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</row>
    <row r="258" spans="2:17">
      <c r="B258" s="119"/>
      <c r="C258" s="119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</row>
    <row r="259" spans="2:17">
      <c r="B259" s="119"/>
      <c r="C259" s="119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</row>
    <row r="260" spans="2:17">
      <c r="B260" s="119"/>
      <c r="C260" s="119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</row>
    <row r="261" spans="2:17">
      <c r="B261" s="119"/>
      <c r="C261" s="119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</row>
    <row r="262" spans="2:17">
      <c r="B262" s="119"/>
      <c r="C262" s="119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</row>
    <row r="263" spans="2:17">
      <c r="B263" s="119"/>
      <c r="C263" s="119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</row>
    <row r="264" spans="2:17">
      <c r="B264" s="119"/>
      <c r="C264" s="119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</row>
    <row r="265" spans="2:17">
      <c r="B265" s="119"/>
      <c r="C265" s="119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</row>
    <row r="266" spans="2:17">
      <c r="B266" s="119"/>
      <c r="C266" s="119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</row>
    <row r="267" spans="2:17">
      <c r="B267" s="119"/>
      <c r="C267" s="119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</row>
    <row r="268" spans="2:17">
      <c r="B268" s="119"/>
      <c r="C268" s="119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</row>
    <row r="269" spans="2:17">
      <c r="B269" s="119"/>
      <c r="C269" s="119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</row>
    <row r="270" spans="2:17">
      <c r="B270" s="119"/>
      <c r="C270" s="119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</row>
    <row r="271" spans="2:17">
      <c r="B271" s="119"/>
      <c r="C271" s="119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</row>
    <row r="272" spans="2:17">
      <c r="B272" s="119"/>
      <c r="C272" s="119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</row>
    <row r="273" spans="2:17">
      <c r="B273" s="119"/>
      <c r="C273" s="119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</row>
    <row r="274" spans="2:17">
      <c r="B274" s="119"/>
      <c r="C274" s="119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</row>
    <row r="275" spans="2:17">
      <c r="B275" s="119"/>
      <c r="C275" s="119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</row>
    <row r="276" spans="2:17">
      <c r="B276" s="119"/>
      <c r="C276" s="119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</row>
    <row r="277" spans="2:17">
      <c r="B277" s="119"/>
      <c r="C277" s="119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</row>
    <row r="278" spans="2:17">
      <c r="B278" s="119"/>
      <c r="C278" s="119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</row>
    <row r="279" spans="2:17">
      <c r="B279" s="119"/>
      <c r="C279" s="119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</row>
    <row r="280" spans="2:17">
      <c r="B280" s="119"/>
      <c r="C280" s="119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</row>
    <row r="281" spans="2:17">
      <c r="B281" s="119"/>
      <c r="C281" s="119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</row>
    <row r="282" spans="2:17">
      <c r="B282" s="119"/>
      <c r="C282" s="119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</row>
    <row r="283" spans="2:17">
      <c r="B283" s="119"/>
      <c r="C283" s="119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</row>
    <row r="284" spans="2:17">
      <c r="B284" s="119"/>
      <c r="C284" s="119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</row>
    <row r="285" spans="2:17">
      <c r="B285" s="119"/>
      <c r="C285" s="119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</row>
    <row r="286" spans="2:17">
      <c r="B286" s="119"/>
      <c r="C286" s="119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</row>
    <row r="287" spans="2:17">
      <c r="B287" s="119"/>
      <c r="C287" s="119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</row>
    <row r="288" spans="2:17">
      <c r="B288" s="119"/>
      <c r="C288" s="119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</row>
    <row r="289" spans="2:17">
      <c r="B289" s="119"/>
      <c r="C289" s="119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</row>
    <row r="290" spans="2:17">
      <c r="B290" s="119"/>
      <c r="C290" s="119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</row>
    <row r="291" spans="2:17">
      <c r="B291" s="119"/>
      <c r="C291" s="119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</row>
    <row r="292" spans="2:17">
      <c r="B292" s="119"/>
      <c r="C292" s="119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</row>
    <row r="293" spans="2:17">
      <c r="B293" s="119"/>
      <c r="C293" s="119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</row>
    <row r="294" spans="2:17">
      <c r="B294" s="119"/>
      <c r="C294" s="119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</row>
    <row r="295" spans="2:17">
      <c r="B295" s="119"/>
      <c r="C295" s="119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</row>
    <row r="296" spans="2:17">
      <c r="B296" s="119"/>
      <c r="C296" s="119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</row>
    <row r="297" spans="2:17">
      <c r="B297" s="119"/>
      <c r="C297" s="119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</row>
    <row r="298" spans="2:17">
      <c r="B298" s="119"/>
      <c r="C298" s="119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</row>
    <row r="299" spans="2:17">
      <c r="B299" s="119"/>
      <c r="C299" s="119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</row>
    <row r="300" spans="2:17">
      <c r="B300" s="119"/>
      <c r="C300" s="119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</row>
    <row r="301" spans="2:17">
      <c r="B301" s="119"/>
      <c r="C301" s="119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</row>
    <row r="302" spans="2:17">
      <c r="B302" s="119"/>
      <c r="C302" s="119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</row>
    <row r="303" spans="2:17">
      <c r="B303" s="119"/>
      <c r="C303" s="119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</row>
    <row r="304" spans="2:17">
      <c r="B304" s="119"/>
      <c r="C304" s="119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</row>
    <row r="305" spans="2:17">
      <c r="B305" s="119"/>
      <c r="C305" s="119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</row>
    <row r="306" spans="2:17">
      <c r="B306" s="119"/>
      <c r="C306" s="119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</row>
    <row r="307" spans="2:17">
      <c r="B307" s="119"/>
      <c r="C307" s="119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</row>
    <row r="308" spans="2:17">
      <c r="B308" s="119"/>
      <c r="C308" s="119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</row>
    <row r="309" spans="2:17">
      <c r="B309" s="119"/>
      <c r="C309" s="119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</row>
    <row r="310" spans="2:17">
      <c r="B310" s="119"/>
      <c r="C310" s="119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</row>
    <row r="311" spans="2:17">
      <c r="B311" s="119"/>
      <c r="C311" s="119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</row>
    <row r="312" spans="2:17">
      <c r="B312" s="119"/>
      <c r="C312" s="119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</row>
    <row r="313" spans="2:17">
      <c r="B313" s="119"/>
      <c r="C313" s="119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</row>
    <row r="314" spans="2:17">
      <c r="B314" s="119"/>
      <c r="C314" s="119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</row>
    <row r="315" spans="2:17">
      <c r="B315" s="119"/>
      <c r="C315" s="119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</row>
    <row r="316" spans="2:17">
      <c r="B316" s="119"/>
      <c r="C316" s="119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</row>
    <row r="317" spans="2:17">
      <c r="B317" s="119"/>
      <c r="C317" s="119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</row>
    <row r="318" spans="2:17">
      <c r="B318" s="119"/>
      <c r="C318" s="119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</row>
    <row r="319" spans="2:17">
      <c r="B319" s="119"/>
      <c r="C319" s="119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</row>
    <row r="320" spans="2:17">
      <c r="B320" s="119"/>
      <c r="C320" s="119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</row>
    <row r="321" spans="2:17">
      <c r="B321" s="119"/>
      <c r="C321" s="119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</row>
    <row r="322" spans="2:17">
      <c r="B322" s="119"/>
      <c r="C322" s="119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</row>
    <row r="323" spans="2:17">
      <c r="B323" s="119"/>
      <c r="C323" s="119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</row>
    <row r="324" spans="2:17">
      <c r="B324" s="119"/>
      <c r="C324" s="119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</row>
    <row r="325" spans="2:17">
      <c r="B325" s="119"/>
      <c r="C325" s="119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</row>
    <row r="326" spans="2:17">
      <c r="B326" s="119"/>
      <c r="C326" s="119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</row>
    <row r="327" spans="2:17">
      <c r="B327" s="119"/>
      <c r="C327" s="119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</row>
    <row r="328" spans="2:17">
      <c r="B328" s="119"/>
      <c r="C328" s="119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</row>
    <row r="329" spans="2:17">
      <c r="B329" s="119"/>
      <c r="C329" s="119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</row>
    <row r="330" spans="2:17">
      <c r="B330" s="119"/>
      <c r="C330" s="119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</row>
    <row r="331" spans="2:17">
      <c r="B331" s="119"/>
      <c r="C331" s="119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</row>
    <row r="332" spans="2:17">
      <c r="B332" s="119"/>
      <c r="C332" s="119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</row>
    <row r="333" spans="2:17">
      <c r="B333" s="119"/>
      <c r="C333" s="119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</row>
    <row r="334" spans="2:17">
      <c r="B334" s="119"/>
      <c r="C334" s="119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</row>
    <row r="335" spans="2:17">
      <c r="B335" s="119"/>
      <c r="C335" s="119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</row>
    <row r="336" spans="2:17">
      <c r="B336" s="119"/>
      <c r="C336" s="119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</row>
    <row r="337" spans="2:17">
      <c r="B337" s="119"/>
      <c r="C337" s="119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</row>
    <row r="338" spans="2:17">
      <c r="B338" s="119"/>
      <c r="C338" s="119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</row>
    <row r="339" spans="2:17">
      <c r="B339" s="119"/>
      <c r="C339" s="119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</row>
    <row r="340" spans="2:17">
      <c r="B340" s="119"/>
      <c r="C340" s="119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</row>
    <row r="341" spans="2:17">
      <c r="B341" s="119"/>
      <c r="C341" s="119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</row>
    <row r="342" spans="2:17">
      <c r="B342" s="119"/>
      <c r="C342" s="119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</row>
    <row r="343" spans="2:17">
      <c r="B343" s="119"/>
      <c r="C343" s="119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</row>
    <row r="344" spans="2:17">
      <c r="B344" s="119"/>
      <c r="C344" s="119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</row>
    <row r="345" spans="2:17">
      <c r="B345" s="119"/>
      <c r="C345" s="119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</row>
    <row r="346" spans="2:17">
      <c r="B346" s="119"/>
      <c r="C346" s="119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</row>
    <row r="347" spans="2:17">
      <c r="B347" s="119"/>
      <c r="C347" s="119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</row>
    <row r="348" spans="2:17">
      <c r="B348" s="119"/>
      <c r="C348" s="119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</row>
    <row r="349" spans="2:17">
      <c r="B349" s="119"/>
      <c r="C349" s="119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</row>
    <row r="350" spans="2:17">
      <c r="B350" s="119"/>
      <c r="C350" s="119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</row>
    <row r="351" spans="2:17">
      <c r="B351" s="119"/>
      <c r="C351" s="119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</row>
    <row r="352" spans="2:17">
      <c r="B352" s="119"/>
      <c r="C352" s="119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</row>
    <row r="353" spans="2:17">
      <c r="B353" s="119"/>
      <c r="C353" s="119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</row>
    <row r="354" spans="2:17">
      <c r="B354" s="119"/>
      <c r="C354" s="119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</row>
    <row r="355" spans="2:17">
      <c r="B355" s="119"/>
      <c r="C355" s="119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</row>
    <row r="356" spans="2:17">
      <c r="B356" s="119"/>
      <c r="C356" s="119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</row>
    <row r="357" spans="2:17">
      <c r="B357" s="119"/>
      <c r="C357" s="119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</row>
    <row r="358" spans="2:17">
      <c r="B358" s="119"/>
      <c r="C358" s="119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</row>
    <row r="359" spans="2:17">
      <c r="B359" s="119"/>
      <c r="C359" s="119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</row>
    <row r="360" spans="2:17">
      <c r="B360" s="119"/>
      <c r="C360" s="119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</row>
    <row r="361" spans="2:17">
      <c r="B361" s="119"/>
      <c r="C361" s="119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</row>
    <row r="362" spans="2:17">
      <c r="B362" s="119"/>
      <c r="C362" s="119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</row>
    <row r="363" spans="2:17">
      <c r="B363" s="119"/>
      <c r="C363" s="119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</row>
    <row r="364" spans="2:17">
      <c r="B364" s="119"/>
      <c r="C364" s="119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</row>
    <row r="365" spans="2:17">
      <c r="B365" s="119"/>
      <c r="C365" s="119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</row>
    <row r="366" spans="2:17">
      <c r="B366" s="119"/>
      <c r="C366" s="119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</row>
    <row r="367" spans="2:17">
      <c r="B367" s="119"/>
      <c r="C367" s="119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</row>
    <row r="368" spans="2:17">
      <c r="B368" s="119"/>
      <c r="C368" s="119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</row>
    <row r="369" spans="2:17">
      <c r="B369" s="119"/>
      <c r="C369" s="119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</row>
    <row r="370" spans="2:17">
      <c r="B370" s="119"/>
      <c r="C370" s="119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</row>
    <row r="371" spans="2:17">
      <c r="B371" s="119"/>
      <c r="C371" s="119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</row>
    <row r="372" spans="2:17">
      <c r="B372" s="119"/>
      <c r="C372" s="119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</row>
    <row r="373" spans="2:17">
      <c r="B373" s="119"/>
      <c r="C373" s="119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</row>
    <row r="374" spans="2:17">
      <c r="B374" s="119"/>
      <c r="C374" s="119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</row>
    <row r="375" spans="2:17">
      <c r="B375" s="119"/>
      <c r="C375" s="119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</row>
    <row r="376" spans="2:17">
      <c r="B376" s="119"/>
      <c r="C376" s="119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</row>
    <row r="377" spans="2:17">
      <c r="B377" s="119"/>
      <c r="C377" s="119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</row>
    <row r="378" spans="2:17">
      <c r="B378" s="119"/>
      <c r="C378" s="119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</row>
    <row r="379" spans="2:17">
      <c r="B379" s="119"/>
      <c r="C379" s="119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</row>
    <row r="380" spans="2:17">
      <c r="B380" s="119"/>
      <c r="C380" s="119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</row>
    <row r="381" spans="2:17">
      <c r="B381" s="119"/>
      <c r="C381" s="119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</row>
    <row r="382" spans="2:17">
      <c r="B382" s="119"/>
      <c r="C382" s="119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</row>
    <row r="383" spans="2:17">
      <c r="B383" s="119"/>
      <c r="C383" s="119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</row>
    <row r="384" spans="2:17">
      <c r="B384" s="119"/>
      <c r="C384" s="119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</row>
    <row r="385" spans="2:17">
      <c r="B385" s="119"/>
      <c r="C385" s="119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</row>
    <row r="386" spans="2:17">
      <c r="B386" s="119"/>
      <c r="C386" s="119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</row>
    <row r="387" spans="2:17">
      <c r="B387" s="119"/>
      <c r="C387" s="119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</row>
    <row r="388" spans="2:17">
      <c r="B388" s="119"/>
      <c r="C388" s="119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</row>
    <row r="389" spans="2:17">
      <c r="B389" s="119"/>
      <c r="C389" s="119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</row>
    <row r="390" spans="2:17">
      <c r="B390" s="119"/>
      <c r="C390" s="119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</row>
    <row r="391" spans="2:17">
      <c r="B391" s="119"/>
      <c r="C391" s="119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</row>
    <row r="392" spans="2:17">
      <c r="B392" s="119"/>
      <c r="C392" s="119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</row>
    <row r="393" spans="2:17">
      <c r="B393" s="119"/>
      <c r="C393" s="119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</row>
    <row r="394" spans="2:17">
      <c r="B394" s="119"/>
      <c r="C394" s="119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</row>
    <row r="395" spans="2:17">
      <c r="B395" s="119"/>
      <c r="C395" s="119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</row>
    <row r="396" spans="2:17">
      <c r="B396" s="119"/>
      <c r="C396" s="119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</row>
    <row r="397" spans="2:17">
      <c r="B397" s="119"/>
      <c r="C397" s="119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</row>
    <row r="398" spans="2:17">
      <c r="B398" s="119"/>
      <c r="C398" s="119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</row>
    <row r="399" spans="2:17">
      <c r="B399" s="119"/>
      <c r="C399" s="119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</row>
    <row r="400" spans="2:17">
      <c r="B400" s="119"/>
      <c r="C400" s="119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</row>
    <row r="401" spans="2:17">
      <c r="B401" s="119"/>
      <c r="C401" s="119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</row>
    <row r="402" spans="2:17">
      <c r="B402" s="119"/>
      <c r="C402" s="119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</row>
    <row r="403" spans="2:17">
      <c r="B403" s="119"/>
      <c r="C403" s="119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</row>
    <row r="404" spans="2:17">
      <c r="B404" s="119"/>
      <c r="C404" s="119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</row>
    <row r="405" spans="2:17">
      <c r="B405" s="119"/>
      <c r="C405" s="119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</row>
    <row r="406" spans="2:17">
      <c r="B406" s="119"/>
      <c r="C406" s="119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</row>
    <row r="407" spans="2:17">
      <c r="B407" s="119"/>
      <c r="C407" s="119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</row>
    <row r="408" spans="2:17">
      <c r="B408" s="119"/>
      <c r="C408" s="119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</row>
    <row r="409" spans="2:17">
      <c r="B409" s="119"/>
      <c r="C409" s="119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</row>
    <row r="410" spans="2:17">
      <c r="B410" s="119"/>
      <c r="C410" s="119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</row>
    <row r="411" spans="2:17">
      <c r="B411" s="119"/>
      <c r="C411" s="119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</row>
    <row r="412" spans="2:17">
      <c r="B412" s="119"/>
      <c r="C412" s="119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</row>
    <row r="413" spans="2:17">
      <c r="B413" s="119"/>
      <c r="C413" s="119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</row>
    <row r="414" spans="2:17">
      <c r="B414" s="119"/>
      <c r="C414" s="119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</row>
    <row r="415" spans="2:17">
      <c r="B415" s="119"/>
      <c r="C415" s="119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</row>
    <row r="416" spans="2:17">
      <c r="B416" s="119"/>
      <c r="C416" s="119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</row>
    <row r="417" spans="2:17">
      <c r="B417" s="119"/>
      <c r="C417" s="119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</row>
    <row r="418" spans="2:17">
      <c r="B418" s="119"/>
      <c r="C418" s="119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</row>
    <row r="419" spans="2:17">
      <c r="B419" s="119"/>
      <c r="C419" s="119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</row>
    <row r="420" spans="2:17">
      <c r="B420" s="119"/>
      <c r="C420" s="119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</row>
    <row r="421" spans="2:17">
      <c r="B421" s="119"/>
      <c r="C421" s="119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</row>
    <row r="422" spans="2:17">
      <c r="B422" s="119"/>
      <c r="C422" s="119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</row>
    <row r="423" spans="2:17">
      <c r="B423" s="119"/>
      <c r="C423" s="119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</row>
    <row r="424" spans="2:17">
      <c r="B424" s="119"/>
      <c r="C424" s="119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</row>
    <row r="425" spans="2:17">
      <c r="B425" s="119"/>
      <c r="C425" s="119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</row>
    <row r="426" spans="2:17">
      <c r="B426" s="119"/>
      <c r="C426" s="119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</row>
    <row r="427" spans="2:17">
      <c r="B427" s="119"/>
      <c r="C427" s="119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</row>
    <row r="428" spans="2:17">
      <c r="B428" s="119"/>
      <c r="C428" s="119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</row>
    <row r="429" spans="2:17">
      <c r="B429" s="119"/>
      <c r="C429" s="119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</row>
    <row r="430" spans="2:17">
      <c r="B430" s="119"/>
      <c r="C430" s="119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</row>
    <row r="431" spans="2:17">
      <c r="B431" s="119"/>
      <c r="C431" s="119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</row>
    <row r="432" spans="2:17">
      <c r="B432" s="119"/>
      <c r="C432" s="119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</row>
    <row r="433" spans="2:17">
      <c r="B433" s="119"/>
      <c r="C433" s="119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</row>
    <row r="434" spans="2:17">
      <c r="B434" s="119"/>
      <c r="C434" s="119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</row>
    <row r="435" spans="2:17">
      <c r="B435" s="119"/>
      <c r="C435" s="119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</row>
    <row r="436" spans="2:17">
      <c r="B436" s="119"/>
      <c r="C436" s="119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</row>
    <row r="437" spans="2:17">
      <c r="B437" s="119"/>
      <c r="C437" s="119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</row>
    <row r="438" spans="2:17">
      <c r="B438" s="119"/>
      <c r="C438" s="119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</row>
    <row r="439" spans="2:17">
      <c r="B439" s="119"/>
      <c r="C439" s="119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</row>
    <row r="440" spans="2:17">
      <c r="B440" s="119"/>
      <c r="C440" s="119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</row>
    <row r="441" spans="2:17">
      <c r="B441" s="119"/>
      <c r="C441" s="119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</row>
    <row r="442" spans="2:17">
      <c r="B442" s="119"/>
      <c r="C442" s="119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</row>
    <row r="443" spans="2:17">
      <c r="B443" s="119"/>
      <c r="C443" s="119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</row>
    <row r="444" spans="2:17">
      <c r="B444" s="119"/>
      <c r="C444" s="119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</row>
    <row r="445" spans="2:17">
      <c r="B445" s="119"/>
      <c r="C445" s="119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</row>
    <row r="446" spans="2:17">
      <c r="B446" s="119"/>
      <c r="C446" s="119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</row>
    <row r="447" spans="2:17">
      <c r="B447" s="119"/>
      <c r="C447" s="119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</row>
    <row r="448" spans="2:17">
      <c r="B448" s="119"/>
      <c r="C448" s="119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</row>
    <row r="449" spans="2:17">
      <c r="B449" s="119"/>
      <c r="C449" s="119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</row>
    <row r="450" spans="2:17">
      <c r="B450" s="119"/>
      <c r="C450" s="119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</row>
    <row r="451" spans="2:17">
      <c r="B451" s="119"/>
      <c r="C451" s="119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</row>
    <row r="452" spans="2:17">
      <c r="B452" s="119"/>
      <c r="C452" s="119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</row>
    <row r="453" spans="2:17">
      <c r="B453" s="119"/>
      <c r="C453" s="119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</row>
    <row r="454" spans="2:17">
      <c r="B454" s="119"/>
      <c r="C454" s="119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</row>
    <row r="455" spans="2:17">
      <c r="B455" s="119"/>
      <c r="C455" s="119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</row>
    <row r="456" spans="2:17">
      <c r="B456" s="119"/>
      <c r="C456" s="119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</row>
    <row r="457" spans="2:17">
      <c r="B457" s="119"/>
      <c r="C457" s="119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</row>
    <row r="458" spans="2:17">
      <c r="B458" s="119"/>
      <c r="C458" s="119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</row>
    <row r="459" spans="2:17">
      <c r="B459" s="119"/>
      <c r="C459" s="119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</row>
    <row r="460" spans="2:17">
      <c r="B460" s="119"/>
      <c r="C460" s="119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</row>
    <row r="461" spans="2:17">
      <c r="B461" s="119"/>
      <c r="C461" s="119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</row>
    <row r="462" spans="2:17">
      <c r="B462" s="119"/>
      <c r="C462" s="119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</row>
    <row r="463" spans="2:17">
      <c r="B463" s="119"/>
      <c r="C463" s="119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</row>
    <row r="464" spans="2:17">
      <c r="B464" s="119"/>
      <c r="C464" s="119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</row>
    <row r="465" spans="2:17">
      <c r="B465" s="119"/>
      <c r="C465" s="119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</row>
    <row r="466" spans="2:17">
      <c r="B466" s="119"/>
      <c r="C466" s="119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</row>
    <row r="467" spans="2:17">
      <c r="B467" s="119"/>
      <c r="C467" s="119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</row>
    <row r="468" spans="2:17">
      <c r="B468" s="119"/>
      <c r="C468" s="119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</row>
    <row r="469" spans="2:17">
      <c r="B469" s="119"/>
      <c r="C469" s="119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</row>
    <row r="470" spans="2:17">
      <c r="B470" s="119"/>
      <c r="C470" s="119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</row>
    <row r="471" spans="2:17">
      <c r="B471" s="119"/>
      <c r="C471" s="119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</row>
    <row r="472" spans="2:17">
      <c r="B472" s="119"/>
      <c r="C472" s="119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</row>
    <row r="473" spans="2:17">
      <c r="B473" s="119"/>
      <c r="C473" s="119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</row>
    <row r="474" spans="2:17">
      <c r="B474" s="119"/>
      <c r="C474" s="119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</row>
    <row r="475" spans="2:17">
      <c r="B475" s="119"/>
      <c r="C475" s="119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</row>
    <row r="476" spans="2:17">
      <c r="B476" s="119"/>
      <c r="C476" s="119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</row>
    <row r="477" spans="2:17">
      <c r="B477" s="119"/>
      <c r="C477" s="119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</row>
    <row r="478" spans="2:17">
      <c r="B478" s="119"/>
      <c r="C478" s="119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</row>
    <row r="479" spans="2:17">
      <c r="B479" s="119"/>
      <c r="C479" s="119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</row>
    <row r="480" spans="2:17">
      <c r="B480" s="119"/>
      <c r="C480" s="119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</row>
    <row r="481" spans="2:17">
      <c r="B481" s="119"/>
      <c r="C481" s="119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</row>
    <row r="482" spans="2:17">
      <c r="B482" s="119"/>
      <c r="C482" s="119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</row>
    <row r="483" spans="2:17">
      <c r="B483" s="119"/>
      <c r="C483" s="119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</row>
    <row r="484" spans="2:17">
      <c r="B484" s="119"/>
      <c r="C484" s="119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</row>
    <row r="485" spans="2:17">
      <c r="B485" s="119"/>
      <c r="C485" s="119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</row>
    <row r="486" spans="2:17">
      <c r="B486" s="119"/>
      <c r="C486" s="119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</row>
    <row r="487" spans="2:17">
      <c r="B487" s="119"/>
      <c r="C487" s="119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</row>
    <row r="488" spans="2:17">
      <c r="B488" s="119"/>
      <c r="C488" s="119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</row>
    <row r="489" spans="2:17">
      <c r="B489" s="119"/>
      <c r="C489" s="119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</row>
    <row r="490" spans="2:17">
      <c r="B490" s="119"/>
      <c r="C490" s="119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</row>
    <row r="491" spans="2:17">
      <c r="B491" s="119"/>
      <c r="C491" s="119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</row>
    <row r="492" spans="2:17">
      <c r="B492" s="119"/>
      <c r="C492" s="119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</row>
    <row r="493" spans="2:17">
      <c r="B493" s="119"/>
      <c r="C493" s="119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</row>
    <row r="494" spans="2:17">
      <c r="B494" s="119"/>
      <c r="C494" s="119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</row>
    <row r="495" spans="2:17">
      <c r="B495" s="119"/>
      <c r="C495" s="119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</row>
    <row r="496" spans="2:17">
      <c r="B496" s="119"/>
      <c r="C496" s="119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</row>
    <row r="497" spans="2:17">
      <c r="B497" s="119"/>
      <c r="C497" s="119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</row>
    <row r="498" spans="2:17">
      <c r="B498" s="119"/>
      <c r="C498" s="119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</row>
    <row r="499" spans="2:17">
      <c r="B499" s="119"/>
      <c r="C499" s="119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</row>
    <row r="500" spans="2:17">
      <c r="B500" s="119"/>
      <c r="C500" s="119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</row>
    <row r="501" spans="2:17">
      <c r="B501" s="119"/>
      <c r="C501" s="119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</row>
    <row r="502" spans="2:17">
      <c r="B502" s="119"/>
      <c r="C502" s="119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</row>
    <row r="503" spans="2:17">
      <c r="B503" s="119"/>
      <c r="C503" s="119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</row>
    <row r="504" spans="2:17">
      <c r="B504" s="119"/>
      <c r="C504" s="119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</row>
    <row r="505" spans="2:17">
      <c r="B505" s="119"/>
      <c r="C505" s="119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</row>
    <row r="506" spans="2:17">
      <c r="B506" s="119"/>
      <c r="C506" s="119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</row>
    <row r="507" spans="2:17">
      <c r="B507" s="119"/>
      <c r="C507" s="119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</row>
    <row r="508" spans="2:17">
      <c r="B508" s="119"/>
      <c r="C508" s="119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</row>
    <row r="509" spans="2:17">
      <c r="B509" s="119"/>
      <c r="C509" s="119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</row>
    <row r="510" spans="2:17">
      <c r="B510" s="119"/>
      <c r="C510" s="119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</row>
    <row r="511" spans="2:17">
      <c r="B511" s="119"/>
      <c r="C511" s="119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</row>
    <row r="512" spans="2:17">
      <c r="B512" s="119"/>
      <c r="C512" s="119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</row>
    <row r="513" spans="2:17">
      <c r="B513" s="119"/>
      <c r="C513" s="119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</row>
    <row r="514" spans="2:17">
      <c r="B514" s="119"/>
      <c r="C514" s="119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</row>
    <row r="515" spans="2:17">
      <c r="B515" s="119"/>
      <c r="C515" s="119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</row>
    <row r="516" spans="2:17">
      <c r="B516" s="119"/>
      <c r="C516" s="119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</row>
    <row r="517" spans="2:17">
      <c r="B517" s="119"/>
      <c r="C517" s="119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</row>
    <row r="518" spans="2:17">
      <c r="B518" s="119"/>
      <c r="C518" s="119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</row>
    <row r="519" spans="2:17">
      <c r="B519" s="119"/>
      <c r="C519" s="119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</row>
    <row r="520" spans="2:17">
      <c r="B520" s="119"/>
      <c r="C520" s="119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</row>
    <row r="521" spans="2:17">
      <c r="B521" s="119"/>
      <c r="C521" s="119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</row>
    <row r="522" spans="2:17">
      <c r="B522" s="119"/>
      <c r="C522" s="119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</row>
    <row r="523" spans="2:17">
      <c r="B523" s="119"/>
      <c r="C523" s="119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</row>
    <row r="524" spans="2:17">
      <c r="B524" s="119"/>
      <c r="C524" s="119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</row>
    <row r="525" spans="2:17">
      <c r="B525" s="119"/>
      <c r="C525" s="119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</row>
    <row r="526" spans="2:17">
      <c r="B526" s="119"/>
      <c r="C526" s="119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</row>
    <row r="527" spans="2:17">
      <c r="B527" s="119"/>
      <c r="C527" s="119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</row>
    <row r="528" spans="2:17">
      <c r="B528" s="119"/>
      <c r="C528" s="119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</row>
    <row r="529" spans="2:17">
      <c r="B529" s="119"/>
      <c r="C529" s="119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</row>
    <row r="530" spans="2:17">
      <c r="B530" s="119"/>
      <c r="C530" s="119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</row>
    <row r="531" spans="2:17">
      <c r="B531" s="119"/>
      <c r="C531" s="119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</row>
    <row r="532" spans="2:17">
      <c r="B532" s="119"/>
      <c r="C532" s="119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</row>
    <row r="533" spans="2:17">
      <c r="B533" s="119"/>
      <c r="C533" s="119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</row>
    <row r="534" spans="2:17">
      <c r="B534" s="119"/>
      <c r="C534" s="119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</row>
    <row r="535" spans="2:17">
      <c r="B535" s="119"/>
      <c r="C535" s="119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</row>
    <row r="536" spans="2:17">
      <c r="B536" s="119"/>
      <c r="C536" s="119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</row>
    <row r="537" spans="2:17">
      <c r="B537" s="119"/>
      <c r="C537" s="119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</row>
    <row r="538" spans="2:17">
      <c r="B538" s="119"/>
      <c r="C538" s="119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</row>
    <row r="539" spans="2:17">
      <c r="B539" s="119"/>
      <c r="C539" s="119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</row>
    <row r="540" spans="2:17">
      <c r="B540" s="119"/>
      <c r="C540" s="119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</row>
    <row r="541" spans="2:17">
      <c r="B541" s="119"/>
      <c r="C541" s="119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</row>
    <row r="542" spans="2:17">
      <c r="B542" s="119"/>
      <c r="C542" s="119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</row>
    <row r="543" spans="2:17">
      <c r="B543" s="119"/>
      <c r="C543" s="119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</row>
    <row r="544" spans="2:17">
      <c r="B544" s="119"/>
      <c r="C544" s="119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</row>
    <row r="545" spans="2:17">
      <c r="B545" s="119"/>
      <c r="C545" s="119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</row>
    <row r="546" spans="2:17">
      <c r="B546" s="119"/>
      <c r="C546" s="119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</row>
    <row r="547" spans="2:17">
      <c r="B547" s="119"/>
      <c r="C547" s="119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</row>
    <row r="548" spans="2:17">
      <c r="B548" s="119"/>
      <c r="C548" s="119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</row>
    <row r="549" spans="2:17">
      <c r="B549" s="119"/>
      <c r="C549" s="119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</row>
    <row r="550" spans="2:17">
      <c r="B550" s="119"/>
      <c r="C550" s="119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</row>
    <row r="551" spans="2:17">
      <c r="B551" s="119"/>
      <c r="C551" s="119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</row>
    <row r="552" spans="2:17">
      <c r="B552" s="119"/>
      <c r="C552" s="119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</row>
    <row r="553" spans="2:17">
      <c r="B553" s="119"/>
      <c r="C553" s="119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</row>
    <row r="554" spans="2:17">
      <c r="B554" s="119"/>
      <c r="C554" s="119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</row>
    <row r="555" spans="2:17">
      <c r="B555" s="119"/>
      <c r="C555" s="119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</row>
    <row r="556" spans="2:17">
      <c r="B556" s="119"/>
      <c r="C556" s="119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</row>
    <row r="557" spans="2:17">
      <c r="B557" s="119"/>
      <c r="C557" s="119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</row>
    <row r="558" spans="2:17">
      <c r="B558" s="119"/>
      <c r="C558" s="119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</row>
    <row r="559" spans="2:17">
      <c r="D559" s="1"/>
    </row>
    <row r="560" spans="2:17">
      <c r="D560" s="1"/>
    </row>
    <row r="561" spans="4:4">
      <c r="D561" s="1"/>
    </row>
    <row r="562" spans="4:4">
      <c r="D562" s="1"/>
    </row>
    <row r="563" spans="4:4">
      <c r="D563" s="1"/>
    </row>
    <row r="564" spans="4:4">
      <c r="D564" s="1"/>
    </row>
    <row r="565" spans="4:4">
      <c r="D565" s="1"/>
    </row>
    <row r="566" spans="4:4">
      <c r="D566" s="1"/>
    </row>
  </sheetData>
  <sheetProtection sheet="1" objects="1" scenarios="1"/>
  <mergeCells count="2">
    <mergeCell ref="B6:Q6"/>
    <mergeCell ref="B7:Q7"/>
  </mergeCells>
  <phoneticPr fontId="6" type="noConversion"/>
  <conditionalFormatting sqref="B16:B110">
    <cfRule type="cellIs" dxfId="5" priority="1" operator="equal">
      <formula>"NR3"</formula>
    </cfRule>
  </conditionalFormatting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6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52"/>
    <pageSetUpPr fitToPage="1"/>
  </sheetPr>
  <dimension ref="B1:R1066"/>
  <sheetViews>
    <sheetView rightToLeft="1" topLeftCell="A23" zoomScale="85" zoomScaleNormal="85" workbookViewId="0">
      <selection activeCell="C47" sqref="C47"/>
    </sheetView>
  </sheetViews>
  <sheetFormatPr defaultColWidth="9.140625" defaultRowHeight="18"/>
  <cols>
    <col min="1" max="1" width="6.28515625" style="1" customWidth="1"/>
    <col min="2" max="2" width="46.7109375" style="2" bestFit="1" customWidth="1"/>
    <col min="3" max="3" width="41.7109375" style="2" bestFit="1" customWidth="1"/>
    <col min="4" max="4" width="11.28515625" style="2" bestFit="1" customWidth="1"/>
    <col min="5" max="5" width="15.42578125" style="2" bestFit="1" customWidth="1"/>
    <col min="6" max="6" width="6" style="1" bestFit="1" customWidth="1"/>
    <col min="7" max="7" width="11.28515625" style="1" bestFit="1" customWidth="1"/>
    <col min="8" max="8" width="11.140625" style="1" bestFit="1" customWidth="1"/>
    <col min="9" max="9" width="6.85546875" style="1" bestFit="1" customWidth="1"/>
    <col min="10" max="10" width="35.7109375" style="1" bestFit="1" customWidth="1"/>
    <col min="11" max="11" width="16.28515625" style="1" bestFit="1" customWidth="1"/>
    <col min="12" max="12" width="6.85546875" style="1" bestFit="1" customWidth="1"/>
    <col min="13" max="13" width="9.140625" style="1" bestFit="1" customWidth="1"/>
    <col min="14" max="14" width="15.7109375" style="1" bestFit="1" customWidth="1"/>
    <col min="15" max="15" width="9.5703125" style="1" bestFit="1" customWidth="1"/>
    <col min="16" max="16" width="13.140625" style="1" bestFit="1" customWidth="1"/>
    <col min="17" max="17" width="10" style="1" bestFit="1" customWidth="1"/>
    <col min="18" max="18" width="9" style="1" customWidth="1"/>
    <col min="19" max="16384" width="9.140625" style="1"/>
  </cols>
  <sheetData>
    <row r="1" spans="2:18">
      <c r="B1" s="46" t="s">
        <v>152</v>
      </c>
      <c r="C1" s="67" t="s" vm="1">
        <v>238</v>
      </c>
    </row>
    <row r="2" spans="2:18">
      <c r="B2" s="46" t="s">
        <v>151</v>
      </c>
      <c r="C2" s="67" t="s">
        <v>239</v>
      </c>
    </row>
    <row r="3" spans="2:18">
      <c r="B3" s="46" t="s">
        <v>153</v>
      </c>
      <c r="C3" s="67" t="s">
        <v>240</v>
      </c>
    </row>
    <row r="4" spans="2:18">
      <c r="B4" s="46" t="s">
        <v>154</v>
      </c>
      <c r="C4" s="67" t="s">
        <v>241</v>
      </c>
    </row>
    <row r="6" spans="2:18" ht="26.25" customHeight="1">
      <c r="B6" s="151" t="s">
        <v>182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3"/>
    </row>
    <row r="7" spans="2:18" s="3" customFormat="1" ht="78.75">
      <c r="B7" s="47" t="s">
        <v>122</v>
      </c>
      <c r="C7" s="48" t="s">
        <v>195</v>
      </c>
      <c r="D7" s="48" t="s">
        <v>49</v>
      </c>
      <c r="E7" s="48" t="s">
        <v>123</v>
      </c>
      <c r="F7" s="48" t="s">
        <v>14</v>
      </c>
      <c r="G7" s="48" t="s">
        <v>110</v>
      </c>
      <c r="H7" s="48" t="s">
        <v>72</v>
      </c>
      <c r="I7" s="48" t="s">
        <v>17</v>
      </c>
      <c r="J7" s="48" t="s">
        <v>237</v>
      </c>
      <c r="K7" s="48" t="s">
        <v>109</v>
      </c>
      <c r="L7" s="48" t="s">
        <v>37</v>
      </c>
      <c r="M7" s="48" t="s">
        <v>18</v>
      </c>
      <c r="N7" s="48" t="s">
        <v>214</v>
      </c>
      <c r="O7" s="48" t="s">
        <v>213</v>
      </c>
      <c r="P7" s="48" t="s">
        <v>117</v>
      </c>
      <c r="Q7" s="48" t="s">
        <v>155</v>
      </c>
      <c r="R7" s="50" t="s">
        <v>157</v>
      </c>
    </row>
    <row r="8" spans="2:18" s="3" customFormat="1" ht="24" customHeight="1">
      <c r="B8" s="14"/>
      <c r="C8" s="57"/>
      <c r="D8" s="15"/>
      <c r="E8" s="15"/>
      <c r="F8" s="15"/>
      <c r="G8" s="15" t="s">
        <v>21</v>
      </c>
      <c r="H8" s="15"/>
      <c r="I8" s="15" t="s">
        <v>20</v>
      </c>
      <c r="J8" s="15"/>
      <c r="K8" s="15"/>
      <c r="L8" s="15" t="s">
        <v>19</v>
      </c>
      <c r="M8" s="15" t="s">
        <v>19</v>
      </c>
      <c r="N8" s="15" t="s">
        <v>221</v>
      </c>
      <c r="O8" s="15"/>
      <c r="P8" s="15" t="s">
        <v>217</v>
      </c>
      <c r="Q8" s="15" t="s">
        <v>19</v>
      </c>
      <c r="R8" s="16" t="s">
        <v>19</v>
      </c>
    </row>
    <row r="9" spans="2:18" s="4" customFormat="1" ht="18" customHeight="1">
      <c r="B9" s="17"/>
      <c r="C9" s="12" t="s">
        <v>0</v>
      </c>
      <c r="D9" s="12" t="s">
        <v>1</v>
      </c>
      <c r="E9" s="12" t="s">
        <v>2</v>
      </c>
      <c r="F9" s="12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8" t="s">
        <v>13</v>
      </c>
      <c r="Q9" s="18" t="s">
        <v>119</v>
      </c>
      <c r="R9" s="19" t="s">
        <v>120</v>
      </c>
    </row>
    <row r="10" spans="2:18" s="4" customFormat="1" ht="18" customHeight="1">
      <c r="B10" s="68" t="s">
        <v>42</v>
      </c>
      <c r="C10" s="69"/>
      <c r="D10" s="69"/>
      <c r="E10" s="69"/>
      <c r="F10" s="69"/>
      <c r="G10" s="69"/>
      <c r="H10" s="69"/>
      <c r="I10" s="77">
        <v>4.4532464504093925</v>
      </c>
      <c r="J10" s="69"/>
      <c r="K10" s="69"/>
      <c r="L10" s="69"/>
      <c r="M10" s="91">
        <v>5.3752940391194437E-2</v>
      </c>
      <c r="N10" s="77"/>
      <c r="O10" s="79"/>
      <c r="P10" s="77">
        <f>P11+P248</f>
        <v>4155654.7564594047</v>
      </c>
      <c r="Q10" s="78">
        <f>IFERROR(P10/$P$10,0)</f>
        <v>1</v>
      </c>
      <c r="R10" s="78">
        <f>P10/'סכום נכסי הקרן'!$C$42</f>
        <v>4.1872520090019044E-2</v>
      </c>
    </row>
    <row r="11" spans="2:18" ht="21.75" customHeight="1">
      <c r="B11" s="70" t="s">
        <v>40</v>
      </c>
      <c r="C11" s="71"/>
      <c r="D11" s="71"/>
      <c r="E11" s="71"/>
      <c r="F11" s="71"/>
      <c r="G11" s="71"/>
      <c r="H11" s="71"/>
      <c r="I11" s="80">
        <v>5.252187468351039</v>
      </c>
      <c r="J11" s="71"/>
      <c r="K11" s="71"/>
      <c r="L11" s="71"/>
      <c r="M11" s="92">
        <v>3.2334519999855704E-2</v>
      </c>
      <c r="N11" s="80"/>
      <c r="O11" s="82"/>
      <c r="P11" s="80">
        <f>P12+P17+P38</f>
        <v>2338449.933364905</v>
      </c>
      <c r="Q11" s="81">
        <f t="shared" ref="Q11:Q60" si="0">IFERROR(P11/$P$10,0)</f>
        <v>0.56271516052436743</v>
      </c>
      <c r="R11" s="81">
        <f>P11/'סכום נכסי הקרן'!$C$42</f>
        <v>2.3562301864014867E-2</v>
      </c>
    </row>
    <row r="12" spans="2:18">
      <c r="B12" s="90" t="s">
        <v>91</v>
      </c>
      <c r="C12" s="71"/>
      <c r="D12" s="71"/>
      <c r="E12" s="71"/>
      <c r="F12" s="71"/>
      <c r="G12" s="71"/>
      <c r="H12" s="71"/>
      <c r="I12" s="80">
        <v>2.6846896234088349</v>
      </c>
      <c r="J12" s="71"/>
      <c r="K12" s="71"/>
      <c r="L12" s="71"/>
      <c r="M12" s="92">
        <v>4.1283801547830894E-2</v>
      </c>
      <c r="N12" s="80"/>
      <c r="O12" s="82"/>
      <c r="P12" s="80">
        <f>SUM(P13:P15)</f>
        <v>468011.28732862306</v>
      </c>
      <c r="Q12" s="81">
        <f t="shared" si="0"/>
        <v>0.1126203485987768</v>
      </c>
      <c r="R12" s="81">
        <f>P12/'סכום נכסי הקרן'!$C$42</f>
        <v>4.7156978092472296E-3</v>
      </c>
    </row>
    <row r="13" spans="2:18">
      <c r="B13" s="76" t="s">
        <v>4564</v>
      </c>
      <c r="C13" s="86" t="s">
        <v>4562</v>
      </c>
      <c r="D13" s="73" t="s">
        <v>4565</v>
      </c>
      <c r="E13" s="73"/>
      <c r="F13" s="73" t="s">
        <v>4563</v>
      </c>
      <c r="G13" s="95"/>
      <c r="H13" s="73" t="s">
        <v>4561</v>
      </c>
      <c r="I13" s="83">
        <v>2.8196281932698977</v>
      </c>
      <c r="J13" s="86" t="s">
        <v>29</v>
      </c>
      <c r="K13" s="86" t="s">
        <v>139</v>
      </c>
      <c r="L13" s="87">
        <v>4.5696349533922626E-2</v>
      </c>
      <c r="M13" s="87">
        <v>4.5696349533922626E-2</v>
      </c>
      <c r="N13" s="83">
        <v>266934595.08000004</v>
      </c>
      <c r="O13" s="85">
        <v>103.50756433215987</v>
      </c>
      <c r="P13" s="145">
        <v>277310.85963601596</v>
      </c>
      <c r="Q13" s="84">
        <f t="shared" si="0"/>
        <v>6.6730966812142814E-2</v>
      </c>
      <c r="R13" s="84">
        <f>P13/'סכום נכסי הקרן'!$C$42</f>
        <v>2.7941937484678441E-3</v>
      </c>
    </row>
    <row r="14" spans="2:18">
      <c r="B14" s="76" t="s">
        <v>4566</v>
      </c>
      <c r="C14" s="86" t="s">
        <v>4562</v>
      </c>
      <c r="D14" s="73" t="s">
        <v>4567</v>
      </c>
      <c r="E14" s="73"/>
      <c r="F14" s="73" t="s">
        <v>4563</v>
      </c>
      <c r="G14" s="95"/>
      <c r="H14" s="73" t="s">
        <v>4561</v>
      </c>
      <c r="I14" s="83">
        <v>2.4894412091724667</v>
      </c>
      <c r="J14" s="86" t="s">
        <v>29</v>
      </c>
      <c r="K14" s="86" t="s">
        <v>139</v>
      </c>
      <c r="L14" s="87">
        <v>3.4896571056285589E-2</v>
      </c>
      <c r="M14" s="87">
        <v>3.4896571056285589E-2</v>
      </c>
      <c r="N14" s="83">
        <v>171818505.06999949</v>
      </c>
      <c r="O14" s="85">
        <v>110.71809414037324</v>
      </c>
      <c r="P14" s="83">
        <v>190234.17419398401</v>
      </c>
      <c r="Q14" s="84">
        <f t="shared" si="0"/>
        <v>4.5777184425219795E-2</v>
      </c>
      <c r="R14" s="84">
        <f>P14/'סכום נכסי הקרן'!$C$42</f>
        <v>1.9168060745095227E-3</v>
      </c>
    </row>
    <row r="15" spans="2:18">
      <c r="B15" s="76" t="s">
        <v>4569</v>
      </c>
      <c r="C15" s="86" t="s">
        <v>4562</v>
      </c>
      <c r="D15" s="73" t="s">
        <v>4570</v>
      </c>
      <c r="E15" s="73"/>
      <c r="F15" s="73" t="s">
        <v>4568</v>
      </c>
      <c r="G15" s="95"/>
      <c r="H15" s="73" t="s">
        <v>4561</v>
      </c>
      <c r="I15" s="83">
        <v>0.58000000000000018</v>
      </c>
      <c r="J15" s="86" t="s">
        <v>29</v>
      </c>
      <c r="K15" s="86" t="s">
        <v>139</v>
      </c>
      <c r="L15" s="87">
        <v>4.590000000000001E-2</v>
      </c>
      <c r="M15" s="87">
        <v>4.590000000000001E-2</v>
      </c>
      <c r="N15" s="83">
        <v>425697.51</v>
      </c>
      <c r="O15" s="85">
        <f t="shared" ref="O15" si="1">P15/N15*100000</f>
        <v>109.52694992815437</v>
      </c>
      <c r="P15" s="80">
        <v>466.25349862309997</v>
      </c>
      <c r="Q15" s="84">
        <f t="shared" si="0"/>
        <v>1.1219736141419635E-4</v>
      </c>
      <c r="R15" s="84">
        <f>P15/'סכום נכסי הקרן'!$C$42</f>
        <v>4.6979862698630645E-6</v>
      </c>
    </row>
    <row r="16" spans="2:18">
      <c r="B16" s="72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83"/>
      <c r="O16" s="85"/>
      <c r="P16" s="73"/>
      <c r="Q16" s="84"/>
      <c r="R16" s="73"/>
    </row>
    <row r="17" spans="2:18">
      <c r="B17" s="90" t="s">
        <v>38</v>
      </c>
      <c r="C17" s="71"/>
      <c r="D17" s="71"/>
      <c r="E17" s="71"/>
      <c r="F17" s="71"/>
      <c r="G17" s="71"/>
      <c r="H17" s="71"/>
      <c r="I17" s="80">
        <v>6.9177440876706857</v>
      </c>
      <c r="J17" s="71"/>
      <c r="K17" s="71"/>
      <c r="L17" s="71"/>
      <c r="M17" s="92">
        <v>3.1094597870364064E-2</v>
      </c>
      <c r="N17" s="80"/>
      <c r="O17" s="82"/>
      <c r="P17" s="80">
        <f>SUM(P18:P36)</f>
        <v>248728.65940011671</v>
      </c>
      <c r="Q17" s="81">
        <f t="shared" si="0"/>
        <v>5.985306142515847E-2</v>
      </c>
      <c r="R17" s="81">
        <f>P17/'סכום נכסי הקרן'!$C$42</f>
        <v>2.5061985169740919E-3</v>
      </c>
    </row>
    <row r="18" spans="2:18">
      <c r="B18" s="76" t="s">
        <v>4900</v>
      </c>
      <c r="C18" s="86" t="s">
        <v>4562</v>
      </c>
      <c r="D18" s="73">
        <v>6028</v>
      </c>
      <c r="E18" s="73"/>
      <c r="F18" s="73" t="s">
        <v>673</v>
      </c>
      <c r="G18" s="95">
        <v>43100</v>
      </c>
      <c r="H18" s="73"/>
      <c r="I18" s="83">
        <v>8.099999999999925</v>
      </c>
      <c r="J18" s="86" t="s">
        <v>29</v>
      </c>
      <c r="K18" s="86" t="s">
        <v>139</v>
      </c>
      <c r="L18" s="87">
        <v>5.390000000000212E-2</v>
      </c>
      <c r="M18" s="87">
        <v>5.390000000000212E-2</v>
      </c>
      <c r="N18" s="83">
        <v>5358211.6489782901</v>
      </c>
      <c r="O18" s="85">
        <v>100.1</v>
      </c>
      <c r="P18" s="83">
        <v>5363.5698608384982</v>
      </c>
      <c r="Q18" s="84">
        <f t="shared" si="0"/>
        <v>1.2906678189523691E-3</v>
      </c>
      <c r="R18" s="84">
        <f>P18/'סכום נכסי הקרן'!$C$42</f>
        <v>5.4043514178624134E-5</v>
      </c>
    </row>
    <row r="19" spans="2:18">
      <c r="B19" s="76" t="s">
        <v>4900</v>
      </c>
      <c r="C19" s="86" t="s">
        <v>4562</v>
      </c>
      <c r="D19" s="73">
        <v>6869</v>
      </c>
      <c r="E19" s="73"/>
      <c r="F19" s="73" t="s">
        <v>673</v>
      </c>
      <c r="G19" s="95">
        <v>43555</v>
      </c>
      <c r="H19" s="73"/>
      <c r="I19" s="83">
        <v>3.7699999999970815</v>
      </c>
      <c r="J19" s="86" t="s">
        <v>29</v>
      </c>
      <c r="K19" s="86" t="s">
        <v>139</v>
      </c>
      <c r="L19" s="87">
        <v>4.9399999999963654E-2</v>
      </c>
      <c r="M19" s="87">
        <v>4.9399999999963654E-2</v>
      </c>
      <c r="N19" s="83">
        <v>1229307.4140201844</v>
      </c>
      <c r="O19" s="85">
        <v>103.37</v>
      </c>
      <c r="P19" s="83">
        <v>1270.735073956803</v>
      </c>
      <c r="Q19" s="84">
        <f t="shared" si="0"/>
        <v>3.0578456306593245E-4</v>
      </c>
      <c r="R19" s="84">
        <f>P19/'סכום נכסי הקרן'!$C$42</f>
        <v>1.2803970260195952E-5</v>
      </c>
    </row>
    <row r="20" spans="2:18">
      <c r="B20" s="76" t="s">
        <v>4900</v>
      </c>
      <c r="C20" s="86" t="s">
        <v>4562</v>
      </c>
      <c r="D20" s="73">
        <v>6870</v>
      </c>
      <c r="E20" s="73"/>
      <c r="F20" s="73" t="s">
        <v>673</v>
      </c>
      <c r="G20" s="95">
        <v>43555</v>
      </c>
      <c r="H20" s="73"/>
      <c r="I20" s="83">
        <v>5.2799999999996965</v>
      </c>
      <c r="J20" s="86" t="s">
        <v>29</v>
      </c>
      <c r="K20" s="86" t="s">
        <v>139</v>
      </c>
      <c r="L20" s="87">
        <v>4.1399999999998466E-2</v>
      </c>
      <c r="M20" s="87">
        <v>4.1399999999998466E-2</v>
      </c>
      <c r="N20" s="83">
        <v>14386910.833730444</v>
      </c>
      <c r="O20" s="85">
        <v>99.73</v>
      </c>
      <c r="P20" s="83">
        <v>14348.066175088828</v>
      </c>
      <c r="Q20" s="84">
        <f t="shared" si="0"/>
        <v>3.4526607757265435E-3</v>
      </c>
      <c r="R20" s="84">
        <f>P20/'סכום נכסי הקרן'!$C$42</f>
        <v>1.4457160769563044E-4</v>
      </c>
    </row>
    <row r="21" spans="2:18">
      <c r="B21" s="76" t="s">
        <v>4900</v>
      </c>
      <c r="C21" s="86" t="s">
        <v>4562</v>
      </c>
      <c r="D21" s="73">
        <v>6868</v>
      </c>
      <c r="E21" s="73"/>
      <c r="F21" s="73" t="s">
        <v>673</v>
      </c>
      <c r="G21" s="95">
        <v>43555</v>
      </c>
      <c r="H21" s="73"/>
      <c r="I21" s="83">
        <v>5.5599999999995955</v>
      </c>
      <c r="J21" s="86" t="s">
        <v>29</v>
      </c>
      <c r="K21" s="86" t="s">
        <v>139</v>
      </c>
      <c r="L21" s="87">
        <v>2.5499999999994732E-2</v>
      </c>
      <c r="M21" s="87">
        <v>2.5499999999994732E-2</v>
      </c>
      <c r="N21" s="83">
        <v>4060425.587275527</v>
      </c>
      <c r="O21" s="85">
        <v>119.17</v>
      </c>
      <c r="P21" s="83">
        <v>4838.8086109447722</v>
      </c>
      <c r="Q21" s="84">
        <f t="shared" si="0"/>
        <v>1.1643913882459791E-3</v>
      </c>
      <c r="R21" s="84">
        <f>P21/'סכום נכסי הקרן'!$C$42</f>
        <v>4.8756001796974921E-5</v>
      </c>
    </row>
    <row r="22" spans="2:18">
      <c r="B22" s="76" t="s">
        <v>4900</v>
      </c>
      <c r="C22" s="86" t="s">
        <v>4562</v>
      </c>
      <c r="D22" s="73">
        <v>6867</v>
      </c>
      <c r="E22" s="73"/>
      <c r="F22" s="73" t="s">
        <v>673</v>
      </c>
      <c r="G22" s="95">
        <v>43555</v>
      </c>
      <c r="H22" s="73"/>
      <c r="I22" s="83">
        <v>5.6800000000003683</v>
      </c>
      <c r="J22" s="86" t="s">
        <v>29</v>
      </c>
      <c r="K22" s="86" t="s">
        <v>139</v>
      </c>
      <c r="L22" s="87">
        <v>2.1500000000000186E-2</v>
      </c>
      <c r="M22" s="87">
        <v>2.1500000000000186E-2</v>
      </c>
      <c r="N22" s="83">
        <v>9793512.375666583</v>
      </c>
      <c r="O22" s="85">
        <v>111.75</v>
      </c>
      <c r="P22" s="83">
        <v>10944.248756909814</v>
      </c>
      <c r="Q22" s="84">
        <f t="shared" si="0"/>
        <v>2.6335798804986038E-3</v>
      </c>
      <c r="R22" s="84">
        <f>P22/'סכום נכסי הקרן'!$C$42</f>
        <v>1.1027462645484775E-4</v>
      </c>
    </row>
    <row r="23" spans="2:18">
      <c r="B23" s="76" t="s">
        <v>4900</v>
      </c>
      <c r="C23" s="86" t="s">
        <v>4562</v>
      </c>
      <c r="D23" s="73">
        <v>6866</v>
      </c>
      <c r="E23" s="73"/>
      <c r="F23" s="73" t="s">
        <v>673</v>
      </c>
      <c r="G23" s="95">
        <v>43555</v>
      </c>
      <c r="H23" s="73"/>
      <c r="I23" s="83">
        <v>6.2299999999999622</v>
      </c>
      <c r="J23" s="86" t="s">
        <v>29</v>
      </c>
      <c r="K23" s="86" t="s">
        <v>139</v>
      </c>
      <c r="L23" s="87">
        <v>1.9399999999999851E-2</v>
      </c>
      <c r="M23" s="87">
        <v>1.9399999999999851E-2</v>
      </c>
      <c r="N23" s="83">
        <v>14462823.605353143</v>
      </c>
      <c r="O23" s="85">
        <v>108.46</v>
      </c>
      <c r="P23" s="83">
        <v>15686.376584206897</v>
      </c>
      <c r="Q23" s="84">
        <f t="shared" si="0"/>
        <v>3.7747063949007172E-3</v>
      </c>
      <c r="R23" s="84">
        <f>P23/'סכום נכסי הקרן'!$C$42</f>
        <v>1.5805646935440363E-4</v>
      </c>
    </row>
    <row r="24" spans="2:18">
      <c r="B24" s="76" t="s">
        <v>4900</v>
      </c>
      <c r="C24" s="86" t="s">
        <v>4562</v>
      </c>
      <c r="D24" s="73">
        <v>6865</v>
      </c>
      <c r="E24" s="73"/>
      <c r="F24" s="73" t="s">
        <v>673</v>
      </c>
      <c r="G24" s="95">
        <v>43555</v>
      </c>
      <c r="H24" s="73"/>
      <c r="I24" s="83">
        <v>4.2799999999992977</v>
      </c>
      <c r="J24" s="86" t="s">
        <v>29</v>
      </c>
      <c r="K24" s="86" t="s">
        <v>139</v>
      </c>
      <c r="L24" s="87">
        <v>2.1299999999997498E-2</v>
      </c>
      <c r="M24" s="87">
        <v>2.1299999999997498E-2</v>
      </c>
      <c r="N24" s="83">
        <v>7865258.2085403427</v>
      </c>
      <c r="O24" s="85">
        <v>119.7</v>
      </c>
      <c r="P24" s="83">
        <v>9414.7149860005738</v>
      </c>
      <c r="Q24" s="84">
        <f t="shared" si="0"/>
        <v>2.2655190427854164E-3</v>
      </c>
      <c r="R24" s="84">
        <f>P24/'סכום נכסי הקרן'!$C$42</f>
        <v>9.4862991633353069E-5</v>
      </c>
    </row>
    <row r="25" spans="2:18">
      <c r="B25" s="76" t="s">
        <v>4900</v>
      </c>
      <c r="C25" s="86" t="s">
        <v>4562</v>
      </c>
      <c r="D25" s="73">
        <v>5212</v>
      </c>
      <c r="E25" s="73"/>
      <c r="F25" s="73" t="s">
        <v>673</v>
      </c>
      <c r="G25" s="95">
        <v>42643</v>
      </c>
      <c r="H25" s="73"/>
      <c r="I25" s="83">
        <v>6.8300000000001857</v>
      </c>
      <c r="J25" s="86" t="s">
        <v>29</v>
      </c>
      <c r="K25" s="86" t="s">
        <v>139</v>
      </c>
      <c r="L25" s="87">
        <v>4.4800000000002775E-2</v>
      </c>
      <c r="M25" s="87">
        <v>4.4800000000002775E-2</v>
      </c>
      <c r="N25" s="83">
        <v>13349476.308363959</v>
      </c>
      <c r="O25" s="85">
        <v>97.92</v>
      </c>
      <c r="P25" s="83">
        <v>13071.807201326132</v>
      </c>
      <c r="Q25" s="84">
        <f t="shared" si="0"/>
        <v>3.1455469636903237E-3</v>
      </c>
      <c r="R25" s="84">
        <f>P25/'סכום נכסי הקרן'!$C$42</f>
        <v>1.3171197843122147E-4</v>
      </c>
    </row>
    <row r="26" spans="2:18">
      <c r="B26" s="76" t="s">
        <v>4900</v>
      </c>
      <c r="C26" s="86" t="s">
        <v>4562</v>
      </c>
      <c r="D26" s="73">
        <v>5211</v>
      </c>
      <c r="E26" s="73"/>
      <c r="F26" s="73" t="s">
        <v>673</v>
      </c>
      <c r="G26" s="95">
        <v>42643</v>
      </c>
      <c r="H26" s="73"/>
      <c r="I26" s="83">
        <v>4.8299999999999006</v>
      </c>
      <c r="J26" s="86" t="s">
        <v>29</v>
      </c>
      <c r="K26" s="86" t="s">
        <v>139</v>
      </c>
      <c r="L26" s="87">
        <v>4.1499999999998885E-2</v>
      </c>
      <c r="M26" s="87">
        <v>4.1499999999998885E-2</v>
      </c>
      <c r="N26" s="83">
        <v>10505546.05372455</v>
      </c>
      <c r="O26" s="85">
        <v>99.07</v>
      </c>
      <c r="P26" s="83">
        <v>10407.844474775071</v>
      </c>
      <c r="Q26" s="84">
        <f t="shared" si="0"/>
        <v>2.5045017174724345E-3</v>
      </c>
      <c r="R26" s="84">
        <f>P26/'סכום נכסי הקרן'!$C$42</f>
        <v>1.0486979848035172E-4</v>
      </c>
    </row>
    <row r="27" spans="2:18">
      <c r="B27" s="76" t="s">
        <v>4900</v>
      </c>
      <c r="C27" s="86" t="s">
        <v>4562</v>
      </c>
      <c r="D27" s="73">
        <v>6027</v>
      </c>
      <c r="E27" s="73"/>
      <c r="F27" s="73" t="s">
        <v>673</v>
      </c>
      <c r="G27" s="95">
        <v>43100</v>
      </c>
      <c r="H27" s="73"/>
      <c r="I27" s="83">
        <v>7.9999999999996199</v>
      </c>
      <c r="J27" s="86" t="s">
        <v>29</v>
      </c>
      <c r="K27" s="86" t="s">
        <v>139</v>
      </c>
      <c r="L27" s="87">
        <v>4.3599999999997321E-2</v>
      </c>
      <c r="M27" s="87">
        <v>4.3599999999997321E-2</v>
      </c>
      <c r="N27" s="83">
        <v>21409791.756888345</v>
      </c>
      <c r="O27" s="85">
        <v>98.81</v>
      </c>
      <c r="P27" s="83">
        <v>21155.01523473208</v>
      </c>
      <c r="Q27" s="84">
        <f t="shared" si="0"/>
        <v>5.0906575436396543E-3</v>
      </c>
      <c r="R27" s="84">
        <f>P27/'סכום נכסי הקרן'!$C$42</f>
        <v>2.1315866026745843E-4</v>
      </c>
    </row>
    <row r="28" spans="2:18">
      <c r="B28" s="76" t="s">
        <v>4900</v>
      </c>
      <c r="C28" s="86" t="s">
        <v>4562</v>
      </c>
      <c r="D28" s="73">
        <v>5025</v>
      </c>
      <c r="E28" s="73"/>
      <c r="F28" s="73" t="s">
        <v>673</v>
      </c>
      <c r="G28" s="95">
        <v>42551</v>
      </c>
      <c r="H28" s="73"/>
      <c r="I28" s="83">
        <v>7.4999999999995497</v>
      </c>
      <c r="J28" s="86" t="s">
        <v>29</v>
      </c>
      <c r="K28" s="86" t="s">
        <v>139</v>
      </c>
      <c r="L28" s="87">
        <v>4.6899999999996285E-2</v>
      </c>
      <c r="M28" s="87">
        <v>4.6899999999996285E-2</v>
      </c>
      <c r="N28" s="83">
        <v>13712071.25137754</v>
      </c>
      <c r="O28" s="85">
        <v>97.23</v>
      </c>
      <c r="P28" s="83">
        <v>13332.246877617546</v>
      </c>
      <c r="Q28" s="84">
        <f t="shared" si="0"/>
        <v>3.2082181169873093E-3</v>
      </c>
      <c r="R28" s="84">
        <f>P28/'סכום נכסי הקרן'!$C$42</f>
        <v>1.3433617755671419E-4</v>
      </c>
    </row>
    <row r="29" spans="2:18">
      <c r="B29" s="76" t="s">
        <v>4900</v>
      </c>
      <c r="C29" s="86" t="s">
        <v>4562</v>
      </c>
      <c r="D29" s="73">
        <v>5024</v>
      </c>
      <c r="E29" s="73"/>
      <c r="F29" s="73" t="s">
        <v>673</v>
      </c>
      <c r="G29" s="95">
        <v>42551</v>
      </c>
      <c r="H29" s="73"/>
      <c r="I29" s="83">
        <v>5.7899999999997167</v>
      </c>
      <c r="J29" s="86" t="s">
        <v>29</v>
      </c>
      <c r="K29" s="86" t="s">
        <v>139</v>
      </c>
      <c r="L29" s="87">
        <v>4.1799999999996278E-2</v>
      </c>
      <c r="M29" s="87">
        <v>4.1799999999996278E-2</v>
      </c>
      <c r="N29" s="83">
        <v>8896259.5261166282</v>
      </c>
      <c r="O29" s="85">
        <v>101.56</v>
      </c>
      <c r="P29" s="83">
        <v>9035.0411744341382</v>
      </c>
      <c r="Q29" s="84">
        <f t="shared" si="0"/>
        <v>2.1741558680711832E-3</v>
      </c>
      <c r="R29" s="84">
        <f>P29/'סכום נכסי הקרן'!$C$42</f>
        <v>9.1037385264643405E-5</v>
      </c>
    </row>
    <row r="30" spans="2:18">
      <c r="B30" s="76" t="s">
        <v>4900</v>
      </c>
      <c r="C30" s="86" t="s">
        <v>4562</v>
      </c>
      <c r="D30" s="73">
        <v>6026</v>
      </c>
      <c r="E30" s="73"/>
      <c r="F30" s="73" t="s">
        <v>673</v>
      </c>
      <c r="G30" s="95">
        <v>43100</v>
      </c>
      <c r="H30" s="73"/>
      <c r="I30" s="83">
        <v>6.5299999999999967</v>
      </c>
      <c r="J30" s="86" t="s">
        <v>29</v>
      </c>
      <c r="K30" s="86" t="s">
        <v>139</v>
      </c>
      <c r="L30" s="87">
        <v>4.109999999999929E-2</v>
      </c>
      <c r="M30" s="87">
        <v>4.109999999999929E-2</v>
      </c>
      <c r="N30" s="83">
        <v>25828318.896648068</v>
      </c>
      <c r="O30" s="85">
        <f>P30/N30*100000</f>
        <v>96.070423199535725</v>
      </c>
      <c r="P30" s="83">
        <v>24813.375269335455</v>
      </c>
      <c r="Q30" s="84">
        <f t="shared" si="0"/>
        <v>5.9709905474622047E-3</v>
      </c>
      <c r="R30" s="84">
        <f>P30/'סכום נכסי הקרן'!$C$42</f>
        <v>2.5002042165592496E-4</v>
      </c>
    </row>
    <row r="31" spans="2:18">
      <c r="B31" s="76" t="s">
        <v>4900</v>
      </c>
      <c r="C31" s="86" t="s">
        <v>4562</v>
      </c>
      <c r="D31" s="73">
        <v>5023</v>
      </c>
      <c r="E31" s="73"/>
      <c r="F31" s="73" t="s">
        <v>673</v>
      </c>
      <c r="G31" s="95">
        <v>42551</v>
      </c>
      <c r="H31" s="73"/>
      <c r="I31" s="83">
        <v>8.3900000000004304</v>
      </c>
      <c r="J31" s="86" t="s">
        <v>29</v>
      </c>
      <c r="K31" s="86" t="s">
        <v>139</v>
      </c>
      <c r="L31" s="87">
        <v>2.5800000000000968E-2</v>
      </c>
      <c r="M31" s="87">
        <v>2.5800000000000968E-2</v>
      </c>
      <c r="N31" s="83">
        <v>18787047.803971015</v>
      </c>
      <c r="O31" s="85">
        <v>102.29</v>
      </c>
      <c r="P31" s="83">
        <v>19217.262537945317</v>
      </c>
      <c r="Q31" s="84">
        <f t="shared" si="0"/>
        <v>4.6243645500326207E-3</v>
      </c>
      <c r="R31" s="84">
        <f>P31/'סכום נכסי הקרן'!$C$42</f>
        <v>1.9363379752481281E-4</v>
      </c>
    </row>
    <row r="32" spans="2:18">
      <c r="B32" s="76" t="s">
        <v>4900</v>
      </c>
      <c r="C32" s="86" t="s">
        <v>4562</v>
      </c>
      <c r="D32" s="73">
        <v>5210</v>
      </c>
      <c r="E32" s="73"/>
      <c r="F32" s="73" t="s">
        <v>673</v>
      </c>
      <c r="G32" s="95">
        <v>42643</v>
      </c>
      <c r="H32" s="73"/>
      <c r="I32" s="83">
        <v>7.6399999999985946</v>
      </c>
      <c r="J32" s="86" t="s">
        <v>29</v>
      </c>
      <c r="K32" s="86" t="s">
        <v>139</v>
      </c>
      <c r="L32" s="87">
        <v>1.899999999999788E-2</v>
      </c>
      <c r="M32" s="87">
        <v>1.899999999999788E-2</v>
      </c>
      <c r="N32" s="83">
        <v>14472629.832455359</v>
      </c>
      <c r="O32" s="85">
        <v>107.63</v>
      </c>
      <c r="P32" s="83">
        <v>15576.884831786256</v>
      </c>
      <c r="Q32" s="84">
        <f t="shared" si="0"/>
        <v>3.7483587412005508E-3</v>
      </c>
      <c r="R32" s="84">
        <f>P32/'סכום נכסי הקרן'!$C$42</f>
        <v>1.5695322669551857E-4</v>
      </c>
    </row>
    <row r="33" spans="2:18">
      <c r="B33" s="76" t="s">
        <v>4900</v>
      </c>
      <c r="C33" s="86" t="s">
        <v>4562</v>
      </c>
      <c r="D33" s="73">
        <v>6025</v>
      </c>
      <c r="E33" s="73"/>
      <c r="F33" s="73" t="s">
        <v>673</v>
      </c>
      <c r="G33" s="95">
        <v>43100</v>
      </c>
      <c r="H33" s="73"/>
      <c r="I33" s="83">
        <v>8.909999999999707</v>
      </c>
      <c r="J33" s="86" t="s">
        <v>29</v>
      </c>
      <c r="K33" s="86" t="s">
        <v>139</v>
      </c>
      <c r="L33" s="87">
        <v>2.2899999999998776E-2</v>
      </c>
      <c r="M33" s="87">
        <v>2.2899999999998776E-2</v>
      </c>
      <c r="N33" s="83">
        <v>17776259.678643901</v>
      </c>
      <c r="O33" s="85">
        <v>108.16</v>
      </c>
      <c r="P33" s="83">
        <v>19226.800187795961</v>
      </c>
      <c r="Q33" s="84">
        <f t="shared" si="0"/>
        <v>4.6266596516254133E-3</v>
      </c>
      <c r="R33" s="84">
        <f>P33/'סכום נכסי הקרן'!$C$42</f>
        <v>1.9372989921236563E-4</v>
      </c>
    </row>
    <row r="34" spans="2:18">
      <c r="B34" s="76" t="s">
        <v>4900</v>
      </c>
      <c r="C34" s="86" t="s">
        <v>4562</v>
      </c>
      <c r="D34" s="73">
        <v>5022</v>
      </c>
      <c r="E34" s="73"/>
      <c r="F34" s="73" t="s">
        <v>673</v>
      </c>
      <c r="G34" s="95">
        <v>42551</v>
      </c>
      <c r="H34" s="73"/>
      <c r="I34" s="83">
        <v>7.279999999999351</v>
      </c>
      <c r="J34" s="86" t="s">
        <v>29</v>
      </c>
      <c r="K34" s="86" t="s">
        <v>139</v>
      </c>
      <c r="L34" s="87">
        <v>2.0599999999999095E-2</v>
      </c>
      <c r="M34" s="87">
        <v>2.0599999999999095E-2</v>
      </c>
      <c r="N34" s="83">
        <v>12950942.760042809</v>
      </c>
      <c r="O34" s="85">
        <v>111.94</v>
      </c>
      <c r="P34" s="83">
        <v>14497.281517922025</v>
      </c>
      <c r="Q34" s="84">
        <f t="shared" si="0"/>
        <v>3.4885673540103294E-3</v>
      </c>
      <c r="R34" s="84">
        <f>P34/'סכום נכסי הקרן'!$C$42</f>
        <v>1.460751066161821E-4</v>
      </c>
    </row>
    <row r="35" spans="2:18">
      <c r="B35" s="76" t="s">
        <v>4900</v>
      </c>
      <c r="C35" s="86" t="s">
        <v>4562</v>
      </c>
      <c r="D35" s="73">
        <v>6024</v>
      </c>
      <c r="E35" s="73"/>
      <c r="F35" s="73" t="s">
        <v>673</v>
      </c>
      <c r="G35" s="95">
        <v>43100</v>
      </c>
      <c r="H35" s="73"/>
      <c r="I35" s="83">
        <v>7.7799999999995357</v>
      </c>
      <c r="J35" s="86" t="s">
        <v>29</v>
      </c>
      <c r="K35" s="86" t="s">
        <v>139</v>
      </c>
      <c r="L35" s="87">
        <v>1.4599999999999719E-2</v>
      </c>
      <c r="M35" s="87">
        <v>1.4599999999999719E-2</v>
      </c>
      <c r="N35" s="83">
        <v>13054653.822154768</v>
      </c>
      <c r="O35" s="85">
        <v>117.3</v>
      </c>
      <c r="P35" s="83">
        <v>15313.110344122033</v>
      </c>
      <c r="Q35" s="84">
        <f t="shared" si="0"/>
        <v>3.6848851123447799E-3</v>
      </c>
      <c r="R35" s="84">
        <f>P35/'סכום נכסי הקרן'!$C$42</f>
        <v>1.5429542589606889E-4</v>
      </c>
    </row>
    <row r="36" spans="2:18">
      <c r="B36" s="76" t="s">
        <v>4900</v>
      </c>
      <c r="C36" s="86" t="s">
        <v>4562</v>
      </c>
      <c r="D36" s="73">
        <v>5209</v>
      </c>
      <c r="E36" s="73"/>
      <c r="F36" s="73" t="s">
        <v>673</v>
      </c>
      <c r="G36" s="95">
        <v>42643</v>
      </c>
      <c r="H36" s="73"/>
      <c r="I36" s="83">
        <v>6.2799999999997667</v>
      </c>
      <c r="J36" s="86" t="s">
        <v>29</v>
      </c>
      <c r="K36" s="86" t="s">
        <v>139</v>
      </c>
      <c r="L36" s="87">
        <v>1.7999999999999107E-2</v>
      </c>
      <c r="M36" s="87">
        <v>1.7999999999999107E-2</v>
      </c>
      <c r="N36" s="83">
        <v>9986169.0332290493</v>
      </c>
      <c r="O36" s="85">
        <v>112.31</v>
      </c>
      <c r="P36" s="83">
        <v>11215.469700378488</v>
      </c>
      <c r="Q36" s="84">
        <f t="shared" si="0"/>
        <v>2.6988453944460987E-3</v>
      </c>
      <c r="R36" s="84">
        <f>P36/'סכום נכסי הקרן'!$C$42</f>
        <v>1.1300745799879964E-4</v>
      </c>
    </row>
    <row r="37" spans="2:18">
      <c r="B37" s="72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83"/>
      <c r="O37" s="85"/>
      <c r="P37" s="73"/>
      <c r="Q37" s="84"/>
      <c r="R37" s="73"/>
    </row>
    <row r="38" spans="2:18">
      <c r="B38" s="90" t="s">
        <v>39</v>
      </c>
      <c r="C38" s="71"/>
      <c r="D38" s="71"/>
      <c r="E38" s="71"/>
      <c r="F38" s="71"/>
      <c r="G38" s="71"/>
      <c r="H38" s="71"/>
      <c r="I38" s="80">
        <v>5.7356705929954508</v>
      </c>
      <c r="J38" s="71"/>
      <c r="K38" s="71"/>
      <c r="L38" s="71"/>
      <c r="M38" s="92">
        <v>2.9947147061259033E-2</v>
      </c>
      <c r="N38" s="80"/>
      <c r="O38" s="82"/>
      <c r="P38" s="80">
        <f>SUM(P39:P246)</f>
        <v>1621709.9866361653</v>
      </c>
      <c r="Q38" s="81">
        <f t="shared" si="0"/>
        <v>0.39024175050043219</v>
      </c>
      <c r="R38" s="81">
        <f>P38/'סכום נכסי הקרן'!$C$42</f>
        <v>1.6340405537793545E-2</v>
      </c>
    </row>
    <row r="39" spans="2:18">
      <c r="B39" s="76" t="s">
        <v>4901</v>
      </c>
      <c r="C39" s="86" t="s">
        <v>4571</v>
      </c>
      <c r="D39" s="73" t="s">
        <v>4572</v>
      </c>
      <c r="E39" s="73"/>
      <c r="F39" s="73" t="s">
        <v>386</v>
      </c>
      <c r="G39" s="95">
        <v>42368</v>
      </c>
      <c r="H39" s="73" t="s">
        <v>330</v>
      </c>
      <c r="I39" s="83">
        <v>7.6000000000035</v>
      </c>
      <c r="J39" s="86" t="s">
        <v>135</v>
      </c>
      <c r="K39" s="86" t="s">
        <v>139</v>
      </c>
      <c r="L39" s="87">
        <v>3.1699999999999999E-2</v>
      </c>
      <c r="M39" s="87">
        <v>1.7100000000005361E-2</v>
      </c>
      <c r="N39" s="83">
        <v>2892828.7481008554</v>
      </c>
      <c r="O39" s="85">
        <v>120.37</v>
      </c>
      <c r="P39" s="83">
        <v>3482.0978951974143</v>
      </c>
      <c r="Q39" s="84">
        <f t="shared" si="0"/>
        <v>8.3791799349668377E-4</v>
      </c>
      <c r="R39" s="84">
        <f>P39/'סכום נכסי הקרן'!$C$42</f>
        <v>3.5085738016478334E-5</v>
      </c>
    </row>
    <row r="40" spans="2:18">
      <c r="B40" s="76" t="s">
        <v>4901</v>
      </c>
      <c r="C40" s="86" t="s">
        <v>4571</v>
      </c>
      <c r="D40" s="73" t="s">
        <v>4573</v>
      </c>
      <c r="E40" s="73"/>
      <c r="F40" s="73" t="s">
        <v>386</v>
      </c>
      <c r="G40" s="95">
        <v>42388</v>
      </c>
      <c r="H40" s="73" t="s">
        <v>330</v>
      </c>
      <c r="I40" s="83">
        <v>7.5999999999989774</v>
      </c>
      <c r="J40" s="86" t="s">
        <v>135</v>
      </c>
      <c r="K40" s="86" t="s">
        <v>139</v>
      </c>
      <c r="L40" s="87">
        <v>3.1899999999999998E-2</v>
      </c>
      <c r="M40" s="87">
        <v>1.7299999999998979E-2</v>
      </c>
      <c r="N40" s="83">
        <v>4049960.2771722283</v>
      </c>
      <c r="O40" s="85">
        <v>120.49</v>
      </c>
      <c r="P40" s="83">
        <v>4879.7971259422447</v>
      </c>
      <c r="Q40" s="84">
        <f t="shared" si="0"/>
        <v>1.1742546991800168E-3</v>
      </c>
      <c r="R40" s="84">
        <f>P40/'סכום נכסי הקרן'!$C$42</f>
        <v>4.9169003482214527E-5</v>
      </c>
    </row>
    <row r="41" spans="2:18">
      <c r="B41" s="76" t="s">
        <v>4901</v>
      </c>
      <c r="C41" s="86" t="s">
        <v>4571</v>
      </c>
      <c r="D41" s="73" t="s">
        <v>4574</v>
      </c>
      <c r="E41" s="73"/>
      <c r="F41" s="73" t="s">
        <v>386</v>
      </c>
      <c r="G41" s="95">
        <v>42509</v>
      </c>
      <c r="H41" s="73" t="s">
        <v>330</v>
      </c>
      <c r="I41" s="83">
        <v>7.660000000000073</v>
      </c>
      <c r="J41" s="86" t="s">
        <v>135</v>
      </c>
      <c r="K41" s="86" t="s">
        <v>139</v>
      </c>
      <c r="L41" s="87">
        <v>2.7400000000000001E-2</v>
      </c>
      <c r="M41" s="87">
        <v>1.9300000000003349E-2</v>
      </c>
      <c r="N41" s="83">
        <v>4049960.2771722283</v>
      </c>
      <c r="O41" s="85">
        <v>115.62</v>
      </c>
      <c r="P41" s="83">
        <v>4682.5639970103148</v>
      </c>
      <c r="Q41" s="84">
        <f t="shared" si="0"/>
        <v>1.126793314514855E-3</v>
      </c>
      <c r="R41" s="84">
        <f>P41/'סכום נכסי הקרן'!$C$42</f>
        <v>4.718167569932241E-5</v>
      </c>
    </row>
    <row r="42" spans="2:18">
      <c r="B42" s="76" t="s">
        <v>4901</v>
      </c>
      <c r="C42" s="86" t="s">
        <v>4571</v>
      </c>
      <c r="D42" s="73" t="s">
        <v>4575</v>
      </c>
      <c r="E42" s="73"/>
      <c r="F42" s="73" t="s">
        <v>386</v>
      </c>
      <c r="G42" s="95">
        <v>42723</v>
      </c>
      <c r="H42" s="73" t="s">
        <v>330</v>
      </c>
      <c r="I42" s="83">
        <v>7.5499999999751539</v>
      </c>
      <c r="J42" s="86" t="s">
        <v>135</v>
      </c>
      <c r="K42" s="86" t="s">
        <v>139</v>
      </c>
      <c r="L42" s="87">
        <v>3.15E-2</v>
      </c>
      <c r="M42" s="87">
        <v>2.129999999993374E-2</v>
      </c>
      <c r="N42" s="83">
        <v>578565.74236516398</v>
      </c>
      <c r="O42" s="85">
        <v>116.85</v>
      </c>
      <c r="P42" s="83">
        <v>676.05408584940972</v>
      </c>
      <c r="Q42" s="84">
        <f t="shared" si="0"/>
        <v>1.6268292855622205E-4</v>
      </c>
      <c r="R42" s="84">
        <f>P42/'סכום נכסי הקרן'!$C$42</f>
        <v>6.8119441942735408E-6</v>
      </c>
    </row>
    <row r="43" spans="2:18">
      <c r="B43" s="76" t="s">
        <v>4901</v>
      </c>
      <c r="C43" s="86" t="s">
        <v>4571</v>
      </c>
      <c r="D43" s="73" t="s">
        <v>4576</v>
      </c>
      <c r="E43" s="73"/>
      <c r="F43" s="73" t="s">
        <v>386</v>
      </c>
      <c r="G43" s="95">
        <v>42918</v>
      </c>
      <c r="H43" s="73" t="s">
        <v>330</v>
      </c>
      <c r="I43" s="83">
        <v>7.5300000000027731</v>
      </c>
      <c r="J43" s="86" t="s">
        <v>135</v>
      </c>
      <c r="K43" s="86" t="s">
        <v>139</v>
      </c>
      <c r="L43" s="87">
        <v>3.1899999999999998E-2</v>
      </c>
      <c r="M43" s="87">
        <v>2.3200000000009754E-2</v>
      </c>
      <c r="N43" s="83">
        <v>2892828.7481008554</v>
      </c>
      <c r="O43" s="85">
        <v>114.76</v>
      </c>
      <c r="P43" s="83">
        <v>3319.8102436499244</v>
      </c>
      <c r="Q43" s="84">
        <f t="shared" si="0"/>
        <v>7.9886574756714984E-4</v>
      </c>
      <c r="R43" s="84">
        <f>P43/'סכום נכסי הקרן'!$C$42</f>
        <v>3.3450522064233566E-5</v>
      </c>
    </row>
    <row r="44" spans="2:18">
      <c r="B44" s="76" t="s">
        <v>4901</v>
      </c>
      <c r="C44" s="86" t="s">
        <v>4571</v>
      </c>
      <c r="D44" s="73" t="s">
        <v>4577</v>
      </c>
      <c r="E44" s="73"/>
      <c r="F44" s="73" t="s">
        <v>386</v>
      </c>
      <c r="G44" s="95">
        <v>43915</v>
      </c>
      <c r="H44" s="73" t="s">
        <v>330</v>
      </c>
      <c r="I44" s="83">
        <v>7.5800000000016992</v>
      </c>
      <c r="J44" s="86" t="s">
        <v>135</v>
      </c>
      <c r="K44" s="86" t="s">
        <v>139</v>
      </c>
      <c r="L44" s="87">
        <v>2.6600000000000002E-2</v>
      </c>
      <c r="M44" s="87">
        <v>2.780000000000309E-2</v>
      </c>
      <c r="N44" s="83">
        <v>6090165.8145417245</v>
      </c>
      <c r="O44" s="85">
        <v>106.13</v>
      </c>
      <c r="P44" s="83">
        <v>6463.4929231364613</v>
      </c>
      <c r="Q44" s="84">
        <f t="shared" si="0"/>
        <v>1.5553488684520371E-3</v>
      </c>
      <c r="R44" s="84">
        <f>P44/'סכום נכסי הקרן'!$C$42</f>
        <v>6.5126376741246313E-5</v>
      </c>
    </row>
    <row r="45" spans="2:18">
      <c r="B45" s="76" t="s">
        <v>4901</v>
      </c>
      <c r="C45" s="86" t="s">
        <v>4571</v>
      </c>
      <c r="D45" s="73" t="s">
        <v>4578</v>
      </c>
      <c r="E45" s="73"/>
      <c r="F45" s="73" t="s">
        <v>386</v>
      </c>
      <c r="G45" s="95">
        <v>44168</v>
      </c>
      <c r="H45" s="73" t="s">
        <v>330</v>
      </c>
      <c r="I45" s="83">
        <v>7.7100000000020819</v>
      </c>
      <c r="J45" s="86" t="s">
        <v>135</v>
      </c>
      <c r="K45" s="86" t="s">
        <v>139</v>
      </c>
      <c r="L45" s="87">
        <v>1.89E-2</v>
      </c>
      <c r="M45" s="87">
        <v>2.9900000000007889E-2</v>
      </c>
      <c r="N45" s="83">
        <v>6168078.3740722062</v>
      </c>
      <c r="O45" s="85">
        <v>98.26</v>
      </c>
      <c r="P45" s="83">
        <v>6060.753667525606</v>
      </c>
      <c r="Q45" s="84">
        <f t="shared" si="0"/>
        <v>1.458435318310546E-3</v>
      </c>
      <c r="R45" s="84">
        <f>P45/'סכום נכסי הקרן'!$C$42</f>
        <v>6.1068362165951653E-5</v>
      </c>
    </row>
    <row r="46" spans="2:18">
      <c r="B46" s="76" t="s">
        <v>4901</v>
      </c>
      <c r="C46" s="86" t="s">
        <v>4571</v>
      </c>
      <c r="D46" s="73" t="s">
        <v>4579</v>
      </c>
      <c r="E46" s="73"/>
      <c r="F46" s="73" t="s">
        <v>386</v>
      </c>
      <c r="G46" s="95">
        <v>44277</v>
      </c>
      <c r="H46" s="73" t="s">
        <v>330</v>
      </c>
      <c r="I46" s="83">
        <v>7.6600000000011406</v>
      </c>
      <c r="J46" s="86" t="s">
        <v>135</v>
      </c>
      <c r="K46" s="86" t="s">
        <v>139</v>
      </c>
      <c r="L46" s="87">
        <v>1.9E-2</v>
      </c>
      <c r="M46" s="87">
        <v>3.340000000000861E-2</v>
      </c>
      <c r="N46" s="83">
        <v>9379612.3146829363</v>
      </c>
      <c r="O46" s="85">
        <v>95.88</v>
      </c>
      <c r="P46" s="83">
        <v>8993.1728676528746</v>
      </c>
      <c r="Q46" s="84">
        <f t="shared" si="0"/>
        <v>2.1640808475906718E-3</v>
      </c>
      <c r="R46" s="84">
        <f>P46/'סכום נכסי הקרן'!$C$42</f>
        <v>9.0615518767165834E-5</v>
      </c>
    </row>
    <row r="47" spans="2:18">
      <c r="B47" s="76" t="s">
        <v>4902</v>
      </c>
      <c r="C47" s="86" t="s">
        <v>4571</v>
      </c>
      <c r="D47" s="73" t="s">
        <v>4580</v>
      </c>
      <c r="E47" s="73"/>
      <c r="F47" s="73" t="s">
        <v>365</v>
      </c>
      <c r="G47" s="95">
        <v>42186</v>
      </c>
      <c r="H47" s="73" t="s">
        <v>137</v>
      </c>
      <c r="I47" s="83">
        <v>2.39</v>
      </c>
      <c r="J47" s="86" t="s">
        <v>135</v>
      </c>
      <c r="K47" s="86" t="s">
        <v>138</v>
      </c>
      <c r="L47" s="87">
        <v>9.8519999999999996E-2</v>
      </c>
      <c r="M47" s="87">
        <v>5.4199999999999991E-2</v>
      </c>
      <c r="N47" s="83">
        <v>5678173.5281678513</v>
      </c>
      <c r="O47" s="85">
        <v>113.4</v>
      </c>
      <c r="P47" s="83">
        <v>22813.549743526932</v>
      </c>
      <c r="Q47" s="84">
        <f t="shared" si="0"/>
        <v>5.4897605986316224E-3</v>
      </c>
      <c r="R47" s="84">
        <f>P47/'סכום נכסי הקרן'!$C$42</f>
        <v>2.2987011095559759E-4</v>
      </c>
    </row>
    <row r="48" spans="2:18">
      <c r="B48" s="76" t="s">
        <v>4902</v>
      </c>
      <c r="C48" s="86" t="s">
        <v>4571</v>
      </c>
      <c r="D48" s="73" t="s">
        <v>4581</v>
      </c>
      <c r="E48" s="73"/>
      <c r="F48" s="73" t="s">
        <v>365</v>
      </c>
      <c r="G48" s="95">
        <v>43100</v>
      </c>
      <c r="H48" s="73" t="s">
        <v>137</v>
      </c>
      <c r="I48" s="83">
        <v>2.3899999999999997</v>
      </c>
      <c r="J48" s="86" t="s">
        <v>135</v>
      </c>
      <c r="K48" s="86" t="s">
        <v>138</v>
      </c>
      <c r="L48" s="87">
        <v>9.8519999999999996E-2</v>
      </c>
      <c r="M48" s="87">
        <v>5.4199999999999998E-2</v>
      </c>
      <c r="N48" s="83">
        <v>10889993.409982519</v>
      </c>
      <c r="O48" s="85">
        <v>113.4</v>
      </c>
      <c r="P48" s="83">
        <v>43753.401713357962</v>
      </c>
      <c r="Q48" s="84">
        <f t="shared" si="0"/>
        <v>1.0528642122002364E-2</v>
      </c>
      <c r="R48" s="84">
        <f>P48/'סכום נכסי הקרן'!$C$42</f>
        <v>4.4086077877416468E-4</v>
      </c>
    </row>
    <row r="49" spans="2:18">
      <c r="B49" s="76" t="s">
        <v>4902</v>
      </c>
      <c r="C49" s="86" t="s">
        <v>4571</v>
      </c>
      <c r="D49" s="73" t="s">
        <v>4582</v>
      </c>
      <c r="E49" s="73"/>
      <c r="F49" s="73" t="s">
        <v>365</v>
      </c>
      <c r="G49" s="95">
        <v>38533</v>
      </c>
      <c r="H49" s="73" t="s">
        <v>137</v>
      </c>
      <c r="I49" s="83">
        <v>2.41</v>
      </c>
      <c r="J49" s="86" t="s">
        <v>135</v>
      </c>
      <c r="K49" s="86" t="s">
        <v>139</v>
      </c>
      <c r="L49" s="87">
        <v>3.8450999999999999E-2</v>
      </c>
      <c r="M49" s="87">
        <v>1.1200000000000002E-2</v>
      </c>
      <c r="N49" s="83">
        <v>34195323.285289086</v>
      </c>
      <c r="O49" s="85">
        <v>147.43</v>
      </c>
      <c r="P49" s="83">
        <v>50414.183224132816</v>
      </c>
      <c r="Q49" s="84">
        <f t="shared" si="0"/>
        <v>1.2131465720479009E-2</v>
      </c>
      <c r="R49" s="84">
        <f>P49/'סכום נכסי הקרן'!$C$42</f>
        <v>5.0797504210213474E-4</v>
      </c>
    </row>
    <row r="50" spans="2:18">
      <c r="B50" s="76" t="s">
        <v>4903</v>
      </c>
      <c r="C50" s="86" t="s">
        <v>4571</v>
      </c>
      <c r="D50" s="73" t="s">
        <v>4583</v>
      </c>
      <c r="E50" s="73"/>
      <c r="F50" s="73" t="s">
        <v>404</v>
      </c>
      <c r="G50" s="95">
        <v>42122</v>
      </c>
      <c r="H50" s="73" t="s">
        <v>137</v>
      </c>
      <c r="I50" s="83">
        <v>4.6300000000000292</v>
      </c>
      <c r="J50" s="86" t="s">
        <v>364</v>
      </c>
      <c r="K50" s="86" t="s">
        <v>139</v>
      </c>
      <c r="L50" s="87">
        <v>2.98E-2</v>
      </c>
      <c r="M50" s="87">
        <v>1.9100000000000058E-2</v>
      </c>
      <c r="N50" s="83">
        <v>61828871.841494009</v>
      </c>
      <c r="O50" s="85">
        <v>113.83</v>
      </c>
      <c r="P50" s="83">
        <v>70379.80040486803</v>
      </c>
      <c r="Q50" s="84">
        <f t="shared" si="0"/>
        <v>1.6935911313487272E-2</v>
      </c>
      <c r="R50" s="84">
        <f>P50/'סכום נכסי הקרן'!$C$42</f>
        <v>7.0914928671677669E-4</v>
      </c>
    </row>
    <row r="51" spans="2:18">
      <c r="B51" s="76" t="s">
        <v>4902</v>
      </c>
      <c r="C51" s="86" t="s">
        <v>4571</v>
      </c>
      <c r="D51" s="73" t="s">
        <v>4584</v>
      </c>
      <c r="E51" s="73"/>
      <c r="F51" s="73" t="s">
        <v>404</v>
      </c>
      <c r="G51" s="95">
        <v>39261</v>
      </c>
      <c r="H51" s="73" t="s">
        <v>137</v>
      </c>
      <c r="I51" s="83">
        <v>2.4</v>
      </c>
      <c r="J51" s="86" t="s">
        <v>135</v>
      </c>
      <c r="K51" s="86" t="s">
        <v>139</v>
      </c>
      <c r="L51" s="87">
        <v>4.7039999999999998E-2</v>
      </c>
      <c r="M51" s="87">
        <v>2.9600000000000001E-2</v>
      </c>
      <c r="N51" s="83">
        <v>13039228.029214989</v>
      </c>
      <c r="O51" s="85">
        <v>135.79</v>
      </c>
      <c r="P51" s="83">
        <v>17705.96821595051</v>
      </c>
      <c r="Q51" s="84">
        <f t="shared" si="0"/>
        <v>4.2606927797428241E-3</v>
      </c>
      <c r="R51" s="84">
        <f>P51/'סכום נכסי הקרן'!$C$42</f>
        <v>1.784059440171805E-4</v>
      </c>
    </row>
    <row r="52" spans="2:18">
      <c r="B52" s="76" t="s">
        <v>4904</v>
      </c>
      <c r="C52" s="86" t="s">
        <v>4571</v>
      </c>
      <c r="D52" s="73" t="s">
        <v>4585</v>
      </c>
      <c r="E52" s="73"/>
      <c r="F52" s="73" t="s">
        <v>4568</v>
      </c>
      <c r="G52" s="95">
        <v>40742</v>
      </c>
      <c r="H52" s="73" t="s">
        <v>4561</v>
      </c>
      <c r="I52" s="83">
        <v>3.5600000000001994</v>
      </c>
      <c r="J52" s="86" t="s">
        <v>377</v>
      </c>
      <c r="K52" s="86" t="s">
        <v>139</v>
      </c>
      <c r="L52" s="87">
        <v>4.4999999999999998E-2</v>
      </c>
      <c r="M52" s="87">
        <v>9.7000000000004652E-3</v>
      </c>
      <c r="N52" s="83">
        <v>23056821.771980718</v>
      </c>
      <c r="O52" s="85">
        <v>125.85</v>
      </c>
      <c r="P52" s="83">
        <v>29017.009777725765</v>
      </c>
      <c r="Q52" s="84">
        <f t="shared" si="0"/>
        <v>6.9825362014548338E-3</v>
      </c>
      <c r="R52" s="84">
        <f>P52/'סכום נכסי הקרן'!$C$42</f>
        <v>2.923763873747028E-4</v>
      </c>
    </row>
    <row r="53" spans="2:18">
      <c r="B53" s="76" t="s">
        <v>4905</v>
      </c>
      <c r="C53" s="86" t="s">
        <v>4571</v>
      </c>
      <c r="D53" s="73" t="s">
        <v>4586</v>
      </c>
      <c r="E53" s="73"/>
      <c r="F53" s="73" t="s">
        <v>509</v>
      </c>
      <c r="G53" s="95">
        <v>43431</v>
      </c>
      <c r="H53" s="73" t="s">
        <v>330</v>
      </c>
      <c r="I53" s="83">
        <v>8.3800000000071115</v>
      </c>
      <c r="J53" s="86" t="s">
        <v>364</v>
      </c>
      <c r="K53" s="86" t="s">
        <v>139</v>
      </c>
      <c r="L53" s="87">
        <v>3.6600000000000001E-2</v>
      </c>
      <c r="M53" s="87">
        <v>2.8300000000019976E-2</v>
      </c>
      <c r="N53" s="83">
        <v>1799883.9964121967</v>
      </c>
      <c r="O53" s="85">
        <v>114.03</v>
      </c>
      <c r="P53" s="83">
        <v>2052.4076618356098</v>
      </c>
      <c r="Q53" s="84">
        <f t="shared" si="0"/>
        <v>4.9388310196977234E-4</v>
      </c>
      <c r="R53" s="84">
        <f>P53/'סכום נכסי הקרן'!$C$42</f>
        <v>2.068013010935022E-5</v>
      </c>
    </row>
    <row r="54" spans="2:18">
      <c r="B54" s="76" t="s">
        <v>4905</v>
      </c>
      <c r="C54" s="86" t="s">
        <v>4571</v>
      </c>
      <c r="D54" s="73" t="s">
        <v>4587</v>
      </c>
      <c r="E54" s="73"/>
      <c r="F54" s="73" t="s">
        <v>509</v>
      </c>
      <c r="G54" s="95">
        <v>43276</v>
      </c>
      <c r="H54" s="73" t="s">
        <v>330</v>
      </c>
      <c r="I54" s="83">
        <v>8.4499999999939313</v>
      </c>
      <c r="J54" s="86" t="s">
        <v>364</v>
      </c>
      <c r="K54" s="86" t="s">
        <v>139</v>
      </c>
      <c r="L54" s="87">
        <v>3.2599999999999997E-2</v>
      </c>
      <c r="M54" s="87">
        <v>2.9199999999983815E-2</v>
      </c>
      <c r="N54" s="83">
        <v>1793276.6210568279</v>
      </c>
      <c r="O54" s="85">
        <v>110.28</v>
      </c>
      <c r="P54" s="83">
        <v>1977.6254245834466</v>
      </c>
      <c r="Q54" s="84">
        <f t="shared" si="0"/>
        <v>4.7588780600926837E-4</v>
      </c>
      <c r="R54" s="84">
        <f>P54/'סכום נכסי הקרן'!$C$42</f>
        <v>1.9926621717718176E-5</v>
      </c>
    </row>
    <row r="55" spans="2:18">
      <c r="B55" s="76" t="s">
        <v>4905</v>
      </c>
      <c r="C55" s="86" t="s">
        <v>4571</v>
      </c>
      <c r="D55" s="73" t="s">
        <v>4588</v>
      </c>
      <c r="E55" s="73"/>
      <c r="F55" s="73" t="s">
        <v>509</v>
      </c>
      <c r="G55" s="95">
        <v>43222</v>
      </c>
      <c r="H55" s="73" t="s">
        <v>330</v>
      </c>
      <c r="I55" s="83">
        <v>8.4600000000005622</v>
      </c>
      <c r="J55" s="86" t="s">
        <v>364</v>
      </c>
      <c r="K55" s="86" t="s">
        <v>139</v>
      </c>
      <c r="L55" s="87">
        <v>3.2199999999999999E-2</v>
      </c>
      <c r="M55" s="87">
        <v>2.9200000000000711E-2</v>
      </c>
      <c r="N55" s="83">
        <v>8569474.8915483225</v>
      </c>
      <c r="O55" s="85">
        <v>110.84</v>
      </c>
      <c r="P55" s="83">
        <v>9498.406466217968</v>
      </c>
      <c r="Q55" s="84">
        <f t="shared" si="0"/>
        <v>2.2856582230402988E-3</v>
      </c>
      <c r="R55" s="84">
        <f>P55/'סכום נכסי הקרן'!$C$42</f>
        <v>9.5706269863172141E-5</v>
      </c>
    </row>
    <row r="56" spans="2:18">
      <c r="B56" s="76" t="s">
        <v>4905</v>
      </c>
      <c r="C56" s="86" t="s">
        <v>4571</v>
      </c>
      <c r="D56" s="73" t="s">
        <v>4589</v>
      </c>
      <c r="E56" s="73"/>
      <c r="F56" s="73" t="s">
        <v>509</v>
      </c>
      <c r="G56" s="95">
        <v>43922</v>
      </c>
      <c r="H56" s="73" t="s">
        <v>330</v>
      </c>
      <c r="I56" s="83">
        <v>8.6200000000068187</v>
      </c>
      <c r="J56" s="86" t="s">
        <v>364</v>
      </c>
      <c r="K56" s="86" t="s">
        <v>139</v>
      </c>
      <c r="L56" s="87">
        <v>2.7699999999999999E-2</v>
      </c>
      <c r="M56" s="87">
        <v>2.6500000000020188E-2</v>
      </c>
      <c r="N56" s="83">
        <v>2061813.0637670022</v>
      </c>
      <c r="O56" s="85">
        <v>108.15</v>
      </c>
      <c r="P56" s="83">
        <v>2229.8507335385038</v>
      </c>
      <c r="Q56" s="84">
        <f t="shared" si="0"/>
        <v>5.365822870806343E-4</v>
      </c>
      <c r="R56" s="84">
        <f>P56/'סכום נכסי הקרן'!$C$42</f>
        <v>2.2468052595732229E-5</v>
      </c>
    </row>
    <row r="57" spans="2:18">
      <c r="B57" s="76" t="s">
        <v>4905</v>
      </c>
      <c r="C57" s="86" t="s">
        <v>4571</v>
      </c>
      <c r="D57" s="73" t="s">
        <v>4590</v>
      </c>
      <c r="E57" s="73"/>
      <c r="F57" s="73" t="s">
        <v>509</v>
      </c>
      <c r="G57" s="95">
        <v>43978</v>
      </c>
      <c r="H57" s="73" t="s">
        <v>330</v>
      </c>
      <c r="I57" s="83">
        <v>8.6400000000057382</v>
      </c>
      <c r="J57" s="86" t="s">
        <v>364</v>
      </c>
      <c r="K57" s="86" t="s">
        <v>139</v>
      </c>
      <c r="L57" s="87">
        <v>2.3E-2</v>
      </c>
      <c r="M57" s="87">
        <v>3.0899999999997221E-2</v>
      </c>
      <c r="N57" s="83">
        <v>864918.96789210301</v>
      </c>
      <c r="O57" s="85">
        <v>99.91</v>
      </c>
      <c r="P57" s="83">
        <v>864.14056447570056</v>
      </c>
      <c r="Q57" s="84">
        <f t="shared" si="0"/>
        <v>2.0794330018212187E-4</v>
      </c>
      <c r="R57" s="84">
        <f>P57/'סכום נכסי הקרן'!$C$42</f>
        <v>8.707110014460759E-6</v>
      </c>
    </row>
    <row r="58" spans="2:18">
      <c r="B58" s="76" t="s">
        <v>4905</v>
      </c>
      <c r="C58" s="86" t="s">
        <v>4571</v>
      </c>
      <c r="D58" s="73" t="s">
        <v>4591</v>
      </c>
      <c r="E58" s="73"/>
      <c r="F58" s="73" t="s">
        <v>509</v>
      </c>
      <c r="G58" s="95">
        <v>44010</v>
      </c>
      <c r="H58" s="73" t="s">
        <v>330</v>
      </c>
      <c r="I58" s="83">
        <v>8.730000000013014</v>
      </c>
      <c r="J58" s="86" t="s">
        <v>364</v>
      </c>
      <c r="K58" s="86" t="s">
        <v>139</v>
      </c>
      <c r="L58" s="87">
        <v>2.2000000000000002E-2</v>
      </c>
      <c r="M58" s="87">
        <v>2.8200000000040783E-2</v>
      </c>
      <c r="N58" s="83">
        <v>1356188.1636298075</v>
      </c>
      <c r="O58" s="85">
        <v>101.6</v>
      </c>
      <c r="P58" s="83">
        <v>1377.8871822448043</v>
      </c>
      <c r="Q58" s="84">
        <f t="shared" si="0"/>
        <v>3.3156921423827727E-4</v>
      </c>
      <c r="R58" s="84">
        <f>P58/'סכום נכסי הקרן'!$C$42</f>
        <v>1.3883638584424093E-5</v>
      </c>
    </row>
    <row r="59" spans="2:18">
      <c r="B59" s="76" t="s">
        <v>4905</v>
      </c>
      <c r="C59" s="86" t="s">
        <v>4571</v>
      </c>
      <c r="D59" s="73" t="s">
        <v>4592</v>
      </c>
      <c r="E59" s="73"/>
      <c r="F59" s="73" t="s">
        <v>509</v>
      </c>
      <c r="G59" s="95">
        <v>44133</v>
      </c>
      <c r="H59" s="73" t="s">
        <v>330</v>
      </c>
      <c r="I59" s="83">
        <v>8.6200000000040387</v>
      </c>
      <c r="J59" s="86" t="s">
        <v>364</v>
      </c>
      <c r="K59" s="86" t="s">
        <v>139</v>
      </c>
      <c r="L59" s="87">
        <v>2.3799999999999998E-2</v>
      </c>
      <c r="M59" s="87">
        <v>3.1000000000010675E-2</v>
      </c>
      <c r="N59" s="83">
        <v>1763568.98363222</v>
      </c>
      <c r="O59" s="85">
        <v>100.89</v>
      </c>
      <c r="P59" s="83">
        <v>1779.264718623939</v>
      </c>
      <c r="Q59" s="84">
        <f t="shared" si="0"/>
        <v>4.2815508575593582E-4</v>
      </c>
      <c r="R59" s="84">
        <f>P59/'סכום נכסי הקרן'!$C$42</f>
        <v>1.7927932429959249E-5</v>
      </c>
    </row>
    <row r="60" spans="2:18">
      <c r="B60" s="76" t="s">
        <v>4905</v>
      </c>
      <c r="C60" s="86" t="s">
        <v>4571</v>
      </c>
      <c r="D60" s="73" t="s">
        <v>4593</v>
      </c>
      <c r="E60" s="73"/>
      <c r="F60" s="73" t="s">
        <v>509</v>
      </c>
      <c r="G60" s="95">
        <v>44251</v>
      </c>
      <c r="H60" s="73" t="s">
        <v>330</v>
      </c>
      <c r="I60" s="83">
        <v>8.5300000000013672</v>
      </c>
      <c r="J60" s="86" t="s">
        <v>364</v>
      </c>
      <c r="K60" s="86" t="s">
        <v>139</v>
      </c>
      <c r="L60" s="87">
        <v>2.3599999999999999E-2</v>
      </c>
      <c r="M60" s="87">
        <v>3.5200000000000321E-2</v>
      </c>
      <c r="N60" s="83">
        <v>5236248.7086264724</v>
      </c>
      <c r="O60" s="85">
        <v>97.28</v>
      </c>
      <c r="P60" s="83">
        <v>5093.8225219344304</v>
      </c>
      <c r="Q60" s="84">
        <f t="shared" si="0"/>
        <v>1.2257569072639566E-3</v>
      </c>
      <c r="R60" s="84">
        <f>P60/'סכום נכסי הקרן'!$C$42</f>
        <v>5.1325530724889628E-5</v>
      </c>
    </row>
    <row r="61" spans="2:18">
      <c r="B61" s="76" t="s">
        <v>4905</v>
      </c>
      <c r="C61" s="86" t="s">
        <v>4571</v>
      </c>
      <c r="D61" s="73" t="s">
        <v>4594</v>
      </c>
      <c r="E61" s="73"/>
      <c r="F61" s="73" t="s">
        <v>509</v>
      </c>
      <c r="G61" s="95">
        <v>44294</v>
      </c>
      <c r="H61" s="73" t="s">
        <v>330</v>
      </c>
      <c r="I61" s="83">
        <v>8.5000000000038867</v>
      </c>
      <c r="J61" s="86" t="s">
        <v>364</v>
      </c>
      <c r="K61" s="86" t="s">
        <v>139</v>
      </c>
      <c r="L61" s="87">
        <v>2.3199999999999998E-2</v>
      </c>
      <c r="M61" s="87">
        <v>3.6700000000020168E-2</v>
      </c>
      <c r="N61" s="83">
        <v>3767417.551282783</v>
      </c>
      <c r="O61" s="85">
        <v>95.51</v>
      </c>
      <c r="P61" s="83">
        <v>3598.2604632788657</v>
      </c>
      <c r="Q61" s="84">
        <f t="shared" ref="Q61:Q124" si="2">IFERROR(P61/$P$10,0)</f>
        <v>8.6587088537272146E-4</v>
      </c>
      <c r="R61" s="84">
        <f>P61/'סכום נכסי הקרן'!$C$42</f>
        <v>3.6256196043131855E-5</v>
      </c>
    </row>
    <row r="62" spans="2:18">
      <c r="B62" s="76" t="s">
        <v>4905</v>
      </c>
      <c r="C62" s="86" t="s">
        <v>4571</v>
      </c>
      <c r="D62" s="73" t="s">
        <v>4595</v>
      </c>
      <c r="E62" s="73"/>
      <c r="F62" s="73" t="s">
        <v>509</v>
      </c>
      <c r="G62" s="95">
        <v>44602</v>
      </c>
      <c r="H62" s="73" t="s">
        <v>330</v>
      </c>
      <c r="I62" s="83">
        <v>8.5199999999992979</v>
      </c>
      <c r="J62" s="86" t="s">
        <v>364</v>
      </c>
      <c r="K62" s="86" t="s">
        <v>139</v>
      </c>
      <c r="L62" s="87">
        <v>2.0899999999999998E-2</v>
      </c>
      <c r="M62" s="87">
        <v>3.8599999999997525E-2</v>
      </c>
      <c r="N62" s="83">
        <v>5397510.6673562713</v>
      </c>
      <c r="O62" s="85">
        <v>89.72</v>
      </c>
      <c r="P62" s="83">
        <v>4842.6466183117755</v>
      </c>
      <c r="Q62" s="84">
        <f t="shared" si="2"/>
        <v>1.1653149508593164E-3</v>
      </c>
      <c r="R62" s="84">
        <f>P62/'סכום נכסי הקרן'!$C$42</f>
        <v>4.8794673691056277E-5</v>
      </c>
    </row>
    <row r="63" spans="2:18">
      <c r="B63" s="76" t="s">
        <v>4905</v>
      </c>
      <c r="C63" s="86" t="s">
        <v>4571</v>
      </c>
      <c r="D63" s="73" t="s">
        <v>4596</v>
      </c>
      <c r="E63" s="73"/>
      <c r="F63" s="73" t="s">
        <v>509</v>
      </c>
      <c r="G63" s="95">
        <v>43500</v>
      </c>
      <c r="H63" s="73" t="s">
        <v>330</v>
      </c>
      <c r="I63" s="83">
        <v>8.459999999999301</v>
      </c>
      <c r="J63" s="86" t="s">
        <v>364</v>
      </c>
      <c r="K63" s="86" t="s">
        <v>139</v>
      </c>
      <c r="L63" s="87">
        <v>3.4500000000000003E-2</v>
      </c>
      <c r="M63" s="87">
        <v>2.679999999999845E-2</v>
      </c>
      <c r="N63" s="83">
        <v>3378392.1298567518</v>
      </c>
      <c r="O63" s="85">
        <v>114.16</v>
      </c>
      <c r="P63" s="83">
        <v>3856.7726446637876</v>
      </c>
      <c r="Q63" s="84">
        <f t="shared" si="2"/>
        <v>9.2807821406938455E-4</v>
      </c>
      <c r="R63" s="84">
        <f>P63/'סכום נכסי הקרן'!$C$42</f>
        <v>3.8860973663729297E-5</v>
      </c>
    </row>
    <row r="64" spans="2:18">
      <c r="B64" s="76" t="s">
        <v>4905</v>
      </c>
      <c r="C64" s="86" t="s">
        <v>4571</v>
      </c>
      <c r="D64" s="73" t="s">
        <v>4597</v>
      </c>
      <c r="E64" s="73"/>
      <c r="F64" s="73" t="s">
        <v>509</v>
      </c>
      <c r="G64" s="95">
        <v>43556</v>
      </c>
      <c r="H64" s="73" t="s">
        <v>330</v>
      </c>
      <c r="I64" s="83">
        <v>8.5499999999988052</v>
      </c>
      <c r="J64" s="86" t="s">
        <v>364</v>
      </c>
      <c r="K64" s="86" t="s">
        <v>139</v>
      </c>
      <c r="L64" s="87">
        <v>3.0499999999999999E-2</v>
      </c>
      <c r="M64" s="87">
        <v>2.6799999999990963E-2</v>
      </c>
      <c r="N64" s="83">
        <v>3406857.9690875621</v>
      </c>
      <c r="O64" s="85">
        <v>110.55</v>
      </c>
      <c r="P64" s="83">
        <v>3766.281263207497</v>
      </c>
      <c r="Q64" s="84">
        <f t="shared" si="2"/>
        <v>9.0630273300574854E-4</v>
      </c>
      <c r="R64" s="84">
        <f>P64/'סכום נכסי הקרן'!$C$42</f>
        <v>3.7949179395422371E-5</v>
      </c>
    </row>
    <row r="65" spans="2:18">
      <c r="B65" s="76" t="s">
        <v>4905</v>
      </c>
      <c r="C65" s="86" t="s">
        <v>4571</v>
      </c>
      <c r="D65" s="73" t="s">
        <v>4598</v>
      </c>
      <c r="E65" s="73"/>
      <c r="F65" s="73" t="s">
        <v>509</v>
      </c>
      <c r="G65" s="95">
        <v>43647</v>
      </c>
      <c r="H65" s="73" t="s">
        <v>330</v>
      </c>
      <c r="I65" s="83">
        <v>8.5300000000027367</v>
      </c>
      <c r="J65" s="86" t="s">
        <v>364</v>
      </c>
      <c r="K65" s="86" t="s">
        <v>139</v>
      </c>
      <c r="L65" s="87">
        <v>2.8999999999999998E-2</v>
      </c>
      <c r="M65" s="87">
        <v>2.9200000000006131E-2</v>
      </c>
      <c r="N65" s="83">
        <v>3162598.1106659486</v>
      </c>
      <c r="O65" s="85">
        <v>105.41</v>
      </c>
      <c r="P65" s="83">
        <v>3333.694632604298</v>
      </c>
      <c r="Q65" s="84">
        <f t="shared" si="2"/>
        <v>8.0220683092658727E-4</v>
      </c>
      <c r="R65" s="84">
        <f>P65/'סכום נכסי הקרן'!$C$42</f>
        <v>3.3590421644324038E-5</v>
      </c>
    </row>
    <row r="66" spans="2:18">
      <c r="B66" s="76" t="s">
        <v>4905</v>
      </c>
      <c r="C66" s="86" t="s">
        <v>4571</v>
      </c>
      <c r="D66" s="73" t="s">
        <v>4599</v>
      </c>
      <c r="E66" s="73"/>
      <c r="F66" s="73" t="s">
        <v>509</v>
      </c>
      <c r="G66" s="95">
        <v>43703</v>
      </c>
      <c r="H66" s="73" t="s">
        <v>330</v>
      </c>
      <c r="I66" s="83">
        <v>8.6699999999931627</v>
      </c>
      <c r="J66" s="86" t="s">
        <v>364</v>
      </c>
      <c r="K66" s="86" t="s">
        <v>139</v>
      </c>
      <c r="L66" s="87">
        <v>2.3799999999999998E-2</v>
      </c>
      <c r="M66" s="87">
        <v>2.8600000000040957E-2</v>
      </c>
      <c r="N66" s="83">
        <v>224579.71520649065</v>
      </c>
      <c r="O66" s="85">
        <v>102.23</v>
      </c>
      <c r="P66" s="83">
        <v>229.58784305861343</v>
      </c>
      <c r="Q66" s="84">
        <f t="shared" si="2"/>
        <v>5.5247092579514721E-5</v>
      </c>
      <c r="R66" s="84">
        <f>P66/'סכום נכסי הקרן'!$C$42</f>
        <v>2.3133349939508721E-6</v>
      </c>
    </row>
    <row r="67" spans="2:18">
      <c r="B67" s="76" t="s">
        <v>4905</v>
      </c>
      <c r="C67" s="86" t="s">
        <v>4571</v>
      </c>
      <c r="D67" s="73" t="s">
        <v>4600</v>
      </c>
      <c r="E67" s="73"/>
      <c r="F67" s="73" t="s">
        <v>509</v>
      </c>
      <c r="G67" s="95">
        <v>43740</v>
      </c>
      <c r="H67" s="73" t="s">
        <v>330</v>
      </c>
      <c r="I67" s="83">
        <v>8.5900000000036059</v>
      </c>
      <c r="J67" s="86" t="s">
        <v>364</v>
      </c>
      <c r="K67" s="86" t="s">
        <v>139</v>
      </c>
      <c r="L67" s="87">
        <v>2.4300000000000002E-2</v>
      </c>
      <c r="M67" s="87">
        <v>3.1900000000003967E-2</v>
      </c>
      <c r="N67" s="83">
        <v>3318850.5488242302</v>
      </c>
      <c r="O67" s="85">
        <v>99.61</v>
      </c>
      <c r="P67" s="83">
        <v>3305.9070499547443</v>
      </c>
      <c r="Q67" s="84">
        <f t="shared" si="2"/>
        <v>7.9552013911072801E-4</v>
      </c>
      <c r="R67" s="84">
        <f>P67/'סכום נכסי הקרן'!$C$42</f>
        <v>3.3310433006928705E-5</v>
      </c>
    </row>
    <row r="68" spans="2:18">
      <c r="B68" s="76" t="s">
        <v>4905</v>
      </c>
      <c r="C68" s="86" t="s">
        <v>4571</v>
      </c>
      <c r="D68" s="73" t="s">
        <v>4601</v>
      </c>
      <c r="E68" s="73"/>
      <c r="F68" s="73" t="s">
        <v>509</v>
      </c>
      <c r="G68" s="95">
        <v>43831</v>
      </c>
      <c r="H68" s="73" t="s">
        <v>330</v>
      </c>
      <c r="I68" s="83">
        <v>8.560000000002761</v>
      </c>
      <c r="J68" s="86" t="s">
        <v>364</v>
      </c>
      <c r="K68" s="86" t="s">
        <v>139</v>
      </c>
      <c r="L68" s="87">
        <v>2.3799999999999998E-2</v>
      </c>
      <c r="M68" s="87">
        <v>3.310000000001137E-2</v>
      </c>
      <c r="N68" s="83">
        <v>3444628.3458869024</v>
      </c>
      <c r="O68" s="85">
        <v>98.42</v>
      </c>
      <c r="P68" s="83">
        <v>3390.2031922938022</v>
      </c>
      <c r="Q68" s="84">
        <f t="shared" si="2"/>
        <v>8.1580482281984291E-4</v>
      </c>
      <c r="R68" s="84">
        <f>P68/'סכום נכסי הקרן'!$C$42</f>
        <v>3.4159803833058299E-5</v>
      </c>
    </row>
    <row r="69" spans="2:18">
      <c r="B69" s="76" t="s">
        <v>4906</v>
      </c>
      <c r="C69" s="86" t="s">
        <v>4571</v>
      </c>
      <c r="D69" s="73">
        <v>7936</v>
      </c>
      <c r="E69" s="73"/>
      <c r="F69" s="73" t="s">
        <v>4602</v>
      </c>
      <c r="G69" s="95">
        <v>44087</v>
      </c>
      <c r="H69" s="73" t="s">
        <v>4561</v>
      </c>
      <c r="I69" s="83">
        <v>5.7800000000002214</v>
      </c>
      <c r="J69" s="86" t="s">
        <v>377</v>
      </c>
      <c r="K69" s="86" t="s">
        <v>139</v>
      </c>
      <c r="L69" s="87">
        <v>1.7947999999999999E-2</v>
      </c>
      <c r="M69" s="87">
        <v>2.2300000000001187E-2</v>
      </c>
      <c r="N69" s="83">
        <v>16941873.138632197</v>
      </c>
      <c r="O69" s="85">
        <v>104.47</v>
      </c>
      <c r="P69" s="83">
        <v>17699.174987261285</v>
      </c>
      <c r="Q69" s="84">
        <f t="shared" si="2"/>
        <v>4.2590580845895112E-3</v>
      </c>
      <c r="R69" s="84">
        <f>P69/'סכום נכסי הקרן'!$C$42</f>
        <v>1.7833749521153235E-4</v>
      </c>
    </row>
    <row r="70" spans="2:18">
      <c r="B70" s="76" t="s">
        <v>4906</v>
      </c>
      <c r="C70" s="86" t="s">
        <v>4571</v>
      </c>
      <c r="D70" s="73">
        <v>7937</v>
      </c>
      <c r="E70" s="73"/>
      <c r="F70" s="73" t="s">
        <v>4602</v>
      </c>
      <c r="G70" s="95">
        <v>44087</v>
      </c>
      <c r="H70" s="73" t="s">
        <v>4561</v>
      </c>
      <c r="I70" s="83">
        <v>8.0799999999945111</v>
      </c>
      <c r="J70" s="86" t="s">
        <v>377</v>
      </c>
      <c r="K70" s="86" t="s">
        <v>139</v>
      </c>
      <c r="L70" s="87">
        <v>4.8000000000000001E-2</v>
      </c>
      <c r="M70" s="87">
        <v>4.7299999999969956E-2</v>
      </c>
      <c r="N70" s="83">
        <v>1404773.7832643786</v>
      </c>
      <c r="O70" s="85">
        <v>101.61</v>
      </c>
      <c r="P70" s="83">
        <v>1427.3908141623863</v>
      </c>
      <c r="Q70" s="84">
        <f t="shared" si="2"/>
        <v>3.4348156856478507E-4</v>
      </c>
      <c r="R70" s="84">
        <f>P70/'סכום נכסי הקרן'!$C$42</f>
        <v>1.4382438880280217E-5</v>
      </c>
    </row>
    <row r="71" spans="2:18">
      <c r="B71" s="76" t="s">
        <v>4907</v>
      </c>
      <c r="C71" s="86" t="s">
        <v>4562</v>
      </c>
      <c r="D71" s="73">
        <v>8063</v>
      </c>
      <c r="E71" s="73"/>
      <c r="F71" s="73" t="s">
        <v>513</v>
      </c>
      <c r="G71" s="95">
        <v>44147</v>
      </c>
      <c r="H71" s="73" t="s">
        <v>137</v>
      </c>
      <c r="I71" s="83">
        <v>8.2399999999999363</v>
      </c>
      <c r="J71" s="86" t="s">
        <v>772</v>
      </c>
      <c r="K71" s="86" t="s">
        <v>139</v>
      </c>
      <c r="L71" s="87">
        <v>1.6250000000000001E-2</v>
      </c>
      <c r="M71" s="87">
        <v>2.5100000000000452E-2</v>
      </c>
      <c r="N71" s="83">
        <v>13153689.876458727</v>
      </c>
      <c r="O71" s="85">
        <v>99.58</v>
      </c>
      <c r="P71" s="83">
        <v>13098.444884522787</v>
      </c>
      <c r="Q71" s="84">
        <f t="shared" si="2"/>
        <v>3.1519569483396139E-3</v>
      </c>
      <c r="R71" s="84">
        <f>P71/'סכום נכסי הקרן'!$C$42</f>
        <v>1.319803806422256E-4</v>
      </c>
    </row>
    <row r="72" spans="2:18">
      <c r="B72" s="76" t="s">
        <v>4907</v>
      </c>
      <c r="C72" s="86" t="s">
        <v>4562</v>
      </c>
      <c r="D72" s="73">
        <v>8145</v>
      </c>
      <c r="E72" s="73"/>
      <c r="F72" s="73" t="s">
        <v>513</v>
      </c>
      <c r="G72" s="95">
        <v>44185</v>
      </c>
      <c r="H72" s="73" t="s">
        <v>137</v>
      </c>
      <c r="I72" s="83">
        <v>8.2400000000016114</v>
      </c>
      <c r="J72" s="86" t="s">
        <v>772</v>
      </c>
      <c r="K72" s="86" t="s">
        <v>139</v>
      </c>
      <c r="L72" s="87">
        <v>1.4990000000000002E-2</v>
      </c>
      <c r="M72" s="87">
        <v>2.620000000000473E-2</v>
      </c>
      <c r="N72" s="83">
        <v>6183288.2977451142</v>
      </c>
      <c r="O72" s="85">
        <v>97.58</v>
      </c>
      <c r="P72" s="83">
        <v>6033.6527844437524</v>
      </c>
      <c r="Q72" s="84">
        <f t="shared" si="2"/>
        <v>1.4519138711090601E-3</v>
      </c>
      <c r="R72" s="84">
        <f>P72/'סכום נכסי הקרן'!$C$42</f>
        <v>6.0795292736991436E-5</v>
      </c>
    </row>
    <row r="73" spans="2:18">
      <c r="B73" s="76" t="s">
        <v>4908</v>
      </c>
      <c r="C73" s="86" t="s">
        <v>4562</v>
      </c>
      <c r="D73" s="73" t="s">
        <v>4603</v>
      </c>
      <c r="E73" s="73"/>
      <c r="F73" s="73" t="s">
        <v>509</v>
      </c>
      <c r="G73" s="95">
        <v>42901</v>
      </c>
      <c r="H73" s="73" t="s">
        <v>330</v>
      </c>
      <c r="I73" s="83">
        <v>1.1399999999994634</v>
      </c>
      <c r="J73" s="86" t="s">
        <v>163</v>
      </c>
      <c r="K73" s="86" t="s">
        <v>139</v>
      </c>
      <c r="L73" s="87">
        <v>0.04</v>
      </c>
      <c r="M73" s="87">
        <v>4.2999999999987208E-2</v>
      </c>
      <c r="N73" s="83">
        <v>8752125.5019667521</v>
      </c>
      <c r="O73" s="85">
        <v>100.87</v>
      </c>
      <c r="P73" s="83">
        <v>8828.268798150968</v>
      </c>
      <c r="Q73" s="84">
        <f t="shared" si="2"/>
        <v>2.1243989973971284E-3</v>
      </c>
      <c r="R73" s="84">
        <f>P73/'סכום נכסי הקרן'!$C$42</f>
        <v>8.8953939697727577E-5</v>
      </c>
    </row>
    <row r="74" spans="2:18">
      <c r="B74" s="76" t="s">
        <v>4909</v>
      </c>
      <c r="C74" s="86" t="s">
        <v>4562</v>
      </c>
      <c r="D74" s="73">
        <v>4069</v>
      </c>
      <c r="E74" s="73"/>
      <c r="F74" s="73" t="s">
        <v>513</v>
      </c>
      <c r="G74" s="95">
        <v>42052</v>
      </c>
      <c r="H74" s="73" t="s">
        <v>137</v>
      </c>
      <c r="I74" s="83">
        <v>4.629999999999769</v>
      </c>
      <c r="J74" s="86" t="s">
        <v>690</v>
      </c>
      <c r="K74" s="86" t="s">
        <v>139</v>
      </c>
      <c r="L74" s="87">
        <v>2.9779E-2</v>
      </c>
      <c r="M74" s="87">
        <v>1.3800000000001119E-2</v>
      </c>
      <c r="N74" s="83">
        <v>9410635.2399528306</v>
      </c>
      <c r="O74" s="85">
        <v>115.96</v>
      </c>
      <c r="P74" s="83">
        <v>10912.572627892716</v>
      </c>
      <c r="Q74" s="84">
        <f t="shared" si="2"/>
        <v>2.6259574645681513E-3</v>
      </c>
      <c r="R74" s="84">
        <f>P74/'סכום נכסי הקרן'!$C$42</f>
        <v>1.0995545669066537E-4</v>
      </c>
    </row>
    <row r="75" spans="2:18">
      <c r="B75" s="76" t="s">
        <v>4910</v>
      </c>
      <c r="C75" s="86" t="s">
        <v>4562</v>
      </c>
      <c r="D75" s="73">
        <v>8224</v>
      </c>
      <c r="E75" s="73"/>
      <c r="F75" s="73" t="s">
        <v>513</v>
      </c>
      <c r="G75" s="95">
        <v>44223</v>
      </c>
      <c r="H75" s="73" t="s">
        <v>137</v>
      </c>
      <c r="I75" s="83">
        <v>13.16999999999873</v>
      </c>
      <c r="J75" s="86" t="s">
        <v>377</v>
      </c>
      <c r="K75" s="86" t="s">
        <v>139</v>
      </c>
      <c r="L75" s="87">
        <v>2.1537000000000001E-2</v>
      </c>
      <c r="M75" s="87">
        <v>3.4399999999997224E-2</v>
      </c>
      <c r="N75" s="83">
        <v>27060963.267310198</v>
      </c>
      <c r="O75" s="85">
        <v>91.19</v>
      </c>
      <c r="P75" s="83">
        <v>24676.892146428469</v>
      </c>
      <c r="Q75" s="84">
        <f t="shared" si="2"/>
        <v>5.9381477992298494E-3</v>
      </c>
      <c r="R75" s="84">
        <f>P75/'סכום נכסי הקרן'!$C$42</f>
        <v>2.4864521302075422E-4</v>
      </c>
    </row>
    <row r="76" spans="2:18">
      <c r="B76" s="76" t="s">
        <v>4910</v>
      </c>
      <c r="C76" s="86" t="s">
        <v>4562</v>
      </c>
      <c r="D76" s="73">
        <v>2963</v>
      </c>
      <c r="E76" s="73"/>
      <c r="F76" s="73" t="s">
        <v>513</v>
      </c>
      <c r="G76" s="95">
        <v>41423</v>
      </c>
      <c r="H76" s="73" t="s">
        <v>137</v>
      </c>
      <c r="I76" s="83">
        <v>3.2799999999998311</v>
      </c>
      <c r="J76" s="86" t="s">
        <v>377</v>
      </c>
      <c r="K76" s="86" t="s">
        <v>139</v>
      </c>
      <c r="L76" s="87">
        <v>0.05</v>
      </c>
      <c r="M76" s="87">
        <v>1.3499999999997238E-2</v>
      </c>
      <c r="N76" s="83">
        <v>6043765.6195275756</v>
      </c>
      <c r="O76" s="85">
        <v>122.88</v>
      </c>
      <c r="P76" s="83">
        <v>7426.5792005547764</v>
      </c>
      <c r="Q76" s="84">
        <f t="shared" si="2"/>
        <v>1.7871020659286387E-3</v>
      </c>
      <c r="R76" s="84">
        <f>P76/'סכום נכסי הקרן'!$C$42</f>
        <v>7.483046715851146E-5</v>
      </c>
    </row>
    <row r="77" spans="2:18">
      <c r="B77" s="76" t="s">
        <v>4910</v>
      </c>
      <c r="C77" s="86" t="s">
        <v>4562</v>
      </c>
      <c r="D77" s="73">
        <v>2968</v>
      </c>
      <c r="E77" s="73"/>
      <c r="F77" s="73" t="s">
        <v>513</v>
      </c>
      <c r="G77" s="95">
        <v>41423</v>
      </c>
      <c r="H77" s="73" t="s">
        <v>137</v>
      </c>
      <c r="I77" s="83">
        <v>3.280000000000419</v>
      </c>
      <c r="J77" s="86" t="s">
        <v>377</v>
      </c>
      <c r="K77" s="86" t="s">
        <v>139</v>
      </c>
      <c r="L77" s="87">
        <v>0.05</v>
      </c>
      <c r="M77" s="87">
        <v>1.3499999999996858E-2</v>
      </c>
      <c r="N77" s="83">
        <v>1943795.153002209</v>
      </c>
      <c r="O77" s="85">
        <v>122.88</v>
      </c>
      <c r="P77" s="83">
        <v>2388.5354853580966</v>
      </c>
      <c r="Q77" s="84">
        <f t="shared" si="2"/>
        <v>5.7476754575086888E-4</v>
      </c>
      <c r="R77" s="84">
        <f>P77/'סכום נכסי הקרן'!$C$42</f>
        <v>2.4066965606544196E-5</v>
      </c>
    </row>
    <row r="78" spans="2:18">
      <c r="B78" s="76" t="s">
        <v>4910</v>
      </c>
      <c r="C78" s="86" t="s">
        <v>4562</v>
      </c>
      <c r="D78" s="73">
        <v>4605</v>
      </c>
      <c r="E78" s="73"/>
      <c r="F78" s="73" t="s">
        <v>513</v>
      </c>
      <c r="G78" s="95">
        <v>42352</v>
      </c>
      <c r="H78" s="73" t="s">
        <v>137</v>
      </c>
      <c r="I78" s="83">
        <v>5.5199999999986336</v>
      </c>
      <c r="J78" s="86" t="s">
        <v>377</v>
      </c>
      <c r="K78" s="86" t="s">
        <v>139</v>
      </c>
      <c r="L78" s="87">
        <v>0.05</v>
      </c>
      <c r="M78" s="87">
        <v>1.9599999999994521E-2</v>
      </c>
      <c r="N78" s="83">
        <v>6920909.1868762644</v>
      </c>
      <c r="O78" s="85">
        <v>127.63</v>
      </c>
      <c r="P78" s="83">
        <v>8833.1566998518665</v>
      </c>
      <c r="Q78" s="84">
        <f t="shared" si="2"/>
        <v>2.1255752023485387E-3</v>
      </c>
      <c r="R78" s="84">
        <f>P78/'סכום נכסי הקרן'!$C$42</f>
        <v>8.9003190363185476E-5</v>
      </c>
    </row>
    <row r="79" spans="2:18">
      <c r="B79" s="76" t="s">
        <v>4910</v>
      </c>
      <c r="C79" s="86" t="s">
        <v>4562</v>
      </c>
      <c r="D79" s="73">
        <v>4606</v>
      </c>
      <c r="E79" s="73"/>
      <c r="F79" s="73" t="s">
        <v>513</v>
      </c>
      <c r="G79" s="95">
        <v>42352</v>
      </c>
      <c r="H79" s="73" t="s">
        <v>137</v>
      </c>
      <c r="I79" s="83">
        <v>7.3500000000001089</v>
      </c>
      <c r="J79" s="86" t="s">
        <v>377</v>
      </c>
      <c r="K79" s="86" t="s">
        <v>139</v>
      </c>
      <c r="L79" s="87">
        <v>4.0999999999999995E-2</v>
      </c>
      <c r="M79" s="87">
        <v>2.0600000000001058E-2</v>
      </c>
      <c r="N79" s="83">
        <v>20436138.368516929</v>
      </c>
      <c r="O79" s="85">
        <v>125.35</v>
      </c>
      <c r="P79" s="83">
        <v>25616.698331610711</v>
      </c>
      <c r="Q79" s="84">
        <f t="shared" si="2"/>
        <v>6.1642989692040732E-3</v>
      </c>
      <c r="R79" s="84">
        <f>P79/'סכום נכסי הקרן'!$C$42</f>
        <v>2.5811473242888121E-4</v>
      </c>
    </row>
    <row r="80" spans="2:18">
      <c r="B80" s="76" t="s">
        <v>4910</v>
      </c>
      <c r="C80" s="86" t="s">
        <v>4562</v>
      </c>
      <c r="D80" s="73">
        <v>5150</v>
      </c>
      <c r="E80" s="73"/>
      <c r="F80" s="73" t="s">
        <v>513</v>
      </c>
      <c r="G80" s="95">
        <v>42631</v>
      </c>
      <c r="H80" s="73" t="s">
        <v>137</v>
      </c>
      <c r="I80" s="83">
        <v>7.300000000000689</v>
      </c>
      <c r="J80" s="86" t="s">
        <v>377</v>
      </c>
      <c r="K80" s="86" t="s">
        <v>139</v>
      </c>
      <c r="L80" s="87">
        <v>4.0999999999999995E-2</v>
      </c>
      <c r="M80" s="87">
        <v>2.2800000000000958E-2</v>
      </c>
      <c r="N80" s="83">
        <v>6064439.3242432605</v>
      </c>
      <c r="O80" s="85">
        <v>123.86</v>
      </c>
      <c r="P80" s="83">
        <v>7511.4145411330319</v>
      </c>
      <c r="Q80" s="84">
        <f t="shared" si="2"/>
        <v>1.8075165001273387E-3</v>
      </c>
      <c r="R80" s="84">
        <f>P80/'סכום נכסי הקרן'!$C$42</f>
        <v>7.5685270964622909E-5</v>
      </c>
    </row>
    <row r="81" spans="2:18">
      <c r="B81" s="76" t="s">
        <v>4911</v>
      </c>
      <c r="C81" s="86" t="s">
        <v>4571</v>
      </c>
      <c r="D81" s="73" t="s">
        <v>4604</v>
      </c>
      <c r="E81" s="73"/>
      <c r="F81" s="73" t="s">
        <v>509</v>
      </c>
      <c r="G81" s="95">
        <v>42033</v>
      </c>
      <c r="H81" s="73" t="s">
        <v>330</v>
      </c>
      <c r="I81" s="83">
        <v>4.1600000000046462</v>
      </c>
      <c r="J81" s="86" t="s">
        <v>364</v>
      </c>
      <c r="K81" s="86" t="s">
        <v>139</v>
      </c>
      <c r="L81" s="87">
        <v>5.0999999999999997E-2</v>
      </c>
      <c r="M81" s="87">
        <v>1.8700000000033416E-2</v>
      </c>
      <c r="N81" s="83">
        <v>1405012.9327355281</v>
      </c>
      <c r="O81" s="85">
        <v>123.75</v>
      </c>
      <c r="P81" s="83">
        <v>1738.70349853876</v>
      </c>
      <c r="Q81" s="84">
        <f t="shared" si="2"/>
        <v>4.1839459734622564E-4</v>
      </c>
      <c r="R81" s="84">
        <f>P81/'סכום נכסי הקרן'!$C$42</f>
        <v>1.7519236182935263E-5</v>
      </c>
    </row>
    <row r="82" spans="2:18">
      <c r="B82" s="76" t="s">
        <v>4911</v>
      </c>
      <c r="C82" s="86" t="s">
        <v>4571</v>
      </c>
      <c r="D82" s="73" t="s">
        <v>4605</v>
      </c>
      <c r="E82" s="73"/>
      <c r="F82" s="73" t="s">
        <v>509</v>
      </c>
      <c r="G82" s="95">
        <v>42054</v>
      </c>
      <c r="H82" s="73" t="s">
        <v>330</v>
      </c>
      <c r="I82" s="83">
        <v>4.1600000000004886</v>
      </c>
      <c r="J82" s="86" t="s">
        <v>364</v>
      </c>
      <c r="K82" s="86" t="s">
        <v>139</v>
      </c>
      <c r="L82" s="87">
        <v>5.0999999999999997E-2</v>
      </c>
      <c r="M82" s="87">
        <v>1.879999999999778E-2</v>
      </c>
      <c r="N82" s="83">
        <v>2744567.2305274862</v>
      </c>
      <c r="O82" s="85">
        <v>124.84</v>
      </c>
      <c r="P82" s="83">
        <v>3426.3179557415301</v>
      </c>
      <c r="Q82" s="84">
        <f t="shared" si="2"/>
        <v>8.2449533383777401E-4</v>
      </c>
      <c r="R82" s="84">
        <f>P82/'סכום נכסי הקרן'!$C$42</f>
        <v>3.4523697430249147E-5</v>
      </c>
    </row>
    <row r="83" spans="2:18">
      <c r="B83" s="76" t="s">
        <v>4911</v>
      </c>
      <c r="C83" s="86" t="s">
        <v>4571</v>
      </c>
      <c r="D83" s="73" t="s">
        <v>4606</v>
      </c>
      <c r="E83" s="73"/>
      <c r="F83" s="73" t="s">
        <v>509</v>
      </c>
      <c r="G83" s="95">
        <v>42565</v>
      </c>
      <c r="H83" s="73" t="s">
        <v>330</v>
      </c>
      <c r="I83" s="83">
        <v>4.1599999999985213</v>
      </c>
      <c r="J83" s="86" t="s">
        <v>364</v>
      </c>
      <c r="K83" s="86" t="s">
        <v>139</v>
      </c>
      <c r="L83" s="87">
        <v>5.0999999999999997E-2</v>
      </c>
      <c r="M83" s="87">
        <v>1.8799999999991428E-2</v>
      </c>
      <c r="N83" s="83">
        <v>3349988.3906140416</v>
      </c>
      <c r="O83" s="85">
        <v>125.34</v>
      </c>
      <c r="P83" s="83">
        <v>4198.8754136912148</v>
      </c>
      <c r="Q83" s="84">
        <f t="shared" si="2"/>
        <v>1.0104004446386287E-3</v>
      </c>
      <c r="R83" s="84">
        <f>P83/'סכום נכסי הקרן'!$C$42</f>
        <v>4.2308012917095157E-5</v>
      </c>
    </row>
    <row r="84" spans="2:18">
      <c r="B84" s="76" t="s">
        <v>4911</v>
      </c>
      <c r="C84" s="86" t="s">
        <v>4571</v>
      </c>
      <c r="D84" s="73" t="s">
        <v>4607</v>
      </c>
      <c r="E84" s="73"/>
      <c r="F84" s="73" t="s">
        <v>509</v>
      </c>
      <c r="G84" s="95">
        <v>40570</v>
      </c>
      <c r="H84" s="73" t="s">
        <v>330</v>
      </c>
      <c r="I84" s="83">
        <v>4.1900000000002526</v>
      </c>
      <c r="J84" s="86" t="s">
        <v>364</v>
      </c>
      <c r="K84" s="86" t="s">
        <v>139</v>
      </c>
      <c r="L84" s="87">
        <v>5.0999999999999997E-2</v>
      </c>
      <c r="M84" s="87">
        <v>1.5000000000001557E-2</v>
      </c>
      <c r="N84" s="83">
        <v>16985927.146913163</v>
      </c>
      <c r="O84" s="85">
        <v>132.61000000000001</v>
      </c>
      <c r="P84" s="83">
        <v>22525.0389283234</v>
      </c>
      <c r="Q84" s="84">
        <f t="shared" si="2"/>
        <v>5.4203345196833942E-3</v>
      </c>
      <c r="R84" s="84">
        <f>P84/'סכום נכסי הקרן'!$C$42</f>
        <v>2.2696306607006666E-4</v>
      </c>
    </row>
    <row r="85" spans="2:18">
      <c r="B85" s="76" t="s">
        <v>4911</v>
      </c>
      <c r="C85" s="86" t="s">
        <v>4571</v>
      </c>
      <c r="D85" s="73" t="s">
        <v>4608</v>
      </c>
      <c r="E85" s="73"/>
      <c r="F85" s="73" t="s">
        <v>509</v>
      </c>
      <c r="G85" s="95">
        <v>41207</v>
      </c>
      <c r="H85" s="73" t="s">
        <v>330</v>
      </c>
      <c r="I85" s="83">
        <v>4.189999999977629</v>
      </c>
      <c r="J85" s="86" t="s">
        <v>364</v>
      </c>
      <c r="K85" s="86" t="s">
        <v>139</v>
      </c>
      <c r="L85" s="87">
        <v>5.0999999999999997E-2</v>
      </c>
      <c r="M85" s="87">
        <v>1.4799999999901009E-2</v>
      </c>
      <c r="N85" s="83">
        <v>241443.46850322708</v>
      </c>
      <c r="O85" s="85">
        <v>127.19</v>
      </c>
      <c r="P85" s="83">
        <v>307.09194466463759</v>
      </c>
      <c r="Q85" s="84">
        <f t="shared" si="2"/>
        <v>7.389736700030352E-5</v>
      </c>
      <c r="R85" s="84">
        <f>P85/'סכום נכסי הקרן'!$C$42</f>
        <v>3.0942689843197197E-6</v>
      </c>
    </row>
    <row r="86" spans="2:18">
      <c r="B86" s="76" t="s">
        <v>4911</v>
      </c>
      <c r="C86" s="86" t="s">
        <v>4571</v>
      </c>
      <c r="D86" s="73" t="s">
        <v>4609</v>
      </c>
      <c r="E86" s="73"/>
      <c r="F86" s="73" t="s">
        <v>509</v>
      </c>
      <c r="G86" s="95">
        <v>41239</v>
      </c>
      <c r="H86" s="73" t="s">
        <v>330</v>
      </c>
      <c r="I86" s="83">
        <v>4.1599999999986368</v>
      </c>
      <c r="J86" s="86" t="s">
        <v>364</v>
      </c>
      <c r="K86" s="86" t="s">
        <v>139</v>
      </c>
      <c r="L86" s="87">
        <v>5.0999999999999997E-2</v>
      </c>
      <c r="M86" s="87">
        <v>1.879999999999055E-2</v>
      </c>
      <c r="N86" s="83">
        <v>2129234.7584946295</v>
      </c>
      <c r="O86" s="85">
        <v>125.37</v>
      </c>
      <c r="P86" s="83">
        <v>2669.4217634730949</v>
      </c>
      <c r="Q86" s="84">
        <f t="shared" si="2"/>
        <v>6.423588868454096E-4</v>
      </c>
      <c r="R86" s="84">
        <f>P86/'סכום נכסי הקרן'!$C$42</f>
        <v>2.6897185394436684E-5</v>
      </c>
    </row>
    <row r="87" spans="2:18">
      <c r="B87" s="76" t="s">
        <v>4911</v>
      </c>
      <c r="C87" s="86" t="s">
        <v>4571</v>
      </c>
      <c r="D87" s="73" t="s">
        <v>4610</v>
      </c>
      <c r="E87" s="73"/>
      <c r="F87" s="73" t="s">
        <v>509</v>
      </c>
      <c r="G87" s="95">
        <v>41269</v>
      </c>
      <c r="H87" s="73" t="s">
        <v>330</v>
      </c>
      <c r="I87" s="83">
        <v>4.189999999988812</v>
      </c>
      <c r="J87" s="86" t="s">
        <v>364</v>
      </c>
      <c r="K87" s="86" t="s">
        <v>139</v>
      </c>
      <c r="L87" s="87">
        <v>5.0999999999999997E-2</v>
      </c>
      <c r="M87" s="87">
        <v>1.4899999999982478E-2</v>
      </c>
      <c r="N87" s="83">
        <v>579695.22808264825</v>
      </c>
      <c r="O87" s="85">
        <v>127.96</v>
      </c>
      <c r="P87" s="83">
        <v>741.77806314732129</v>
      </c>
      <c r="Q87" s="84">
        <f t="shared" si="2"/>
        <v>1.7849848137512563E-4</v>
      </c>
      <c r="R87" s="84">
        <f>P87/'סכום נכסי הקרן'!$C$42</f>
        <v>7.4741812474178386E-6</v>
      </c>
    </row>
    <row r="88" spans="2:18">
      <c r="B88" s="76" t="s">
        <v>4911</v>
      </c>
      <c r="C88" s="86" t="s">
        <v>4571</v>
      </c>
      <c r="D88" s="73" t="s">
        <v>4611</v>
      </c>
      <c r="E88" s="73"/>
      <c r="F88" s="73" t="s">
        <v>509</v>
      </c>
      <c r="G88" s="95">
        <v>41298</v>
      </c>
      <c r="H88" s="73" t="s">
        <v>330</v>
      </c>
      <c r="I88" s="83">
        <v>4.1600000000004638</v>
      </c>
      <c r="J88" s="86" t="s">
        <v>364</v>
      </c>
      <c r="K88" s="86" t="s">
        <v>139</v>
      </c>
      <c r="L88" s="87">
        <v>5.0999999999999997E-2</v>
      </c>
      <c r="M88" s="87">
        <v>1.8800000000001635E-2</v>
      </c>
      <c r="N88" s="83">
        <v>1173006.7132895403</v>
      </c>
      <c r="O88" s="85">
        <v>125.71</v>
      </c>
      <c r="P88" s="83">
        <v>1474.5867968373218</v>
      </c>
      <c r="Q88" s="84">
        <f t="shared" si="2"/>
        <v>3.5483861948475761E-4</v>
      </c>
      <c r="R88" s="84">
        <f>P88/'סכום נכסי הקרן'!$C$42</f>
        <v>1.4857987223090137E-5</v>
      </c>
    </row>
    <row r="89" spans="2:18">
      <c r="B89" s="76" t="s">
        <v>4911</v>
      </c>
      <c r="C89" s="86" t="s">
        <v>4571</v>
      </c>
      <c r="D89" s="73" t="s">
        <v>4612</v>
      </c>
      <c r="E89" s="73"/>
      <c r="F89" s="73" t="s">
        <v>509</v>
      </c>
      <c r="G89" s="95">
        <v>41330</v>
      </c>
      <c r="H89" s="73" t="s">
        <v>330</v>
      </c>
      <c r="I89" s="83">
        <v>4.1599999999993882</v>
      </c>
      <c r="J89" s="86" t="s">
        <v>364</v>
      </c>
      <c r="K89" s="86" t="s">
        <v>139</v>
      </c>
      <c r="L89" s="87">
        <v>5.0999999999999997E-2</v>
      </c>
      <c r="M89" s="87">
        <v>1.8799999999999123E-2</v>
      </c>
      <c r="N89" s="83">
        <v>1818360.380219562</v>
      </c>
      <c r="O89" s="85">
        <v>125.94</v>
      </c>
      <c r="P89" s="83">
        <v>2290.0430674557774</v>
      </c>
      <c r="Q89" s="84">
        <f t="shared" si="2"/>
        <v>5.5106672754665542E-4</v>
      </c>
      <c r="R89" s="84">
        <f>P89/'סכום נכסי הקרן'!$C$42</f>
        <v>2.307455262013838E-5</v>
      </c>
    </row>
    <row r="90" spans="2:18">
      <c r="B90" s="76" t="s">
        <v>4911</v>
      </c>
      <c r="C90" s="86" t="s">
        <v>4571</v>
      </c>
      <c r="D90" s="73" t="s">
        <v>4613</v>
      </c>
      <c r="E90" s="73"/>
      <c r="F90" s="73" t="s">
        <v>509</v>
      </c>
      <c r="G90" s="95">
        <v>41389</v>
      </c>
      <c r="H90" s="73" t="s">
        <v>330</v>
      </c>
      <c r="I90" s="83">
        <v>4.1899999999929847</v>
      </c>
      <c r="J90" s="86" t="s">
        <v>364</v>
      </c>
      <c r="K90" s="86" t="s">
        <v>139</v>
      </c>
      <c r="L90" s="87">
        <v>5.0999999999999997E-2</v>
      </c>
      <c r="M90" s="87">
        <v>1.4899999999968218E-2</v>
      </c>
      <c r="N90" s="83">
        <v>795923.63679284079</v>
      </c>
      <c r="O90" s="85">
        <v>127.7</v>
      </c>
      <c r="P90" s="83">
        <v>1016.3945382205218</v>
      </c>
      <c r="Q90" s="84">
        <f t="shared" si="2"/>
        <v>2.4458108235306931E-4</v>
      </c>
      <c r="R90" s="84">
        <f>P90/'סכום נכסי הקרן'!$C$42</f>
        <v>1.0241226284467496E-5</v>
      </c>
    </row>
    <row r="91" spans="2:18">
      <c r="B91" s="76" t="s">
        <v>4911</v>
      </c>
      <c r="C91" s="86" t="s">
        <v>4571</v>
      </c>
      <c r="D91" s="73" t="s">
        <v>4614</v>
      </c>
      <c r="E91" s="73"/>
      <c r="F91" s="73" t="s">
        <v>509</v>
      </c>
      <c r="G91" s="95">
        <v>41422</v>
      </c>
      <c r="H91" s="73" t="s">
        <v>330</v>
      </c>
      <c r="I91" s="83">
        <v>4.1900000000076369</v>
      </c>
      <c r="J91" s="86" t="s">
        <v>364</v>
      </c>
      <c r="K91" s="86" t="s">
        <v>139</v>
      </c>
      <c r="L91" s="87">
        <v>5.0999999999999997E-2</v>
      </c>
      <c r="M91" s="87">
        <v>1.5100000000028877E-2</v>
      </c>
      <c r="N91" s="83">
        <v>291510.69688740536</v>
      </c>
      <c r="O91" s="85">
        <v>127.1</v>
      </c>
      <c r="P91" s="83">
        <v>370.5101180527476</v>
      </c>
      <c r="Q91" s="84">
        <f t="shared" si="2"/>
        <v>8.9158060466125002E-5</v>
      </c>
      <c r="R91" s="84">
        <f>P91/'סכום נכסי הקרן'!$C$42</f>
        <v>3.7332726780549522E-6</v>
      </c>
    </row>
    <row r="92" spans="2:18">
      <c r="B92" s="76" t="s">
        <v>4911</v>
      </c>
      <c r="C92" s="86" t="s">
        <v>4571</v>
      </c>
      <c r="D92" s="73" t="s">
        <v>4615</v>
      </c>
      <c r="E92" s="73"/>
      <c r="F92" s="73" t="s">
        <v>509</v>
      </c>
      <c r="G92" s="95">
        <v>41450</v>
      </c>
      <c r="H92" s="73" t="s">
        <v>330</v>
      </c>
      <c r="I92" s="83">
        <v>4.180000000004263</v>
      </c>
      <c r="J92" s="86" t="s">
        <v>364</v>
      </c>
      <c r="K92" s="86" t="s">
        <v>139</v>
      </c>
      <c r="L92" s="87">
        <v>5.0999999999999997E-2</v>
      </c>
      <c r="M92" s="87">
        <v>1.5100000000019679E-2</v>
      </c>
      <c r="N92" s="83">
        <v>480241.4606139806</v>
      </c>
      <c r="O92" s="85">
        <v>126.95</v>
      </c>
      <c r="P92" s="83">
        <v>609.66654304593351</v>
      </c>
      <c r="Q92" s="84">
        <f t="shared" si="2"/>
        <v>1.4670769801035304E-4</v>
      </c>
      <c r="R92" s="84">
        <f>P92/'סכום נכסי הקרן'!$C$42</f>
        <v>6.1430210322989539E-6</v>
      </c>
    </row>
    <row r="93" spans="2:18">
      <c r="B93" s="76" t="s">
        <v>4911</v>
      </c>
      <c r="C93" s="86" t="s">
        <v>4571</v>
      </c>
      <c r="D93" s="73" t="s">
        <v>4616</v>
      </c>
      <c r="E93" s="73"/>
      <c r="F93" s="73" t="s">
        <v>509</v>
      </c>
      <c r="G93" s="95">
        <v>41480</v>
      </c>
      <c r="H93" s="73" t="s">
        <v>330</v>
      </c>
      <c r="I93" s="83">
        <v>4.1800000000159931</v>
      </c>
      <c r="J93" s="86" t="s">
        <v>364</v>
      </c>
      <c r="K93" s="86" t="s">
        <v>139</v>
      </c>
      <c r="L93" s="87">
        <v>5.0999999999999997E-2</v>
      </c>
      <c r="M93" s="87">
        <v>1.5600000000059604E-2</v>
      </c>
      <c r="N93" s="83">
        <v>421746.58009915828</v>
      </c>
      <c r="O93" s="85">
        <v>125.71</v>
      </c>
      <c r="P93" s="83">
        <v>530.17764434111416</v>
      </c>
      <c r="Q93" s="84">
        <f t="shared" si="2"/>
        <v>1.2757981002079746E-4</v>
      </c>
      <c r="R93" s="84">
        <f>P93/'סכום נכסי הקרן'!$C$42</f>
        <v>5.3420881581766543E-6</v>
      </c>
    </row>
    <row r="94" spans="2:18">
      <c r="B94" s="76" t="s">
        <v>4911</v>
      </c>
      <c r="C94" s="86" t="s">
        <v>4571</v>
      </c>
      <c r="D94" s="73" t="s">
        <v>4617</v>
      </c>
      <c r="E94" s="73"/>
      <c r="F94" s="73" t="s">
        <v>509</v>
      </c>
      <c r="G94" s="95">
        <v>41512</v>
      </c>
      <c r="H94" s="73" t="s">
        <v>330</v>
      </c>
      <c r="I94" s="83">
        <v>4.1200000000012853</v>
      </c>
      <c r="J94" s="86" t="s">
        <v>364</v>
      </c>
      <c r="K94" s="86" t="s">
        <v>139</v>
      </c>
      <c r="L94" s="87">
        <v>5.0999999999999997E-2</v>
      </c>
      <c r="M94" s="87">
        <v>2.4699999999999941E-2</v>
      </c>
      <c r="N94" s="83">
        <v>1314871.3758980613</v>
      </c>
      <c r="O94" s="85">
        <v>120.79</v>
      </c>
      <c r="P94" s="83">
        <v>1588.2331434145549</v>
      </c>
      <c r="Q94" s="84">
        <f t="shared" si="2"/>
        <v>3.8218601796644936E-4</v>
      </c>
      <c r="R94" s="84">
        <f>P94/'סכום נכסי הקרן'!$C$42</f>
        <v>1.600309171542453E-5</v>
      </c>
    </row>
    <row r="95" spans="2:18">
      <c r="B95" s="76" t="s">
        <v>4911</v>
      </c>
      <c r="C95" s="86" t="s">
        <v>4571</v>
      </c>
      <c r="D95" s="73" t="s">
        <v>4618</v>
      </c>
      <c r="E95" s="73"/>
      <c r="F95" s="73" t="s">
        <v>509</v>
      </c>
      <c r="G95" s="95">
        <v>40871</v>
      </c>
      <c r="H95" s="73" t="s">
        <v>330</v>
      </c>
      <c r="I95" s="83">
        <v>4.1599999999915553</v>
      </c>
      <c r="J95" s="86" t="s">
        <v>364</v>
      </c>
      <c r="K95" s="86" t="s">
        <v>139</v>
      </c>
      <c r="L95" s="87">
        <v>5.1879999999999996E-2</v>
      </c>
      <c r="M95" s="87">
        <v>1.8699999999977953E-2</v>
      </c>
      <c r="N95" s="83">
        <v>661723.75444909267</v>
      </c>
      <c r="O95" s="85">
        <v>128.13999999999999</v>
      </c>
      <c r="P95" s="83">
        <v>847.93283463298667</v>
      </c>
      <c r="Q95" s="84">
        <f t="shared" si="2"/>
        <v>2.0404313744181696E-4</v>
      </c>
      <c r="R95" s="84">
        <f>P95/'סכום נכסי הקרן'!$C$42</f>
        <v>8.5438003717629971E-6</v>
      </c>
    </row>
    <row r="96" spans="2:18">
      <c r="B96" s="76" t="s">
        <v>4911</v>
      </c>
      <c r="C96" s="86" t="s">
        <v>4571</v>
      </c>
      <c r="D96" s="73" t="s">
        <v>4619</v>
      </c>
      <c r="E96" s="73"/>
      <c r="F96" s="73" t="s">
        <v>509</v>
      </c>
      <c r="G96" s="95">
        <v>41547</v>
      </c>
      <c r="H96" s="73" t="s">
        <v>330</v>
      </c>
      <c r="I96" s="83">
        <v>4.1199999999981696</v>
      </c>
      <c r="J96" s="86" t="s">
        <v>364</v>
      </c>
      <c r="K96" s="86" t="s">
        <v>139</v>
      </c>
      <c r="L96" s="87">
        <v>5.0999999999999997E-2</v>
      </c>
      <c r="M96" s="87">
        <v>2.4699999999991635E-2</v>
      </c>
      <c r="N96" s="83">
        <v>962102.94464698259</v>
      </c>
      <c r="O96" s="85">
        <v>120.55</v>
      </c>
      <c r="P96" s="83">
        <v>1159.8151248649654</v>
      </c>
      <c r="Q96" s="84">
        <f t="shared" si="2"/>
        <v>2.790932338790149E-4</v>
      </c>
      <c r="R96" s="84">
        <f>P96/'סכום נכסי הקרן'!$C$42</f>
        <v>1.1686337042587436E-5</v>
      </c>
    </row>
    <row r="97" spans="2:18">
      <c r="B97" s="76" t="s">
        <v>4911</v>
      </c>
      <c r="C97" s="86" t="s">
        <v>4571</v>
      </c>
      <c r="D97" s="73" t="s">
        <v>4620</v>
      </c>
      <c r="E97" s="73"/>
      <c r="F97" s="73" t="s">
        <v>509</v>
      </c>
      <c r="G97" s="95">
        <v>41571</v>
      </c>
      <c r="H97" s="73" t="s">
        <v>330</v>
      </c>
      <c r="I97" s="83">
        <v>4.1799999999984276</v>
      </c>
      <c r="J97" s="86" t="s">
        <v>364</v>
      </c>
      <c r="K97" s="86" t="s">
        <v>139</v>
      </c>
      <c r="L97" s="87">
        <v>5.0999999999999997E-2</v>
      </c>
      <c r="M97" s="87">
        <v>1.6299999999996234E-2</v>
      </c>
      <c r="N97" s="83">
        <v>469116.80952734046</v>
      </c>
      <c r="O97" s="85">
        <v>124.75</v>
      </c>
      <c r="P97" s="83">
        <v>585.22322741664232</v>
      </c>
      <c r="Q97" s="84">
        <f t="shared" si="2"/>
        <v>1.4082575712214587E-4</v>
      </c>
      <c r="R97" s="84">
        <f>P97/'סכום נכסי הקרן'!$C$42</f>
        <v>5.8967293442891952E-6</v>
      </c>
    </row>
    <row r="98" spans="2:18">
      <c r="B98" s="76" t="s">
        <v>4911</v>
      </c>
      <c r="C98" s="86" t="s">
        <v>4571</v>
      </c>
      <c r="D98" s="73" t="s">
        <v>4621</v>
      </c>
      <c r="E98" s="73"/>
      <c r="F98" s="73" t="s">
        <v>509</v>
      </c>
      <c r="G98" s="95">
        <v>41597</v>
      </c>
      <c r="H98" s="73" t="s">
        <v>330</v>
      </c>
      <c r="I98" s="83">
        <v>4.1699999999287201</v>
      </c>
      <c r="J98" s="86" t="s">
        <v>364</v>
      </c>
      <c r="K98" s="86" t="s">
        <v>139</v>
      </c>
      <c r="L98" s="87">
        <v>5.0999999999999997E-2</v>
      </c>
      <c r="M98" s="87">
        <v>1.6499999999744244E-2</v>
      </c>
      <c r="N98" s="83">
        <v>121153.88050575939</v>
      </c>
      <c r="O98" s="85">
        <v>124.25</v>
      </c>
      <c r="P98" s="83">
        <v>150.53370070255019</v>
      </c>
      <c r="Q98" s="84">
        <f t="shared" si="2"/>
        <v>3.6223822604263713E-5</v>
      </c>
      <c r="R98" s="84">
        <f>P98/'סכום נכסי הקרן'!$C$42</f>
        <v>1.5167827397343183E-6</v>
      </c>
    </row>
    <row r="99" spans="2:18">
      <c r="B99" s="76" t="s">
        <v>4911</v>
      </c>
      <c r="C99" s="86" t="s">
        <v>4571</v>
      </c>
      <c r="D99" s="73" t="s">
        <v>4622</v>
      </c>
      <c r="E99" s="73"/>
      <c r="F99" s="73" t="s">
        <v>509</v>
      </c>
      <c r="G99" s="95">
        <v>41630</v>
      </c>
      <c r="H99" s="73" t="s">
        <v>330</v>
      </c>
      <c r="I99" s="83">
        <v>4.160000000000986</v>
      </c>
      <c r="J99" s="86" t="s">
        <v>364</v>
      </c>
      <c r="K99" s="86" t="s">
        <v>139</v>
      </c>
      <c r="L99" s="87">
        <v>5.0999999999999997E-2</v>
      </c>
      <c r="M99" s="87">
        <v>1.8800000000001413E-2</v>
      </c>
      <c r="N99" s="83">
        <v>1378340.0379046598</v>
      </c>
      <c r="O99" s="85">
        <v>123.59</v>
      </c>
      <c r="P99" s="83">
        <v>1703.4904395657359</v>
      </c>
      <c r="Q99" s="84">
        <f t="shared" si="2"/>
        <v>4.0992106885633117E-4</v>
      </c>
      <c r="R99" s="84">
        <f>P99/'סכום נכסי הקרן'!$C$42</f>
        <v>1.7164428191008807E-5</v>
      </c>
    </row>
    <row r="100" spans="2:18">
      <c r="B100" s="76" t="s">
        <v>4911</v>
      </c>
      <c r="C100" s="86" t="s">
        <v>4571</v>
      </c>
      <c r="D100" s="73" t="s">
        <v>4623</v>
      </c>
      <c r="E100" s="73"/>
      <c r="F100" s="73" t="s">
        <v>509</v>
      </c>
      <c r="G100" s="95">
        <v>41666</v>
      </c>
      <c r="H100" s="73" t="s">
        <v>330</v>
      </c>
      <c r="I100" s="83">
        <v>4.1600000000112978</v>
      </c>
      <c r="J100" s="86" t="s">
        <v>364</v>
      </c>
      <c r="K100" s="86" t="s">
        <v>139</v>
      </c>
      <c r="L100" s="87">
        <v>5.0999999999999997E-2</v>
      </c>
      <c r="M100" s="87">
        <v>1.8700000000054371E-2</v>
      </c>
      <c r="N100" s="83">
        <v>266598.24226597568</v>
      </c>
      <c r="O100" s="85">
        <v>123.5</v>
      </c>
      <c r="P100" s="83">
        <v>329.24883353150432</v>
      </c>
      <c r="Q100" s="84">
        <f t="shared" si="2"/>
        <v>7.9229111374021493E-5</v>
      </c>
      <c r="R100" s="84">
        <f>P100/'סכום נכסי הקרן'!$C$42</f>
        <v>3.3175225577230709E-6</v>
      </c>
    </row>
    <row r="101" spans="2:18">
      <c r="B101" s="76" t="s">
        <v>4911</v>
      </c>
      <c r="C101" s="86" t="s">
        <v>4571</v>
      </c>
      <c r="D101" s="73" t="s">
        <v>4624</v>
      </c>
      <c r="E101" s="73"/>
      <c r="F101" s="73" t="s">
        <v>509</v>
      </c>
      <c r="G101" s="95">
        <v>41696</v>
      </c>
      <c r="H101" s="73" t="s">
        <v>330</v>
      </c>
      <c r="I101" s="83">
        <v>4.1599999999821815</v>
      </c>
      <c r="J101" s="86" t="s">
        <v>364</v>
      </c>
      <c r="K101" s="86" t="s">
        <v>139</v>
      </c>
      <c r="L101" s="87">
        <v>5.0999999999999997E-2</v>
      </c>
      <c r="M101" s="87">
        <v>1.8699999999991845E-2</v>
      </c>
      <c r="N101" s="83">
        <v>256600.70866445208</v>
      </c>
      <c r="O101" s="85">
        <v>124.23</v>
      </c>
      <c r="P101" s="83">
        <v>318.7750582727395</v>
      </c>
      <c r="Q101" s="84">
        <f t="shared" si="2"/>
        <v>7.6708744338601915E-5</v>
      </c>
      <c r="R101" s="84">
        <f>P101/'סכום נכסי הקרן'!$C$42</f>
        <v>3.2119884383982437E-6</v>
      </c>
    </row>
    <row r="102" spans="2:18">
      <c r="B102" s="76" t="s">
        <v>4911</v>
      </c>
      <c r="C102" s="86" t="s">
        <v>4571</v>
      </c>
      <c r="D102" s="73" t="s">
        <v>4625</v>
      </c>
      <c r="E102" s="73"/>
      <c r="F102" s="73" t="s">
        <v>509</v>
      </c>
      <c r="G102" s="95">
        <v>41725</v>
      </c>
      <c r="H102" s="73" t="s">
        <v>330</v>
      </c>
      <c r="I102" s="83">
        <v>4.1600000000071695</v>
      </c>
      <c r="J102" s="86" t="s">
        <v>364</v>
      </c>
      <c r="K102" s="86" t="s">
        <v>139</v>
      </c>
      <c r="L102" s="87">
        <v>5.0999999999999997E-2</v>
      </c>
      <c r="M102" s="87">
        <v>1.8700000000014469E-2</v>
      </c>
      <c r="N102" s="83">
        <v>511028.14754563657</v>
      </c>
      <c r="O102" s="85">
        <v>124.47</v>
      </c>
      <c r="P102" s="83">
        <v>636.07673786010173</v>
      </c>
      <c r="Q102" s="84">
        <f t="shared" si="2"/>
        <v>1.5306294077278826E-4</v>
      </c>
      <c r="R102" s="84">
        <f>P102/'סכום נכסי הקרן'!$C$42</f>
        <v>6.4091310625459716E-6</v>
      </c>
    </row>
    <row r="103" spans="2:18">
      <c r="B103" s="76" t="s">
        <v>4911</v>
      </c>
      <c r="C103" s="86" t="s">
        <v>4571</v>
      </c>
      <c r="D103" s="73" t="s">
        <v>4626</v>
      </c>
      <c r="E103" s="73"/>
      <c r="F103" s="73" t="s">
        <v>509</v>
      </c>
      <c r="G103" s="95">
        <v>41787</v>
      </c>
      <c r="H103" s="73" t="s">
        <v>330</v>
      </c>
      <c r="I103" s="83">
        <v>4.1600000000002</v>
      </c>
      <c r="J103" s="86" t="s">
        <v>364</v>
      </c>
      <c r="K103" s="86" t="s">
        <v>139</v>
      </c>
      <c r="L103" s="87">
        <v>5.0999999999999997E-2</v>
      </c>
      <c r="M103" s="87">
        <v>1.8699999999995241E-2</v>
      </c>
      <c r="N103" s="83">
        <v>321726.46542514372</v>
      </c>
      <c r="O103" s="85">
        <v>123.98</v>
      </c>
      <c r="P103" s="83">
        <v>398.87648161308277</v>
      </c>
      <c r="Q103" s="84">
        <f t="shared" si="2"/>
        <v>9.5984027786014491E-5</v>
      </c>
      <c r="R103" s="84">
        <f>P103/'סכום נכסי הקרן'!$C$42</f>
        <v>4.0190931317908382E-6</v>
      </c>
    </row>
    <row r="104" spans="2:18">
      <c r="B104" s="76" t="s">
        <v>4911</v>
      </c>
      <c r="C104" s="86" t="s">
        <v>4571</v>
      </c>
      <c r="D104" s="73" t="s">
        <v>4627</v>
      </c>
      <c r="E104" s="73"/>
      <c r="F104" s="73" t="s">
        <v>509</v>
      </c>
      <c r="G104" s="95">
        <v>41815</v>
      </c>
      <c r="H104" s="73" t="s">
        <v>330</v>
      </c>
      <c r="I104" s="83">
        <v>4.1599999999994655</v>
      </c>
      <c r="J104" s="86" t="s">
        <v>364</v>
      </c>
      <c r="K104" s="86" t="s">
        <v>139</v>
      </c>
      <c r="L104" s="87">
        <v>5.0999999999999997E-2</v>
      </c>
      <c r="M104" s="87">
        <v>1.8699999999940198E-2</v>
      </c>
      <c r="N104" s="83">
        <v>180891.94790676705</v>
      </c>
      <c r="O104" s="85">
        <v>123.87</v>
      </c>
      <c r="P104" s="83">
        <v>224.07086455264044</v>
      </c>
      <c r="Q104" s="84">
        <f t="shared" si="2"/>
        <v>5.3919509122925218E-5</v>
      </c>
      <c r="R104" s="84">
        <f>P104/'סכום נכסי הקרן'!$C$42</f>
        <v>2.2577457289936512E-6</v>
      </c>
    </row>
    <row r="105" spans="2:18">
      <c r="B105" s="76" t="s">
        <v>4911</v>
      </c>
      <c r="C105" s="86" t="s">
        <v>4571</v>
      </c>
      <c r="D105" s="73" t="s">
        <v>4628</v>
      </c>
      <c r="E105" s="73"/>
      <c r="F105" s="73" t="s">
        <v>509</v>
      </c>
      <c r="G105" s="95">
        <v>41836</v>
      </c>
      <c r="H105" s="73" t="s">
        <v>330</v>
      </c>
      <c r="I105" s="83">
        <v>4.1599999999984973</v>
      </c>
      <c r="J105" s="86" t="s">
        <v>364</v>
      </c>
      <c r="K105" s="86" t="s">
        <v>139</v>
      </c>
      <c r="L105" s="87">
        <v>5.0999999999999997E-2</v>
      </c>
      <c r="M105" s="87">
        <v>1.8699999999984947E-2</v>
      </c>
      <c r="N105" s="83">
        <v>537770.5554240176</v>
      </c>
      <c r="O105" s="85">
        <v>123.51</v>
      </c>
      <c r="P105" s="83">
        <v>664.200421499757</v>
      </c>
      <c r="Q105" s="84">
        <f t="shared" si="2"/>
        <v>1.5983051057534244E-4</v>
      </c>
      <c r="R105" s="84">
        <f>P105/'סכום נכסי הקרן'!$C$42</f>
        <v>6.6925062650640273E-6</v>
      </c>
    </row>
    <row r="106" spans="2:18">
      <c r="B106" s="76" t="s">
        <v>4911</v>
      </c>
      <c r="C106" s="86" t="s">
        <v>4571</v>
      </c>
      <c r="D106" s="73" t="s">
        <v>4629</v>
      </c>
      <c r="E106" s="73"/>
      <c r="F106" s="73" t="s">
        <v>509</v>
      </c>
      <c r="G106" s="95">
        <v>40903</v>
      </c>
      <c r="H106" s="73" t="s">
        <v>330</v>
      </c>
      <c r="I106" s="83">
        <v>4.1199999999969066</v>
      </c>
      <c r="J106" s="86" t="s">
        <v>364</v>
      </c>
      <c r="K106" s="86" t="s">
        <v>139</v>
      </c>
      <c r="L106" s="87">
        <v>5.2619999999999993E-2</v>
      </c>
      <c r="M106" s="87">
        <v>2.4499999999980662E-2</v>
      </c>
      <c r="N106" s="83">
        <v>678937.99546831637</v>
      </c>
      <c r="O106" s="85">
        <v>125.65</v>
      </c>
      <c r="P106" s="83">
        <v>853.08560178174866</v>
      </c>
      <c r="Q106" s="84">
        <f t="shared" si="2"/>
        <v>2.0528307854634511E-4</v>
      </c>
      <c r="R106" s="84">
        <f>P106/'סכום נכסי הקרן'!$C$42</f>
        <v>8.5957198305727932E-6</v>
      </c>
    </row>
    <row r="107" spans="2:18">
      <c r="B107" s="76" t="s">
        <v>4911</v>
      </c>
      <c r="C107" s="86" t="s">
        <v>4571</v>
      </c>
      <c r="D107" s="73" t="s">
        <v>4630</v>
      </c>
      <c r="E107" s="73"/>
      <c r="F107" s="73" t="s">
        <v>509</v>
      </c>
      <c r="G107" s="95">
        <v>41911</v>
      </c>
      <c r="H107" s="73" t="s">
        <v>330</v>
      </c>
      <c r="I107" s="83">
        <v>4.1600000000046027</v>
      </c>
      <c r="J107" s="86" t="s">
        <v>364</v>
      </c>
      <c r="K107" s="86" t="s">
        <v>139</v>
      </c>
      <c r="L107" s="87">
        <v>5.0999999999999997E-2</v>
      </c>
      <c r="M107" s="87">
        <v>1.8699999999938627E-2</v>
      </c>
      <c r="N107" s="83">
        <v>211074.2065149954</v>
      </c>
      <c r="O107" s="85">
        <v>123.51</v>
      </c>
      <c r="P107" s="83">
        <v>260.69775587749518</v>
      </c>
      <c r="Q107" s="84">
        <f t="shared" si="2"/>
        <v>6.2733256527692938E-5</v>
      </c>
      <c r="R107" s="84">
        <f>P107/'סכום נכסי הקרן'!$C$42</f>
        <v>2.626799544268141E-6</v>
      </c>
    </row>
    <row r="108" spans="2:18">
      <c r="B108" s="76" t="s">
        <v>4911</v>
      </c>
      <c r="C108" s="86" t="s">
        <v>4571</v>
      </c>
      <c r="D108" s="73" t="s">
        <v>4631</v>
      </c>
      <c r="E108" s="73"/>
      <c r="F108" s="73" t="s">
        <v>509</v>
      </c>
      <c r="G108" s="95">
        <v>40933</v>
      </c>
      <c r="H108" s="73" t="s">
        <v>330</v>
      </c>
      <c r="I108" s="83">
        <v>4.1599999999969421</v>
      </c>
      <c r="J108" s="86" t="s">
        <v>364</v>
      </c>
      <c r="K108" s="86" t="s">
        <v>139</v>
      </c>
      <c r="L108" s="87">
        <v>5.1330999999999995E-2</v>
      </c>
      <c r="M108" s="87">
        <v>1.8699999999987206E-2</v>
      </c>
      <c r="N108" s="83">
        <v>2503620.9589824551</v>
      </c>
      <c r="O108" s="85">
        <v>127.97</v>
      </c>
      <c r="P108" s="83">
        <v>3203.8836539104491</v>
      </c>
      <c r="Q108" s="84">
        <f t="shared" si="2"/>
        <v>7.7096964056757699E-4</v>
      </c>
      <c r="R108" s="84">
        <f>P108/'סכום נכסי הקרן'!$C$42</f>
        <v>3.2282441763460631E-5</v>
      </c>
    </row>
    <row r="109" spans="2:18">
      <c r="B109" s="76" t="s">
        <v>4911</v>
      </c>
      <c r="C109" s="86" t="s">
        <v>4571</v>
      </c>
      <c r="D109" s="73" t="s">
        <v>4632</v>
      </c>
      <c r="E109" s="73"/>
      <c r="F109" s="73" t="s">
        <v>509</v>
      </c>
      <c r="G109" s="95">
        <v>40993</v>
      </c>
      <c r="H109" s="73" t="s">
        <v>330</v>
      </c>
      <c r="I109" s="83">
        <v>4.1600000000026593</v>
      </c>
      <c r="J109" s="86" t="s">
        <v>364</v>
      </c>
      <c r="K109" s="86" t="s">
        <v>139</v>
      </c>
      <c r="L109" s="87">
        <v>5.1451999999999998E-2</v>
      </c>
      <c r="M109" s="87">
        <v>1.8700000000017262E-2</v>
      </c>
      <c r="N109" s="83">
        <v>1457042.3300498726</v>
      </c>
      <c r="O109" s="85">
        <v>128.05000000000001</v>
      </c>
      <c r="P109" s="83">
        <v>1865.7427168348506</v>
      </c>
      <c r="Q109" s="84">
        <f t="shared" si="2"/>
        <v>4.4896480246218849E-4</v>
      </c>
      <c r="R109" s="84">
        <f>P109/'סכום נכסי הקרן'!$C$42</f>
        <v>1.8799287710809418E-5</v>
      </c>
    </row>
    <row r="110" spans="2:18">
      <c r="B110" s="76" t="s">
        <v>4911</v>
      </c>
      <c r="C110" s="86" t="s">
        <v>4571</v>
      </c>
      <c r="D110" s="73" t="s">
        <v>4633</v>
      </c>
      <c r="E110" s="73"/>
      <c r="F110" s="73" t="s">
        <v>509</v>
      </c>
      <c r="G110" s="95">
        <v>41053</v>
      </c>
      <c r="H110" s="73" t="s">
        <v>330</v>
      </c>
      <c r="I110" s="83">
        <v>4.1600000000016664</v>
      </c>
      <c r="J110" s="86" t="s">
        <v>364</v>
      </c>
      <c r="K110" s="86" t="s">
        <v>139</v>
      </c>
      <c r="L110" s="87">
        <v>5.0999999999999997E-2</v>
      </c>
      <c r="M110" s="87">
        <v>1.880000000001451E-2</v>
      </c>
      <c r="N110" s="83">
        <v>1026306.38629336</v>
      </c>
      <c r="O110" s="85">
        <v>126.2</v>
      </c>
      <c r="P110" s="83">
        <v>1295.1987142714192</v>
      </c>
      <c r="Q110" s="84">
        <f t="shared" si="2"/>
        <v>3.1167139480444268E-4</v>
      </c>
      <c r="R110" s="84">
        <f>P110/'סכום נכסי הקרן'!$C$42</f>
        <v>1.3050466740433283E-5</v>
      </c>
    </row>
    <row r="111" spans="2:18">
      <c r="B111" s="76" t="s">
        <v>4911</v>
      </c>
      <c r="C111" s="86" t="s">
        <v>4571</v>
      </c>
      <c r="D111" s="73" t="s">
        <v>4634</v>
      </c>
      <c r="E111" s="73"/>
      <c r="F111" s="73" t="s">
        <v>509</v>
      </c>
      <c r="G111" s="95">
        <v>41085</v>
      </c>
      <c r="H111" s="73" t="s">
        <v>330</v>
      </c>
      <c r="I111" s="83">
        <v>4.1600000000024862</v>
      </c>
      <c r="J111" s="86" t="s">
        <v>364</v>
      </c>
      <c r="K111" s="86" t="s">
        <v>139</v>
      </c>
      <c r="L111" s="87">
        <v>5.0999999999999997E-2</v>
      </c>
      <c r="M111" s="87">
        <v>1.8800000000014937E-2</v>
      </c>
      <c r="N111" s="83">
        <v>1888474.8010189126</v>
      </c>
      <c r="O111" s="85">
        <v>126.2</v>
      </c>
      <c r="P111" s="83">
        <v>2383.2552974409136</v>
      </c>
      <c r="Q111" s="84">
        <f t="shared" si="2"/>
        <v>5.7349694262654155E-4</v>
      </c>
      <c r="R111" s="84">
        <f>P111/'סכום נכסי הקרן'!$C$42</f>
        <v>2.4013762251694359E-5</v>
      </c>
    </row>
    <row r="112" spans="2:18">
      <c r="B112" s="76" t="s">
        <v>4911</v>
      </c>
      <c r="C112" s="86" t="s">
        <v>4571</v>
      </c>
      <c r="D112" s="73" t="s">
        <v>4635</v>
      </c>
      <c r="E112" s="73"/>
      <c r="F112" s="73" t="s">
        <v>509</v>
      </c>
      <c r="G112" s="95">
        <v>41115</v>
      </c>
      <c r="H112" s="73" t="s">
        <v>330</v>
      </c>
      <c r="I112" s="83">
        <v>4.1600000000002648</v>
      </c>
      <c r="J112" s="86" t="s">
        <v>364</v>
      </c>
      <c r="K112" s="86" t="s">
        <v>139</v>
      </c>
      <c r="L112" s="87">
        <v>5.0999999999999997E-2</v>
      </c>
      <c r="M112" s="87">
        <v>1.8999999999968833E-2</v>
      </c>
      <c r="N112" s="83">
        <v>837444.77542493795</v>
      </c>
      <c r="O112" s="85">
        <v>126.44</v>
      </c>
      <c r="P112" s="83">
        <v>1058.8652316311727</v>
      </c>
      <c r="Q112" s="84">
        <f t="shared" si="2"/>
        <v>2.5480105872252974E-4</v>
      </c>
      <c r="R112" s="84">
        <f>P112/'סכום נכסי הקרן'!$C$42</f>
        <v>1.0669162450317247E-5</v>
      </c>
    </row>
    <row r="113" spans="2:18">
      <c r="B113" s="76" t="s">
        <v>4911</v>
      </c>
      <c r="C113" s="86" t="s">
        <v>4571</v>
      </c>
      <c r="D113" s="73" t="s">
        <v>4636</v>
      </c>
      <c r="E113" s="73"/>
      <c r="F113" s="73" t="s">
        <v>509</v>
      </c>
      <c r="G113" s="95">
        <v>41179</v>
      </c>
      <c r="H113" s="73" t="s">
        <v>330</v>
      </c>
      <c r="I113" s="83">
        <v>4.1599999999989992</v>
      </c>
      <c r="J113" s="86" t="s">
        <v>364</v>
      </c>
      <c r="K113" s="86" t="s">
        <v>139</v>
      </c>
      <c r="L113" s="87">
        <v>5.0999999999999997E-2</v>
      </c>
      <c r="M113" s="87">
        <v>1.8800000000009368E-2</v>
      </c>
      <c r="N113" s="83">
        <v>1056017.931798876</v>
      </c>
      <c r="O113" s="85">
        <v>125.13</v>
      </c>
      <c r="P113" s="83">
        <v>1321.3952182958976</v>
      </c>
      <c r="Q113" s="84">
        <f t="shared" si="2"/>
        <v>3.1797521587710506E-4</v>
      </c>
      <c r="R113" s="84">
        <f>P113/'סכום נכסי הקרן'!$C$42</f>
        <v>1.3314423614942224E-5</v>
      </c>
    </row>
    <row r="114" spans="2:18">
      <c r="B114" s="76" t="s">
        <v>4912</v>
      </c>
      <c r="C114" s="86" t="s">
        <v>4562</v>
      </c>
      <c r="D114" s="73">
        <v>4099</v>
      </c>
      <c r="E114" s="73"/>
      <c r="F114" s="73" t="s">
        <v>513</v>
      </c>
      <c r="G114" s="95">
        <v>42052</v>
      </c>
      <c r="H114" s="73" t="s">
        <v>137</v>
      </c>
      <c r="I114" s="83">
        <v>4.6600000000003954</v>
      </c>
      <c r="J114" s="86" t="s">
        <v>690</v>
      </c>
      <c r="K114" s="86" t="s">
        <v>139</v>
      </c>
      <c r="L114" s="87">
        <v>2.9779E-2</v>
      </c>
      <c r="M114" s="87">
        <v>2.3199999999999936E-2</v>
      </c>
      <c r="N114" s="83">
        <v>6777643.6859379085</v>
      </c>
      <c r="O114" s="85">
        <v>111.21</v>
      </c>
      <c r="P114" s="83">
        <v>7537.4175296569938</v>
      </c>
      <c r="Q114" s="84">
        <f t="shared" si="2"/>
        <v>1.8137737544104439E-3</v>
      </c>
      <c r="R114" s="84">
        <f>P114/'סכום נכסי הקרן'!$C$42</f>
        <v>7.5947277970300582E-5</v>
      </c>
    </row>
    <row r="115" spans="2:18">
      <c r="B115" s="76" t="s">
        <v>4912</v>
      </c>
      <c r="C115" s="86" t="s">
        <v>4562</v>
      </c>
      <c r="D115" s="73" t="s">
        <v>4637</v>
      </c>
      <c r="E115" s="73"/>
      <c r="F115" s="73" t="s">
        <v>513</v>
      </c>
      <c r="G115" s="95">
        <v>42054</v>
      </c>
      <c r="H115" s="73" t="s">
        <v>137</v>
      </c>
      <c r="I115" s="83">
        <v>4.6600000000214861</v>
      </c>
      <c r="J115" s="86" t="s">
        <v>690</v>
      </c>
      <c r="K115" s="86" t="s">
        <v>139</v>
      </c>
      <c r="L115" s="87">
        <v>2.9779E-2</v>
      </c>
      <c r="M115" s="87">
        <v>2.3200000000101331E-2</v>
      </c>
      <c r="N115" s="83">
        <v>191675.44914725752</v>
      </c>
      <c r="O115" s="85">
        <v>111.21</v>
      </c>
      <c r="P115" s="83">
        <v>213.16226844905532</v>
      </c>
      <c r="Q115" s="84">
        <f t="shared" si="2"/>
        <v>5.129450855312832E-5</v>
      </c>
      <c r="R115" s="84">
        <f>P115/'סכום נכסי הקרן'!$C$42</f>
        <v>2.1478303398985195E-6</v>
      </c>
    </row>
    <row r="116" spans="2:18">
      <c r="B116" s="76" t="s">
        <v>4913</v>
      </c>
      <c r="C116" s="86" t="s">
        <v>4562</v>
      </c>
      <c r="D116" s="73">
        <v>9079</v>
      </c>
      <c r="E116" s="73"/>
      <c r="F116" s="73" t="s">
        <v>4602</v>
      </c>
      <c r="G116" s="95">
        <v>44705</v>
      </c>
      <c r="H116" s="73" t="s">
        <v>4561</v>
      </c>
      <c r="I116" s="83">
        <v>8.3800000000001251</v>
      </c>
      <c r="J116" s="86" t="s">
        <v>377</v>
      </c>
      <c r="K116" s="86" t="s">
        <v>139</v>
      </c>
      <c r="L116" s="87">
        <v>2.3671999999999999E-2</v>
      </c>
      <c r="M116" s="87">
        <v>1.8900000000000017E-2</v>
      </c>
      <c r="N116" s="83">
        <v>26936359.462533519</v>
      </c>
      <c r="O116" s="85">
        <v>106.01</v>
      </c>
      <c r="P116" s="83">
        <v>28555.232700550143</v>
      </c>
      <c r="Q116" s="84">
        <f t="shared" si="2"/>
        <v>6.8714160280434478E-3</v>
      </c>
      <c r="R116" s="84">
        <f>P116/'סכום נכסי הקרן'!$C$42</f>
        <v>2.8772350568112814E-4</v>
      </c>
    </row>
    <row r="117" spans="2:18">
      <c r="B117" s="76" t="s">
        <v>4913</v>
      </c>
      <c r="C117" s="86" t="s">
        <v>4562</v>
      </c>
      <c r="D117" s="73">
        <v>9017</v>
      </c>
      <c r="E117" s="73"/>
      <c r="F117" s="73" t="s">
        <v>4602</v>
      </c>
      <c r="G117" s="95">
        <v>44651</v>
      </c>
      <c r="H117" s="73" t="s">
        <v>4561</v>
      </c>
      <c r="I117" s="83">
        <v>8.4699999999998408</v>
      </c>
      <c r="J117" s="86" t="s">
        <v>377</v>
      </c>
      <c r="K117" s="86" t="s">
        <v>139</v>
      </c>
      <c r="L117" s="87">
        <v>1.797E-2</v>
      </c>
      <c r="M117" s="87">
        <v>3.0599999999999464E-2</v>
      </c>
      <c r="N117" s="83">
        <v>65997089.847322851</v>
      </c>
      <c r="O117" s="85">
        <v>92.95</v>
      </c>
      <c r="P117" s="83">
        <v>61344.295357955016</v>
      </c>
      <c r="Q117" s="84">
        <f t="shared" si="2"/>
        <v>1.4761643821013665E-2</v>
      </c>
      <c r="R117" s="84">
        <f>P117/'סכום נכסי הקרן'!$C$42</f>
        <v>6.1810722745710015E-4</v>
      </c>
    </row>
    <row r="118" spans="2:18">
      <c r="B118" s="76" t="s">
        <v>4913</v>
      </c>
      <c r="C118" s="86" t="s">
        <v>4562</v>
      </c>
      <c r="D118" s="73">
        <v>9080</v>
      </c>
      <c r="E118" s="73"/>
      <c r="F118" s="73" t="s">
        <v>4602</v>
      </c>
      <c r="G118" s="95">
        <v>44705</v>
      </c>
      <c r="H118" s="73" t="s">
        <v>4561</v>
      </c>
      <c r="I118" s="83">
        <v>7.9999999999994449</v>
      </c>
      <c r="J118" s="86" t="s">
        <v>377</v>
      </c>
      <c r="K118" s="86" t="s">
        <v>139</v>
      </c>
      <c r="L118" s="87">
        <v>2.3184999999999997E-2</v>
      </c>
      <c r="M118" s="87">
        <v>2.1099999999998648E-2</v>
      </c>
      <c r="N118" s="83">
        <v>19159888.09953694</v>
      </c>
      <c r="O118" s="85">
        <v>103.65</v>
      </c>
      <c r="P118" s="83">
        <v>19859.223547391695</v>
      </c>
      <c r="Q118" s="84">
        <f t="shared" si="2"/>
        <v>4.7788434581874763E-3</v>
      </c>
      <c r="R118" s="84">
        <f>P118/'סכום נכסי הקרן'!$C$42</f>
        <v>2.0010221871001116E-4</v>
      </c>
    </row>
    <row r="119" spans="2:18">
      <c r="B119" s="76" t="s">
        <v>4913</v>
      </c>
      <c r="C119" s="86" t="s">
        <v>4562</v>
      </c>
      <c r="D119" s="73">
        <v>9019</v>
      </c>
      <c r="E119" s="73"/>
      <c r="F119" s="73" t="s">
        <v>4602</v>
      </c>
      <c r="G119" s="95">
        <v>44651</v>
      </c>
      <c r="H119" s="73" t="s">
        <v>4561</v>
      </c>
      <c r="I119" s="83">
        <v>8.070000000000487</v>
      </c>
      <c r="J119" s="86" t="s">
        <v>377</v>
      </c>
      <c r="K119" s="86" t="s">
        <v>139</v>
      </c>
      <c r="L119" s="87">
        <v>1.8769999999999998E-2</v>
      </c>
      <c r="M119" s="87">
        <v>3.1000000000002078E-2</v>
      </c>
      <c r="N119" s="83">
        <v>40769835.960384198</v>
      </c>
      <c r="O119" s="85">
        <v>93.78</v>
      </c>
      <c r="P119" s="83">
        <v>38233.954847106623</v>
      </c>
      <c r="Q119" s="84">
        <f t="shared" si="2"/>
        <v>9.200464689150872E-3</v>
      </c>
      <c r="R119" s="84">
        <f>P119/'סכום נכסי הקרן'!$C$42</f>
        <v>3.8524664253398072E-4</v>
      </c>
    </row>
    <row r="120" spans="2:18">
      <c r="B120" s="76" t="s">
        <v>4914</v>
      </c>
      <c r="C120" s="86" t="s">
        <v>4562</v>
      </c>
      <c r="D120" s="73">
        <v>4100</v>
      </c>
      <c r="E120" s="73"/>
      <c r="F120" s="73" t="s">
        <v>513</v>
      </c>
      <c r="G120" s="95">
        <v>42052</v>
      </c>
      <c r="H120" s="73" t="s">
        <v>137</v>
      </c>
      <c r="I120" s="83">
        <v>4.6900000000003272</v>
      </c>
      <c r="J120" s="86" t="s">
        <v>690</v>
      </c>
      <c r="K120" s="86" t="s">
        <v>139</v>
      </c>
      <c r="L120" s="87">
        <v>2.9779E-2</v>
      </c>
      <c r="M120" s="87">
        <v>1.3599999999999774E-2</v>
      </c>
      <c r="N120" s="83">
        <v>7724709.1965754721</v>
      </c>
      <c r="O120" s="85">
        <v>116.17</v>
      </c>
      <c r="P120" s="83">
        <v>8973.7946826307125</v>
      </c>
      <c r="Q120" s="84">
        <f t="shared" si="2"/>
        <v>2.1594177593030699E-3</v>
      </c>
      <c r="R120" s="84">
        <f>P120/'סכום נכסי הקרן'!$C$42</f>
        <v>9.0420263509161707E-5</v>
      </c>
    </row>
    <row r="121" spans="2:18">
      <c r="B121" s="76" t="s">
        <v>4915</v>
      </c>
      <c r="C121" s="86" t="s">
        <v>4571</v>
      </c>
      <c r="D121" s="73" t="s">
        <v>4638</v>
      </c>
      <c r="E121" s="73"/>
      <c r="F121" s="73" t="s">
        <v>513</v>
      </c>
      <c r="G121" s="95">
        <v>41767</v>
      </c>
      <c r="H121" s="73" t="s">
        <v>137</v>
      </c>
      <c r="I121" s="83">
        <v>4.9999999999897593</v>
      </c>
      <c r="J121" s="86" t="s">
        <v>690</v>
      </c>
      <c r="K121" s="86" t="s">
        <v>139</v>
      </c>
      <c r="L121" s="87">
        <v>5.3499999999999999E-2</v>
      </c>
      <c r="M121" s="87">
        <v>1.8599999999958358E-2</v>
      </c>
      <c r="N121" s="83">
        <v>461864.6955792337</v>
      </c>
      <c r="O121" s="85">
        <v>126.87</v>
      </c>
      <c r="P121" s="83">
        <v>585.96774602116011</v>
      </c>
      <c r="Q121" s="84">
        <f t="shared" si="2"/>
        <v>1.4100491507634323E-4</v>
      </c>
      <c r="R121" s="84">
        <f>P121/'סכום נכסי הקרן'!$C$42</f>
        <v>5.9042311393256102E-6</v>
      </c>
    </row>
    <row r="122" spans="2:18">
      <c r="B122" s="76" t="s">
        <v>4915</v>
      </c>
      <c r="C122" s="86" t="s">
        <v>4571</v>
      </c>
      <c r="D122" s="73" t="s">
        <v>4639</v>
      </c>
      <c r="E122" s="73"/>
      <c r="F122" s="73" t="s">
        <v>513</v>
      </c>
      <c r="G122" s="95">
        <v>41269</v>
      </c>
      <c r="H122" s="73" t="s">
        <v>137</v>
      </c>
      <c r="I122" s="83">
        <v>5.0500000000010354</v>
      </c>
      <c r="J122" s="86" t="s">
        <v>690</v>
      </c>
      <c r="K122" s="86" t="s">
        <v>139</v>
      </c>
      <c r="L122" s="87">
        <v>5.3499999999999999E-2</v>
      </c>
      <c r="M122" s="87">
        <v>1.2900000000005497E-2</v>
      </c>
      <c r="N122" s="83">
        <v>2293878.0051967115</v>
      </c>
      <c r="O122" s="85">
        <v>132.44999999999999</v>
      </c>
      <c r="P122" s="83">
        <v>3038.2413514153131</v>
      </c>
      <c r="Q122" s="84">
        <f t="shared" si="2"/>
        <v>7.31110144963986E-4</v>
      </c>
      <c r="R122" s="84">
        <f>P122/'סכום נכסי הקרן'!$C$42</f>
        <v>3.0613424233021237E-5</v>
      </c>
    </row>
    <row r="123" spans="2:18">
      <c r="B123" s="76" t="s">
        <v>4915</v>
      </c>
      <c r="C123" s="86" t="s">
        <v>4571</v>
      </c>
      <c r="D123" s="73" t="s">
        <v>4640</v>
      </c>
      <c r="E123" s="73"/>
      <c r="F123" s="73" t="s">
        <v>513</v>
      </c>
      <c r="G123" s="95">
        <v>41767</v>
      </c>
      <c r="H123" s="73" t="s">
        <v>137</v>
      </c>
      <c r="I123" s="83">
        <v>5.6399999999895334</v>
      </c>
      <c r="J123" s="86" t="s">
        <v>690</v>
      </c>
      <c r="K123" s="86" t="s">
        <v>139</v>
      </c>
      <c r="L123" s="87">
        <v>5.3499999999999999E-2</v>
      </c>
      <c r="M123" s="87">
        <v>2.2699999999991269E-2</v>
      </c>
      <c r="N123" s="83">
        <v>361459.34976098826</v>
      </c>
      <c r="O123" s="85">
        <v>126.87</v>
      </c>
      <c r="P123" s="83">
        <v>458.58348390302541</v>
      </c>
      <c r="Q123" s="84">
        <f t="shared" si="2"/>
        <v>1.1035168000667506E-4</v>
      </c>
      <c r="R123" s="84">
        <f>P123/'סכום נכסי הקרן'!$C$42</f>
        <v>4.6207029380468544E-6</v>
      </c>
    </row>
    <row r="124" spans="2:18">
      <c r="B124" s="76" t="s">
        <v>4915</v>
      </c>
      <c r="C124" s="86" t="s">
        <v>4571</v>
      </c>
      <c r="D124" s="73" t="s">
        <v>4641</v>
      </c>
      <c r="E124" s="73"/>
      <c r="F124" s="73" t="s">
        <v>513</v>
      </c>
      <c r="G124" s="95">
        <v>41767</v>
      </c>
      <c r="H124" s="73" t="s">
        <v>137</v>
      </c>
      <c r="I124" s="83">
        <v>5.0000000000051195</v>
      </c>
      <c r="J124" s="86" t="s">
        <v>690</v>
      </c>
      <c r="K124" s="86" t="s">
        <v>139</v>
      </c>
      <c r="L124" s="87">
        <v>5.3499999999999999E-2</v>
      </c>
      <c r="M124" s="87">
        <v>1.8600000000032427E-2</v>
      </c>
      <c r="N124" s="83">
        <v>461864.67340921157</v>
      </c>
      <c r="O124" s="85">
        <v>126.87</v>
      </c>
      <c r="P124" s="83">
        <v>585.96771780213192</v>
      </c>
      <c r="Q124" s="84">
        <f t="shared" si="2"/>
        <v>1.4100490828583009E-4</v>
      </c>
      <c r="R124" s="84">
        <f>P124/'סכום נכסי הקרן'!$C$42</f>
        <v>5.9042308549897127E-6</v>
      </c>
    </row>
    <row r="125" spans="2:18">
      <c r="B125" s="76" t="s">
        <v>4915</v>
      </c>
      <c r="C125" s="86" t="s">
        <v>4571</v>
      </c>
      <c r="D125" s="73" t="s">
        <v>4642</v>
      </c>
      <c r="E125" s="73"/>
      <c r="F125" s="73" t="s">
        <v>513</v>
      </c>
      <c r="G125" s="95">
        <v>41269</v>
      </c>
      <c r="H125" s="73" t="s">
        <v>137</v>
      </c>
      <c r="I125" s="83">
        <v>5.0500000000013774</v>
      </c>
      <c r="J125" s="86" t="s">
        <v>690</v>
      </c>
      <c r="K125" s="86" t="s">
        <v>139</v>
      </c>
      <c r="L125" s="87">
        <v>5.3499999999999999E-2</v>
      </c>
      <c r="M125" s="87">
        <v>1.2900000000004986E-2</v>
      </c>
      <c r="N125" s="83">
        <v>2437245.3218178842</v>
      </c>
      <c r="O125" s="85">
        <v>132.44999999999999</v>
      </c>
      <c r="P125" s="83">
        <v>3228.1313599191326</v>
      </c>
      <c r="Q125" s="84">
        <f t="shared" ref="Q125:Q188" si="3">IFERROR(P125/$P$10,0)</f>
        <v>7.7680451074561428E-4</v>
      </c>
      <c r="R125" s="84">
        <f>P125/'סכום נכסי הקרן'!$C$42</f>
        <v>3.2526762482213144E-5</v>
      </c>
    </row>
    <row r="126" spans="2:18">
      <c r="B126" s="76" t="s">
        <v>4915</v>
      </c>
      <c r="C126" s="86" t="s">
        <v>4571</v>
      </c>
      <c r="D126" s="73" t="s">
        <v>4643</v>
      </c>
      <c r="E126" s="73"/>
      <c r="F126" s="73" t="s">
        <v>513</v>
      </c>
      <c r="G126" s="95">
        <v>41281</v>
      </c>
      <c r="H126" s="73" t="s">
        <v>137</v>
      </c>
      <c r="I126" s="83">
        <v>5.0400000000007763</v>
      </c>
      <c r="J126" s="86" t="s">
        <v>690</v>
      </c>
      <c r="K126" s="86" t="s">
        <v>139</v>
      </c>
      <c r="L126" s="87">
        <v>5.3499999999999999E-2</v>
      </c>
      <c r="M126" s="87">
        <v>1.3000000000004177E-2</v>
      </c>
      <c r="N126" s="83">
        <v>3070577.5066954363</v>
      </c>
      <c r="O126" s="85">
        <v>132.38</v>
      </c>
      <c r="P126" s="83">
        <v>4064.8304416973779</v>
      </c>
      <c r="Q126" s="84">
        <f t="shared" si="3"/>
        <v>9.7814440320845883E-4</v>
      </c>
      <c r="R126" s="84">
        <f>P126/'סכום נכסי הקרן'!$C$42</f>
        <v>4.0957371174285881E-5</v>
      </c>
    </row>
    <row r="127" spans="2:18">
      <c r="B127" s="76" t="s">
        <v>4915</v>
      </c>
      <c r="C127" s="86" t="s">
        <v>4571</v>
      </c>
      <c r="D127" s="73" t="s">
        <v>4644</v>
      </c>
      <c r="E127" s="73"/>
      <c r="F127" s="73" t="s">
        <v>513</v>
      </c>
      <c r="G127" s="95">
        <v>41767</v>
      </c>
      <c r="H127" s="73" t="s">
        <v>137</v>
      </c>
      <c r="I127" s="83">
        <v>4.9999999999811022</v>
      </c>
      <c r="J127" s="86" t="s">
        <v>690</v>
      </c>
      <c r="K127" s="86" t="s">
        <v>139</v>
      </c>
      <c r="L127" s="87">
        <v>5.3499999999999999E-2</v>
      </c>
      <c r="M127" s="87">
        <v>1.8599999999901435E-2</v>
      </c>
      <c r="N127" s="83">
        <v>542188.97022242809</v>
      </c>
      <c r="O127" s="85">
        <v>126.87</v>
      </c>
      <c r="P127" s="83">
        <v>687.87515329746543</v>
      </c>
      <c r="Q127" s="84">
        <f t="shared" si="3"/>
        <v>1.6552750255017127E-4</v>
      </c>
      <c r="R127" s="84">
        <f>P127/'סכום נכסי הקרן'!$C$42</f>
        <v>6.9310536759827244E-6</v>
      </c>
    </row>
    <row r="128" spans="2:18">
      <c r="B128" s="76" t="s">
        <v>4915</v>
      </c>
      <c r="C128" s="86" t="s">
        <v>4571</v>
      </c>
      <c r="D128" s="73" t="s">
        <v>4645</v>
      </c>
      <c r="E128" s="73"/>
      <c r="F128" s="73" t="s">
        <v>513</v>
      </c>
      <c r="G128" s="95">
        <v>41281</v>
      </c>
      <c r="H128" s="73" t="s">
        <v>137</v>
      </c>
      <c r="I128" s="83">
        <v>5.040000000002089</v>
      </c>
      <c r="J128" s="86" t="s">
        <v>690</v>
      </c>
      <c r="K128" s="86" t="s">
        <v>139</v>
      </c>
      <c r="L128" s="87">
        <v>5.3499999999999999E-2</v>
      </c>
      <c r="M128" s="87">
        <v>1.3000000000006489E-2</v>
      </c>
      <c r="N128" s="83">
        <v>2211856.6842894722</v>
      </c>
      <c r="O128" s="85">
        <v>132.38</v>
      </c>
      <c r="P128" s="83">
        <v>2928.0558350499077</v>
      </c>
      <c r="Q128" s="84">
        <f t="shared" si="3"/>
        <v>7.0459554670624161E-4</v>
      </c>
      <c r="R128" s="84">
        <f>P128/'סכום נכסי הקרן'!$C$42</f>
        <v>2.9503191184795055E-5</v>
      </c>
    </row>
    <row r="129" spans="2:18">
      <c r="B129" s="76" t="s">
        <v>4915</v>
      </c>
      <c r="C129" s="86" t="s">
        <v>4571</v>
      </c>
      <c r="D129" s="73" t="s">
        <v>4646</v>
      </c>
      <c r="E129" s="73"/>
      <c r="F129" s="73" t="s">
        <v>513</v>
      </c>
      <c r="G129" s="95">
        <v>41767</v>
      </c>
      <c r="H129" s="73" t="s">
        <v>137</v>
      </c>
      <c r="I129" s="83">
        <v>4.9999999999982156</v>
      </c>
      <c r="J129" s="86" t="s">
        <v>690</v>
      </c>
      <c r="K129" s="86" t="s">
        <v>139</v>
      </c>
      <c r="L129" s="87">
        <v>5.3499999999999999E-2</v>
      </c>
      <c r="M129" s="87">
        <v>1.8599999999989646E-2</v>
      </c>
      <c r="N129" s="83">
        <v>441682.36298592133</v>
      </c>
      <c r="O129" s="85">
        <v>126.87</v>
      </c>
      <c r="P129" s="83">
        <v>560.36241831485802</v>
      </c>
      <c r="Q129" s="84">
        <f t="shared" si="3"/>
        <v>1.3484335228855339E-4</v>
      </c>
      <c r="R129" s="84">
        <f>P129/'סכום נכסי הקרן'!$C$42</f>
        <v>5.6462309777079674E-6</v>
      </c>
    </row>
    <row r="130" spans="2:18">
      <c r="B130" s="76" t="s">
        <v>4915</v>
      </c>
      <c r="C130" s="86" t="s">
        <v>4571</v>
      </c>
      <c r="D130" s="73" t="s">
        <v>4647</v>
      </c>
      <c r="E130" s="73"/>
      <c r="F130" s="73" t="s">
        <v>513</v>
      </c>
      <c r="G130" s="95">
        <v>41281</v>
      </c>
      <c r="H130" s="73" t="s">
        <v>137</v>
      </c>
      <c r="I130" s="83">
        <v>5.0400000000017044</v>
      </c>
      <c r="J130" s="86" t="s">
        <v>690</v>
      </c>
      <c r="K130" s="86" t="s">
        <v>139</v>
      </c>
      <c r="L130" s="87">
        <v>5.3499999999999999E-2</v>
      </c>
      <c r="M130" s="87">
        <v>1.3000000000005684E-2</v>
      </c>
      <c r="N130" s="83">
        <v>2656396.581887926</v>
      </c>
      <c r="O130" s="85">
        <v>132.38</v>
      </c>
      <c r="P130" s="83">
        <v>3516.5377447342289</v>
      </c>
      <c r="Q130" s="84">
        <f t="shared" si="3"/>
        <v>8.462054599863584E-4</v>
      </c>
      <c r="R130" s="84">
        <f>P130/'סכום נכסי הקרן'!$C$42</f>
        <v>3.5432755123562599E-5</v>
      </c>
    </row>
    <row r="131" spans="2:18">
      <c r="B131" s="76" t="s">
        <v>4916</v>
      </c>
      <c r="C131" s="86" t="s">
        <v>4571</v>
      </c>
      <c r="D131" s="73" t="s">
        <v>4648</v>
      </c>
      <c r="E131" s="73"/>
      <c r="F131" s="73" t="s">
        <v>4602</v>
      </c>
      <c r="G131" s="95">
        <v>44748</v>
      </c>
      <c r="H131" s="73" t="s">
        <v>4561</v>
      </c>
      <c r="I131" s="83">
        <v>2.5799999999999317</v>
      </c>
      <c r="J131" s="86" t="s">
        <v>377</v>
      </c>
      <c r="K131" s="86" t="s">
        <v>139</v>
      </c>
      <c r="L131" s="87">
        <v>4.8160000000000001E-2</v>
      </c>
      <c r="M131" s="87">
        <v>4.8499999999999321E-2</v>
      </c>
      <c r="N131" s="83">
        <v>47179972.250623085</v>
      </c>
      <c r="O131" s="85">
        <v>101.15</v>
      </c>
      <c r="P131" s="83">
        <v>47722.614459825745</v>
      </c>
      <c r="Q131" s="84">
        <f t="shared" si="3"/>
        <v>1.1483777468676237E-2</v>
      </c>
      <c r="R131" s="84">
        <f>P131/'סכום נכסי הקרן'!$C$42</f>
        <v>4.8085470276645377E-4</v>
      </c>
    </row>
    <row r="132" spans="2:18">
      <c r="B132" s="76" t="s">
        <v>4917</v>
      </c>
      <c r="C132" s="86" t="s">
        <v>4571</v>
      </c>
      <c r="D132" s="73">
        <v>7127</v>
      </c>
      <c r="E132" s="73"/>
      <c r="F132" s="73" t="s">
        <v>4602</v>
      </c>
      <c r="G132" s="95">
        <v>43631</v>
      </c>
      <c r="H132" s="73" t="s">
        <v>4561</v>
      </c>
      <c r="I132" s="83">
        <v>5.4400000000000999</v>
      </c>
      <c r="J132" s="86" t="s">
        <v>377</v>
      </c>
      <c r="K132" s="86" t="s">
        <v>139</v>
      </c>
      <c r="L132" s="87">
        <v>3.1E-2</v>
      </c>
      <c r="M132" s="87">
        <v>2.0600000000000597E-2</v>
      </c>
      <c r="N132" s="83">
        <v>13985374.104615116</v>
      </c>
      <c r="O132" s="85">
        <v>113.05</v>
      </c>
      <c r="P132" s="83">
        <v>15810.465701400892</v>
      </c>
      <c r="Q132" s="84">
        <f t="shared" si="3"/>
        <v>3.8045666995858247E-3</v>
      </c>
      <c r="R132" s="84">
        <f>P132/'סכום נכסי הקרן'!$C$42</f>
        <v>1.5930679556222489E-4</v>
      </c>
    </row>
    <row r="133" spans="2:18">
      <c r="B133" s="76" t="s">
        <v>4917</v>
      </c>
      <c r="C133" s="86" t="s">
        <v>4571</v>
      </c>
      <c r="D133" s="73">
        <v>7128</v>
      </c>
      <c r="E133" s="73"/>
      <c r="F133" s="73" t="s">
        <v>4602</v>
      </c>
      <c r="G133" s="95">
        <v>43634</v>
      </c>
      <c r="H133" s="73" t="s">
        <v>4561</v>
      </c>
      <c r="I133" s="83">
        <v>5.4600000000015232</v>
      </c>
      <c r="J133" s="86" t="s">
        <v>377</v>
      </c>
      <c r="K133" s="86" t="s">
        <v>139</v>
      </c>
      <c r="L133" s="87">
        <v>2.4900000000000002E-2</v>
      </c>
      <c r="M133" s="87">
        <v>2.0600000000006089E-2</v>
      </c>
      <c r="N133" s="83">
        <v>5894767.4499015547</v>
      </c>
      <c r="O133" s="85">
        <v>111.34</v>
      </c>
      <c r="P133" s="83">
        <v>6563.2339335273709</v>
      </c>
      <c r="Q133" s="84">
        <f t="shared" si="3"/>
        <v>1.5793501429168795E-3</v>
      </c>
      <c r="R133" s="84">
        <f>P133/'סכום נכסי הקרן'!$C$42</f>
        <v>6.6131370588461483E-5</v>
      </c>
    </row>
    <row r="134" spans="2:18">
      <c r="B134" s="76" t="s">
        <v>4917</v>
      </c>
      <c r="C134" s="86" t="s">
        <v>4571</v>
      </c>
      <c r="D134" s="73">
        <v>7130</v>
      </c>
      <c r="E134" s="73"/>
      <c r="F134" s="73" t="s">
        <v>4602</v>
      </c>
      <c r="G134" s="95">
        <v>43634</v>
      </c>
      <c r="H134" s="73" t="s">
        <v>4561</v>
      </c>
      <c r="I134" s="83">
        <v>5.7500000000002824</v>
      </c>
      <c r="J134" s="86" t="s">
        <v>377</v>
      </c>
      <c r="K134" s="86" t="s">
        <v>139</v>
      </c>
      <c r="L134" s="87">
        <v>3.6000000000000004E-2</v>
      </c>
      <c r="M134" s="87">
        <v>2.0899999999997299E-2</v>
      </c>
      <c r="N134" s="83">
        <v>3838959.4716286324</v>
      </c>
      <c r="O134" s="85">
        <v>116.53</v>
      </c>
      <c r="P134" s="83">
        <v>4473.5395617040867</v>
      </c>
      <c r="Q134" s="84">
        <f t="shared" si="3"/>
        <v>1.0764945174405003E-3</v>
      </c>
      <c r="R134" s="84">
        <f>P134/'סכום נכסי הקרן'!$C$42</f>
        <v>4.5075538308322706E-5</v>
      </c>
    </row>
    <row r="135" spans="2:18">
      <c r="B135" s="76" t="s">
        <v>4910</v>
      </c>
      <c r="C135" s="86" t="s">
        <v>4562</v>
      </c>
      <c r="D135" s="73">
        <v>9922</v>
      </c>
      <c r="E135" s="73"/>
      <c r="F135" s="73" t="s">
        <v>513</v>
      </c>
      <c r="G135" s="95">
        <v>40489</v>
      </c>
      <c r="H135" s="73" t="s">
        <v>137</v>
      </c>
      <c r="I135" s="83">
        <v>2.2400000000003888</v>
      </c>
      <c r="J135" s="86" t="s">
        <v>377</v>
      </c>
      <c r="K135" s="86" t="s">
        <v>139</v>
      </c>
      <c r="L135" s="87">
        <v>5.7000000000000002E-2</v>
      </c>
      <c r="M135" s="87">
        <v>1.2000000000004481E-2</v>
      </c>
      <c r="N135" s="83">
        <v>4268699.3385250708</v>
      </c>
      <c r="O135" s="85">
        <v>125.35</v>
      </c>
      <c r="P135" s="83">
        <v>5350.8147461173958</v>
      </c>
      <c r="Q135" s="84">
        <f t="shared" si="3"/>
        <v>1.2875984795898351E-3</v>
      </c>
      <c r="R135" s="84">
        <f>P135/'סכום נכסי הקרן'!$C$42</f>
        <v>5.3914993204503348E-5</v>
      </c>
    </row>
    <row r="136" spans="2:18">
      <c r="B136" s="76" t="s">
        <v>4918</v>
      </c>
      <c r="C136" s="86" t="s">
        <v>4571</v>
      </c>
      <c r="D136" s="73" t="s">
        <v>4649</v>
      </c>
      <c r="E136" s="73"/>
      <c r="F136" s="73" t="s">
        <v>609</v>
      </c>
      <c r="G136" s="95">
        <v>43801</v>
      </c>
      <c r="H136" s="73" t="s">
        <v>330</v>
      </c>
      <c r="I136" s="83">
        <v>5.0300000000000038</v>
      </c>
      <c r="J136" s="86" t="s">
        <v>364</v>
      </c>
      <c r="K136" s="86" t="s">
        <v>140</v>
      </c>
      <c r="L136" s="87">
        <v>2.3629999999999998E-2</v>
      </c>
      <c r="M136" s="87">
        <v>5.729999999999958E-2</v>
      </c>
      <c r="N136" s="83">
        <v>17225425.015274793</v>
      </c>
      <c r="O136" s="85">
        <v>84.72</v>
      </c>
      <c r="P136" s="83">
        <v>50869.606594917714</v>
      </c>
      <c r="Q136" s="84">
        <f t="shared" si="3"/>
        <v>1.2241056963610313E-2</v>
      </c>
      <c r="R136" s="84">
        <f>P136/'סכום נכסי הקרן'!$C$42</f>
        <v>5.1256390363184031E-4</v>
      </c>
    </row>
    <row r="137" spans="2:18">
      <c r="B137" s="76" t="s">
        <v>4919</v>
      </c>
      <c r="C137" s="86" t="s">
        <v>4571</v>
      </c>
      <c r="D137" s="73" t="s">
        <v>4650</v>
      </c>
      <c r="E137" s="73"/>
      <c r="F137" s="73" t="s">
        <v>593</v>
      </c>
      <c r="G137" s="95">
        <v>44074</v>
      </c>
      <c r="H137" s="73" t="s">
        <v>137</v>
      </c>
      <c r="I137" s="83">
        <v>9.2999999999990965</v>
      </c>
      <c r="J137" s="86" t="s">
        <v>690</v>
      </c>
      <c r="K137" s="86" t="s">
        <v>139</v>
      </c>
      <c r="L137" s="87">
        <v>2.35E-2</v>
      </c>
      <c r="M137" s="87">
        <v>3.3999999999997185E-2</v>
      </c>
      <c r="N137" s="83">
        <v>15275101.431296155</v>
      </c>
      <c r="O137" s="85">
        <v>97.3</v>
      </c>
      <c r="P137" s="83">
        <v>14862.674497057633</v>
      </c>
      <c r="Q137" s="84">
        <f t="shared" si="3"/>
        <v>3.5764940468058881E-3</v>
      </c>
      <c r="R137" s="84">
        <f>P137/'סכום נכסי הקרן'!$C$42</f>
        <v>1.4975681882671305E-4</v>
      </c>
    </row>
    <row r="138" spans="2:18">
      <c r="B138" s="76" t="s">
        <v>4919</v>
      </c>
      <c r="C138" s="86" t="s">
        <v>4571</v>
      </c>
      <c r="D138" s="73" t="s">
        <v>4651</v>
      </c>
      <c r="E138" s="73"/>
      <c r="F138" s="73" t="s">
        <v>593</v>
      </c>
      <c r="G138" s="95">
        <v>44189</v>
      </c>
      <c r="H138" s="73" t="s">
        <v>137</v>
      </c>
      <c r="I138" s="83">
        <v>9.1900000000157807</v>
      </c>
      <c r="J138" s="86" t="s">
        <v>690</v>
      </c>
      <c r="K138" s="86" t="s">
        <v>139</v>
      </c>
      <c r="L138" s="87">
        <v>2.4700000000000003E-2</v>
      </c>
      <c r="M138" s="87">
        <v>3.6500000000063412E-2</v>
      </c>
      <c r="N138" s="83">
        <v>1908720.8278719196</v>
      </c>
      <c r="O138" s="85">
        <v>96.25</v>
      </c>
      <c r="P138" s="83">
        <v>1837.143660220823</v>
      </c>
      <c r="Q138" s="84">
        <f t="shared" si="3"/>
        <v>4.4208284082435648E-4</v>
      </c>
      <c r="R138" s="84">
        <f>P138/'סכום נכסי הקרן'!$C$42</f>
        <v>1.851112263387056E-5</v>
      </c>
    </row>
    <row r="139" spans="2:18">
      <c r="B139" s="76" t="s">
        <v>4919</v>
      </c>
      <c r="C139" s="86" t="s">
        <v>4571</v>
      </c>
      <c r="D139" s="73" t="s">
        <v>4652</v>
      </c>
      <c r="E139" s="73"/>
      <c r="F139" s="73" t="s">
        <v>593</v>
      </c>
      <c r="G139" s="95">
        <v>44322</v>
      </c>
      <c r="H139" s="73" t="s">
        <v>137</v>
      </c>
      <c r="I139" s="83">
        <v>9.1000000000004313</v>
      </c>
      <c r="J139" s="86" t="s">
        <v>690</v>
      </c>
      <c r="K139" s="86" t="s">
        <v>139</v>
      </c>
      <c r="L139" s="87">
        <v>2.5600000000000001E-2</v>
      </c>
      <c r="M139" s="87">
        <v>3.8800000000004678E-2</v>
      </c>
      <c r="N139" s="83">
        <v>8778752.5116307326</v>
      </c>
      <c r="O139" s="85">
        <v>94.47</v>
      </c>
      <c r="P139" s="83">
        <v>8293.2875151532226</v>
      </c>
      <c r="Q139" s="84">
        <f t="shared" si="3"/>
        <v>1.9956632591440438E-3</v>
      </c>
      <c r="R139" s="84">
        <f>P139/'סכום נכסי הקרן'!$C$42</f>
        <v>8.3563449911421852E-5</v>
      </c>
    </row>
    <row r="140" spans="2:18">
      <c r="B140" s="76" t="s">
        <v>4919</v>
      </c>
      <c r="C140" s="86" t="s">
        <v>4571</v>
      </c>
      <c r="D140" s="73" t="s">
        <v>4653</v>
      </c>
      <c r="E140" s="73"/>
      <c r="F140" s="73" t="s">
        <v>593</v>
      </c>
      <c r="G140" s="95">
        <v>44418</v>
      </c>
      <c r="H140" s="73" t="s">
        <v>137</v>
      </c>
      <c r="I140" s="83">
        <v>9.2199999999979418</v>
      </c>
      <c r="J140" s="86" t="s">
        <v>690</v>
      </c>
      <c r="K140" s="86" t="s">
        <v>139</v>
      </c>
      <c r="L140" s="87">
        <v>2.2700000000000001E-2</v>
      </c>
      <c r="M140" s="87">
        <v>3.7299999999989272E-2</v>
      </c>
      <c r="N140" s="83">
        <v>8773928.7589239851</v>
      </c>
      <c r="O140" s="85">
        <v>92.31</v>
      </c>
      <c r="P140" s="83">
        <v>8099.2129478578481</v>
      </c>
      <c r="Q140" s="84">
        <f t="shared" si="3"/>
        <v>1.9489619380119857E-3</v>
      </c>
      <c r="R140" s="84">
        <f>P140/'סכום נכסי הקרן'!$C$42</f>
        <v>8.1607947904089321E-5</v>
      </c>
    </row>
    <row r="141" spans="2:18">
      <c r="B141" s="76" t="s">
        <v>4919</v>
      </c>
      <c r="C141" s="86" t="s">
        <v>4571</v>
      </c>
      <c r="D141" s="73" t="s">
        <v>4654</v>
      </c>
      <c r="E141" s="73"/>
      <c r="F141" s="73" t="s">
        <v>593</v>
      </c>
      <c r="G141" s="95">
        <v>44530</v>
      </c>
      <c r="H141" s="73" t="s">
        <v>137</v>
      </c>
      <c r="I141" s="83">
        <v>9.3000000000004643</v>
      </c>
      <c r="J141" s="86" t="s">
        <v>690</v>
      </c>
      <c r="K141" s="86" t="s">
        <v>139</v>
      </c>
      <c r="L141" s="87">
        <v>1.7899999999999999E-2</v>
      </c>
      <c r="M141" s="87">
        <v>3.9100000000003257E-2</v>
      </c>
      <c r="N141" s="83">
        <v>7264428.7510594865</v>
      </c>
      <c r="O141" s="85">
        <v>85.71</v>
      </c>
      <c r="P141" s="83">
        <v>6226.3421941029692</v>
      </c>
      <c r="Q141" s="84">
        <f t="shared" si="3"/>
        <v>1.4982818734941732E-3</v>
      </c>
      <c r="R141" s="84">
        <f>P141/'סכום נכסי הקרן'!$C$42</f>
        <v>6.2736837848396149E-5</v>
      </c>
    </row>
    <row r="142" spans="2:18">
      <c r="B142" s="76" t="s">
        <v>4919</v>
      </c>
      <c r="C142" s="86" t="s">
        <v>4571</v>
      </c>
      <c r="D142" s="73" t="s">
        <v>4655</v>
      </c>
      <c r="E142" s="73"/>
      <c r="F142" s="73" t="s">
        <v>593</v>
      </c>
      <c r="G142" s="95">
        <v>44612</v>
      </c>
      <c r="H142" s="73" t="s">
        <v>137</v>
      </c>
      <c r="I142" s="83">
        <v>9.1400000000019954</v>
      </c>
      <c r="J142" s="86" t="s">
        <v>690</v>
      </c>
      <c r="K142" s="86" t="s">
        <v>139</v>
      </c>
      <c r="L142" s="87">
        <v>2.3599999999999999E-2</v>
      </c>
      <c r="M142" s="87">
        <v>3.9100000000010703E-2</v>
      </c>
      <c r="N142" s="83">
        <v>8471063.9991505276</v>
      </c>
      <c r="O142" s="85">
        <v>90.45</v>
      </c>
      <c r="P142" s="83">
        <v>7662.0771258604618</v>
      </c>
      <c r="Q142" s="84">
        <f t="shared" si="3"/>
        <v>1.8437713368635344E-3</v>
      </c>
      <c r="R142" s="84">
        <f>P142/'סכום נכסי הקרן'!$C$42</f>
        <v>7.7203352344219609E-5</v>
      </c>
    </row>
    <row r="143" spans="2:18">
      <c r="B143" s="76" t="s">
        <v>4919</v>
      </c>
      <c r="C143" s="86" t="s">
        <v>4571</v>
      </c>
      <c r="D143" s="73" t="s">
        <v>4656</v>
      </c>
      <c r="E143" s="73"/>
      <c r="F143" s="73" t="s">
        <v>593</v>
      </c>
      <c r="G143" s="95">
        <v>44662</v>
      </c>
      <c r="H143" s="73" t="s">
        <v>137</v>
      </c>
      <c r="I143" s="83">
        <v>9.1800000000008151</v>
      </c>
      <c r="J143" s="86" t="s">
        <v>690</v>
      </c>
      <c r="K143" s="86" t="s">
        <v>139</v>
      </c>
      <c r="L143" s="87">
        <v>2.4E-2</v>
      </c>
      <c r="M143" s="87">
        <v>3.750000000000369E-2</v>
      </c>
      <c r="N143" s="83">
        <v>9644042.662542019</v>
      </c>
      <c r="O143" s="85">
        <v>91.47</v>
      </c>
      <c r="P143" s="83">
        <v>8821.4053530455312</v>
      </c>
      <c r="Q143" s="84">
        <f t="shared" si="3"/>
        <v>2.1227474056486157E-3</v>
      </c>
      <c r="R143" s="84">
        <f>P143/'סכום נכסי הקרן'!$C$42</f>
        <v>8.8884783389057466E-5</v>
      </c>
    </row>
    <row r="144" spans="2:18">
      <c r="B144" s="76" t="s">
        <v>4920</v>
      </c>
      <c r="C144" s="86" t="s">
        <v>4562</v>
      </c>
      <c r="D144" s="73">
        <v>7490</v>
      </c>
      <c r="E144" s="73"/>
      <c r="F144" s="73" t="s">
        <v>319</v>
      </c>
      <c r="G144" s="95">
        <v>43899</v>
      </c>
      <c r="H144" s="73" t="s">
        <v>4561</v>
      </c>
      <c r="I144" s="83">
        <v>3.4299999999983739</v>
      </c>
      <c r="J144" s="86" t="s">
        <v>135</v>
      </c>
      <c r="K144" s="86" t="s">
        <v>139</v>
      </c>
      <c r="L144" s="87">
        <v>2.3889999999999998E-2</v>
      </c>
      <c r="M144" s="87">
        <v>4.4299999999981694E-2</v>
      </c>
      <c r="N144" s="83">
        <v>5236453.8456116104</v>
      </c>
      <c r="O144" s="85">
        <v>93.94</v>
      </c>
      <c r="P144" s="83">
        <v>4919.1249578200395</v>
      </c>
      <c r="Q144" s="84">
        <f t="shared" si="3"/>
        <v>1.1837183900260057E-3</v>
      </c>
      <c r="R144" s="84">
        <f>P144/'סכום נכסי הקרן'!$C$42</f>
        <v>4.9565272067288922E-5</v>
      </c>
    </row>
    <row r="145" spans="2:18">
      <c r="B145" s="76" t="s">
        <v>4920</v>
      </c>
      <c r="C145" s="86" t="s">
        <v>4562</v>
      </c>
      <c r="D145" s="73">
        <v>7491</v>
      </c>
      <c r="E145" s="73"/>
      <c r="F145" s="73" t="s">
        <v>319</v>
      </c>
      <c r="G145" s="95">
        <v>43899</v>
      </c>
      <c r="H145" s="73" t="s">
        <v>4561</v>
      </c>
      <c r="I145" s="83">
        <v>3.6299999999996393</v>
      </c>
      <c r="J145" s="86" t="s">
        <v>135</v>
      </c>
      <c r="K145" s="86" t="s">
        <v>139</v>
      </c>
      <c r="L145" s="87">
        <v>1.2969999999999999E-2</v>
      </c>
      <c r="M145" s="87">
        <v>1.4299999999998134E-2</v>
      </c>
      <c r="N145" s="83">
        <v>16124108.2242461</v>
      </c>
      <c r="O145" s="85">
        <v>106.53</v>
      </c>
      <c r="P145" s="83">
        <v>17177.012328735149</v>
      </c>
      <c r="Q145" s="84">
        <f t="shared" si="3"/>
        <v>4.1334069684291746E-3</v>
      </c>
      <c r="R145" s="84">
        <f>P145/'סכום נכסי הקרן'!$C$42</f>
        <v>1.7307616632577534E-4</v>
      </c>
    </row>
    <row r="146" spans="2:18">
      <c r="B146" s="76" t="s">
        <v>4921</v>
      </c>
      <c r="C146" s="86" t="s">
        <v>4571</v>
      </c>
      <c r="D146" s="73" t="s">
        <v>4657</v>
      </c>
      <c r="E146" s="73"/>
      <c r="F146" s="73" t="s">
        <v>593</v>
      </c>
      <c r="G146" s="95">
        <v>43924</v>
      </c>
      <c r="H146" s="73" t="s">
        <v>137</v>
      </c>
      <c r="I146" s="83">
        <v>8.6999999999962672</v>
      </c>
      <c r="J146" s="86" t="s">
        <v>690</v>
      </c>
      <c r="K146" s="86" t="s">
        <v>139</v>
      </c>
      <c r="L146" s="87">
        <v>3.1400000000000004E-2</v>
      </c>
      <c r="M146" s="87">
        <v>2.5199999999984918E-2</v>
      </c>
      <c r="N146" s="83">
        <v>2121310.8396287183</v>
      </c>
      <c r="O146" s="85">
        <v>110.03</v>
      </c>
      <c r="P146" s="83">
        <v>2334.0782427769095</v>
      </c>
      <c r="Q146" s="84">
        <f t="shared" si="3"/>
        <v>5.6166317453318273E-4</v>
      </c>
      <c r="R146" s="84">
        <f>P146/'סכום נכסי הקרן'!$C$42</f>
        <v>2.3518252559464567E-5</v>
      </c>
    </row>
    <row r="147" spans="2:18">
      <c r="B147" s="76" t="s">
        <v>4921</v>
      </c>
      <c r="C147" s="86" t="s">
        <v>4571</v>
      </c>
      <c r="D147" s="73" t="s">
        <v>4658</v>
      </c>
      <c r="E147" s="73"/>
      <c r="F147" s="73" t="s">
        <v>593</v>
      </c>
      <c r="G147" s="95">
        <v>44015</v>
      </c>
      <c r="H147" s="73" t="s">
        <v>137</v>
      </c>
      <c r="I147" s="83">
        <v>8.4900000000037199</v>
      </c>
      <c r="J147" s="86" t="s">
        <v>690</v>
      </c>
      <c r="K147" s="86" t="s">
        <v>139</v>
      </c>
      <c r="L147" s="87">
        <v>3.1E-2</v>
      </c>
      <c r="M147" s="87">
        <v>3.3699999999997642E-2</v>
      </c>
      <c r="N147" s="83">
        <v>1748768.0721493228</v>
      </c>
      <c r="O147" s="85">
        <v>102.31</v>
      </c>
      <c r="P147" s="83">
        <v>1789.1646570288685</v>
      </c>
      <c r="Q147" s="84">
        <f t="shared" si="3"/>
        <v>4.3053736700524834E-4</v>
      </c>
      <c r="R147" s="84">
        <f>P147/'סכום נכסי הקרן'!$C$42</f>
        <v>1.8027684549431163E-5</v>
      </c>
    </row>
    <row r="148" spans="2:18">
      <c r="B148" s="76" t="s">
        <v>4921</v>
      </c>
      <c r="C148" s="86" t="s">
        <v>4571</v>
      </c>
      <c r="D148" s="73" t="s">
        <v>4659</v>
      </c>
      <c r="E148" s="73"/>
      <c r="F148" s="73" t="s">
        <v>593</v>
      </c>
      <c r="G148" s="95">
        <v>44108</v>
      </c>
      <c r="H148" s="73" t="s">
        <v>137</v>
      </c>
      <c r="I148" s="83">
        <v>8.4300000000081159</v>
      </c>
      <c r="J148" s="86" t="s">
        <v>690</v>
      </c>
      <c r="K148" s="86" t="s">
        <v>139</v>
      </c>
      <c r="L148" s="87">
        <v>3.1E-2</v>
      </c>
      <c r="M148" s="87">
        <v>3.5800000000044845E-2</v>
      </c>
      <c r="N148" s="83">
        <v>2836510.1203312832</v>
      </c>
      <c r="O148" s="85">
        <v>100.46</v>
      </c>
      <c r="P148" s="83">
        <v>2849.5580187641694</v>
      </c>
      <c r="Q148" s="84">
        <f t="shared" si="3"/>
        <v>6.8570614879277835E-4</v>
      </c>
      <c r="R148" s="84">
        <f>P148/'סכום נכסי הקרן'!$C$42</f>
        <v>2.8712244491175198E-5</v>
      </c>
    </row>
    <row r="149" spans="2:18">
      <c r="B149" s="76" t="s">
        <v>4921</v>
      </c>
      <c r="C149" s="86" t="s">
        <v>4571</v>
      </c>
      <c r="D149" s="73" t="s">
        <v>4660</v>
      </c>
      <c r="E149" s="73"/>
      <c r="F149" s="73" t="s">
        <v>593</v>
      </c>
      <c r="G149" s="95">
        <v>44200</v>
      </c>
      <c r="H149" s="73" t="s">
        <v>137</v>
      </c>
      <c r="I149" s="83">
        <v>8.3899999999954211</v>
      </c>
      <c r="J149" s="86" t="s">
        <v>690</v>
      </c>
      <c r="K149" s="86" t="s">
        <v>139</v>
      </c>
      <c r="L149" s="87">
        <v>3.1E-2</v>
      </c>
      <c r="M149" s="87">
        <v>3.7599999999964911E-2</v>
      </c>
      <c r="N149" s="83">
        <v>1471619.6203051489</v>
      </c>
      <c r="O149" s="85">
        <v>99.07</v>
      </c>
      <c r="P149" s="83">
        <v>1457.9335397440811</v>
      </c>
      <c r="Q149" s="84">
        <f t="shared" si="3"/>
        <v>3.5083124686378724E-4</v>
      </c>
      <c r="R149" s="84">
        <f>P149/'סכום נכסי הקרן'!$C$42</f>
        <v>1.4690188432510364E-5</v>
      </c>
    </row>
    <row r="150" spans="2:18">
      <c r="B150" s="76" t="s">
        <v>4921</v>
      </c>
      <c r="C150" s="86" t="s">
        <v>4571</v>
      </c>
      <c r="D150" s="73" t="s">
        <v>4661</v>
      </c>
      <c r="E150" s="73"/>
      <c r="F150" s="73" t="s">
        <v>593</v>
      </c>
      <c r="G150" s="95">
        <v>44290</v>
      </c>
      <c r="H150" s="73" t="s">
        <v>137</v>
      </c>
      <c r="I150" s="83">
        <v>8.3599999999951482</v>
      </c>
      <c r="J150" s="86" t="s">
        <v>690</v>
      </c>
      <c r="K150" s="86" t="s">
        <v>139</v>
      </c>
      <c r="L150" s="87">
        <v>3.1E-2</v>
      </c>
      <c r="M150" s="87">
        <v>3.8699999999970307E-2</v>
      </c>
      <c r="N150" s="83">
        <v>2826610.1073512803</v>
      </c>
      <c r="O150" s="85">
        <v>98.07</v>
      </c>
      <c r="P150" s="83">
        <v>2772.0563619825907</v>
      </c>
      <c r="Q150" s="84">
        <f t="shared" si="3"/>
        <v>6.6705646268468361E-4</v>
      </c>
      <c r="R150" s="84">
        <f>P150/'סכום נכסי הקרן'!$C$42</f>
        <v>2.7931335134941453E-5</v>
      </c>
    </row>
    <row r="151" spans="2:18">
      <c r="B151" s="76" t="s">
        <v>4921</v>
      </c>
      <c r="C151" s="86" t="s">
        <v>4571</v>
      </c>
      <c r="D151" s="73" t="s">
        <v>4662</v>
      </c>
      <c r="E151" s="73"/>
      <c r="F151" s="73" t="s">
        <v>593</v>
      </c>
      <c r="G151" s="95">
        <v>44496</v>
      </c>
      <c r="H151" s="73" t="s">
        <v>137</v>
      </c>
      <c r="I151" s="83">
        <v>8.0900000000043661</v>
      </c>
      <c r="J151" s="86" t="s">
        <v>690</v>
      </c>
      <c r="K151" s="86" t="s">
        <v>139</v>
      </c>
      <c r="L151" s="87">
        <v>3.1E-2</v>
      </c>
      <c r="M151" s="87">
        <v>4.9400000000027006E-2</v>
      </c>
      <c r="N151" s="83">
        <v>3166407.9854958192</v>
      </c>
      <c r="O151" s="85">
        <v>88.14</v>
      </c>
      <c r="P151" s="83">
        <v>2790.8720171782265</v>
      </c>
      <c r="Q151" s="84">
        <f t="shared" si="3"/>
        <v>6.7158418606362634E-4</v>
      </c>
      <c r="R151" s="84">
        <f>P151/'סכום נכסי הקרן'!$C$42</f>
        <v>2.812092232308828E-5</v>
      </c>
    </row>
    <row r="152" spans="2:18">
      <c r="B152" s="76" t="s">
        <v>4921</v>
      </c>
      <c r="C152" s="86" t="s">
        <v>4571</v>
      </c>
      <c r="D152" s="73" t="s">
        <v>4663</v>
      </c>
      <c r="E152" s="73"/>
      <c r="F152" s="73" t="s">
        <v>593</v>
      </c>
      <c r="G152" s="95">
        <v>44615</v>
      </c>
      <c r="H152" s="73" t="s">
        <v>137</v>
      </c>
      <c r="I152" s="83">
        <v>8.2399999999963516</v>
      </c>
      <c r="J152" s="86" t="s">
        <v>690</v>
      </c>
      <c r="K152" s="86" t="s">
        <v>139</v>
      </c>
      <c r="L152" s="87">
        <v>3.1E-2</v>
      </c>
      <c r="M152" s="87">
        <v>4.3499999999982449E-2</v>
      </c>
      <c r="N152" s="83">
        <v>3843730.3312134873</v>
      </c>
      <c r="O152" s="85">
        <v>91.83</v>
      </c>
      <c r="P152" s="83">
        <v>3529.6976251060951</v>
      </c>
      <c r="Q152" s="84">
        <f t="shared" si="3"/>
        <v>8.4937220052259065E-4</v>
      </c>
      <c r="R152" s="84">
        <f>P152/'סכום נכסי הקרן'!$C$42</f>
        <v>3.5565354530285862E-5</v>
      </c>
    </row>
    <row r="153" spans="2:18">
      <c r="B153" s="76" t="s">
        <v>4921</v>
      </c>
      <c r="C153" s="86" t="s">
        <v>4571</v>
      </c>
      <c r="D153" s="73" t="s">
        <v>4664</v>
      </c>
      <c r="E153" s="73"/>
      <c r="F153" s="73" t="s">
        <v>593</v>
      </c>
      <c r="G153" s="95">
        <v>44753</v>
      </c>
      <c r="H153" s="73" t="s">
        <v>137</v>
      </c>
      <c r="I153" s="83">
        <v>8.4599999999989226</v>
      </c>
      <c r="J153" s="86" t="s">
        <v>690</v>
      </c>
      <c r="K153" s="86" t="s">
        <v>139</v>
      </c>
      <c r="L153" s="87">
        <v>3.2599999999999997E-2</v>
      </c>
      <c r="M153" s="87">
        <v>3.3400000000000755E-2</v>
      </c>
      <c r="N153" s="83">
        <v>5674078.2300645551</v>
      </c>
      <c r="O153" s="85">
        <v>98.44</v>
      </c>
      <c r="P153" s="83">
        <v>5585.5625819439974</v>
      </c>
      <c r="Q153" s="84">
        <f t="shared" si="3"/>
        <v>1.3440872520177462E-3</v>
      </c>
      <c r="R153" s="84">
        <f>P153/'סכום נכסי הקרן'!$C$42</f>
        <v>5.6280320462851564E-5</v>
      </c>
    </row>
    <row r="154" spans="2:18">
      <c r="B154" s="76" t="s">
        <v>4921</v>
      </c>
      <c r="C154" s="86" t="s">
        <v>4571</v>
      </c>
      <c r="D154" s="73" t="s">
        <v>4665</v>
      </c>
      <c r="E154" s="73"/>
      <c r="F154" s="73" t="s">
        <v>593</v>
      </c>
      <c r="G154" s="95">
        <v>43011</v>
      </c>
      <c r="H154" s="73" t="s">
        <v>137</v>
      </c>
      <c r="I154" s="83">
        <v>8.4400000000058455</v>
      </c>
      <c r="J154" s="86" t="s">
        <v>690</v>
      </c>
      <c r="K154" s="86" t="s">
        <v>139</v>
      </c>
      <c r="L154" s="87">
        <v>3.9E-2</v>
      </c>
      <c r="M154" s="87">
        <v>2.9300000000022326E-2</v>
      </c>
      <c r="N154" s="83">
        <v>1746079.584708839</v>
      </c>
      <c r="O154" s="85">
        <v>114.44</v>
      </c>
      <c r="P154" s="83">
        <v>1998.2135243895259</v>
      </c>
      <c r="Q154" s="84">
        <f t="shared" si="3"/>
        <v>4.8084204331064136E-4</v>
      </c>
      <c r="R154" s="84">
        <f>P154/'סכום נכסי הקרן'!$C$42</f>
        <v>2.0134068118650637E-5</v>
      </c>
    </row>
    <row r="155" spans="2:18">
      <c r="B155" s="76" t="s">
        <v>4921</v>
      </c>
      <c r="C155" s="86" t="s">
        <v>4571</v>
      </c>
      <c r="D155" s="73" t="s">
        <v>4666</v>
      </c>
      <c r="E155" s="73"/>
      <c r="F155" s="73" t="s">
        <v>593</v>
      </c>
      <c r="G155" s="95">
        <v>43104</v>
      </c>
      <c r="H155" s="73" t="s">
        <v>137</v>
      </c>
      <c r="I155" s="83">
        <v>8.3000000000043297</v>
      </c>
      <c r="J155" s="86" t="s">
        <v>690</v>
      </c>
      <c r="K155" s="86" t="s">
        <v>139</v>
      </c>
      <c r="L155" s="87">
        <v>3.8199999999999998E-2</v>
      </c>
      <c r="M155" s="87">
        <v>3.4700000000016142E-2</v>
      </c>
      <c r="N155" s="83">
        <v>3102593.8805967784</v>
      </c>
      <c r="O155" s="85">
        <v>108.74</v>
      </c>
      <c r="P155" s="83">
        <v>3373.7607438053692</v>
      </c>
      <c r="Q155" s="84">
        <f t="shared" si="3"/>
        <v>8.1184817833129981E-4</v>
      </c>
      <c r="R155" s="84">
        <f>P155/'סכום נכסי הקרן'!$C$42</f>
        <v>3.3994129157222718E-5</v>
      </c>
    </row>
    <row r="156" spans="2:18">
      <c r="B156" s="76" t="s">
        <v>4921</v>
      </c>
      <c r="C156" s="86" t="s">
        <v>4571</v>
      </c>
      <c r="D156" s="73" t="s">
        <v>4667</v>
      </c>
      <c r="E156" s="73"/>
      <c r="F156" s="73" t="s">
        <v>593</v>
      </c>
      <c r="G156" s="95">
        <v>43194</v>
      </c>
      <c r="H156" s="73" t="s">
        <v>137</v>
      </c>
      <c r="I156" s="83">
        <v>8.4300000000035791</v>
      </c>
      <c r="J156" s="86" t="s">
        <v>690</v>
      </c>
      <c r="K156" s="86" t="s">
        <v>139</v>
      </c>
      <c r="L156" s="87">
        <v>3.7900000000000003E-2</v>
      </c>
      <c r="M156" s="87">
        <v>3.0100000000011926E-2</v>
      </c>
      <c r="N156" s="83">
        <v>2001785.719789718</v>
      </c>
      <c r="O156" s="85">
        <v>112.98</v>
      </c>
      <c r="P156" s="83">
        <v>2261.6175969453361</v>
      </c>
      <c r="Q156" s="84">
        <f t="shared" si="3"/>
        <v>5.442265369686826E-4</v>
      </c>
      <c r="R156" s="84">
        <f>P156/'סכום נכסי הקרן'!$C$42</f>
        <v>2.2788136602742656E-5</v>
      </c>
    </row>
    <row r="157" spans="2:18">
      <c r="B157" s="76" t="s">
        <v>4921</v>
      </c>
      <c r="C157" s="86" t="s">
        <v>4571</v>
      </c>
      <c r="D157" s="73" t="s">
        <v>4668</v>
      </c>
      <c r="E157" s="73"/>
      <c r="F157" s="73" t="s">
        <v>593</v>
      </c>
      <c r="G157" s="95">
        <v>43285</v>
      </c>
      <c r="H157" s="73" t="s">
        <v>137</v>
      </c>
      <c r="I157" s="83">
        <v>8.3899999999970571</v>
      </c>
      <c r="J157" s="86" t="s">
        <v>690</v>
      </c>
      <c r="K157" s="86" t="s">
        <v>139</v>
      </c>
      <c r="L157" s="87">
        <v>4.0099999999999997E-2</v>
      </c>
      <c r="M157" s="87">
        <v>3.0099999999990537E-2</v>
      </c>
      <c r="N157" s="83">
        <v>2670517.8017431321</v>
      </c>
      <c r="O157" s="85">
        <v>113.57</v>
      </c>
      <c r="P157" s="83">
        <v>3032.907115491083</v>
      </c>
      <c r="Q157" s="84">
        <f t="shared" si="3"/>
        <v>7.2982653594522932E-4</v>
      </c>
      <c r="R157" s="84">
        <f>P157/'סכום נכסי הקרן'!$C$42</f>
        <v>3.0559676288595624E-5</v>
      </c>
    </row>
    <row r="158" spans="2:18">
      <c r="B158" s="76" t="s">
        <v>4921</v>
      </c>
      <c r="C158" s="86" t="s">
        <v>4571</v>
      </c>
      <c r="D158" s="73" t="s">
        <v>4669</v>
      </c>
      <c r="E158" s="73"/>
      <c r="F158" s="73" t="s">
        <v>593</v>
      </c>
      <c r="G158" s="95">
        <v>43377</v>
      </c>
      <c r="H158" s="73" t="s">
        <v>137</v>
      </c>
      <c r="I158" s="83">
        <v>8.3499999999976193</v>
      </c>
      <c r="J158" s="86" t="s">
        <v>690</v>
      </c>
      <c r="K158" s="86" t="s">
        <v>139</v>
      </c>
      <c r="L158" s="87">
        <v>3.9699999999999999E-2</v>
      </c>
      <c r="M158" s="87">
        <v>3.1599999999993085E-2</v>
      </c>
      <c r="N158" s="83">
        <v>5339228.1111127716</v>
      </c>
      <c r="O158" s="85">
        <v>111.61</v>
      </c>
      <c r="P158" s="83">
        <v>5959.1125418385818</v>
      </c>
      <c r="Q158" s="84">
        <f t="shared" si="3"/>
        <v>1.4339768077643951E-3</v>
      </c>
      <c r="R158" s="84">
        <f>P158/'סכום נכסי הקרן'!$C$42</f>
        <v>6.0044222691736013E-5</v>
      </c>
    </row>
    <row r="159" spans="2:18">
      <c r="B159" s="76" t="s">
        <v>4921</v>
      </c>
      <c r="C159" s="86" t="s">
        <v>4571</v>
      </c>
      <c r="D159" s="73" t="s">
        <v>4670</v>
      </c>
      <c r="E159" s="73"/>
      <c r="F159" s="73" t="s">
        <v>593</v>
      </c>
      <c r="G159" s="95">
        <v>43469</v>
      </c>
      <c r="H159" s="73" t="s">
        <v>137</v>
      </c>
      <c r="I159" s="83">
        <v>8.4299999999975412</v>
      </c>
      <c r="J159" s="86" t="s">
        <v>690</v>
      </c>
      <c r="K159" s="86" t="s">
        <v>139</v>
      </c>
      <c r="L159" s="87">
        <v>4.1700000000000001E-2</v>
      </c>
      <c r="M159" s="87">
        <v>2.7499999999993779E-2</v>
      </c>
      <c r="N159" s="83">
        <v>3771664.6857229145</v>
      </c>
      <c r="O159" s="85">
        <v>117.23</v>
      </c>
      <c r="P159" s="83">
        <v>4421.5223945269745</v>
      </c>
      <c r="Q159" s="84">
        <f t="shared" si="3"/>
        <v>1.0639773161267342E-3</v>
      </c>
      <c r="R159" s="84">
        <f>P159/'סכום נכסי הקרן'!$C$42</f>
        <v>4.4551411544841223E-5</v>
      </c>
    </row>
    <row r="160" spans="2:18">
      <c r="B160" s="76" t="s">
        <v>4921</v>
      </c>
      <c r="C160" s="86" t="s">
        <v>4571</v>
      </c>
      <c r="D160" s="73" t="s">
        <v>4671</v>
      </c>
      <c r="E160" s="73"/>
      <c r="F160" s="73" t="s">
        <v>593</v>
      </c>
      <c r="G160" s="95">
        <v>43559</v>
      </c>
      <c r="H160" s="73" t="s">
        <v>137</v>
      </c>
      <c r="I160" s="83">
        <v>8.4599999999997646</v>
      </c>
      <c r="J160" s="86" t="s">
        <v>690</v>
      </c>
      <c r="K160" s="86" t="s">
        <v>139</v>
      </c>
      <c r="L160" s="87">
        <v>3.7200000000000004E-2</v>
      </c>
      <c r="M160" s="87">
        <v>2.9399999999998747E-2</v>
      </c>
      <c r="N160" s="83">
        <v>8955870.0315450765</v>
      </c>
      <c r="O160" s="85">
        <v>111.58</v>
      </c>
      <c r="P160" s="83">
        <v>9992.9601468291548</v>
      </c>
      <c r="Q160" s="84">
        <f t="shared" si="3"/>
        <v>2.4046656261077623E-3</v>
      </c>
      <c r="R160" s="84">
        <f>P160/'סכום נכסי הקרן'!$C$42</f>
        <v>1.0068940973897549E-4</v>
      </c>
    </row>
    <row r="161" spans="2:18">
      <c r="B161" s="76" t="s">
        <v>4921</v>
      </c>
      <c r="C161" s="86" t="s">
        <v>4571</v>
      </c>
      <c r="D161" s="73" t="s">
        <v>4672</v>
      </c>
      <c r="E161" s="73"/>
      <c r="F161" s="73" t="s">
        <v>593</v>
      </c>
      <c r="G161" s="95">
        <v>43742</v>
      </c>
      <c r="H161" s="73" t="s">
        <v>137</v>
      </c>
      <c r="I161" s="83">
        <v>8.4300000000002733</v>
      </c>
      <c r="J161" s="86" t="s">
        <v>690</v>
      </c>
      <c r="K161" s="86" t="s">
        <v>139</v>
      </c>
      <c r="L161" s="87">
        <v>3.1E-2</v>
      </c>
      <c r="M161" s="87">
        <v>3.5999999999999623E-2</v>
      </c>
      <c r="N161" s="83">
        <v>10426537.384186957</v>
      </c>
      <c r="O161" s="85">
        <v>99.56</v>
      </c>
      <c r="P161" s="83">
        <v>10380.660297568915</v>
      </c>
      <c r="Q161" s="84">
        <f t="shared" si="3"/>
        <v>2.4979602267088184E-3</v>
      </c>
      <c r="R161" s="84">
        <f>P161/'סכום נכסי הקרן'!$C$42</f>
        <v>1.0459588977693353E-4</v>
      </c>
    </row>
    <row r="162" spans="2:18">
      <c r="B162" s="76" t="s">
        <v>4921</v>
      </c>
      <c r="C162" s="86" t="s">
        <v>4571</v>
      </c>
      <c r="D162" s="73" t="s">
        <v>4673</v>
      </c>
      <c r="E162" s="73"/>
      <c r="F162" s="73" t="s">
        <v>593</v>
      </c>
      <c r="G162" s="95">
        <v>42935</v>
      </c>
      <c r="H162" s="73" t="s">
        <v>137</v>
      </c>
      <c r="I162" s="83">
        <v>8.400000000000146</v>
      </c>
      <c r="J162" s="86" t="s">
        <v>690</v>
      </c>
      <c r="K162" s="86" t="s">
        <v>139</v>
      </c>
      <c r="L162" s="87">
        <v>4.0800000000000003E-2</v>
      </c>
      <c r="M162" s="87">
        <v>2.9100000000000067E-2</v>
      </c>
      <c r="N162" s="83">
        <v>8178688.5562623786</v>
      </c>
      <c r="O162" s="85">
        <v>116.56</v>
      </c>
      <c r="P162" s="83">
        <v>9533.0795671040341</v>
      </c>
      <c r="Q162" s="84">
        <f t="shared" si="3"/>
        <v>2.2940018181939075E-3</v>
      </c>
      <c r="R162" s="84">
        <f>P162/'סכום נכסי הקרן'!$C$42</f>
        <v>9.6055637218864603E-5</v>
      </c>
    </row>
    <row r="163" spans="2:18">
      <c r="B163" s="76" t="s">
        <v>4904</v>
      </c>
      <c r="C163" s="86" t="s">
        <v>4571</v>
      </c>
      <c r="D163" s="73" t="s">
        <v>4674</v>
      </c>
      <c r="E163" s="73"/>
      <c r="F163" s="73" t="s">
        <v>319</v>
      </c>
      <c r="G163" s="95">
        <v>40742</v>
      </c>
      <c r="H163" s="73" t="s">
        <v>4561</v>
      </c>
      <c r="I163" s="83">
        <v>5.8099999999996346</v>
      </c>
      <c r="J163" s="86" t="s">
        <v>377</v>
      </c>
      <c r="K163" s="86" t="s">
        <v>139</v>
      </c>
      <c r="L163" s="87">
        <v>0.06</v>
      </c>
      <c r="M163" s="87">
        <v>1.2899999999999285E-2</v>
      </c>
      <c r="N163" s="83">
        <v>30355574.440238081</v>
      </c>
      <c r="O163" s="85">
        <v>145.71</v>
      </c>
      <c r="P163" s="83">
        <v>44231.107711536482</v>
      </c>
      <c r="Q163" s="84">
        <f t="shared" si="3"/>
        <v>1.0643595366719334E-2</v>
      </c>
      <c r="R163" s="84">
        <f>P163/'סכום נכסי הקרן'!$C$42</f>
        <v>4.4567416082298895E-4</v>
      </c>
    </row>
    <row r="164" spans="2:18">
      <c r="B164" s="76" t="s">
        <v>4904</v>
      </c>
      <c r="C164" s="86" t="s">
        <v>4571</v>
      </c>
      <c r="D164" s="73" t="s">
        <v>4675</v>
      </c>
      <c r="E164" s="73"/>
      <c r="F164" s="73" t="s">
        <v>319</v>
      </c>
      <c r="G164" s="95">
        <v>42201</v>
      </c>
      <c r="H164" s="73" t="s">
        <v>4561</v>
      </c>
      <c r="I164" s="83">
        <v>5.3399999999970387</v>
      </c>
      <c r="J164" s="86" t="s">
        <v>377</v>
      </c>
      <c r="K164" s="86" t="s">
        <v>139</v>
      </c>
      <c r="L164" s="87">
        <v>4.2030000000000005E-2</v>
      </c>
      <c r="M164" s="87">
        <v>2.3599999999992786E-2</v>
      </c>
      <c r="N164" s="83">
        <v>2189147.0126188234</v>
      </c>
      <c r="O164" s="85">
        <v>119.03</v>
      </c>
      <c r="P164" s="83">
        <v>2605.7416801470736</v>
      </c>
      <c r="Q164" s="84">
        <f t="shared" si="3"/>
        <v>6.2703516842846471E-4</v>
      </c>
      <c r="R164" s="84">
        <f>P164/'סכום נכסי הקרן'!$C$42</f>
        <v>2.6255542687169368E-5</v>
      </c>
    </row>
    <row r="165" spans="2:18">
      <c r="B165" s="76" t="s">
        <v>4922</v>
      </c>
      <c r="C165" s="86" t="s">
        <v>4571</v>
      </c>
      <c r="D165" s="73" t="s">
        <v>4676</v>
      </c>
      <c r="E165" s="73"/>
      <c r="F165" s="73" t="s">
        <v>319</v>
      </c>
      <c r="G165" s="95">
        <v>42521</v>
      </c>
      <c r="H165" s="73" t="s">
        <v>4561</v>
      </c>
      <c r="I165" s="83">
        <v>1.9800000000022306</v>
      </c>
      <c r="J165" s="86" t="s">
        <v>135</v>
      </c>
      <c r="K165" s="86" t="s">
        <v>139</v>
      </c>
      <c r="L165" s="87">
        <v>2.3E-2</v>
      </c>
      <c r="M165" s="87">
        <v>2.360000000002466E-2</v>
      </c>
      <c r="N165" s="83">
        <v>2029363.0339900046</v>
      </c>
      <c r="O165" s="85">
        <v>108.65</v>
      </c>
      <c r="P165" s="83">
        <v>2204.9030094468053</v>
      </c>
      <c r="Q165" s="84">
        <f t="shared" si="3"/>
        <v>5.305789673744146E-4</v>
      </c>
      <c r="R165" s="84">
        <f>P165/'סכום נכסי הקרן'!$C$42</f>
        <v>2.2216678470726733E-5</v>
      </c>
    </row>
    <row r="166" spans="2:18">
      <c r="B166" s="76" t="s">
        <v>4923</v>
      </c>
      <c r="C166" s="86" t="s">
        <v>4571</v>
      </c>
      <c r="D166" s="73" t="s">
        <v>4677</v>
      </c>
      <c r="E166" s="73"/>
      <c r="F166" s="73" t="s">
        <v>593</v>
      </c>
      <c r="G166" s="95">
        <v>44592</v>
      </c>
      <c r="H166" s="73" t="s">
        <v>137</v>
      </c>
      <c r="I166" s="83">
        <v>12.510000000004197</v>
      </c>
      <c r="J166" s="86" t="s">
        <v>690</v>
      </c>
      <c r="K166" s="86" t="s">
        <v>139</v>
      </c>
      <c r="L166" s="87">
        <v>2.7473999999999998E-2</v>
      </c>
      <c r="M166" s="87">
        <v>3.6300000000011837E-2</v>
      </c>
      <c r="N166" s="83">
        <v>3270883.6931274217</v>
      </c>
      <c r="O166" s="85">
        <v>87.51</v>
      </c>
      <c r="P166" s="83">
        <v>2862.350077994216</v>
      </c>
      <c r="Q166" s="84">
        <f t="shared" si="3"/>
        <v>6.8878437833293997E-4</v>
      </c>
      <c r="R166" s="84">
        <f>P166/'סכום נכסי הקרן'!$C$42</f>
        <v>2.8841137719437305E-5</v>
      </c>
    </row>
    <row r="167" spans="2:18">
      <c r="B167" s="76" t="s">
        <v>4924</v>
      </c>
      <c r="C167" s="86" t="s">
        <v>4562</v>
      </c>
      <c r="D167" s="73" t="s">
        <v>4678</v>
      </c>
      <c r="E167" s="73"/>
      <c r="F167" s="73" t="s">
        <v>593</v>
      </c>
      <c r="G167" s="95">
        <v>42432</v>
      </c>
      <c r="H167" s="73" t="s">
        <v>137</v>
      </c>
      <c r="I167" s="83">
        <v>5.0300000000001077</v>
      </c>
      <c r="J167" s="86" t="s">
        <v>690</v>
      </c>
      <c r="K167" s="86" t="s">
        <v>139</v>
      </c>
      <c r="L167" s="87">
        <v>2.5399999999999999E-2</v>
      </c>
      <c r="M167" s="87">
        <v>1.449999999999946E-2</v>
      </c>
      <c r="N167" s="83">
        <v>11395050.939682545</v>
      </c>
      <c r="O167" s="85">
        <v>114.55</v>
      </c>
      <c r="P167" s="83">
        <v>13053.031091904042</v>
      </c>
      <c r="Q167" s="84">
        <f t="shared" si="3"/>
        <v>3.1410287564468311E-3</v>
      </c>
      <c r="R167" s="84">
        <f>P167/'סכום נכסי הקרן'!$C$42</f>
        <v>1.3152278970764747E-4</v>
      </c>
    </row>
    <row r="168" spans="2:18">
      <c r="B168" s="76" t="s">
        <v>4925</v>
      </c>
      <c r="C168" s="86" t="s">
        <v>4571</v>
      </c>
      <c r="D168" s="73" t="s">
        <v>4679</v>
      </c>
      <c r="E168" s="73"/>
      <c r="F168" s="73" t="s">
        <v>593</v>
      </c>
      <c r="G168" s="95">
        <v>42242</v>
      </c>
      <c r="H168" s="73" t="s">
        <v>137</v>
      </c>
      <c r="I168" s="83">
        <v>3.40999999999993</v>
      </c>
      <c r="J168" s="86" t="s">
        <v>608</v>
      </c>
      <c r="K168" s="86" t="s">
        <v>139</v>
      </c>
      <c r="L168" s="87">
        <v>2.3599999999999999E-2</v>
      </c>
      <c r="M168" s="87">
        <v>2.1500000000000168E-2</v>
      </c>
      <c r="N168" s="83">
        <v>20210353.09002088</v>
      </c>
      <c r="O168" s="85">
        <v>108.35</v>
      </c>
      <c r="P168" s="83">
        <v>21897.917032406138</v>
      </c>
      <c r="Q168" s="84">
        <f t="shared" si="3"/>
        <v>5.2694264359590456E-3</v>
      </c>
      <c r="R168" s="84">
        <f>P168/'סכום נכסי הקרן'!$C$42</f>
        <v>2.2064416430257259E-4</v>
      </c>
    </row>
    <row r="169" spans="2:18">
      <c r="B169" s="76" t="s">
        <v>4926</v>
      </c>
      <c r="C169" s="86" t="s">
        <v>4562</v>
      </c>
      <c r="D169" s="73">
        <v>7134</v>
      </c>
      <c r="E169" s="73"/>
      <c r="F169" s="73" t="s">
        <v>593</v>
      </c>
      <c r="G169" s="95">
        <v>43705</v>
      </c>
      <c r="H169" s="73" t="s">
        <v>137</v>
      </c>
      <c r="I169" s="83">
        <v>5.6399999999988779</v>
      </c>
      <c r="J169" s="86" t="s">
        <v>690</v>
      </c>
      <c r="K169" s="86" t="s">
        <v>139</v>
      </c>
      <c r="L169" s="87">
        <v>0.04</v>
      </c>
      <c r="M169" s="87">
        <v>2.6799999999994238E-2</v>
      </c>
      <c r="N169" s="83">
        <v>1141548.5479554064</v>
      </c>
      <c r="O169" s="85">
        <v>115.48</v>
      </c>
      <c r="P169" s="83">
        <v>1318.2602018908835</v>
      </c>
      <c r="Q169" s="84">
        <f t="shared" si="3"/>
        <v>3.1722081817355636E-4</v>
      </c>
      <c r="R169" s="84">
        <f>P169/'סכום נכסי הקרן'!$C$42</f>
        <v>1.3282835081944519E-5</v>
      </c>
    </row>
    <row r="170" spans="2:18">
      <c r="B170" s="76" t="s">
        <v>4926</v>
      </c>
      <c r="C170" s="86" t="s">
        <v>4562</v>
      </c>
      <c r="D170" s="73" t="s">
        <v>4680</v>
      </c>
      <c r="E170" s="73"/>
      <c r="F170" s="73" t="s">
        <v>593</v>
      </c>
      <c r="G170" s="95">
        <v>43256</v>
      </c>
      <c r="H170" s="73" t="s">
        <v>137</v>
      </c>
      <c r="I170" s="83">
        <v>5.6499999999998902</v>
      </c>
      <c r="J170" s="86" t="s">
        <v>690</v>
      </c>
      <c r="K170" s="86" t="s">
        <v>139</v>
      </c>
      <c r="L170" s="87">
        <v>0.04</v>
      </c>
      <c r="M170" s="87">
        <v>2.6299999999999504E-2</v>
      </c>
      <c r="N170" s="83">
        <v>18755545.250977494</v>
      </c>
      <c r="O170" s="85">
        <v>117.1</v>
      </c>
      <c r="P170" s="83">
        <v>21962.743229437267</v>
      </c>
      <c r="Q170" s="84">
        <f t="shared" si="3"/>
        <v>5.2850259505554794E-3</v>
      </c>
      <c r="R170" s="84">
        <f>P170/'סכום נכסי הקרן'!$C$42</f>
        <v>2.2129735529090633E-4</v>
      </c>
    </row>
    <row r="171" spans="2:18">
      <c r="B171" s="76" t="s">
        <v>4927</v>
      </c>
      <c r="C171" s="86" t="s">
        <v>4571</v>
      </c>
      <c r="D171" s="73" t="s">
        <v>4681</v>
      </c>
      <c r="E171" s="73"/>
      <c r="F171" s="73" t="s">
        <v>609</v>
      </c>
      <c r="G171" s="95">
        <v>44376</v>
      </c>
      <c r="H171" s="73" t="s">
        <v>330</v>
      </c>
      <c r="I171" s="83">
        <v>5.7400000000002116</v>
      </c>
      <c r="J171" s="86" t="s">
        <v>135</v>
      </c>
      <c r="K171" s="86" t="s">
        <v>139</v>
      </c>
      <c r="L171" s="87">
        <v>4.6500000000000007E-2</v>
      </c>
      <c r="M171" s="87">
        <v>4.7500000000001569E-2</v>
      </c>
      <c r="N171" s="83">
        <v>40638505.670501031</v>
      </c>
      <c r="O171" s="85">
        <v>97.55</v>
      </c>
      <c r="P171" s="83">
        <v>39642.864007141368</v>
      </c>
      <c r="Q171" s="84">
        <f t="shared" si="3"/>
        <v>9.539498907006623E-3</v>
      </c>
      <c r="R171" s="84">
        <f>P171/'סכום נכסי הקרן'!$C$42</f>
        <v>3.9944285963234959E-4</v>
      </c>
    </row>
    <row r="172" spans="2:18">
      <c r="B172" s="76" t="s">
        <v>4927</v>
      </c>
      <c r="C172" s="86" t="s">
        <v>4571</v>
      </c>
      <c r="D172" s="73" t="s">
        <v>4682</v>
      </c>
      <c r="E172" s="73"/>
      <c r="F172" s="73" t="s">
        <v>609</v>
      </c>
      <c r="G172" s="95">
        <v>44431</v>
      </c>
      <c r="H172" s="73" t="s">
        <v>330</v>
      </c>
      <c r="I172" s="83">
        <v>5.7499999999985389</v>
      </c>
      <c r="J172" s="86" t="s">
        <v>135</v>
      </c>
      <c r="K172" s="86" t="s">
        <v>139</v>
      </c>
      <c r="L172" s="87">
        <v>4.6500000000000007E-2</v>
      </c>
      <c r="M172" s="87">
        <v>4.7399999999985558E-2</v>
      </c>
      <c r="N172" s="83">
        <v>7014539.7156227017</v>
      </c>
      <c r="O172" s="85">
        <v>97.58</v>
      </c>
      <c r="P172" s="83">
        <v>6844.7881528933094</v>
      </c>
      <c r="Q172" s="84">
        <f t="shared" si="3"/>
        <v>1.6471022147001046E-3</v>
      </c>
      <c r="R172" s="84">
        <f>P172/'סכום נכסי הקרן'!$C$42</f>
        <v>6.8968320575344991E-5</v>
      </c>
    </row>
    <row r="173" spans="2:18">
      <c r="B173" s="76" t="s">
        <v>4928</v>
      </c>
      <c r="C173" s="86" t="s">
        <v>4571</v>
      </c>
      <c r="D173" s="73" t="s">
        <v>4683</v>
      </c>
      <c r="E173" s="73"/>
      <c r="F173" s="73" t="s">
        <v>609</v>
      </c>
      <c r="G173" s="95">
        <v>42516</v>
      </c>
      <c r="H173" s="73" t="s">
        <v>330</v>
      </c>
      <c r="I173" s="83">
        <v>3.899999999999944</v>
      </c>
      <c r="J173" s="86" t="s">
        <v>364</v>
      </c>
      <c r="K173" s="86" t="s">
        <v>139</v>
      </c>
      <c r="L173" s="87">
        <v>2.3269999999999999E-2</v>
      </c>
      <c r="M173" s="87">
        <v>2.3699999999998597E-2</v>
      </c>
      <c r="N173" s="83">
        <v>19494982.595474105</v>
      </c>
      <c r="O173" s="85">
        <v>108.53</v>
      </c>
      <c r="P173" s="83">
        <v>21157.903660190503</v>
      </c>
      <c r="Q173" s="84">
        <f t="shared" si="3"/>
        <v>5.0913526026923669E-3</v>
      </c>
      <c r="R173" s="84">
        <f>P173/'סכום נכסי הקרן'!$C$42</f>
        <v>2.1318776414160686E-4</v>
      </c>
    </row>
    <row r="174" spans="2:18">
      <c r="B174" s="76" t="s">
        <v>4929</v>
      </c>
      <c r="C174" s="86" t="s">
        <v>4562</v>
      </c>
      <c r="D174" s="73" t="s">
        <v>4684</v>
      </c>
      <c r="E174" s="73"/>
      <c r="F174" s="73" t="s">
        <v>319</v>
      </c>
      <c r="G174" s="95">
        <v>42978</v>
      </c>
      <c r="H174" s="73" t="s">
        <v>4561</v>
      </c>
      <c r="I174" s="83">
        <v>1.4400000000002284</v>
      </c>
      <c r="J174" s="86" t="s">
        <v>135</v>
      </c>
      <c r="K174" s="86" t="s">
        <v>139</v>
      </c>
      <c r="L174" s="87">
        <v>2.76E-2</v>
      </c>
      <c r="M174" s="87">
        <v>4.6800000000008717E-2</v>
      </c>
      <c r="N174" s="83">
        <v>1973089.8464888739</v>
      </c>
      <c r="O174" s="85">
        <v>97.6</v>
      </c>
      <c r="P174" s="83">
        <v>1925.735676757751</v>
      </c>
      <c r="Q174" s="84">
        <f t="shared" si="3"/>
        <v>4.6340126637431914E-4</v>
      </c>
      <c r="R174" s="84">
        <f>P174/'סכום נכסי הקרן'!$C$42</f>
        <v>1.9403778835998946E-5</v>
      </c>
    </row>
    <row r="175" spans="2:18">
      <c r="B175" s="76" t="s">
        <v>4930</v>
      </c>
      <c r="C175" s="86" t="s">
        <v>4571</v>
      </c>
      <c r="D175" s="73" t="s">
        <v>4685</v>
      </c>
      <c r="E175" s="73"/>
      <c r="F175" s="73" t="s">
        <v>593</v>
      </c>
      <c r="G175" s="95">
        <v>42794</v>
      </c>
      <c r="H175" s="73" t="s">
        <v>137</v>
      </c>
      <c r="I175" s="83">
        <v>5.8699999999995738</v>
      </c>
      <c r="J175" s="86" t="s">
        <v>690</v>
      </c>
      <c r="K175" s="86" t="s">
        <v>139</v>
      </c>
      <c r="L175" s="87">
        <v>2.8999999999999998E-2</v>
      </c>
      <c r="M175" s="87">
        <v>1.7499999999998895E-2</v>
      </c>
      <c r="N175" s="83">
        <v>29245463.910551667</v>
      </c>
      <c r="O175" s="85">
        <v>115.78</v>
      </c>
      <c r="P175" s="83">
        <v>33860.39609555123</v>
      </c>
      <c r="Q175" s="84">
        <f t="shared" si="3"/>
        <v>8.1480291506217679E-3</v>
      </c>
      <c r="R175" s="84">
        <f>P175/'סכום נכסי הקרן'!$C$42</f>
        <v>3.4117851430347077E-4</v>
      </c>
    </row>
    <row r="176" spans="2:18">
      <c r="B176" s="76" t="s">
        <v>4931</v>
      </c>
      <c r="C176" s="86" t="s">
        <v>4571</v>
      </c>
      <c r="D176" s="73" t="s">
        <v>4686</v>
      </c>
      <c r="E176" s="73"/>
      <c r="F176" s="73" t="s">
        <v>593</v>
      </c>
      <c r="G176" s="95">
        <v>44728</v>
      </c>
      <c r="H176" s="73" t="s">
        <v>137</v>
      </c>
      <c r="I176" s="83">
        <v>10.049999999998116</v>
      </c>
      <c r="J176" s="86" t="s">
        <v>690</v>
      </c>
      <c r="K176" s="86" t="s">
        <v>139</v>
      </c>
      <c r="L176" s="87">
        <v>2.6314999999999998E-2</v>
      </c>
      <c r="M176" s="87">
        <v>2.5099999999995459E-2</v>
      </c>
      <c r="N176" s="83">
        <v>3753477.4293496758</v>
      </c>
      <c r="O176" s="85">
        <v>102.62</v>
      </c>
      <c r="P176" s="83">
        <v>3851.8183592395076</v>
      </c>
      <c r="Q176" s="84">
        <f t="shared" si="3"/>
        <v>9.2688603480651892E-4</v>
      </c>
      <c r="R176" s="84">
        <f>P176/'סכום נכסי הקרן'!$C$42</f>
        <v>3.8811054113594056E-5</v>
      </c>
    </row>
    <row r="177" spans="2:18">
      <c r="B177" s="76" t="s">
        <v>4922</v>
      </c>
      <c r="C177" s="86" t="s">
        <v>4571</v>
      </c>
      <c r="D177" s="73" t="s">
        <v>4687</v>
      </c>
      <c r="E177" s="73"/>
      <c r="F177" s="73" t="s">
        <v>319</v>
      </c>
      <c r="G177" s="95">
        <v>42474</v>
      </c>
      <c r="H177" s="73" t="s">
        <v>4561</v>
      </c>
      <c r="I177" s="83">
        <v>0.92999999999967153</v>
      </c>
      <c r="J177" s="86" t="s">
        <v>135</v>
      </c>
      <c r="K177" s="86" t="s">
        <v>139</v>
      </c>
      <c r="L177" s="87">
        <v>4.0999999999999995E-2</v>
      </c>
      <c r="M177" s="87">
        <v>3.9600000000011307E-2</v>
      </c>
      <c r="N177" s="83">
        <v>1727034.8515801248</v>
      </c>
      <c r="O177" s="85">
        <v>100.36</v>
      </c>
      <c r="P177" s="83">
        <v>1733.2529808002473</v>
      </c>
      <c r="Q177" s="84">
        <f t="shared" si="3"/>
        <v>4.1708300674066809E-4</v>
      </c>
      <c r="R177" s="84">
        <f>P177/'סכום נכסי הקרן'!$C$42</f>
        <v>1.7464316578954174E-5</v>
      </c>
    </row>
    <row r="178" spans="2:18">
      <c r="B178" s="76" t="s">
        <v>4922</v>
      </c>
      <c r="C178" s="86" t="s">
        <v>4571</v>
      </c>
      <c r="D178" s="73" t="s">
        <v>4688</v>
      </c>
      <c r="E178" s="73"/>
      <c r="F178" s="73" t="s">
        <v>319</v>
      </c>
      <c r="G178" s="95">
        <v>42562</v>
      </c>
      <c r="H178" s="73" t="s">
        <v>4561</v>
      </c>
      <c r="I178" s="83">
        <v>1.9399999999983302</v>
      </c>
      <c r="J178" s="86" t="s">
        <v>135</v>
      </c>
      <c r="K178" s="86" t="s">
        <v>139</v>
      </c>
      <c r="L178" s="87">
        <v>3.3700000000000001E-2</v>
      </c>
      <c r="M178" s="87">
        <v>5.3499999999927918E-2</v>
      </c>
      <c r="N178" s="83">
        <v>682329.49173680926</v>
      </c>
      <c r="O178" s="85">
        <v>96.59</v>
      </c>
      <c r="P178" s="83">
        <v>659.06202912637025</v>
      </c>
      <c r="Q178" s="84">
        <f t="shared" si="3"/>
        <v>1.5859402855878421E-4</v>
      </c>
      <c r="R178" s="84">
        <f>P178/'סכום נכסי הקרן'!$C$42</f>
        <v>6.6407316469847457E-6</v>
      </c>
    </row>
    <row r="179" spans="2:18">
      <c r="B179" s="76" t="s">
        <v>4922</v>
      </c>
      <c r="C179" s="86" t="s">
        <v>4571</v>
      </c>
      <c r="D179" s="73" t="s">
        <v>4689</v>
      </c>
      <c r="E179" s="73"/>
      <c r="F179" s="73" t="s">
        <v>319</v>
      </c>
      <c r="G179" s="95">
        <v>42717</v>
      </c>
      <c r="H179" s="73" t="s">
        <v>4561</v>
      </c>
      <c r="I179" s="83">
        <v>1.9900000000210205</v>
      </c>
      <c r="J179" s="86" t="s">
        <v>135</v>
      </c>
      <c r="K179" s="86" t="s">
        <v>139</v>
      </c>
      <c r="L179" s="87">
        <v>3.85E-2</v>
      </c>
      <c r="M179" s="87">
        <v>5.3500000000500973E-2</v>
      </c>
      <c r="N179" s="83">
        <v>156705.59517443852</v>
      </c>
      <c r="O179" s="85">
        <v>97.45</v>
      </c>
      <c r="P179" s="83">
        <v>152.70959703044431</v>
      </c>
      <c r="Q179" s="84">
        <f t="shared" si="3"/>
        <v>3.6747421520779089E-5</v>
      </c>
      <c r="R179" s="84">
        <f>P179/'סכום נכסי הקרן'!$C$42</f>
        <v>1.5387071458852205E-6</v>
      </c>
    </row>
    <row r="180" spans="2:18">
      <c r="B180" s="76" t="s">
        <v>4922</v>
      </c>
      <c r="C180" s="86" t="s">
        <v>4571</v>
      </c>
      <c r="D180" s="73" t="s">
        <v>4690</v>
      </c>
      <c r="E180" s="73"/>
      <c r="F180" s="73" t="s">
        <v>319</v>
      </c>
      <c r="G180" s="95">
        <v>42710</v>
      </c>
      <c r="H180" s="73" t="s">
        <v>4561</v>
      </c>
      <c r="I180" s="83">
        <v>1.9900000000097267</v>
      </c>
      <c r="J180" s="86" t="s">
        <v>135</v>
      </c>
      <c r="K180" s="86" t="s">
        <v>139</v>
      </c>
      <c r="L180" s="87">
        <v>3.8399999999999997E-2</v>
      </c>
      <c r="M180" s="87">
        <v>5.3500000000276049E-2</v>
      </c>
      <c r="N180" s="83">
        <v>468506.37828790979</v>
      </c>
      <c r="O180" s="85">
        <v>97.43</v>
      </c>
      <c r="P180" s="83">
        <v>456.46575880930232</v>
      </c>
      <c r="Q180" s="84">
        <f t="shared" si="3"/>
        <v>1.0984207918133427E-4</v>
      </c>
      <c r="R180" s="84">
        <f>P180/'סכום נכסי הקרן'!$C$42</f>
        <v>4.5993646672498817E-6</v>
      </c>
    </row>
    <row r="181" spans="2:18">
      <c r="B181" s="76" t="s">
        <v>4922</v>
      </c>
      <c r="C181" s="86" t="s">
        <v>4571</v>
      </c>
      <c r="D181" s="73" t="s">
        <v>4691</v>
      </c>
      <c r="E181" s="73"/>
      <c r="F181" s="73" t="s">
        <v>319</v>
      </c>
      <c r="G181" s="95">
        <v>42474</v>
      </c>
      <c r="H181" s="73" t="s">
        <v>4561</v>
      </c>
      <c r="I181" s="83">
        <v>0.91999999999842419</v>
      </c>
      <c r="J181" s="86" t="s">
        <v>135</v>
      </c>
      <c r="K181" s="86" t="s">
        <v>139</v>
      </c>
      <c r="L181" s="87">
        <v>3.1800000000000002E-2</v>
      </c>
      <c r="M181" s="87">
        <v>5.1499999999956039E-2</v>
      </c>
      <c r="N181" s="83">
        <v>1779273.1901004112</v>
      </c>
      <c r="O181" s="85">
        <v>98.43</v>
      </c>
      <c r="P181" s="83">
        <v>1751.3385521148007</v>
      </c>
      <c r="Q181" s="84">
        <f t="shared" si="3"/>
        <v>4.214350456790428E-4</v>
      </c>
      <c r="R181" s="84">
        <f>P181/'סכום נכסי הקרן'!$C$42</f>
        <v>1.7646547416833814E-5</v>
      </c>
    </row>
    <row r="182" spans="2:18">
      <c r="B182" s="76" t="s">
        <v>4932</v>
      </c>
      <c r="C182" s="86" t="s">
        <v>4562</v>
      </c>
      <c r="D182" s="73" t="s">
        <v>4692</v>
      </c>
      <c r="E182" s="73"/>
      <c r="F182" s="73" t="s">
        <v>319</v>
      </c>
      <c r="G182" s="95">
        <v>43614</v>
      </c>
      <c r="H182" s="73" t="s">
        <v>4561</v>
      </c>
      <c r="I182" s="83">
        <v>0.41000000000107961</v>
      </c>
      <c r="J182" s="86" t="s">
        <v>135</v>
      </c>
      <c r="K182" s="86" t="s">
        <v>139</v>
      </c>
      <c r="L182" s="87">
        <v>2.427E-2</v>
      </c>
      <c r="M182" s="87">
        <v>3.9099999999920844E-2</v>
      </c>
      <c r="N182" s="83">
        <v>1227293.8692286422</v>
      </c>
      <c r="O182" s="85">
        <v>99.63</v>
      </c>
      <c r="P182" s="83">
        <v>1222.7528504996276</v>
      </c>
      <c r="Q182" s="84">
        <f t="shared" si="3"/>
        <v>2.9423831433518949E-4</v>
      </c>
      <c r="R182" s="84">
        <f>P182/'סכום נכסי הקרן'!$C$42</f>
        <v>1.232049972825356E-5</v>
      </c>
    </row>
    <row r="183" spans="2:18">
      <c r="B183" s="76" t="s">
        <v>4932</v>
      </c>
      <c r="C183" s="86" t="s">
        <v>4562</v>
      </c>
      <c r="D183" s="73">
        <v>7355</v>
      </c>
      <c r="E183" s="73"/>
      <c r="F183" s="73" t="s">
        <v>319</v>
      </c>
      <c r="G183" s="95">
        <v>43842</v>
      </c>
      <c r="H183" s="73" t="s">
        <v>4561</v>
      </c>
      <c r="I183" s="83">
        <v>0.64999999999983549</v>
      </c>
      <c r="J183" s="86" t="s">
        <v>135</v>
      </c>
      <c r="K183" s="86" t="s">
        <v>139</v>
      </c>
      <c r="L183" s="87">
        <v>2.0838000000000002E-2</v>
      </c>
      <c r="M183" s="87">
        <v>4.5900000000032776E-2</v>
      </c>
      <c r="N183" s="83">
        <v>2454587.7371462826</v>
      </c>
      <c r="O183" s="85">
        <v>98.9</v>
      </c>
      <c r="P183" s="83">
        <v>2427.587328340901</v>
      </c>
      <c r="Q183" s="84">
        <f t="shared" si="3"/>
        <v>5.8416482374228605E-4</v>
      </c>
      <c r="R183" s="84">
        <f>P183/'סכום נכסי הקרן'!$C$42</f>
        <v>2.4460453318031309E-5</v>
      </c>
    </row>
    <row r="184" spans="2:18">
      <c r="B184" s="76" t="s">
        <v>4931</v>
      </c>
      <c r="C184" s="86" t="s">
        <v>4571</v>
      </c>
      <c r="D184" s="73" t="s">
        <v>4693</v>
      </c>
      <c r="E184" s="73"/>
      <c r="F184" s="73" t="s">
        <v>593</v>
      </c>
      <c r="G184" s="95">
        <v>44143</v>
      </c>
      <c r="H184" s="73" t="s">
        <v>137</v>
      </c>
      <c r="I184" s="83">
        <v>7.2799999999986316</v>
      </c>
      <c r="J184" s="86" t="s">
        <v>690</v>
      </c>
      <c r="K184" s="86" t="s">
        <v>139</v>
      </c>
      <c r="L184" s="87">
        <v>2.5243000000000002E-2</v>
      </c>
      <c r="M184" s="87">
        <v>2.4999999999997847E-2</v>
      </c>
      <c r="N184" s="83">
        <v>8669589.5116328411</v>
      </c>
      <c r="O184" s="85">
        <v>107.33</v>
      </c>
      <c r="P184" s="83">
        <v>9305.0698187345151</v>
      </c>
      <c r="Q184" s="84">
        <f t="shared" si="3"/>
        <v>2.239134471955602E-3</v>
      </c>
      <c r="R184" s="84">
        <f>P184/'סכום נכסי הקרן'!$C$42</f>
        <v>9.3758203161215125E-5</v>
      </c>
    </row>
    <row r="185" spans="2:18">
      <c r="B185" s="76" t="s">
        <v>4931</v>
      </c>
      <c r="C185" s="86" t="s">
        <v>4571</v>
      </c>
      <c r="D185" s="73" t="s">
        <v>4694</v>
      </c>
      <c r="E185" s="73"/>
      <c r="F185" s="73" t="s">
        <v>593</v>
      </c>
      <c r="G185" s="95">
        <v>43779</v>
      </c>
      <c r="H185" s="73" t="s">
        <v>137</v>
      </c>
      <c r="I185" s="83">
        <v>7.6699999999961781</v>
      </c>
      <c r="J185" s="86" t="s">
        <v>690</v>
      </c>
      <c r="K185" s="86" t="s">
        <v>139</v>
      </c>
      <c r="L185" s="87">
        <v>2.5243000000000002E-2</v>
      </c>
      <c r="M185" s="87">
        <v>2.7599999999986982E-2</v>
      </c>
      <c r="N185" s="83">
        <v>2704523.5923018875</v>
      </c>
      <c r="O185" s="85">
        <v>104.58</v>
      </c>
      <c r="P185" s="83">
        <v>2828.3907329309045</v>
      </c>
      <c r="Q185" s="84">
        <f t="shared" si="3"/>
        <v>6.8061253850179755E-4</v>
      </c>
      <c r="R185" s="84">
        <f>P185/'סכום נכסי הקרן'!$C$42</f>
        <v>2.8498962191935378E-5</v>
      </c>
    </row>
    <row r="186" spans="2:18">
      <c r="B186" s="76" t="s">
        <v>4931</v>
      </c>
      <c r="C186" s="86" t="s">
        <v>4571</v>
      </c>
      <c r="D186" s="73" t="s">
        <v>4695</v>
      </c>
      <c r="E186" s="73"/>
      <c r="F186" s="73" t="s">
        <v>593</v>
      </c>
      <c r="G186" s="95">
        <v>43835</v>
      </c>
      <c r="H186" s="73" t="s">
        <v>137</v>
      </c>
      <c r="I186" s="83">
        <v>7.6699999999972066</v>
      </c>
      <c r="J186" s="86" t="s">
        <v>690</v>
      </c>
      <c r="K186" s="86" t="s">
        <v>139</v>
      </c>
      <c r="L186" s="87">
        <v>2.5243000000000002E-2</v>
      </c>
      <c r="M186" s="87">
        <v>2.7899999999984538E-2</v>
      </c>
      <c r="N186" s="83">
        <v>1506038.9257144195</v>
      </c>
      <c r="O186" s="85">
        <v>104.32</v>
      </c>
      <c r="P186" s="83">
        <v>1571.0997930152216</v>
      </c>
      <c r="Q186" s="84">
        <f t="shared" si="3"/>
        <v>3.7806311762861409E-4</v>
      </c>
      <c r="R186" s="84">
        <f>P186/'סכום נכסי הקרן'!$C$42</f>
        <v>1.5830455488199376E-5</v>
      </c>
    </row>
    <row r="187" spans="2:18">
      <c r="B187" s="76" t="s">
        <v>4931</v>
      </c>
      <c r="C187" s="86" t="s">
        <v>4571</v>
      </c>
      <c r="D187" s="73" t="s">
        <v>4696</v>
      </c>
      <c r="E187" s="73"/>
      <c r="F187" s="73" t="s">
        <v>593</v>
      </c>
      <c r="G187" s="95">
        <v>43227</v>
      </c>
      <c r="H187" s="73" t="s">
        <v>137</v>
      </c>
      <c r="I187" s="83">
        <v>7.6899999999904205</v>
      </c>
      <c r="J187" s="86" t="s">
        <v>690</v>
      </c>
      <c r="K187" s="86" t="s">
        <v>139</v>
      </c>
      <c r="L187" s="87">
        <v>2.7806000000000001E-2</v>
      </c>
      <c r="M187" s="87">
        <v>2.4899999999973436E-2</v>
      </c>
      <c r="N187" s="83">
        <v>889574.055543166</v>
      </c>
      <c r="O187" s="85">
        <v>110.41</v>
      </c>
      <c r="P187" s="83">
        <v>982.17873316675093</v>
      </c>
      <c r="Q187" s="84">
        <f t="shared" si="3"/>
        <v>2.3634752902417761E-4</v>
      </c>
      <c r="R187" s="84">
        <f>P187/'סכום נכסי הקרן'!$C$42</f>
        <v>9.8964666572912359E-6</v>
      </c>
    </row>
    <row r="188" spans="2:18">
      <c r="B188" s="76" t="s">
        <v>4931</v>
      </c>
      <c r="C188" s="86" t="s">
        <v>4571</v>
      </c>
      <c r="D188" s="73" t="s">
        <v>4697</v>
      </c>
      <c r="E188" s="73"/>
      <c r="F188" s="73" t="s">
        <v>593</v>
      </c>
      <c r="G188" s="95">
        <v>43279</v>
      </c>
      <c r="H188" s="73" t="s">
        <v>137</v>
      </c>
      <c r="I188" s="83">
        <v>7.7099999999864446</v>
      </c>
      <c r="J188" s="86" t="s">
        <v>690</v>
      </c>
      <c r="K188" s="86" t="s">
        <v>139</v>
      </c>
      <c r="L188" s="87">
        <v>2.7797000000000002E-2</v>
      </c>
      <c r="M188" s="87">
        <v>2.3999999999954617E-2</v>
      </c>
      <c r="N188" s="83">
        <v>1040384.2464082062</v>
      </c>
      <c r="O188" s="85">
        <v>110.14</v>
      </c>
      <c r="P188" s="83">
        <v>1145.8791589210136</v>
      </c>
      <c r="Q188" s="84">
        <f t="shared" si="3"/>
        <v>2.7573973924082578E-4</v>
      </c>
      <c r="R188" s="84">
        <f>P188/'סכום נכסי הקרן'!$C$42</f>
        <v>1.154591777097809E-5</v>
      </c>
    </row>
    <row r="189" spans="2:18">
      <c r="B189" s="76" t="s">
        <v>4931</v>
      </c>
      <c r="C189" s="86" t="s">
        <v>4571</v>
      </c>
      <c r="D189" s="73" t="s">
        <v>4698</v>
      </c>
      <c r="E189" s="73"/>
      <c r="F189" s="73" t="s">
        <v>593</v>
      </c>
      <c r="G189" s="95">
        <v>43321</v>
      </c>
      <c r="H189" s="73" t="s">
        <v>137</v>
      </c>
      <c r="I189" s="83">
        <v>7.7099999999993338</v>
      </c>
      <c r="J189" s="86" t="s">
        <v>690</v>
      </c>
      <c r="K189" s="86" t="s">
        <v>139</v>
      </c>
      <c r="L189" s="87">
        <v>2.8528999999999999E-2</v>
      </c>
      <c r="M189" s="87">
        <v>2.3599999999997213E-2</v>
      </c>
      <c r="N189" s="83">
        <v>5828083.1146712871</v>
      </c>
      <c r="O189" s="85">
        <v>110.96</v>
      </c>
      <c r="P189" s="83">
        <v>6466.8406729642065</v>
      </c>
      <c r="Q189" s="84">
        <f t="shared" ref="Q189:Q245" si="4">IFERROR(P189/$P$10,0)</f>
        <v>1.556154457468435E-3</v>
      </c>
      <c r="R189" s="84">
        <f>P189/'סכום נכסי הקרן'!$C$42</f>
        <v>6.5160108783519728E-5</v>
      </c>
    </row>
    <row r="190" spans="2:18">
      <c r="B190" s="76" t="s">
        <v>4931</v>
      </c>
      <c r="C190" s="86" t="s">
        <v>4571</v>
      </c>
      <c r="D190" s="73" t="s">
        <v>4699</v>
      </c>
      <c r="E190" s="73"/>
      <c r="F190" s="73" t="s">
        <v>593</v>
      </c>
      <c r="G190" s="95">
        <v>43138</v>
      </c>
      <c r="H190" s="73" t="s">
        <v>137</v>
      </c>
      <c r="I190" s="83">
        <v>7.6599999999979769</v>
      </c>
      <c r="J190" s="86" t="s">
        <v>690</v>
      </c>
      <c r="K190" s="86" t="s">
        <v>139</v>
      </c>
      <c r="L190" s="87">
        <v>2.6242999999999999E-2</v>
      </c>
      <c r="M190" s="87">
        <v>2.7899999999993673E-2</v>
      </c>
      <c r="N190" s="83">
        <v>5577763.9030573247</v>
      </c>
      <c r="O190" s="85">
        <v>106.61</v>
      </c>
      <c r="P190" s="83">
        <v>5946.4543106923647</v>
      </c>
      <c r="Q190" s="84">
        <f t="shared" si="4"/>
        <v>1.4309307820745704E-3</v>
      </c>
      <c r="R190" s="84">
        <f>P190/'סכום נכסי הקרן'!$C$42</f>
        <v>5.9916677919844115E-5</v>
      </c>
    </row>
    <row r="191" spans="2:18">
      <c r="B191" s="76" t="s">
        <v>4931</v>
      </c>
      <c r="C191" s="86" t="s">
        <v>4571</v>
      </c>
      <c r="D191" s="73" t="s">
        <v>4700</v>
      </c>
      <c r="E191" s="73"/>
      <c r="F191" s="73" t="s">
        <v>593</v>
      </c>
      <c r="G191" s="95">
        <v>43417</v>
      </c>
      <c r="H191" s="73" t="s">
        <v>137</v>
      </c>
      <c r="I191" s="83">
        <v>7.6500000000000501</v>
      </c>
      <c r="J191" s="86" t="s">
        <v>690</v>
      </c>
      <c r="K191" s="86" t="s">
        <v>139</v>
      </c>
      <c r="L191" s="87">
        <v>3.0796999999999998E-2</v>
      </c>
      <c r="M191" s="87">
        <v>2.4599999999997756E-2</v>
      </c>
      <c r="N191" s="83">
        <v>6635537.0508564161</v>
      </c>
      <c r="O191" s="85">
        <v>111.79</v>
      </c>
      <c r="P191" s="83">
        <v>7417.8669276805103</v>
      </c>
      <c r="Q191" s="84">
        <f t="shared" si="4"/>
        <v>1.7850055797225303E-3</v>
      </c>
      <c r="R191" s="84">
        <f>P191/'סכום נכסי הקרן'!$C$42</f>
        <v>7.4742681997727738E-5</v>
      </c>
    </row>
    <row r="192" spans="2:18">
      <c r="B192" s="76" t="s">
        <v>4931</v>
      </c>
      <c r="C192" s="86" t="s">
        <v>4571</v>
      </c>
      <c r="D192" s="73" t="s">
        <v>4701</v>
      </c>
      <c r="E192" s="73"/>
      <c r="F192" s="73" t="s">
        <v>593</v>
      </c>
      <c r="G192" s="95">
        <v>43485</v>
      </c>
      <c r="H192" s="73" t="s">
        <v>137</v>
      </c>
      <c r="I192" s="83">
        <v>7.6899999999998716</v>
      </c>
      <c r="J192" s="86" t="s">
        <v>690</v>
      </c>
      <c r="K192" s="86" t="s">
        <v>139</v>
      </c>
      <c r="L192" s="87">
        <v>3.0190999999999999E-2</v>
      </c>
      <c r="M192" s="87">
        <v>2.31000000000013E-2</v>
      </c>
      <c r="N192" s="83">
        <v>8385317.8802564954</v>
      </c>
      <c r="O192" s="85">
        <v>112.88</v>
      </c>
      <c r="P192" s="83">
        <v>9465.3475276340614</v>
      </c>
      <c r="Q192" s="84">
        <f t="shared" si="4"/>
        <v>2.277703053392839E-3</v>
      </c>
      <c r="R192" s="84">
        <f>P192/'סכום נכסי הקרן'!$C$42</f>
        <v>9.5373166862289377E-5</v>
      </c>
    </row>
    <row r="193" spans="2:18">
      <c r="B193" s="76" t="s">
        <v>4931</v>
      </c>
      <c r="C193" s="86" t="s">
        <v>4571</v>
      </c>
      <c r="D193" s="73" t="s">
        <v>4702</v>
      </c>
      <c r="E193" s="73"/>
      <c r="F193" s="73" t="s">
        <v>593</v>
      </c>
      <c r="G193" s="95">
        <v>43613</v>
      </c>
      <c r="H193" s="73" t="s">
        <v>137</v>
      </c>
      <c r="I193" s="83">
        <v>7.7299999999967168</v>
      </c>
      <c r="J193" s="86" t="s">
        <v>690</v>
      </c>
      <c r="K193" s="86" t="s">
        <v>139</v>
      </c>
      <c r="L193" s="87">
        <v>2.5243000000000002E-2</v>
      </c>
      <c r="M193" s="87">
        <v>2.4999999999989374E-2</v>
      </c>
      <c r="N193" s="83">
        <v>2213175.3723091595</v>
      </c>
      <c r="O193" s="85">
        <v>106.38</v>
      </c>
      <c r="P193" s="83">
        <v>2354.375840574487</v>
      </c>
      <c r="Q193" s="84">
        <f t="shared" si="4"/>
        <v>5.6654750660288305E-4</v>
      </c>
      <c r="R193" s="84">
        <f>P193/'סכום נכסי הקרן'!$C$42</f>
        <v>2.3722771852179418E-5</v>
      </c>
    </row>
    <row r="194" spans="2:18">
      <c r="B194" s="76" t="s">
        <v>4931</v>
      </c>
      <c r="C194" s="86" t="s">
        <v>4571</v>
      </c>
      <c r="D194" s="73" t="s">
        <v>4703</v>
      </c>
      <c r="E194" s="73"/>
      <c r="F194" s="73" t="s">
        <v>593</v>
      </c>
      <c r="G194" s="95">
        <v>43657</v>
      </c>
      <c r="H194" s="73" t="s">
        <v>137</v>
      </c>
      <c r="I194" s="83">
        <v>7.6700000000011306</v>
      </c>
      <c r="J194" s="86" t="s">
        <v>690</v>
      </c>
      <c r="K194" s="86" t="s">
        <v>139</v>
      </c>
      <c r="L194" s="87">
        <v>2.5243000000000002E-2</v>
      </c>
      <c r="M194" s="87">
        <v>2.7900000000001549E-2</v>
      </c>
      <c r="N194" s="83">
        <v>2183529.4438652601</v>
      </c>
      <c r="O194" s="85">
        <v>103.37</v>
      </c>
      <c r="P194" s="83">
        <v>2257.1142403469835</v>
      </c>
      <c r="Q194" s="84">
        <f t="shared" si="4"/>
        <v>5.4314286739980122E-4</v>
      </c>
      <c r="R194" s="84">
        <f>P194/'סכום נכסי הקרן'!$C$42</f>
        <v>2.2742760626948725E-5</v>
      </c>
    </row>
    <row r="195" spans="2:18">
      <c r="B195" s="76" t="s">
        <v>4931</v>
      </c>
      <c r="C195" s="86" t="s">
        <v>4571</v>
      </c>
      <c r="D195" s="73" t="s">
        <v>4704</v>
      </c>
      <c r="E195" s="73"/>
      <c r="F195" s="73" t="s">
        <v>593</v>
      </c>
      <c r="G195" s="95">
        <v>43541</v>
      </c>
      <c r="H195" s="73" t="s">
        <v>137</v>
      </c>
      <c r="I195" s="83">
        <v>7.7099999999857642</v>
      </c>
      <c r="J195" s="86" t="s">
        <v>690</v>
      </c>
      <c r="K195" s="86" t="s">
        <v>139</v>
      </c>
      <c r="L195" s="87">
        <v>2.7271E-2</v>
      </c>
      <c r="M195" s="87">
        <v>2.4099999999961513E-2</v>
      </c>
      <c r="N195" s="83">
        <v>720086.78410306422</v>
      </c>
      <c r="O195" s="85">
        <v>109.66</v>
      </c>
      <c r="P195" s="83">
        <v>789.64718659039693</v>
      </c>
      <c r="Q195" s="84">
        <f t="shared" si="4"/>
        <v>1.9001751417463083E-4</v>
      </c>
      <c r="R195" s="84">
        <f>P195/'סכום נכסי הקרן'!$C$42</f>
        <v>7.9565121797327074E-6</v>
      </c>
    </row>
    <row r="196" spans="2:18">
      <c r="B196" s="76" t="s">
        <v>4933</v>
      </c>
      <c r="C196" s="86" t="s">
        <v>4562</v>
      </c>
      <c r="D196" s="73">
        <v>22333</v>
      </c>
      <c r="E196" s="73"/>
      <c r="F196" s="73" t="s">
        <v>609</v>
      </c>
      <c r="G196" s="95">
        <v>41639</v>
      </c>
      <c r="H196" s="73" t="s">
        <v>330</v>
      </c>
      <c r="I196" s="83">
        <v>0.73999999999992183</v>
      </c>
      <c r="J196" s="86" t="s">
        <v>134</v>
      </c>
      <c r="K196" s="86" t="s">
        <v>139</v>
      </c>
      <c r="L196" s="87">
        <v>3.7000000000000005E-2</v>
      </c>
      <c r="M196" s="87">
        <v>3.1000000000006946E-2</v>
      </c>
      <c r="N196" s="83">
        <v>9857312.3074724525</v>
      </c>
      <c r="O196" s="85">
        <v>108.24</v>
      </c>
      <c r="P196" s="83">
        <v>10669.554372159697</v>
      </c>
      <c r="Q196" s="84">
        <f t="shared" si="4"/>
        <v>2.5674785316502323E-3</v>
      </c>
      <c r="R196" s="84">
        <f>P196/'סכום נכסי הקרן'!$C$42</f>
        <v>1.0750679639721696E-4</v>
      </c>
    </row>
    <row r="197" spans="2:18">
      <c r="B197" s="76" t="s">
        <v>4933</v>
      </c>
      <c r="C197" s="86" t="s">
        <v>4562</v>
      </c>
      <c r="D197" s="73">
        <v>22334</v>
      </c>
      <c r="E197" s="73"/>
      <c r="F197" s="73" t="s">
        <v>609</v>
      </c>
      <c r="G197" s="95">
        <v>42004</v>
      </c>
      <c r="H197" s="73" t="s">
        <v>330</v>
      </c>
      <c r="I197" s="83">
        <v>1.2099999999992244</v>
      </c>
      <c r="J197" s="86" t="s">
        <v>134</v>
      </c>
      <c r="K197" s="86" t="s">
        <v>139</v>
      </c>
      <c r="L197" s="87">
        <v>3.7000000000000005E-2</v>
      </c>
      <c r="M197" s="87">
        <v>5.65999999999756E-2</v>
      </c>
      <c r="N197" s="83">
        <v>5476284.629146154</v>
      </c>
      <c r="O197" s="85">
        <v>105.47</v>
      </c>
      <c r="P197" s="83">
        <v>5775.8373439195693</v>
      </c>
      <c r="Q197" s="84">
        <f t="shared" si="4"/>
        <v>1.3898742033230285E-3</v>
      </c>
      <c r="R197" s="84">
        <f>P197/'סכום נכסי הקרן'!$C$42</f>
        <v>5.8197535501242726E-5</v>
      </c>
    </row>
    <row r="198" spans="2:18">
      <c r="B198" s="76" t="s">
        <v>4933</v>
      </c>
      <c r="C198" s="86" t="s">
        <v>4562</v>
      </c>
      <c r="D198" s="73" t="s">
        <v>4705</v>
      </c>
      <c r="E198" s="73"/>
      <c r="F198" s="73" t="s">
        <v>609</v>
      </c>
      <c r="G198" s="95">
        <v>42759</v>
      </c>
      <c r="H198" s="73" t="s">
        <v>330</v>
      </c>
      <c r="I198" s="83">
        <v>2.1799999999989779</v>
      </c>
      <c r="J198" s="86" t="s">
        <v>134</v>
      </c>
      <c r="K198" s="86" t="s">
        <v>139</v>
      </c>
      <c r="L198" s="87">
        <v>4.2999999999999997E-2</v>
      </c>
      <c r="M198" s="87">
        <v>4.3899999999975937E-2</v>
      </c>
      <c r="N198" s="83">
        <v>3461535.942462482</v>
      </c>
      <c r="O198" s="85">
        <v>100.64</v>
      </c>
      <c r="P198" s="83">
        <v>3483.6864485249653</v>
      </c>
      <c r="Q198" s="84">
        <f t="shared" si="4"/>
        <v>8.3830025656246945E-4</v>
      </c>
      <c r="R198" s="84">
        <f>P198/'סכום נכסי הקרן'!$C$42</f>
        <v>3.5101744334380117E-5</v>
      </c>
    </row>
    <row r="199" spans="2:18">
      <c r="B199" s="76" t="s">
        <v>4933</v>
      </c>
      <c r="C199" s="86" t="s">
        <v>4562</v>
      </c>
      <c r="D199" s="73" t="s">
        <v>4706</v>
      </c>
      <c r="E199" s="73"/>
      <c r="F199" s="73" t="s">
        <v>609</v>
      </c>
      <c r="G199" s="95">
        <v>42759</v>
      </c>
      <c r="H199" s="73" t="s">
        <v>330</v>
      </c>
      <c r="I199" s="83">
        <v>2.1899999999991642</v>
      </c>
      <c r="J199" s="86" t="s">
        <v>134</v>
      </c>
      <c r="K199" s="86" t="s">
        <v>139</v>
      </c>
      <c r="L199" s="87">
        <v>3.8800000000000001E-2</v>
      </c>
      <c r="M199" s="87">
        <v>4.5999999999977309E-2</v>
      </c>
      <c r="N199" s="83">
        <v>3461535.942462482</v>
      </c>
      <c r="O199" s="85">
        <v>99.27</v>
      </c>
      <c r="P199" s="83">
        <v>3436.2667105362743</v>
      </c>
      <c r="Q199" s="84">
        <f t="shared" si="4"/>
        <v>8.2688936206624507E-4</v>
      </c>
      <c r="R199" s="84">
        <f>P199/'סכום נכסי הקרן'!$C$42</f>
        <v>3.4623941425341882E-5</v>
      </c>
    </row>
    <row r="200" spans="2:18">
      <c r="B200" s="76" t="s">
        <v>4934</v>
      </c>
      <c r="C200" s="86" t="s">
        <v>4562</v>
      </c>
      <c r="D200" s="73">
        <v>7561</v>
      </c>
      <c r="E200" s="73"/>
      <c r="F200" s="73" t="s">
        <v>634</v>
      </c>
      <c r="G200" s="95">
        <v>43920</v>
      </c>
      <c r="H200" s="73" t="s">
        <v>137</v>
      </c>
      <c r="I200" s="83">
        <v>4.8900000000013453</v>
      </c>
      <c r="J200" s="86" t="s">
        <v>163</v>
      </c>
      <c r="K200" s="86" t="s">
        <v>139</v>
      </c>
      <c r="L200" s="87">
        <v>4.8917999999999996E-2</v>
      </c>
      <c r="M200" s="87">
        <v>5.0600000000010414E-2</v>
      </c>
      <c r="N200" s="83">
        <v>7781777.6740138913</v>
      </c>
      <c r="O200" s="85">
        <v>100.65</v>
      </c>
      <c r="P200" s="83">
        <v>7832.3593032654726</v>
      </c>
      <c r="Q200" s="84">
        <f t="shared" si="4"/>
        <v>1.8847473532518856E-3</v>
      </c>
      <c r="R200" s="84">
        <f>P200/'סכום נכסי הקרן'!$C$42</f>
        <v>7.8919121413649799E-5</v>
      </c>
    </row>
    <row r="201" spans="2:18">
      <c r="B201" s="76" t="s">
        <v>4934</v>
      </c>
      <c r="C201" s="86" t="s">
        <v>4562</v>
      </c>
      <c r="D201" s="73">
        <v>8991</v>
      </c>
      <c r="E201" s="73"/>
      <c r="F201" s="73" t="s">
        <v>634</v>
      </c>
      <c r="G201" s="95">
        <v>44636</v>
      </c>
      <c r="H201" s="73" t="s">
        <v>137</v>
      </c>
      <c r="I201" s="83">
        <v>5.5499999999995557</v>
      </c>
      <c r="J201" s="86" t="s">
        <v>163</v>
      </c>
      <c r="K201" s="86" t="s">
        <v>139</v>
      </c>
      <c r="L201" s="87">
        <v>4.2824000000000001E-2</v>
      </c>
      <c r="M201" s="87">
        <v>6.1099999999992542E-2</v>
      </c>
      <c r="N201" s="83">
        <v>6638737.0025553647</v>
      </c>
      <c r="O201" s="85">
        <v>91.88</v>
      </c>
      <c r="P201" s="83">
        <v>6099.6717010796019</v>
      </c>
      <c r="Q201" s="84">
        <f t="shared" si="4"/>
        <v>1.4678003969406952E-3</v>
      </c>
      <c r="R201" s="84">
        <f>P201/'סכום נכסי הקרן'!$C$42</f>
        <v>6.1460501609037182E-5</v>
      </c>
    </row>
    <row r="202" spans="2:18">
      <c r="B202" s="76" t="s">
        <v>4934</v>
      </c>
      <c r="C202" s="86" t="s">
        <v>4562</v>
      </c>
      <c r="D202" s="73">
        <v>9112</v>
      </c>
      <c r="E202" s="73"/>
      <c r="F202" s="73" t="s">
        <v>634</v>
      </c>
      <c r="G202" s="95">
        <v>44722</v>
      </c>
      <c r="H202" s="73" t="s">
        <v>137</v>
      </c>
      <c r="I202" s="83">
        <v>5.4800000000001985</v>
      </c>
      <c r="J202" s="86" t="s">
        <v>163</v>
      </c>
      <c r="K202" s="86" t="s">
        <v>139</v>
      </c>
      <c r="L202" s="87">
        <v>5.2750000000000005E-2</v>
      </c>
      <c r="M202" s="87">
        <v>5.9399999999998662E-2</v>
      </c>
      <c r="N202" s="83">
        <v>10525882.035583511</v>
      </c>
      <c r="O202" s="85">
        <v>98.2</v>
      </c>
      <c r="P202" s="83">
        <v>10336.416412833076</v>
      </c>
      <c r="Q202" s="84">
        <f t="shared" si="4"/>
        <v>2.4873135567305034E-3</v>
      </c>
      <c r="R202" s="84">
        <f>P202/'סכום נכסי הקרן'!$C$42</f>
        <v>1.0415008687437473E-4</v>
      </c>
    </row>
    <row r="203" spans="2:18">
      <c r="B203" s="76" t="s">
        <v>4934</v>
      </c>
      <c r="C203" s="86" t="s">
        <v>4562</v>
      </c>
      <c r="D203" s="73">
        <v>9247</v>
      </c>
      <c r="E203" s="73"/>
      <c r="F203" s="73" t="s">
        <v>634</v>
      </c>
      <c r="G203" s="95">
        <v>44816</v>
      </c>
      <c r="H203" s="73" t="s">
        <v>137</v>
      </c>
      <c r="I203" s="83">
        <v>5.4400000000006532</v>
      </c>
      <c r="J203" s="86" t="s">
        <v>163</v>
      </c>
      <c r="K203" s="86" t="s">
        <v>139</v>
      </c>
      <c r="L203" s="87">
        <v>5.6036999999999997E-2</v>
      </c>
      <c r="M203" s="87">
        <v>6.2700000000009248E-2</v>
      </c>
      <c r="N203" s="83">
        <v>13091134.5911215</v>
      </c>
      <c r="O203" s="85">
        <v>97.46</v>
      </c>
      <c r="P203" s="83">
        <v>12758.619700503943</v>
      </c>
      <c r="Q203" s="84">
        <f t="shared" si="4"/>
        <v>3.0701827866408751E-3</v>
      </c>
      <c r="R203" s="84">
        <f>P203/'סכום נכסי הקרן'!$C$42</f>
        <v>1.285562904136507E-4</v>
      </c>
    </row>
    <row r="204" spans="2:18">
      <c r="B204" s="76" t="s">
        <v>4934</v>
      </c>
      <c r="C204" s="86" t="s">
        <v>4562</v>
      </c>
      <c r="D204" s="73">
        <v>7894</v>
      </c>
      <c r="E204" s="73"/>
      <c r="F204" s="73" t="s">
        <v>634</v>
      </c>
      <c r="G204" s="95">
        <v>44068</v>
      </c>
      <c r="H204" s="73" t="s">
        <v>137</v>
      </c>
      <c r="I204" s="83">
        <v>4.8699999999999424</v>
      </c>
      <c r="J204" s="86" t="s">
        <v>163</v>
      </c>
      <c r="K204" s="86" t="s">
        <v>139</v>
      </c>
      <c r="L204" s="87">
        <v>4.5102999999999997E-2</v>
      </c>
      <c r="M204" s="87">
        <v>5.7899999999996545E-2</v>
      </c>
      <c r="N204" s="83">
        <v>9644135.7566671129</v>
      </c>
      <c r="O204" s="85">
        <v>95.42</v>
      </c>
      <c r="P204" s="83">
        <v>9202.4348143676125</v>
      </c>
      <c r="Q204" s="84">
        <f t="shared" si="4"/>
        <v>2.2144367984524385E-3</v>
      </c>
      <c r="R204" s="84">
        <f>P204/'סכום נכסי הקרן'!$C$42</f>
        <v>9.2724049331277184E-5</v>
      </c>
    </row>
    <row r="205" spans="2:18">
      <c r="B205" s="76" t="s">
        <v>4934</v>
      </c>
      <c r="C205" s="86" t="s">
        <v>4562</v>
      </c>
      <c r="D205" s="73">
        <v>8076</v>
      </c>
      <c r="E205" s="73"/>
      <c r="F205" s="73" t="s">
        <v>634</v>
      </c>
      <c r="G205" s="95">
        <v>44160</v>
      </c>
      <c r="H205" s="73" t="s">
        <v>137</v>
      </c>
      <c r="I205" s="83">
        <v>4.8100000000002359</v>
      </c>
      <c r="J205" s="86" t="s">
        <v>163</v>
      </c>
      <c r="K205" s="86" t="s">
        <v>139</v>
      </c>
      <c r="L205" s="87">
        <v>4.5465999999999999E-2</v>
      </c>
      <c r="M205" s="87">
        <v>6.560000000000113E-2</v>
      </c>
      <c r="N205" s="83">
        <v>8857701.2988814395</v>
      </c>
      <c r="O205" s="85">
        <v>92.32</v>
      </c>
      <c r="P205" s="83">
        <v>8177.4300332898556</v>
      </c>
      <c r="Q205" s="84">
        <f t="shared" si="4"/>
        <v>1.9677837819850517E-3</v>
      </c>
      <c r="R205" s="84">
        <f>P205/'סכום נכסי הקרן'!$C$42</f>
        <v>8.2396065943982725E-5</v>
      </c>
    </row>
    <row r="206" spans="2:18">
      <c r="B206" s="76" t="s">
        <v>4935</v>
      </c>
      <c r="C206" s="86" t="s">
        <v>4571</v>
      </c>
      <c r="D206" s="73" t="s">
        <v>4707</v>
      </c>
      <c r="E206" s="73"/>
      <c r="F206" s="73" t="s">
        <v>634</v>
      </c>
      <c r="G206" s="95">
        <v>43530</v>
      </c>
      <c r="H206" s="73" t="s">
        <v>137</v>
      </c>
      <c r="I206" s="83">
        <v>5.2099999999991047</v>
      </c>
      <c r="J206" s="86" t="s">
        <v>364</v>
      </c>
      <c r="K206" s="86" t="s">
        <v>139</v>
      </c>
      <c r="L206" s="87">
        <v>5.2999999999999999E-2</v>
      </c>
      <c r="M206" s="87">
        <v>4.1599999999993233E-2</v>
      </c>
      <c r="N206" s="83">
        <v>8837653.6963878628</v>
      </c>
      <c r="O206" s="85">
        <v>106.32</v>
      </c>
      <c r="P206" s="83">
        <v>9396.1934587050637</v>
      </c>
      <c r="Q206" s="84">
        <f t="shared" si="4"/>
        <v>2.2610620971580827E-3</v>
      </c>
      <c r="R206" s="84">
        <f>P206/'סכום נכסי הקרן'!$C$42</f>
        <v>9.4676368088032412E-5</v>
      </c>
    </row>
    <row r="207" spans="2:18">
      <c r="B207" s="76" t="s">
        <v>4936</v>
      </c>
      <c r="C207" s="86" t="s">
        <v>4562</v>
      </c>
      <c r="D207" s="73">
        <v>8811</v>
      </c>
      <c r="E207" s="73"/>
      <c r="F207" s="73" t="s">
        <v>916</v>
      </c>
      <c r="G207" s="95">
        <v>44550</v>
      </c>
      <c r="H207" s="73" t="s">
        <v>4561</v>
      </c>
      <c r="I207" s="83">
        <v>5.8500000000000334</v>
      </c>
      <c r="J207" s="86" t="s">
        <v>377</v>
      </c>
      <c r="K207" s="86" t="s">
        <v>139</v>
      </c>
      <c r="L207" s="87">
        <v>5.0999999999999997E-2</v>
      </c>
      <c r="M207" s="87">
        <v>4.7800000000000425E-2</v>
      </c>
      <c r="N207" s="83">
        <v>12063473.578253515</v>
      </c>
      <c r="O207" s="85">
        <v>103.42</v>
      </c>
      <c r="P207" s="83">
        <v>12476.03882464235</v>
      </c>
      <c r="Q207" s="84">
        <f t="shared" si="4"/>
        <v>3.0021836643792485E-3</v>
      </c>
      <c r="R207" s="84">
        <f>P207/'סכום נכסי הקרן'!$C$42</f>
        <v>1.2570899580064708E-4</v>
      </c>
    </row>
    <row r="208" spans="2:18">
      <c r="B208" s="76" t="s">
        <v>4937</v>
      </c>
      <c r="C208" s="86" t="s">
        <v>4571</v>
      </c>
      <c r="D208" s="73" t="s">
        <v>4708</v>
      </c>
      <c r="E208" s="73"/>
      <c r="F208" s="73" t="s">
        <v>916</v>
      </c>
      <c r="G208" s="95">
        <v>42732</v>
      </c>
      <c r="H208" s="73" t="s">
        <v>4561</v>
      </c>
      <c r="I208" s="83">
        <v>2.4799999999999556</v>
      </c>
      <c r="J208" s="86" t="s">
        <v>135</v>
      </c>
      <c r="K208" s="86" t="s">
        <v>139</v>
      </c>
      <c r="L208" s="87">
        <v>2.1613000000000004E-2</v>
      </c>
      <c r="M208" s="87">
        <v>1.7900000000001113E-2</v>
      </c>
      <c r="N208" s="83">
        <v>10611943.725647118</v>
      </c>
      <c r="O208" s="85">
        <v>109.24</v>
      </c>
      <c r="P208" s="83">
        <v>11592.487615325022</v>
      </c>
      <c r="Q208" s="84">
        <f t="shared" si="4"/>
        <v>2.7895694649094863E-3</v>
      </c>
      <c r="R208" s="84">
        <f>P208/'סכום נכסי הקרן'!$C$42</f>
        <v>1.1680630346192614E-4</v>
      </c>
    </row>
    <row r="209" spans="2:18">
      <c r="B209" s="76" t="s">
        <v>4902</v>
      </c>
      <c r="C209" s="86" t="s">
        <v>4571</v>
      </c>
      <c r="D209" s="73">
        <v>2424</v>
      </c>
      <c r="E209" s="73"/>
      <c r="F209" s="73" t="s">
        <v>634</v>
      </c>
      <c r="G209" s="95">
        <v>40618</v>
      </c>
      <c r="H209" s="73" t="s">
        <v>137</v>
      </c>
      <c r="I209" s="83">
        <v>1.5200000000000002</v>
      </c>
      <c r="J209" s="86" t="s">
        <v>135</v>
      </c>
      <c r="K209" s="86" t="s">
        <v>139</v>
      </c>
      <c r="L209" s="87">
        <v>7.1500000000000008E-2</v>
      </c>
      <c r="M209" s="87">
        <v>8.5000000000000006E-3</v>
      </c>
      <c r="N209" s="83">
        <v>24642084.852060214</v>
      </c>
      <c r="O209" s="85">
        <v>124.58</v>
      </c>
      <c r="P209" s="83">
        <v>30699.107819077119</v>
      </c>
      <c r="Q209" s="84">
        <f t="shared" si="4"/>
        <v>7.387309489884716E-3</v>
      </c>
      <c r="R209" s="84">
        <f>P209/'סכום נכסי הקרן'!$C$42</f>
        <v>3.0932526502638609E-4</v>
      </c>
    </row>
    <row r="210" spans="2:18">
      <c r="B210" s="76" t="s">
        <v>4938</v>
      </c>
      <c r="C210" s="86" t="s">
        <v>4562</v>
      </c>
      <c r="D210" s="73">
        <v>6718</v>
      </c>
      <c r="E210" s="73"/>
      <c r="F210" s="73" t="s">
        <v>634</v>
      </c>
      <c r="G210" s="95">
        <v>43482</v>
      </c>
      <c r="H210" s="73" t="s">
        <v>137</v>
      </c>
      <c r="I210" s="83">
        <v>1.9799999999999562</v>
      </c>
      <c r="J210" s="86" t="s">
        <v>135</v>
      </c>
      <c r="K210" s="86" t="s">
        <v>139</v>
      </c>
      <c r="L210" s="87">
        <v>4.1299999999999996E-2</v>
      </c>
      <c r="M210" s="87">
        <v>3.4100000000000234E-2</v>
      </c>
      <c r="N210" s="83">
        <v>13528681.118149588</v>
      </c>
      <c r="O210" s="85">
        <v>101.87</v>
      </c>
      <c r="P210" s="83">
        <v>13781.667825624043</v>
      </c>
      <c r="Q210" s="84">
        <f t="shared" si="4"/>
        <v>3.3163649613102003E-3</v>
      </c>
      <c r="R210" s="84">
        <f>P210/'סכום נכסי הקרן'!$C$42</f>
        <v>1.3886455846829658E-4</v>
      </c>
    </row>
    <row r="211" spans="2:18">
      <c r="B211" s="76" t="s">
        <v>4939</v>
      </c>
      <c r="C211" s="86" t="s">
        <v>4571</v>
      </c>
      <c r="D211" s="73" t="s">
        <v>4709</v>
      </c>
      <c r="E211" s="73"/>
      <c r="F211" s="73" t="s">
        <v>634</v>
      </c>
      <c r="G211" s="95">
        <v>41816</v>
      </c>
      <c r="H211" s="73" t="s">
        <v>137</v>
      </c>
      <c r="I211" s="83">
        <v>7.139999999997416</v>
      </c>
      <c r="J211" s="86" t="s">
        <v>690</v>
      </c>
      <c r="K211" s="86" t="s">
        <v>139</v>
      </c>
      <c r="L211" s="87">
        <v>4.4999999999999998E-2</v>
      </c>
      <c r="M211" s="87">
        <v>2.1299999999994181E-2</v>
      </c>
      <c r="N211" s="83">
        <v>4023587.3612953378</v>
      </c>
      <c r="O211" s="85">
        <v>126.01</v>
      </c>
      <c r="P211" s="83">
        <v>5070.1225196324503</v>
      </c>
      <c r="Q211" s="84">
        <f t="shared" si="4"/>
        <v>1.2200538342969009E-3</v>
      </c>
      <c r="R211" s="84">
        <f>P211/'סכום נכסי הקרן'!$C$42</f>
        <v>5.1086728687501749E-5</v>
      </c>
    </row>
    <row r="212" spans="2:18">
      <c r="B212" s="76" t="s">
        <v>4939</v>
      </c>
      <c r="C212" s="86" t="s">
        <v>4571</v>
      </c>
      <c r="D212" s="73" t="s">
        <v>4710</v>
      </c>
      <c r="E212" s="73"/>
      <c r="F212" s="73" t="s">
        <v>634</v>
      </c>
      <c r="G212" s="95">
        <v>42625</v>
      </c>
      <c r="H212" s="73" t="s">
        <v>137</v>
      </c>
      <c r="I212" s="83">
        <v>7.0799999999966019</v>
      </c>
      <c r="J212" s="86" t="s">
        <v>690</v>
      </c>
      <c r="K212" s="86" t="s">
        <v>139</v>
      </c>
      <c r="L212" s="87">
        <v>4.4999999999999998E-2</v>
      </c>
      <c r="M212" s="87">
        <v>2.4299999999999128E-2</v>
      </c>
      <c r="N212" s="83">
        <v>1120402.4250083044</v>
      </c>
      <c r="O212" s="85">
        <v>124.03</v>
      </c>
      <c r="P212" s="83">
        <v>1389.6351208177314</v>
      </c>
      <c r="Q212" s="84">
        <f t="shared" si="4"/>
        <v>3.3439619079465903E-4</v>
      </c>
      <c r="R212" s="84">
        <f>P212/'סכום נכסי הקרן'!$C$42</f>
        <v>1.4002011217075201E-5</v>
      </c>
    </row>
    <row r="213" spans="2:18">
      <c r="B213" s="76" t="s">
        <v>4939</v>
      </c>
      <c r="C213" s="86" t="s">
        <v>4571</v>
      </c>
      <c r="D213" s="73" t="s">
        <v>4711</v>
      </c>
      <c r="E213" s="73"/>
      <c r="F213" s="73" t="s">
        <v>634</v>
      </c>
      <c r="G213" s="95">
        <v>42716</v>
      </c>
      <c r="H213" s="73" t="s">
        <v>137</v>
      </c>
      <c r="I213" s="83">
        <v>7.1199999999891626</v>
      </c>
      <c r="J213" s="86" t="s">
        <v>690</v>
      </c>
      <c r="K213" s="86" t="s">
        <v>139</v>
      </c>
      <c r="L213" s="87">
        <v>4.4999999999999998E-2</v>
      </c>
      <c r="M213" s="87">
        <v>2.2599999999968302E-2</v>
      </c>
      <c r="N213" s="83">
        <v>847650.25963441213</v>
      </c>
      <c r="O213" s="85">
        <v>125.8</v>
      </c>
      <c r="P213" s="83">
        <v>1066.344020305954</v>
      </c>
      <c r="Q213" s="84">
        <f t="shared" si="4"/>
        <v>2.5660072426576488E-4</v>
      </c>
      <c r="R213" s="84">
        <f>P213/'סכום נכסי הקרן'!$C$42</f>
        <v>1.0744518981931676E-5</v>
      </c>
    </row>
    <row r="214" spans="2:18">
      <c r="B214" s="76" t="s">
        <v>4939</v>
      </c>
      <c r="C214" s="86" t="s">
        <v>4571</v>
      </c>
      <c r="D214" s="73" t="s">
        <v>4712</v>
      </c>
      <c r="E214" s="73"/>
      <c r="F214" s="73" t="s">
        <v>634</v>
      </c>
      <c r="G214" s="95">
        <v>42803</v>
      </c>
      <c r="H214" s="73" t="s">
        <v>137</v>
      </c>
      <c r="I214" s="83">
        <v>7.0599999999998682</v>
      </c>
      <c r="J214" s="86" t="s">
        <v>690</v>
      </c>
      <c r="K214" s="86" t="s">
        <v>139</v>
      </c>
      <c r="L214" s="87">
        <v>4.4999999999999998E-2</v>
      </c>
      <c r="M214" s="87">
        <v>2.5400000000000117E-2</v>
      </c>
      <c r="N214" s="83">
        <v>5432379.0654556341</v>
      </c>
      <c r="O214" s="85">
        <v>124.16</v>
      </c>
      <c r="P214" s="83">
        <v>6744.8420054832623</v>
      </c>
      <c r="Q214" s="84">
        <f t="shared" si="4"/>
        <v>1.623051576890336E-3</v>
      </c>
      <c r="R214" s="84">
        <f>P214/'סכום נכסי הקרן'!$C$42</f>
        <v>6.796125976047769E-5</v>
      </c>
    </row>
    <row r="215" spans="2:18">
      <c r="B215" s="76" t="s">
        <v>4939</v>
      </c>
      <c r="C215" s="86" t="s">
        <v>4571</v>
      </c>
      <c r="D215" s="73" t="s">
        <v>4713</v>
      </c>
      <c r="E215" s="73"/>
      <c r="F215" s="73" t="s">
        <v>634</v>
      </c>
      <c r="G215" s="95">
        <v>42898</v>
      </c>
      <c r="H215" s="73" t="s">
        <v>137</v>
      </c>
      <c r="I215" s="83">
        <v>7.0500000000056415</v>
      </c>
      <c r="J215" s="86" t="s">
        <v>690</v>
      </c>
      <c r="K215" s="86" t="s">
        <v>139</v>
      </c>
      <c r="L215" s="87">
        <v>4.4999999999999998E-2</v>
      </c>
      <c r="M215" s="87">
        <v>2.580000000002353E-2</v>
      </c>
      <c r="N215" s="83">
        <v>1021691.2956702739</v>
      </c>
      <c r="O215" s="85">
        <v>123.16</v>
      </c>
      <c r="P215" s="83">
        <v>1258.3150243517659</v>
      </c>
      <c r="Q215" s="84">
        <f t="shared" si="4"/>
        <v>3.027958524215432E-4</v>
      </c>
      <c r="R215" s="84">
        <f>P215/'סכום נכסי הקרן'!$C$42</f>
        <v>1.2678825413695509E-5</v>
      </c>
    </row>
    <row r="216" spans="2:18">
      <c r="B216" s="76" t="s">
        <v>4939</v>
      </c>
      <c r="C216" s="86" t="s">
        <v>4571</v>
      </c>
      <c r="D216" s="73" t="s">
        <v>4714</v>
      </c>
      <c r="E216" s="73"/>
      <c r="F216" s="73" t="s">
        <v>634</v>
      </c>
      <c r="G216" s="95">
        <v>42989</v>
      </c>
      <c r="H216" s="73" t="s">
        <v>137</v>
      </c>
      <c r="I216" s="83">
        <v>7.0400000000126779</v>
      </c>
      <c r="J216" s="86" t="s">
        <v>690</v>
      </c>
      <c r="K216" s="86" t="s">
        <v>139</v>
      </c>
      <c r="L216" s="87">
        <v>4.4999999999999998E-2</v>
      </c>
      <c r="M216" s="87">
        <v>2.6000000000046538E-2</v>
      </c>
      <c r="N216" s="83">
        <v>1287459.6462103592</v>
      </c>
      <c r="O216" s="85">
        <v>123.5</v>
      </c>
      <c r="P216" s="83">
        <v>1590.012692707103</v>
      </c>
      <c r="Q216" s="84">
        <f t="shared" si="4"/>
        <v>3.8261424153092669E-4</v>
      </c>
      <c r="R216" s="84">
        <f>P216/'סכום נכסי הקרן'!$C$42</f>
        <v>1.6021022515231126E-5</v>
      </c>
    </row>
    <row r="217" spans="2:18">
      <c r="B217" s="76" t="s">
        <v>4939</v>
      </c>
      <c r="C217" s="86" t="s">
        <v>4571</v>
      </c>
      <c r="D217" s="73" t="s">
        <v>4715</v>
      </c>
      <c r="E217" s="73"/>
      <c r="F217" s="73" t="s">
        <v>634</v>
      </c>
      <c r="G217" s="95">
        <v>43080</v>
      </c>
      <c r="H217" s="73" t="s">
        <v>137</v>
      </c>
      <c r="I217" s="83">
        <v>7.0399999999862226</v>
      </c>
      <c r="J217" s="86" t="s">
        <v>690</v>
      </c>
      <c r="K217" s="86" t="s">
        <v>139</v>
      </c>
      <c r="L217" s="87">
        <v>4.4999999999999998E-2</v>
      </c>
      <c r="M217" s="87">
        <v>2.6399999999927842E-2</v>
      </c>
      <c r="N217" s="83">
        <v>398899.49474709586</v>
      </c>
      <c r="O217" s="85">
        <v>122.29</v>
      </c>
      <c r="P217" s="83">
        <v>487.81421253172476</v>
      </c>
      <c r="Q217" s="84">
        <f t="shared" si="4"/>
        <v>1.1738564465045692E-4</v>
      </c>
      <c r="R217" s="84">
        <f>P217/'סכום נכסי הקרן'!$C$42</f>
        <v>4.9152327639060935E-6</v>
      </c>
    </row>
    <row r="218" spans="2:18">
      <c r="B218" s="76" t="s">
        <v>4939</v>
      </c>
      <c r="C218" s="86" t="s">
        <v>4571</v>
      </c>
      <c r="D218" s="73" t="s">
        <v>4716</v>
      </c>
      <c r="E218" s="73"/>
      <c r="F218" s="73" t="s">
        <v>634</v>
      </c>
      <c r="G218" s="95">
        <v>43171</v>
      </c>
      <c r="H218" s="73" t="s">
        <v>137</v>
      </c>
      <c r="I218" s="83">
        <v>6.8899999999905388</v>
      </c>
      <c r="J218" s="86" t="s">
        <v>690</v>
      </c>
      <c r="K218" s="86" t="s">
        <v>139</v>
      </c>
      <c r="L218" s="87">
        <v>4.4999999999999998E-2</v>
      </c>
      <c r="M218" s="87">
        <v>2.6099999999944671E-2</v>
      </c>
      <c r="N218" s="83">
        <v>298051.84448454645</v>
      </c>
      <c r="O218" s="85">
        <v>123.11</v>
      </c>
      <c r="P218" s="83">
        <v>366.93163425426741</v>
      </c>
      <c r="Q218" s="84">
        <f t="shared" si="4"/>
        <v>8.8296948557606156E-5</v>
      </c>
      <c r="R218" s="84">
        <f>P218/'סכום נכסי הקרן'!$C$42</f>
        <v>3.697215752365742E-6</v>
      </c>
    </row>
    <row r="219" spans="2:18">
      <c r="B219" s="76" t="s">
        <v>4939</v>
      </c>
      <c r="C219" s="86" t="s">
        <v>4571</v>
      </c>
      <c r="D219" s="73" t="s">
        <v>4717</v>
      </c>
      <c r="E219" s="73"/>
      <c r="F219" s="73" t="s">
        <v>634</v>
      </c>
      <c r="G219" s="95">
        <v>43341</v>
      </c>
      <c r="H219" s="73" t="s">
        <v>137</v>
      </c>
      <c r="I219" s="83">
        <v>7.0800000000022587</v>
      </c>
      <c r="J219" s="86" t="s">
        <v>690</v>
      </c>
      <c r="K219" s="86" t="s">
        <v>139</v>
      </c>
      <c r="L219" s="87">
        <v>4.4999999999999998E-2</v>
      </c>
      <c r="M219" s="87">
        <v>2.4400000000015642E-2</v>
      </c>
      <c r="N219" s="83">
        <v>747739.90176515433</v>
      </c>
      <c r="O219" s="85">
        <v>123.16</v>
      </c>
      <c r="P219" s="83">
        <v>920.91650218958125</v>
      </c>
      <c r="Q219" s="84">
        <f t="shared" si="4"/>
        <v>2.2160563284477392E-4</v>
      </c>
      <c r="R219" s="84">
        <f>P219/'סכום נכסי הקרן'!$C$42</f>
        <v>9.2791863133541799E-6</v>
      </c>
    </row>
    <row r="220" spans="2:18">
      <c r="B220" s="76" t="s">
        <v>4939</v>
      </c>
      <c r="C220" s="86" t="s">
        <v>4571</v>
      </c>
      <c r="D220" s="73" t="s">
        <v>4718</v>
      </c>
      <c r="E220" s="73"/>
      <c r="F220" s="73" t="s">
        <v>634</v>
      </c>
      <c r="G220" s="95">
        <v>43990</v>
      </c>
      <c r="H220" s="73" t="s">
        <v>137</v>
      </c>
      <c r="I220" s="83">
        <v>6.9199999999929469</v>
      </c>
      <c r="J220" s="86" t="s">
        <v>690</v>
      </c>
      <c r="K220" s="86" t="s">
        <v>139</v>
      </c>
      <c r="L220" s="87">
        <v>4.4999999999999998E-2</v>
      </c>
      <c r="M220" s="87">
        <v>3.269999999997579E-2</v>
      </c>
      <c r="N220" s="83">
        <v>771209.56110778998</v>
      </c>
      <c r="O220" s="85">
        <v>116.22</v>
      </c>
      <c r="P220" s="83">
        <v>896.29978386988751</v>
      </c>
      <c r="Q220" s="84">
        <f t="shared" si="4"/>
        <v>2.1568196503251634E-4</v>
      </c>
      <c r="R220" s="84">
        <f>P220/'סכום נכסי הקרן'!$C$42</f>
        <v>9.0311474138788252E-6</v>
      </c>
    </row>
    <row r="221" spans="2:18">
      <c r="B221" s="76" t="s">
        <v>4939</v>
      </c>
      <c r="C221" s="86" t="s">
        <v>4571</v>
      </c>
      <c r="D221" s="73" t="s">
        <v>4719</v>
      </c>
      <c r="E221" s="73"/>
      <c r="F221" s="73" t="s">
        <v>634</v>
      </c>
      <c r="G221" s="95">
        <v>41893</v>
      </c>
      <c r="H221" s="73" t="s">
        <v>137</v>
      </c>
      <c r="I221" s="83">
        <v>7.1400000000115869</v>
      </c>
      <c r="J221" s="86" t="s">
        <v>690</v>
      </c>
      <c r="K221" s="86" t="s">
        <v>139</v>
      </c>
      <c r="L221" s="87">
        <v>4.4999999999999998E-2</v>
      </c>
      <c r="M221" s="87">
        <v>2.1300000000026843E-2</v>
      </c>
      <c r="N221" s="83">
        <v>789387.28813549841</v>
      </c>
      <c r="O221" s="85">
        <v>125.54</v>
      </c>
      <c r="P221" s="83">
        <v>990.99682251383138</v>
      </c>
      <c r="Q221" s="84">
        <f t="shared" si="4"/>
        <v>2.3846947847952491E-4</v>
      </c>
      <c r="R221" s="84">
        <f>P221/'סכום נכסי הקרן'!$C$42</f>
        <v>9.9853180284902717E-6</v>
      </c>
    </row>
    <row r="222" spans="2:18">
      <c r="B222" s="76" t="s">
        <v>4939</v>
      </c>
      <c r="C222" s="86" t="s">
        <v>4571</v>
      </c>
      <c r="D222" s="73" t="s">
        <v>4720</v>
      </c>
      <c r="E222" s="73"/>
      <c r="F222" s="73" t="s">
        <v>634</v>
      </c>
      <c r="G222" s="95">
        <v>42151</v>
      </c>
      <c r="H222" s="73" t="s">
        <v>137</v>
      </c>
      <c r="I222" s="83">
        <v>7.1400000000036234</v>
      </c>
      <c r="J222" s="86" t="s">
        <v>690</v>
      </c>
      <c r="K222" s="86" t="s">
        <v>139</v>
      </c>
      <c r="L222" s="87">
        <v>4.4999999999999998E-2</v>
      </c>
      <c r="M222" s="87">
        <v>2.130000000001572E-2</v>
      </c>
      <c r="N222" s="83">
        <v>2890870.737177846</v>
      </c>
      <c r="O222" s="85">
        <v>126.78</v>
      </c>
      <c r="P222" s="83">
        <v>3665.0459127902477</v>
      </c>
      <c r="Q222" s="84">
        <f t="shared" si="4"/>
        <v>8.8194186658394286E-4</v>
      </c>
      <c r="R222" s="84">
        <f>P222/'סכום נכסי הקרן'!$C$42</f>
        <v>3.6929128526765042E-5</v>
      </c>
    </row>
    <row r="223" spans="2:18">
      <c r="B223" s="76" t="s">
        <v>4939</v>
      </c>
      <c r="C223" s="86" t="s">
        <v>4571</v>
      </c>
      <c r="D223" s="73" t="s">
        <v>4721</v>
      </c>
      <c r="E223" s="73"/>
      <c r="F223" s="73" t="s">
        <v>634</v>
      </c>
      <c r="G223" s="95">
        <v>42166</v>
      </c>
      <c r="H223" s="73" t="s">
        <v>137</v>
      </c>
      <c r="I223" s="83">
        <v>7.1399999999963857</v>
      </c>
      <c r="J223" s="86" t="s">
        <v>690</v>
      </c>
      <c r="K223" s="86" t="s">
        <v>139</v>
      </c>
      <c r="L223" s="87">
        <v>4.4999999999999998E-2</v>
      </c>
      <c r="M223" s="87">
        <v>2.1299999999985303E-2</v>
      </c>
      <c r="N223" s="83">
        <v>2719991.6065118872</v>
      </c>
      <c r="O223" s="85">
        <v>126.8</v>
      </c>
      <c r="P223" s="83">
        <v>3448.9493468848982</v>
      </c>
      <c r="Q223" s="84">
        <f t="shared" si="4"/>
        <v>8.2994126052554575E-4</v>
      </c>
      <c r="R223" s="84">
        <f>P223/'סכום נכסי הקרן'!$C$42</f>
        <v>3.4751732104891643E-5</v>
      </c>
    </row>
    <row r="224" spans="2:18">
      <c r="B224" s="76" t="s">
        <v>4939</v>
      </c>
      <c r="C224" s="86" t="s">
        <v>4571</v>
      </c>
      <c r="D224" s="73" t="s">
        <v>4722</v>
      </c>
      <c r="E224" s="73"/>
      <c r="F224" s="73" t="s">
        <v>634</v>
      </c>
      <c r="G224" s="95">
        <v>42257</v>
      </c>
      <c r="H224" s="73" t="s">
        <v>137</v>
      </c>
      <c r="I224" s="83">
        <v>7.1399999999885715</v>
      </c>
      <c r="J224" s="86" t="s">
        <v>690</v>
      </c>
      <c r="K224" s="86" t="s">
        <v>139</v>
      </c>
      <c r="L224" s="87">
        <v>4.4999999999999998E-2</v>
      </c>
      <c r="M224" s="87">
        <v>2.1299999999977479E-2</v>
      </c>
      <c r="N224" s="83">
        <v>1445415.6810542359</v>
      </c>
      <c r="O224" s="85">
        <v>125.91</v>
      </c>
      <c r="P224" s="83">
        <v>1819.9229211911011</v>
      </c>
      <c r="Q224" s="84">
        <f t="shared" si="4"/>
        <v>4.3793891163896047E-4</v>
      </c>
      <c r="R224" s="84">
        <f>P224/'סכום נכסי הקרן'!$C$42</f>
        <v>1.8337605875803447E-5</v>
      </c>
    </row>
    <row r="225" spans="2:18">
      <c r="B225" s="76" t="s">
        <v>4939</v>
      </c>
      <c r="C225" s="86" t="s">
        <v>4571</v>
      </c>
      <c r="D225" s="73" t="s">
        <v>4723</v>
      </c>
      <c r="E225" s="73"/>
      <c r="F225" s="73" t="s">
        <v>634</v>
      </c>
      <c r="G225" s="95">
        <v>42348</v>
      </c>
      <c r="H225" s="73" t="s">
        <v>137</v>
      </c>
      <c r="I225" s="83">
        <v>7.1399999999957684</v>
      </c>
      <c r="J225" s="86" t="s">
        <v>690</v>
      </c>
      <c r="K225" s="86" t="s">
        <v>139</v>
      </c>
      <c r="L225" s="87">
        <v>4.4999999999999998E-2</v>
      </c>
      <c r="M225" s="87">
        <v>2.1299999999991156E-2</v>
      </c>
      <c r="N225" s="83">
        <v>2503008.2771327738</v>
      </c>
      <c r="O225" s="85">
        <v>126.53</v>
      </c>
      <c r="P225" s="83">
        <v>3167.0563520131855</v>
      </c>
      <c r="Q225" s="84">
        <f t="shared" si="4"/>
        <v>7.621076671709611E-4</v>
      </c>
      <c r="R225" s="84">
        <f>P225/'סכום נכסי הקרן'!$C$42</f>
        <v>3.1911368604373614E-5</v>
      </c>
    </row>
    <row r="226" spans="2:18">
      <c r="B226" s="76" t="s">
        <v>4939</v>
      </c>
      <c r="C226" s="86" t="s">
        <v>4571</v>
      </c>
      <c r="D226" s="73" t="s">
        <v>4724</v>
      </c>
      <c r="E226" s="73"/>
      <c r="F226" s="73" t="s">
        <v>634</v>
      </c>
      <c r="G226" s="95">
        <v>42439</v>
      </c>
      <c r="H226" s="73" t="s">
        <v>137</v>
      </c>
      <c r="I226" s="83">
        <v>7.1400000000037895</v>
      </c>
      <c r="J226" s="86" t="s">
        <v>690</v>
      </c>
      <c r="K226" s="86" t="s">
        <v>139</v>
      </c>
      <c r="L226" s="87">
        <v>4.4999999999999998E-2</v>
      </c>
      <c r="M226" s="87">
        <v>2.1300000000009991E-2</v>
      </c>
      <c r="N226" s="83">
        <v>2972786.2254792522</v>
      </c>
      <c r="O226" s="85">
        <v>127.83</v>
      </c>
      <c r="P226" s="83">
        <v>3800.1127904489913</v>
      </c>
      <c r="Q226" s="84">
        <f t="shared" si="4"/>
        <v>9.1444381527176397E-4</v>
      </c>
      <c r="R226" s="84">
        <f>P226/'סכום נכסי הקרן'!$C$42</f>
        <v>3.8290067026160603E-5</v>
      </c>
    </row>
    <row r="227" spans="2:18">
      <c r="B227" s="76" t="s">
        <v>4939</v>
      </c>
      <c r="C227" s="86" t="s">
        <v>4571</v>
      </c>
      <c r="D227" s="73" t="s">
        <v>4725</v>
      </c>
      <c r="E227" s="73"/>
      <c r="F227" s="73" t="s">
        <v>634</v>
      </c>
      <c r="G227" s="95">
        <v>42549</v>
      </c>
      <c r="H227" s="73" t="s">
        <v>137</v>
      </c>
      <c r="I227" s="83">
        <v>7.1299999999958823</v>
      </c>
      <c r="J227" s="86" t="s">
        <v>690</v>
      </c>
      <c r="K227" s="86" t="s">
        <v>139</v>
      </c>
      <c r="L227" s="87">
        <v>4.4999999999999998E-2</v>
      </c>
      <c r="M227" s="87">
        <v>2.1699999999979128E-2</v>
      </c>
      <c r="N227" s="83">
        <v>2091023.1353960449</v>
      </c>
      <c r="O227" s="85">
        <v>127.23</v>
      </c>
      <c r="P227" s="83">
        <v>2660.4087941211342</v>
      </c>
      <c r="Q227" s="84">
        <f t="shared" si="4"/>
        <v>6.4019004225167829E-4</v>
      </c>
      <c r="R227" s="84">
        <f>P227/'סכום נכסי הקרן'!$C$42</f>
        <v>2.680637040561354E-5</v>
      </c>
    </row>
    <row r="228" spans="2:18">
      <c r="B228" s="76" t="s">
        <v>4939</v>
      </c>
      <c r="C228" s="86" t="s">
        <v>4571</v>
      </c>
      <c r="D228" s="73" t="s">
        <v>4726</v>
      </c>
      <c r="E228" s="73"/>
      <c r="F228" s="73" t="s">
        <v>634</v>
      </c>
      <c r="G228" s="95">
        <v>42604</v>
      </c>
      <c r="H228" s="73" t="s">
        <v>137</v>
      </c>
      <c r="I228" s="83">
        <v>7.0800000000036203</v>
      </c>
      <c r="J228" s="86" t="s">
        <v>690</v>
      </c>
      <c r="K228" s="86" t="s">
        <v>139</v>
      </c>
      <c r="L228" s="87">
        <v>4.4999999999999998E-2</v>
      </c>
      <c r="M228" s="87">
        <v>2.4300000000004814E-2</v>
      </c>
      <c r="N228" s="83">
        <v>2734376.7054619705</v>
      </c>
      <c r="O228" s="85">
        <v>124.05</v>
      </c>
      <c r="P228" s="83">
        <v>3391.9942864498944</v>
      </c>
      <c r="Q228" s="84">
        <f t="shared" si="4"/>
        <v>8.162358244937207E-4</v>
      </c>
      <c r="R228" s="84">
        <f>P228/'סכום נכסי הקרן'!$C$42</f>
        <v>3.4177850959306582E-5</v>
      </c>
    </row>
    <row r="229" spans="2:18">
      <c r="B229" s="76" t="s">
        <v>4940</v>
      </c>
      <c r="C229" s="86" t="s">
        <v>4571</v>
      </c>
      <c r="D229" s="73" t="s">
        <v>4727</v>
      </c>
      <c r="E229" s="73"/>
      <c r="F229" s="73" t="s">
        <v>634</v>
      </c>
      <c r="G229" s="95">
        <v>44347</v>
      </c>
      <c r="H229" s="73" t="s">
        <v>137</v>
      </c>
      <c r="I229" s="83">
        <v>2.9099999999999246</v>
      </c>
      <c r="J229" s="86" t="s">
        <v>135</v>
      </c>
      <c r="K229" s="86" t="s">
        <v>139</v>
      </c>
      <c r="L229" s="87">
        <v>0.04</v>
      </c>
      <c r="M229" s="87">
        <v>4.0799999999997442E-2</v>
      </c>
      <c r="N229" s="83">
        <v>6872301.9946831241</v>
      </c>
      <c r="O229" s="85">
        <v>99.98</v>
      </c>
      <c r="P229" s="83">
        <v>6870.927158492289</v>
      </c>
      <c r="Q229" s="84">
        <f t="shared" si="4"/>
        <v>1.6533921995835576E-3</v>
      </c>
      <c r="R229" s="84">
        <f>P229/'סכום נכסי הקרן'!$C$42</f>
        <v>6.9231698093743296E-5</v>
      </c>
    </row>
    <row r="230" spans="2:18">
      <c r="B230" s="76" t="s">
        <v>4940</v>
      </c>
      <c r="C230" s="86" t="s">
        <v>4571</v>
      </c>
      <c r="D230" s="73">
        <v>9199</v>
      </c>
      <c r="E230" s="73"/>
      <c r="F230" s="73" t="s">
        <v>634</v>
      </c>
      <c r="G230" s="95">
        <v>44788</v>
      </c>
      <c r="H230" s="73" t="s">
        <v>137</v>
      </c>
      <c r="I230" s="83">
        <v>2.9099999999997914</v>
      </c>
      <c r="J230" s="86" t="s">
        <v>135</v>
      </c>
      <c r="K230" s="86" t="s">
        <v>139</v>
      </c>
      <c r="L230" s="87">
        <v>0.04</v>
      </c>
      <c r="M230" s="87">
        <v>4.079999999999704E-2</v>
      </c>
      <c r="N230" s="83">
        <v>3933860.9065249735</v>
      </c>
      <c r="O230" s="85">
        <v>99.98</v>
      </c>
      <c r="P230" s="83">
        <v>3933.0739185719854</v>
      </c>
      <c r="Q230" s="84">
        <f t="shared" si="4"/>
        <v>9.4643904488421525E-4</v>
      </c>
      <c r="R230" s="84">
        <f>P230/'סכום נכסי הקרן'!$C$42</f>
        <v>3.9629787920892739E-5</v>
      </c>
    </row>
    <row r="231" spans="2:18">
      <c r="B231" s="76" t="s">
        <v>4940</v>
      </c>
      <c r="C231" s="86" t="s">
        <v>4571</v>
      </c>
      <c r="D231" s="73">
        <v>9255</v>
      </c>
      <c r="E231" s="73"/>
      <c r="F231" s="73" t="s">
        <v>634</v>
      </c>
      <c r="G231" s="95">
        <v>44825</v>
      </c>
      <c r="H231" s="73" t="s">
        <v>137</v>
      </c>
      <c r="I231" s="83">
        <v>2.9099999999989028</v>
      </c>
      <c r="J231" s="86" t="s">
        <v>135</v>
      </c>
      <c r="K231" s="86" t="s">
        <v>139</v>
      </c>
      <c r="L231" s="87">
        <v>0.04</v>
      </c>
      <c r="M231" s="87">
        <v>4.0799999999970415E-2</v>
      </c>
      <c r="N231" s="83">
        <v>2542492.8731653304</v>
      </c>
      <c r="O231" s="85">
        <v>99.98</v>
      </c>
      <c r="P231" s="83">
        <v>2541.9842341506924</v>
      </c>
      <c r="Q231" s="84">
        <f t="shared" si="4"/>
        <v>6.1169283377054376E-4</v>
      </c>
      <c r="R231" s="84">
        <f>P231/'סכום נכסי הקרן'!$C$42</f>
        <v>2.5613120470977775E-5</v>
      </c>
    </row>
    <row r="232" spans="2:18">
      <c r="B232" s="76" t="s">
        <v>4940</v>
      </c>
      <c r="C232" s="86" t="s">
        <v>4571</v>
      </c>
      <c r="D232" s="73">
        <v>8814</v>
      </c>
      <c r="E232" s="73"/>
      <c r="F232" s="73" t="s">
        <v>634</v>
      </c>
      <c r="G232" s="95">
        <v>44558</v>
      </c>
      <c r="H232" s="73" t="s">
        <v>137</v>
      </c>
      <c r="I232" s="83">
        <v>2.9100000000026607</v>
      </c>
      <c r="J232" s="86" t="s">
        <v>135</v>
      </c>
      <c r="K232" s="86" t="s">
        <v>139</v>
      </c>
      <c r="L232" s="87">
        <v>0.04</v>
      </c>
      <c r="M232" s="87">
        <v>4.0800000000034052E-2</v>
      </c>
      <c r="N232" s="83">
        <v>1868409.9439890757</v>
      </c>
      <c r="O232" s="85">
        <v>99.98</v>
      </c>
      <c r="P232" s="83">
        <v>1868.0361593672912</v>
      </c>
      <c r="Q232" s="84">
        <f t="shared" si="4"/>
        <v>4.4951668722327835E-4</v>
      </c>
      <c r="R232" s="84">
        <f>P232/'סכום נכסי הקרן'!$C$42</f>
        <v>1.8822396516555532E-5</v>
      </c>
    </row>
    <row r="233" spans="2:18">
      <c r="B233" s="76" t="s">
        <v>4940</v>
      </c>
      <c r="C233" s="86" t="s">
        <v>4571</v>
      </c>
      <c r="D233" s="73">
        <v>9003</v>
      </c>
      <c r="E233" s="73"/>
      <c r="F233" s="73" t="s">
        <v>634</v>
      </c>
      <c r="G233" s="95">
        <v>44644</v>
      </c>
      <c r="H233" s="73" t="s">
        <v>137</v>
      </c>
      <c r="I233" s="83">
        <v>2.9099999999969861</v>
      </c>
      <c r="J233" s="86" t="s">
        <v>135</v>
      </c>
      <c r="K233" s="86" t="s">
        <v>139</v>
      </c>
      <c r="L233" s="87">
        <v>0.04</v>
      </c>
      <c r="M233" s="87">
        <v>4.0799999999959313E-2</v>
      </c>
      <c r="N233" s="83">
        <v>2684890.7091540247</v>
      </c>
      <c r="O233" s="85">
        <v>99.98</v>
      </c>
      <c r="P233" s="83">
        <v>2684.3535864499027</v>
      </c>
      <c r="Q233" s="84">
        <f t="shared" si="4"/>
        <v>6.4595202050349277E-4</v>
      </c>
      <c r="R233" s="84">
        <f>P233/'סכום נכסי הקרן'!$C$42</f>
        <v>2.7047638955720894E-5</v>
      </c>
    </row>
    <row r="234" spans="2:18">
      <c r="B234" s="76" t="s">
        <v>4940</v>
      </c>
      <c r="C234" s="86" t="s">
        <v>4571</v>
      </c>
      <c r="D234" s="73">
        <v>9096</v>
      </c>
      <c r="E234" s="73"/>
      <c r="F234" s="73" t="s">
        <v>634</v>
      </c>
      <c r="G234" s="95">
        <v>44711</v>
      </c>
      <c r="H234" s="73" t="s">
        <v>137</v>
      </c>
      <c r="I234" s="83">
        <v>2.9099999999999961</v>
      </c>
      <c r="J234" s="86" t="s">
        <v>135</v>
      </c>
      <c r="K234" s="86" t="s">
        <v>139</v>
      </c>
      <c r="L234" s="87">
        <v>0.04</v>
      </c>
      <c r="M234" s="87">
        <v>4.0800000000015164E-2</v>
      </c>
      <c r="N234" s="83">
        <v>2718140.211636493</v>
      </c>
      <c r="O234" s="85">
        <v>99.98</v>
      </c>
      <c r="P234" s="83">
        <v>2717.5964347047166</v>
      </c>
      <c r="Q234" s="84">
        <f t="shared" si="4"/>
        <v>6.5395144543241464E-4</v>
      </c>
      <c r="R234" s="84">
        <f>P234/'סכום נכסי הקרן'!$C$42</f>
        <v>2.7382595036765774E-5</v>
      </c>
    </row>
    <row r="235" spans="2:18">
      <c r="B235" s="76" t="s">
        <v>4940</v>
      </c>
      <c r="C235" s="86" t="s">
        <v>4571</v>
      </c>
      <c r="D235" s="73">
        <v>9127</v>
      </c>
      <c r="E235" s="73"/>
      <c r="F235" s="73" t="s">
        <v>634</v>
      </c>
      <c r="G235" s="95">
        <v>44738</v>
      </c>
      <c r="H235" s="73" t="s">
        <v>137</v>
      </c>
      <c r="I235" s="83">
        <v>2.9099999999999131</v>
      </c>
      <c r="J235" s="86" t="s">
        <v>135</v>
      </c>
      <c r="K235" s="86" t="s">
        <v>139</v>
      </c>
      <c r="L235" s="87">
        <v>0.04</v>
      </c>
      <c r="M235" s="87">
        <v>4.0799999999997984E-2</v>
      </c>
      <c r="N235" s="83">
        <v>1594406.7434451487</v>
      </c>
      <c r="O235" s="85">
        <v>99.98</v>
      </c>
      <c r="P235" s="83">
        <v>1594.0877766401823</v>
      </c>
      <c r="Q235" s="84">
        <f t="shared" si="4"/>
        <v>3.8359485329294689E-4</v>
      </c>
      <c r="R235" s="84">
        <f>P235/'סכום נכסי הקרן'!$C$42</f>
        <v>1.6062083200936825E-5</v>
      </c>
    </row>
    <row r="236" spans="2:18">
      <c r="B236" s="76" t="s">
        <v>4941</v>
      </c>
      <c r="C236" s="86" t="s">
        <v>4571</v>
      </c>
      <c r="D236" s="73" t="s">
        <v>4728</v>
      </c>
      <c r="E236" s="73"/>
      <c r="F236" s="73" t="s">
        <v>634</v>
      </c>
      <c r="G236" s="95">
        <v>43530</v>
      </c>
      <c r="H236" s="73" t="s">
        <v>137</v>
      </c>
      <c r="I236" s="83">
        <v>5.3599999999998422</v>
      </c>
      <c r="J236" s="86" t="s">
        <v>364</v>
      </c>
      <c r="K236" s="86" t="s">
        <v>139</v>
      </c>
      <c r="L236" s="87">
        <v>5.2999999999999999E-2</v>
      </c>
      <c r="M236" s="87">
        <v>4.1600000000000144E-2</v>
      </c>
      <c r="N236" s="83">
        <v>18631045.479180846</v>
      </c>
      <c r="O236" s="85">
        <v>106.51</v>
      </c>
      <c r="P236" s="83">
        <v>19843.926641523798</v>
      </c>
      <c r="Q236" s="84">
        <f t="shared" si="4"/>
        <v>4.775162472454934E-3</v>
      </c>
      <c r="R236" s="84">
        <f>P236/'סכום נכסי הקרן'!$C$42</f>
        <v>1.9994808656097424E-4</v>
      </c>
    </row>
    <row r="237" spans="2:18">
      <c r="B237" s="76" t="s">
        <v>4942</v>
      </c>
      <c r="C237" s="86" t="s">
        <v>4571</v>
      </c>
      <c r="D237" s="73" t="s">
        <v>4729</v>
      </c>
      <c r="E237" s="73"/>
      <c r="F237" s="73" t="s">
        <v>669</v>
      </c>
      <c r="G237" s="95">
        <v>44294</v>
      </c>
      <c r="H237" s="73" t="s">
        <v>137</v>
      </c>
      <c r="I237" s="83">
        <v>8.1199999999998909</v>
      </c>
      <c r="J237" s="86" t="s">
        <v>690</v>
      </c>
      <c r="K237" s="86" t="s">
        <v>139</v>
      </c>
      <c r="L237" s="87">
        <v>0.03</v>
      </c>
      <c r="M237" s="87">
        <v>4.2099999999997896E-2</v>
      </c>
      <c r="N237" s="83">
        <v>10062170.879888818</v>
      </c>
      <c r="O237" s="85">
        <v>97.93</v>
      </c>
      <c r="P237" s="83">
        <v>9853.8834997406484</v>
      </c>
      <c r="Q237" s="84">
        <f t="shared" si="4"/>
        <v>2.3711987826765726E-3</v>
      </c>
      <c r="R237" s="84">
        <f>P237/'סכום נכסי הקרן'!$C$42</f>
        <v>9.9288068665053477E-5</v>
      </c>
    </row>
    <row r="238" spans="2:18">
      <c r="B238" s="76" t="s">
        <v>4943</v>
      </c>
      <c r="C238" s="86" t="s">
        <v>4571</v>
      </c>
      <c r="D238" s="73" t="s">
        <v>4730</v>
      </c>
      <c r="E238" s="73"/>
      <c r="F238" s="73" t="s">
        <v>669</v>
      </c>
      <c r="G238" s="95">
        <v>42326</v>
      </c>
      <c r="H238" s="73" t="s">
        <v>137</v>
      </c>
      <c r="I238" s="83">
        <v>7.430000000011149</v>
      </c>
      <c r="J238" s="86" t="s">
        <v>690</v>
      </c>
      <c r="K238" s="86" t="s">
        <v>139</v>
      </c>
      <c r="L238" s="87">
        <v>5.2999999999999999E-2</v>
      </c>
      <c r="M238" s="87">
        <v>5.280000000008065E-2</v>
      </c>
      <c r="N238" s="83">
        <v>651212.61362496251</v>
      </c>
      <c r="O238" s="85">
        <v>102.03</v>
      </c>
      <c r="P238" s="83">
        <v>664.43099404332986</v>
      </c>
      <c r="Q238" s="84">
        <f t="shared" si="4"/>
        <v>1.598859946222822E-4</v>
      </c>
      <c r="R238" s="84">
        <f>P238/'סכום נכסי הקרן'!$C$42</f>
        <v>6.6948295219341889E-6</v>
      </c>
    </row>
    <row r="239" spans="2:18">
      <c r="B239" s="76" t="s">
        <v>4943</v>
      </c>
      <c r="C239" s="86" t="s">
        <v>4571</v>
      </c>
      <c r="D239" s="73" t="s">
        <v>4731</v>
      </c>
      <c r="E239" s="73"/>
      <c r="F239" s="73" t="s">
        <v>669</v>
      </c>
      <c r="G239" s="95">
        <v>42606</v>
      </c>
      <c r="H239" s="73" t="s">
        <v>137</v>
      </c>
      <c r="I239" s="83">
        <v>7.4300000000021367</v>
      </c>
      <c r="J239" s="86" t="s">
        <v>690</v>
      </c>
      <c r="K239" s="86" t="s">
        <v>139</v>
      </c>
      <c r="L239" s="87">
        <v>5.2999999999999999E-2</v>
      </c>
      <c r="M239" s="87">
        <v>5.2800000000014904E-2</v>
      </c>
      <c r="N239" s="83">
        <v>2739181.1340713948</v>
      </c>
      <c r="O239" s="85">
        <v>101.98</v>
      </c>
      <c r="P239" s="83">
        <v>2793.4117940370006</v>
      </c>
      <c r="Q239" s="84">
        <f t="shared" si="4"/>
        <v>6.72195347723489E-4</v>
      </c>
      <c r="R239" s="84">
        <f>P239/'סכום נכסי הקרן'!$C$42</f>
        <v>2.8146513201969132E-5</v>
      </c>
    </row>
    <row r="240" spans="2:18">
      <c r="B240" s="76" t="s">
        <v>4943</v>
      </c>
      <c r="C240" s="86" t="s">
        <v>4571</v>
      </c>
      <c r="D240" s="73" t="s">
        <v>4732</v>
      </c>
      <c r="E240" s="73"/>
      <c r="F240" s="73" t="s">
        <v>669</v>
      </c>
      <c r="G240" s="95">
        <v>42648</v>
      </c>
      <c r="H240" s="73" t="s">
        <v>137</v>
      </c>
      <c r="I240" s="83">
        <v>7.4300000000012316</v>
      </c>
      <c r="J240" s="86" t="s">
        <v>690</v>
      </c>
      <c r="K240" s="86" t="s">
        <v>139</v>
      </c>
      <c r="L240" s="87">
        <v>5.2999999999999999E-2</v>
      </c>
      <c r="M240" s="87">
        <v>5.2800000000001408E-2</v>
      </c>
      <c r="N240" s="83">
        <v>2512666.5204120073</v>
      </c>
      <c r="O240" s="85">
        <v>102</v>
      </c>
      <c r="P240" s="83">
        <v>2562.9150968005342</v>
      </c>
      <c r="Q240" s="84">
        <f t="shared" si="4"/>
        <v>6.1672955214020812E-4</v>
      </c>
      <c r="R240" s="84">
        <f>P240/'סכום נכסי הקרן'!$C$42</f>
        <v>2.5824020562099311E-5</v>
      </c>
    </row>
    <row r="241" spans="2:18">
      <c r="B241" s="76" t="s">
        <v>4943</v>
      </c>
      <c r="C241" s="86" t="s">
        <v>4571</v>
      </c>
      <c r="D241" s="73" t="s">
        <v>4733</v>
      </c>
      <c r="E241" s="73"/>
      <c r="F241" s="73" t="s">
        <v>669</v>
      </c>
      <c r="G241" s="95">
        <v>42718</v>
      </c>
      <c r="H241" s="73" t="s">
        <v>137</v>
      </c>
      <c r="I241" s="83">
        <v>7.4299999999944157</v>
      </c>
      <c r="J241" s="86" t="s">
        <v>690</v>
      </c>
      <c r="K241" s="86" t="s">
        <v>139</v>
      </c>
      <c r="L241" s="87">
        <v>5.2999999999999999E-2</v>
      </c>
      <c r="M241" s="87">
        <v>5.2799999999960913E-2</v>
      </c>
      <c r="N241" s="83">
        <v>1755536.9090871532</v>
      </c>
      <c r="O241" s="85">
        <v>101.99</v>
      </c>
      <c r="P241" s="83">
        <v>1790.4687663669754</v>
      </c>
      <c r="Q241" s="84">
        <f t="shared" si="4"/>
        <v>4.3085118261663416E-4</v>
      </c>
      <c r="R241" s="84">
        <f>P241/'סכום נכסי הקרן'!$C$42</f>
        <v>1.8040824799923479E-5</v>
      </c>
    </row>
    <row r="242" spans="2:18">
      <c r="B242" s="76" t="s">
        <v>4943</v>
      </c>
      <c r="C242" s="86" t="s">
        <v>4571</v>
      </c>
      <c r="D242" s="73" t="s">
        <v>4734</v>
      </c>
      <c r="E242" s="73"/>
      <c r="F242" s="73" t="s">
        <v>669</v>
      </c>
      <c r="G242" s="95">
        <v>42900</v>
      </c>
      <c r="H242" s="73" t="s">
        <v>137</v>
      </c>
      <c r="I242" s="83">
        <v>7.4199999999951149</v>
      </c>
      <c r="J242" s="86" t="s">
        <v>690</v>
      </c>
      <c r="K242" s="86" t="s">
        <v>139</v>
      </c>
      <c r="L242" s="87">
        <v>5.2999999999999999E-2</v>
      </c>
      <c r="M242" s="87">
        <v>5.3199999999963915E-2</v>
      </c>
      <c r="N242" s="83">
        <v>2079500.1600340805</v>
      </c>
      <c r="O242" s="85">
        <v>101.75</v>
      </c>
      <c r="P242" s="83">
        <v>2115.8875119123959</v>
      </c>
      <c r="Q242" s="84">
        <f t="shared" si="4"/>
        <v>5.0915863706520236E-4</v>
      </c>
      <c r="R242" s="84">
        <f>P242/'סכום נכסי הקרן'!$C$42</f>
        <v>2.1319755259519401E-5</v>
      </c>
    </row>
    <row r="243" spans="2:18">
      <c r="B243" s="76" t="s">
        <v>4943</v>
      </c>
      <c r="C243" s="86" t="s">
        <v>4571</v>
      </c>
      <c r="D243" s="73" t="s">
        <v>4735</v>
      </c>
      <c r="E243" s="73"/>
      <c r="F243" s="73" t="s">
        <v>669</v>
      </c>
      <c r="G243" s="95">
        <v>43075</v>
      </c>
      <c r="H243" s="73" t="s">
        <v>137</v>
      </c>
      <c r="I243" s="83">
        <v>7.4100000000057946</v>
      </c>
      <c r="J243" s="86" t="s">
        <v>690</v>
      </c>
      <c r="K243" s="86" t="s">
        <v>139</v>
      </c>
      <c r="L243" s="87">
        <v>5.2999999999999999E-2</v>
      </c>
      <c r="M243" s="87">
        <v>5.330000000002897E-2</v>
      </c>
      <c r="N243" s="83">
        <v>1290341.6295773392</v>
      </c>
      <c r="O243" s="85">
        <v>101.66</v>
      </c>
      <c r="P243" s="83">
        <v>1311.7588592975478</v>
      </c>
      <c r="Q243" s="84">
        <f t="shared" si="4"/>
        <v>3.1565636131312296E-4</v>
      </c>
      <c r="R243" s="84">
        <f>P243/'סכום נכסי הקרן'!$C$42</f>
        <v>1.3217327330626052E-5</v>
      </c>
    </row>
    <row r="244" spans="2:18">
      <c r="B244" s="76" t="s">
        <v>4943</v>
      </c>
      <c r="C244" s="86" t="s">
        <v>4571</v>
      </c>
      <c r="D244" s="73" t="s">
        <v>4736</v>
      </c>
      <c r="E244" s="73"/>
      <c r="F244" s="73" t="s">
        <v>669</v>
      </c>
      <c r="G244" s="95">
        <v>43292</v>
      </c>
      <c r="H244" s="73" t="s">
        <v>137</v>
      </c>
      <c r="I244" s="83">
        <v>7.4099999999962423</v>
      </c>
      <c r="J244" s="86" t="s">
        <v>690</v>
      </c>
      <c r="K244" s="86" t="s">
        <v>139</v>
      </c>
      <c r="L244" s="87">
        <v>5.2999999999999999E-2</v>
      </c>
      <c r="M244" s="87">
        <v>5.3299999999975617E-2</v>
      </c>
      <c r="N244" s="83">
        <v>3518468.2958027776</v>
      </c>
      <c r="O244" s="85">
        <v>101.62</v>
      </c>
      <c r="P244" s="83">
        <v>3575.4609089413334</v>
      </c>
      <c r="Q244" s="84">
        <f t="shared" si="4"/>
        <v>8.6038449257214199E-4</v>
      </c>
      <c r="R244" s="84">
        <f>P244/'סכום נכסי הקרן'!$C$42</f>
        <v>3.6026466950367862E-5</v>
      </c>
    </row>
    <row r="245" spans="2:18">
      <c r="B245" s="76" t="s">
        <v>4944</v>
      </c>
      <c r="C245" s="86" t="s">
        <v>4562</v>
      </c>
      <c r="D245" s="73" t="s">
        <v>4737</v>
      </c>
      <c r="E245" s="73"/>
      <c r="F245" s="73" t="s">
        <v>669</v>
      </c>
      <c r="G245" s="95">
        <v>42372</v>
      </c>
      <c r="H245" s="73" t="s">
        <v>137</v>
      </c>
      <c r="I245" s="83">
        <v>10.250000000000437</v>
      </c>
      <c r="J245" s="86" t="s">
        <v>135</v>
      </c>
      <c r="K245" s="86" t="s">
        <v>139</v>
      </c>
      <c r="L245" s="87">
        <v>6.7000000000000004E-2</v>
      </c>
      <c r="M245" s="87">
        <v>2.8100000000002723E-2</v>
      </c>
      <c r="N245" s="83">
        <v>12449950.600077147</v>
      </c>
      <c r="O245" s="85">
        <v>154.6</v>
      </c>
      <c r="P245" s="83">
        <v>19247.623683458442</v>
      </c>
      <c r="Q245" s="84">
        <f t="shared" si="4"/>
        <v>4.6316705336362715E-3</v>
      </c>
      <c r="R245" s="84">
        <f>P245/'סכום נכסי הקרן'!$C$42</f>
        <v>1.93939717470034E-4</v>
      </c>
    </row>
    <row r="246" spans="2:18">
      <c r="B246" s="76" t="s">
        <v>4945</v>
      </c>
      <c r="C246" s="86" t="s">
        <v>4571</v>
      </c>
      <c r="D246" s="73" t="s">
        <v>4738</v>
      </c>
      <c r="E246" s="73"/>
      <c r="F246" s="73" t="s">
        <v>673</v>
      </c>
      <c r="G246" s="95">
        <v>41534</v>
      </c>
      <c r="H246" s="73"/>
      <c r="I246" s="83">
        <v>6.0200000000000156</v>
      </c>
      <c r="J246" s="86" t="s">
        <v>608</v>
      </c>
      <c r="K246" s="86" t="s">
        <v>139</v>
      </c>
      <c r="L246" s="87">
        <v>3.9842000000000002E-2</v>
      </c>
      <c r="M246" s="87">
        <v>2.6200000000000143E-2</v>
      </c>
      <c r="N246" s="83">
        <v>62310406.931249611</v>
      </c>
      <c r="O246" s="85">
        <v>116.79</v>
      </c>
      <c r="P246" s="83">
        <v>72772.322221249429</v>
      </c>
      <c r="Q246" s="84">
        <f t="shared" ref="Q246:Q294" si="5">IFERROR(P246/$P$10,0)</f>
        <v>1.7511638113857912E-2</v>
      </c>
      <c r="R246" s="84">
        <f>P246/'סכום נכסי הקרן'!$C$42</f>
        <v>7.3325641873165856E-4</v>
      </c>
    </row>
    <row r="247" spans="2:18">
      <c r="B247" s="72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83"/>
      <c r="O247" s="85"/>
      <c r="P247" s="73"/>
      <c r="Q247" s="84"/>
      <c r="R247" s="73"/>
    </row>
    <row r="248" spans="2:18">
      <c r="B248" s="70" t="s">
        <v>41</v>
      </c>
      <c r="C248" s="71"/>
      <c r="D248" s="71"/>
      <c r="E248" s="71"/>
      <c r="F248" s="71"/>
      <c r="G248" s="71"/>
      <c r="H248" s="71"/>
      <c r="I248" s="80">
        <v>3.4255805101962196</v>
      </c>
      <c r="J248" s="71"/>
      <c r="K248" s="71"/>
      <c r="L248" s="71"/>
      <c r="M248" s="92">
        <v>8.1303135766565365E-2</v>
      </c>
      <c r="N248" s="80"/>
      <c r="O248" s="82"/>
      <c r="P248" s="80">
        <v>1817204.8230945</v>
      </c>
      <c r="Q248" s="81">
        <f t="shared" si="5"/>
        <v>0.43728483947563263</v>
      </c>
      <c r="R248" s="81">
        <f>P248/'סכום נכסי הקרן'!$C$42</f>
        <v>1.831021822600418E-2</v>
      </c>
    </row>
    <row r="249" spans="2:18">
      <c r="B249" s="90" t="s">
        <v>39</v>
      </c>
      <c r="C249" s="71"/>
      <c r="D249" s="71"/>
      <c r="E249" s="71"/>
      <c r="F249" s="71"/>
      <c r="G249" s="71"/>
      <c r="H249" s="71"/>
      <c r="I249" s="80">
        <v>3.4255805101962205</v>
      </c>
      <c r="J249" s="71"/>
      <c r="K249" s="71"/>
      <c r="L249" s="71"/>
      <c r="M249" s="92">
        <v>8.1303135766565393E-2</v>
      </c>
      <c r="N249" s="80"/>
      <c r="O249" s="82"/>
      <c r="P249" s="80">
        <v>1817204.8230945</v>
      </c>
      <c r="Q249" s="81">
        <f t="shared" si="5"/>
        <v>0.43728483947563263</v>
      </c>
      <c r="R249" s="81">
        <f>P249/'סכום נכסי הקרן'!$C$42</f>
        <v>1.831021822600418E-2</v>
      </c>
    </row>
    <row r="250" spans="2:18">
      <c r="B250" s="76" t="s">
        <v>4946</v>
      </c>
      <c r="C250" s="86" t="s">
        <v>4562</v>
      </c>
      <c r="D250" s="73">
        <v>6211</v>
      </c>
      <c r="E250" s="73"/>
      <c r="F250" s="73" t="s">
        <v>509</v>
      </c>
      <c r="G250" s="95">
        <v>43186</v>
      </c>
      <c r="H250" s="73" t="s">
        <v>330</v>
      </c>
      <c r="I250" s="83">
        <v>4.0400000000000817</v>
      </c>
      <c r="J250" s="86" t="s">
        <v>690</v>
      </c>
      <c r="K250" s="86" t="s">
        <v>138</v>
      </c>
      <c r="L250" s="87">
        <v>4.8000000000000001E-2</v>
      </c>
      <c r="M250" s="87">
        <v>5.7600000000001358E-2</v>
      </c>
      <c r="N250" s="83">
        <v>15628325.465706836</v>
      </c>
      <c r="O250" s="85">
        <v>96.75</v>
      </c>
      <c r="P250" s="83">
        <v>53571.595047308467</v>
      </c>
      <c r="Q250" s="84">
        <f t="shared" si="5"/>
        <v>1.2891252567128838E-2</v>
      </c>
      <c r="R250" s="84">
        <f>P250/'סכום נכסי הקרן'!$C$42</f>
        <v>5.3978923210261181E-4</v>
      </c>
    </row>
    <row r="251" spans="2:18">
      <c r="B251" s="76" t="s">
        <v>4946</v>
      </c>
      <c r="C251" s="86" t="s">
        <v>4562</v>
      </c>
      <c r="D251" s="73">
        <v>6831</v>
      </c>
      <c r="E251" s="73"/>
      <c r="F251" s="73" t="s">
        <v>509</v>
      </c>
      <c r="G251" s="95">
        <v>43552</v>
      </c>
      <c r="H251" s="73" t="s">
        <v>330</v>
      </c>
      <c r="I251" s="83">
        <v>4.0300000000002338</v>
      </c>
      <c r="J251" s="86" t="s">
        <v>690</v>
      </c>
      <c r="K251" s="86" t="s">
        <v>138</v>
      </c>
      <c r="L251" s="87">
        <v>4.5999999999999999E-2</v>
      </c>
      <c r="M251" s="87">
        <v>6.1900000000002758E-2</v>
      </c>
      <c r="N251" s="83">
        <v>7794271.194447401</v>
      </c>
      <c r="O251" s="85">
        <v>94.41</v>
      </c>
      <c r="P251" s="83">
        <v>26071.419648224575</v>
      </c>
      <c r="Q251" s="84">
        <f t="shared" si="5"/>
        <v>6.2737212728511847E-3</v>
      </c>
      <c r="R251" s="84">
        <f>P251/'סכום נכסי הקרן'!$C$42</f>
        <v>2.6269652003664106E-4</v>
      </c>
    </row>
    <row r="252" spans="2:18">
      <c r="B252" s="76" t="s">
        <v>4946</v>
      </c>
      <c r="C252" s="86" t="s">
        <v>4562</v>
      </c>
      <c r="D252" s="73">
        <v>7598</v>
      </c>
      <c r="E252" s="73"/>
      <c r="F252" s="73" t="s">
        <v>509</v>
      </c>
      <c r="G252" s="95">
        <v>43942</v>
      </c>
      <c r="H252" s="73" t="s">
        <v>330</v>
      </c>
      <c r="I252" s="83">
        <v>3.9399999999999329</v>
      </c>
      <c r="J252" s="86" t="s">
        <v>690</v>
      </c>
      <c r="K252" s="86" t="s">
        <v>138</v>
      </c>
      <c r="L252" s="87">
        <v>5.4400000000000004E-2</v>
      </c>
      <c r="M252" s="87">
        <v>7.16999999999995E-2</v>
      </c>
      <c r="N252" s="83">
        <v>7920316.7188767968</v>
      </c>
      <c r="O252" s="85">
        <v>94.19</v>
      </c>
      <c r="P252" s="83">
        <v>26431.297208407777</v>
      </c>
      <c r="Q252" s="84">
        <f t="shared" si="5"/>
        <v>6.3603207574748338E-3</v>
      </c>
      <c r="R252" s="84">
        <f>P252/'סכום נכסי הקרן'!$C$42</f>
        <v>2.6632265869633011E-4</v>
      </c>
    </row>
    <row r="253" spans="2:18">
      <c r="B253" s="76" t="s">
        <v>4947</v>
      </c>
      <c r="C253" s="86" t="s">
        <v>4571</v>
      </c>
      <c r="D253" s="73">
        <v>6828</v>
      </c>
      <c r="E253" s="73"/>
      <c r="F253" s="73" t="s">
        <v>963</v>
      </c>
      <c r="G253" s="95">
        <v>43551</v>
      </c>
      <c r="H253" s="73" t="s">
        <v>913</v>
      </c>
      <c r="I253" s="83">
        <v>5.2699999999999987</v>
      </c>
      <c r="J253" s="86" t="s">
        <v>960</v>
      </c>
      <c r="K253" s="86" t="s">
        <v>138</v>
      </c>
      <c r="L253" s="87">
        <v>4.8499999999999995E-2</v>
      </c>
      <c r="M253" s="87">
        <v>7.7699999999999991E-2</v>
      </c>
      <c r="N253" s="83">
        <v>18838254.798235964</v>
      </c>
      <c r="O253" s="85">
        <v>86.61</v>
      </c>
      <c r="P253" s="83">
        <v>57806.92508686729</v>
      </c>
      <c r="Q253" s="84">
        <f t="shared" si="5"/>
        <v>1.3910425305907383E-2</v>
      </c>
      <c r="R253" s="84">
        <f>P253/'סכום נכסי הקרן'!$C$42</f>
        <v>5.8246456308231622E-4</v>
      </c>
    </row>
    <row r="254" spans="2:18">
      <c r="B254" s="76" t="s">
        <v>4948</v>
      </c>
      <c r="C254" s="86" t="s">
        <v>4571</v>
      </c>
      <c r="D254" s="73">
        <v>7088</v>
      </c>
      <c r="E254" s="73"/>
      <c r="F254" s="73" t="s">
        <v>865</v>
      </c>
      <c r="G254" s="95">
        <v>43684</v>
      </c>
      <c r="H254" s="73" t="s">
        <v>862</v>
      </c>
      <c r="I254" s="83">
        <v>7.4799999999999995</v>
      </c>
      <c r="J254" s="86" t="s">
        <v>960</v>
      </c>
      <c r="K254" s="86" t="s">
        <v>138</v>
      </c>
      <c r="L254" s="87">
        <v>4.36E-2</v>
      </c>
      <c r="M254" s="87">
        <v>4.2199999999999988E-2</v>
      </c>
      <c r="N254" s="83">
        <v>15939862.959847018</v>
      </c>
      <c r="O254" s="85">
        <v>102.4</v>
      </c>
      <c r="P254" s="83">
        <v>57830.332930275108</v>
      </c>
      <c r="Q254" s="84">
        <f t="shared" si="5"/>
        <v>1.3916058074936484E-2</v>
      </c>
      <c r="R254" s="84">
        <f>P254/'סכום נכסי הקרן'!$C$42</f>
        <v>5.8270042131664966E-4</v>
      </c>
    </row>
    <row r="255" spans="2:18">
      <c r="B255" s="76" t="s">
        <v>4948</v>
      </c>
      <c r="C255" s="86" t="s">
        <v>4571</v>
      </c>
      <c r="D255" s="73" t="s">
        <v>4739</v>
      </c>
      <c r="E255" s="73"/>
      <c r="F255" s="73" t="s">
        <v>865</v>
      </c>
      <c r="G255" s="95">
        <v>43482</v>
      </c>
      <c r="H255" s="73" t="s">
        <v>862</v>
      </c>
      <c r="I255" s="83">
        <v>6.7</v>
      </c>
      <c r="J255" s="86" t="s">
        <v>960</v>
      </c>
      <c r="K255" s="86" t="s">
        <v>138</v>
      </c>
      <c r="L255" s="87">
        <v>5.3899999999999997E-2</v>
      </c>
      <c r="M255" s="87">
        <v>6.0199999999999997E-2</v>
      </c>
      <c r="N255" s="83">
        <v>22098981.57895948</v>
      </c>
      <c r="O255" s="85">
        <v>99.09</v>
      </c>
      <c r="P255" s="83">
        <v>77584.191844114262</v>
      </c>
      <c r="Q255" s="84">
        <f t="shared" si="5"/>
        <v>1.8669547012662709E-2</v>
      </c>
      <c r="R255" s="84">
        <f>P255/'סכום נכסי הקרן'!$C$42</f>
        <v>7.8174098235927439E-4</v>
      </c>
    </row>
    <row r="256" spans="2:18">
      <c r="B256" s="76" t="s">
        <v>4949</v>
      </c>
      <c r="C256" s="86" t="s">
        <v>4571</v>
      </c>
      <c r="D256" s="73">
        <v>6496</v>
      </c>
      <c r="E256" s="73"/>
      <c r="F256" s="73" t="s">
        <v>870</v>
      </c>
      <c r="G256" s="95">
        <v>43343</v>
      </c>
      <c r="H256" s="73" t="s">
        <v>320</v>
      </c>
      <c r="I256" s="83">
        <v>8.24</v>
      </c>
      <c r="J256" s="86" t="s">
        <v>960</v>
      </c>
      <c r="K256" s="86" t="s">
        <v>138</v>
      </c>
      <c r="L256" s="87">
        <v>4.4999999999999998E-2</v>
      </c>
      <c r="M256" s="87">
        <v>8.4000000000000019E-2</v>
      </c>
      <c r="N256" s="83">
        <v>1497014.4670129702</v>
      </c>
      <c r="O256" s="85">
        <v>73.38</v>
      </c>
      <c r="P256" s="83">
        <v>3892.0181520142596</v>
      </c>
      <c r="Q256" s="84">
        <f t="shared" si="5"/>
        <v>9.3655955080595716E-4</v>
      </c>
      <c r="R256" s="84">
        <f>P256/'סכום נכסי הקרן'!$C$42</f>
        <v>3.9216108606621653E-5</v>
      </c>
    </row>
    <row r="257" spans="2:18">
      <c r="B257" s="76" t="s">
        <v>4949</v>
      </c>
      <c r="C257" s="86" t="s">
        <v>4571</v>
      </c>
      <c r="D257" s="73" t="s">
        <v>4740</v>
      </c>
      <c r="E257" s="73"/>
      <c r="F257" s="73" t="s">
        <v>870</v>
      </c>
      <c r="G257" s="95">
        <v>43434</v>
      </c>
      <c r="H257" s="73" t="s">
        <v>320</v>
      </c>
      <c r="I257" s="83">
        <v>8.2399999999999984</v>
      </c>
      <c r="J257" s="86" t="s">
        <v>960</v>
      </c>
      <c r="K257" s="86" t="s">
        <v>138</v>
      </c>
      <c r="L257" s="87">
        <v>4.4999999999999998E-2</v>
      </c>
      <c r="M257" s="87">
        <v>8.3999999999999991E-2</v>
      </c>
      <c r="N257" s="83">
        <v>1368510.9785096103</v>
      </c>
      <c r="O257" s="85">
        <v>73.38</v>
      </c>
      <c r="P257" s="83">
        <v>3557.9279079243502</v>
      </c>
      <c r="Q257" s="84">
        <f t="shared" si="5"/>
        <v>8.5616542192154706E-4</v>
      </c>
      <c r="R257" s="84">
        <f>P257/'סכום נכסי הקרן'!$C$42</f>
        <v>3.5849803829789611E-5</v>
      </c>
    </row>
    <row r="258" spans="2:18">
      <c r="B258" s="76" t="s">
        <v>4949</v>
      </c>
      <c r="C258" s="86" t="s">
        <v>4571</v>
      </c>
      <c r="D258" s="73">
        <v>6785</v>
      </c>
      <c r="E258" s="73"/>
      <c r="F258" s="73" t="s">
        <v>870</v>
      </c>
      <c r="G258" s="95">
        <v>43524</v>
      </c>
      <c r="H258" s="73" t="s">
        <v>320</v>
      </c>
      <c r="I258" s="83">
        <v>8.24</v>
      </c>
      <c r="J258" s="86" t="s">
        <v>960</v>
      </c>
      <c r="K258" s="86" t="s">
        <v>138</v>
      </c>
      <c r="L258" s="87">
        <v>4.4999999999999998E-2</v>
      </c>
      <c r="M258" s="87">
        <v>8.4000000000000019E-2</v>
      </c>
      <c r="N258" s="83">
        <v>1297934.7279334299</v>
      </c>
      <c r="O258" s="85">
        <v>73.38</v>
      </c>
      <c r="P258" s="83">
        <v>3374.4400044366298</v>
      </c>
      <c r="Q258" s="84">
        <f t="shared" si="5"/>
        <v>8.1201163287001113E-4</v>
      </c>
      <c r="R258" s="84">
        <f>P258/'סכום נכסי הקרן'!$C$42</f>
        <v>3.4000973410678708E-5</v>
      </c>
    </row>
    <row r="259" spans="2:18">
      <c r="B259" s="76" t="s">
        <v>4949</v>
      </c>
      <c r="C259" s="86" t="s">
        <v>4571</v>
      </c>
      <c r="D259" s="73">
        <v>7310</v>
      </c>
      <c r="E259" s="73"/>
      <c r="F259" s="73" t="s">
        <v>1019</v>
      </c>
      <c r="G259" s="95">
        <v>43811</v>
      </c>
      <c r="H259" s="73" t="s">
        <v>913</v>
      </c>
      <c r="I259" s="83">
        <v>7.7499999999999982</v>
      </c>
      <c r="J259" s="86" t="s">
        <v>960</v>
      </c>
      <c r="K259" s="86" t="s">
        <v>138</v>
      </c>
      <c r="L259" s="87">
        <v>4.4800000000000006E-2</v>
      </c>
      <c r="M259" s="87">
        <v>6.4599999999999977E-2</v>
      </c>
      <c r="N259" s="83">
        <v>5835933.9459281089</v>
      </c>
      <c r="O259" s="85">
        <v>86.39</v>
      </c>
      <c r="P259" s="83">
        <v>17862.614172596313</v>
      </c>
      <c r="Q259" s="84">
        <f t="shared" si="5"/>
        <v>4.2983874309653102E-3</v>
      </c>
      <c r="R259" s="84">
        <f>P259/'סכום נכסי הקרן'!$C$42</f>
        <v>1.799843140577803E-4</v>
      </c>
    </row>
    <row r="260" spans="2:18">
      <c r="B260" s="76" t="s">
        <v>4949</v>
      </c>
      <c r="C260" s="86" t="s">
        <v>4571</v>
      </c>
      <c r="D260" s="73">
        <v>6484</v>
      </c>
      <c r="E260" s="73"/>
      <c r="F260" s="73" t="s">
        <v>870</v>
      </c>
      <c r="G260" s="95">
        <v>43251</v>
      </c>
      <c r="H260" s="73" t="s">
        <v>320</v>
      </c>
      <c r="I260" s="83">
        <v>8.24</v>
      </c>
      <c r="J260" s="86" t="s">
        <v>960</v>
      </c>
      <c r="K260" s="86" t="s">
        <v>138</v>
      </c>
      <c r="L260" s="87">
        <v>4.4999999999999998E-2</v>
      </c>
      <c r="M260" s="87">
        <v>8.3999999999999964E-2</v>
      </c>
      <c r="N260" s="83">
        <v>7746168.5961608496</v>
      </c>
      <c r="O260" s="85">
        <v>73.38</v>
      </c>
      <c r="P260" s="83">
        <v>20138.902758882625</v>
      </c>
      <c r="Q260" s="84">
        <f t="shared" si="5"/>
        <v>4.8461443356379438E-3</v>
      </c>
      <c r="R260" s="84">
        <f>P260/'סכום נכסי הקרן'!$C$42</f>
        <v>2.0292027605313181E-4</v>
      </c>
    </row>
    <row r="261" spans="2:18">
      <c r="B261" s="76" t="s">
        <v>4950</v>
      </c>
      <c r="C261" s="86" t="s">
        <v>4571</v>
      </c>
      <c r="D261" s="73">
        <v>4623</v>
      </c>
      <c r="E261" s="73"/>
      <c r="F261" s="73" t="s">
        <v>870</v>
      </c>
      <c r="G261" s="95">
        <v>42354</v>
      </c>
      <c r="H261" s="73" t="s">
        <v>320</v>
      </c>
      <c r="I261" s="83">
        <v>2.6800000000000006</v>
      </c>
      <c r="J261" s="86" t="s">
        <v>960</v>
      </c>
      <c r="K261" s="86" t="s">
        <v>138</v>
      </c>
      <c r="L261" s="87">
        <v>5.0199999999999995E-2</v>
      </c>
      <c r="M261" s="87">
        <v>6.6000000000000017E-2</v>
      </c>
      <c r="N261" s="83">
        <v>5428505.0984996716</v>
      </c>
      <c r="O261" s="85">
        <v>97.38</v>
      </c>
      <c r="P261" s="83">
        <v>18729.283909265174</v>
      </c>
      <c r="Q261" s="84">
        <f t="shared" si="5"/>
        <v>4.5069393409433323E-3</v>
      </c>
      <c r="R261" s="84">
        <f>P261/'סכום נכסי הקרן'!$C$42</f>
        <v>1.8871690809814688E-4</v>
      </c>
    </row>
    <row r="262" spans="2:18">
      <c r="B262" s="76" t="s">
        <v>4951</v>
      </c>
      <c r="C262" s="86" t="s">
        <v>4571</v>
      </c>
      <c r="D262" s="73" t="s">
        <v>4741</v>
      </c>
      <c r="E262" s="73"/>
      <c r="F262" s="73" t="s">
        <v>870</v>
      </c>
      <c r="G262" s="95">
        <v>43185</v>
      </c>
      <c r="H262" s="73" t="s">
        <v>320</v>
      </c>
      <c r="I262" s="83">
        <v>4.2200000000002929</v>
      </c>
      <c r="J262" s="86" t="s">
        <v>960</v>
      </c>
      <c r="K262" s="86" t="s">
        <v>146</v>
      </c>
      <c r="L262" s="87">
        <v>4.2199999999999994E-2</v>
      </c>
      <c r="M262" s="87">
        <v>7.2400000000004738E-2</v>
      </c>
      <c r="N262" s="83">
        <v>3825926.2177083925</v>
      </c>
      <c r="O262" s="85">
        <v>89.48</v>
      </c>
      <c r="P262" s="83">
        <v>8874.2382876494139</v>
      </c>
      <c r="Q262" s="84">
        <f t="shared" si="5"/>
        <v>2.1354609099458054E-3</v>
      </c>
      <c r="R262" s="84">
        <f>P262/'סכום נכסי הקרן'!$C$42</f>
        <v>8.9417129853156075E-5</v>
      </c>
    </row>
    <row r="263" spans="2:18">
      <c r="B263" s="76" t="s">
        <v>4952</v>
      </c>
      <c r="C263" s="86" t="s">
        <v>4571</v>
      </c>
      <c r="D263" s="73">
        <v>6812</v>
      </c>
      <c r="E263" s="73"/>
      <c r="F263" s="73" t="s">
        <v>673</v>
      </c>
      <c r="G263" s="95">
        <v>43536</v>
      </c>
      <c r="H263" s="73"/>
      <c r="I263" s="83">
        <v>3.2600000000003342</v>
      </c>
      <c r="J263" s="86" t="s">
        <v>960</v>
      </c>
      <c r="K263" s="86" t="s">
        <v>138</v>
      </c>
      <c r="L263" s="87">
        <v>4.7796999999999999E-2</v>
      </c>
      <c r="M263" s="87">
        <v>6.1100000000007773E-2</v>
      </c>
      <c r="N263" s="83">
        <v>3148465.0899159415</v>
      </c>
      <c r="O263" s="85">
        <v>98.32</v>
      </c>
      <c r="P263" s="83">
        <v>10967.607432055462</v>
      </c>
      <c r="Q263" s="84">
        <f t="shared" si="5"/>
        <v>2.6392008178754011E-3</v>
      </c>
      <c r="R263" s="84">
        <f>P263/'סכום נכסי הקרן'!$C$42</f>
        <v>1.1050998926808243E-4</v>
      </c>
    </row>
    <row r="264" spans="2:18">
      <c r="B264" s="76" t="s">
        <v>4952</v>
      </c>
      <c r="C264" s="86" t="s">
        <v>4571</v>
      </c>
      <c r="D264" s="73">
        <v>6872</v>
      </c>
      <c r="E264" s="73"/>
      <c r="F264" s="73" t="s">
        <v>673</v>
      </c>
      <c r="G264" s="95">
        <v>43570</v>
      </c>
      <c r="H264" s="73"/>
      <c r="I264" s="83">
        <v>3.2599999999995757</v>
      </c>
      <c r="J264" s="86" t="s">
        <v>960</v>
      </c>
      <c r="K264" s="86" t="s">
        <v>138</v>
      </c>
      <c r="L264" s="87">
        <v>5.2679000000000004E-2</v>
      </c>
      <c r="M264" s="87">
        <v>6.5099999999992941E-2</v>
      </c>
      <c r="N264" s="83">
        <v>2540400.7648952235</v>
      </c>
      <c r="O264" s="85">
        <v>98.48</v>
      </c>
      <c r="P264" s="83">
        <v>8863.8301291472653</v>
      </c>
      <c r="Q264" s="84">
        <f t="shared" si="5"/>
        <v>2.1329563326620521E-3</v>
      </c>
      <c r="R264" s="84">
        <f>P264/'סכום נכסי הקרן'!$C$42</f>
        <v>8.9312256890525116E-5</v>
      </c>
    </row>
    <row r="265" spans="2:18">
      <c r="B265" s="76" t="s">
        <v>4952</v>
      </c>
      <c r="C265" s="86" t="s">
        <v>4571</v>
      </c>
      <c r="D265" s="73">
        <v>7258</v>
      </c>
      <c r="E265" s="73"/>
      <c r="F265" s="73" t="s">
        <v>673</v>
      </c>
      <c r="G265" s="95">
        <v>43774</v>
      </c>
      <c r="H265" s="73"/>
      <c r="I265" s="83">
        <v>3.25999999999943</v>
      </c>
      <c r="J265" s="86" t="s">
        <v>960</v>
      </c>
      <c r="K265" s="86" t="s">
        <v>138</v>
      </c>
      <c r="L265" s="87">
        <v>5.2679000000000004E-2</v>
      </c>
      <c r="M265" s="87">
        <v>6.3399999999993101E-2</v>
      </c>
      <c r="N265" s="83">
        <v>2320044.748075427</v>
      </c>
      <c r="O265" s="85">
        <v>98.73</v>
      </c>
      <c r="P265" s="83">
        <v>8115.5255336544205</v>
      </c>
      <c r="Q265" s="84">
        <f t="shared" si="5"/>
        <v>1.952887332866122E-3</v>
      </c>
      <c r="R265" s="84">
        <f>P265/'סכום נכסי הקרן'!$C$42</f>
        <v>8.1772314078980396E-5</v>
      </c>
    </row>
    <row r="266" spans="2:18">
      <c r="B266" s="76" t="s">
        <v>4953</v>
      </c>
      <c r="C266" s="86" t="s">
        <v>4571</v>
      </c>
      <c r="D266" s="73">
        <v>6861</v>
      </c>
      <c r="E266" s="73"/>
      <c r="F266" s="73" t="s">
        <v>673</v>
      </c>
      <c r="G266" s="95">
        <v>43563</v>
      </c>
      <c r="H266" s="73"/>
      <c r="I266" s="83">
        <v>0.2200000000000345</v>
      </c>
      <c r="J266" s="86" t="s">
        <v>945</v>
      </c>
      <c r="K266" s="86" t="s">
        <v>138</v>
      </c>
      <c r="L266" s="87">
        <v>5.2639999999999999E-2</v>
      </c>
      <c r="M266" s="87">
        <v>6.2700000000000949E-2</v>
      </c>
      <c r="N266" s="83">
        <v>16603593.067821465</v>
      </c>
      <c r="O266" s="85">
        <v>100.39</v>
      </c>
      <c r="P266" s="83">
        <v>59055.951748960695</v>
      </c>
      <c r="Q266" s="84">
        <f t="shared" si="5"/>
        <v>1.4210986044296915E-2</v>
      </c>
      <c r="R266" s="84">
        <f>P266/'סכום נכסי הקרן'!$C$42</f>
        <v>5.9504979863880282E-4</v>
      </c>
    </row>
    <row r="267" spans="2:18">
      <c r="B267" s="76" t="s">
        <v>4954</v>
      </c>
      <c r="C267" s="86" t="s">
        <v>4571</v>
      </c>
      <c r="D267" s="73">
        <v>6932</v>
      </c>
      <c r="E267" s="73"/>
      <c r="F267" s="73" t="s">
        <v>673</v>
      </c>
      <c r="G267" s="95">
        <v>43098</v>
      </c>
      <c r="H267" s="73"/>
      <c r="I267" s="83">
        <v>2.4199999999997592</v>
      </c>
      <c r="J267" s="86" t="s">
        <v>960</v>
      </c>
      <c r="K267" s="86" t="s">
        <v>138</v>
      </c>
      <c r="L267" s="87">
        <v>5.5938999999999996E-2</v>
      </c>
      <c r="M267" s="87">
        <v>5.2299999999996578E-2</v>
      </c>
      <c r="N267" s="83">
        <v>5782088.0154722333</v>
      </c>
      <c r="O267" s="85">
        <v>101.52</v>
      </c>
      <c r="P267" s="83">
        <v>20797.323787233989</v>
      </c>
      <c r="Q267" s="84">
        <f t="shared" si="5"/>
        <v>5.0045841163555167E-3</v>
      </c>
      <c r="R267" s="84">
        <f>P267/'סכום נכסי הקרן'!$C$42</f>
        <v>2.0955454895428658E-4</v>
      </c>
    </row>
    <row r="268" spans="2:18">
      <c r="B268" s="76" t="s">
        <v>4954</v>
      </c>
      <c r="C268" s="86" t="s">
        <v>4571</v>
      </c>
      <c r="D268" s="73">
        <v>8707</v>
      </c>
      <c r="E268" s="73"/>
      <c r="F268" s="73" t="s">
        <v>673</v>
      </c>
      <c r="G268" s="95">
        <v>44064</v>
      </c>
      <c r="H268" s="73"/>
      <c r="I268" s="83">
        <v>3.2100000000000697</v>
      </c>
      <c r="J268" s="86" t="s">
        <v>960</v>
      </c>
      <c r="K268" s="86" t="s">
        <v>138</v>
      </c>
      <c r="L268" s="87">
        <v>6.5938999999999998E-2</v>
      </c>
      <c r="M268" s="87">
        <v>8.6200000000001123E-2</v>
      </c>
      <c r="N268" s="83">
        <v>12642742.835480191</v>
      </c>
      <c r="O268" s="85">
        <v>95.15</v>
      </c>
      <c r="P268" s="83">
        <v>42620.764159802544</v>
      </c>
      <c r="Q268" s="84">
        <f t="shared" si="5"/>
        <v>1.0256088789270647E-2</v>
      </c>
      <c r="R268" s="84">
        <f>P268/'סכום נכסי הקרן'!$C$42</f>
        <v>4.2944828387375428E-4</v>
      </c>
    </row>
    <row r="269" spans="2:18">
      <c r="B269" s="76" t="s">
        <v>4954</v>
      </c>
      <c r="C269" s="86" t="s">
        <v>4571</v>
      </c>
      <c r="D269" s="73">
        <v>8825</v>
      </c>
      <c r="E269" s="73"/>
      <c r="F269" s="73" t="s">
        <v>673</v>
      </c>
      <c r="G269" s="95">
        <v>44561</v>
      </c>
      <c r="H269" s="73"/>
      <c r="I269" s="83">
        <v>3.2100000000012336</v>
      </c>
      <c r="J269" s="86" t="s">
        <v>960</v>
      </c>
      <c r="K269" s="86" t="s">
        <v>138</v>
      </c>
      <c r="L269" s="87">
        <v>6.5938999999999998E-2</v>
      </c>
      <c r="M269" s="87">
        <v>8.6200000000041063E-2</v>
      </c>
      <c r="N269" s="83">
        <v>579517.00559542619</v>
      </c>
      <c r="O269" s="85">
        <v>95.15</v>
      </c>
      <c r="P269" s="83">
        <v>1953.6470813241281</v>
      </c>
      <c r="Q269" s="84">
        <f t="shared" si="5"/>
        <v>4.7011775419684401E-4</v>
      </c>
      <c r="R269" s="84">
        <f>P269/'סכום נכסי הקרן'!$C$42</f>
        <v>1.9685015107281984E-5</v>
      </c>
    </row>
    <row r="270" spans="2:18">
      <c r="B270" s="76" t="s">
        <v>4954</v>
      </c>
      <c r="C270" s="86" t="s">
        <v>4571</v>
      </c>
      <c r="D270" s="73">
        <v>8920</v>
      </c>
      <c r="E270" s="73"/>
      <c r="F270" s="73" t="s">
        <v>673</v>
      </c>
      <c r="G270" s="95">
        <v>44592</v>
      </c>
      <c r="H270" s="73"/>
      <c r="I270" s="83">
        <v>3.2099999999977769</v>
      </c>
      <c r="J270" s="86" t="s">
        <v>960</v>
      </c>
      <c r="K270" s="86" t="s">
        <v>138</v>
      </c>
      <c r="L270" s="87">
        <v>6.5938999999999998E-2</v>
      </c>
      <c r="M270" s="87">
        <v>8.6199999999960364E-2</v>
      </c>
      <c r="N270" s="83">
        <v>739463.69048995117</v>
      </c>
      <c r="O270" s="85">
        <v>95.15</v>
      </c>
      <c r="P270" s="83">
        <v>2492.853647425155</v>
      </c>
      <c r="Q270" s="84">
        <f t="shared" si="5"/>
        <v>5.9987024753448311E-4</v>
      </c>
      <c r="R270" s="84">
        <f>P270/'סכום נכסי הקרן'!$C$42</f>
        <v>2.5118078991292341E-5</v>
      </c>
    </row>
    <row r="271" spans="2:18">
      <c r="B271" s="76" t="s">
        <v>4954</v>
      </c>
      <c r="C271" s="86" t="s">
        <v>4571</v>
      </c>
      <c r="D271" s="73">
        <v>8954</v>
      </c>
      <c r="E271" s="73"/>
      <c r="F271" s="73" t="s">
        <v>673</v>
      </c>
      <c r="G271" s="95">
        <v>44620</v>
      </c>
      <c r="H271" s="73"/>
      <c r="I271" s="83">
        <v>3.2099999999989133</v>
      </c>
      <c r="J271" s="86" t="s">
        <v>960</v>
      </c>
      <c r="K271" s="86" t="s">
        <v>138</v>
      </c>
      <c r="L271" s="87">
        <v>6.5938999999999998E-2</v>
      </c>
      <c r="M271" s="87">
        <v>8.6199999999968288E-2</v>
      </c>
      <c r="N271" s="83">
        <v>771916.64199587004</v>
      </c>
      <c r="O271" s="85">
        <v>95.15</v>
      </c>
      <c r="P271" s="83">
        <v>2602.2578801782774</v>
      </c>
      <c r="Q271" s="84">
        <f t="shared" si="5"/>
        <v>6.2619684085484211E-4</v>
      </c>
      <c r="R271" s="84">
        <f>P271/'סכום נכסי הקרן'!$C$42</f>
        <v>2.6220439799000833E-5</v>
      </c>
    </row>
    <row r="272" spans="2:18">
      <c r="B272" s="76" t="s">
        <v>4954</v>
      </c>
      <c r="C272" s="86" t="s">
        <v>4571</v>
      </c>
      <c r="D272" s="73">
        <v>9010</v>
      </c>
      <c r="E272" s="73"/>
      <c r="F272" s="73" t="s">
        <v>673</v>
      </c>
      <c r="G272" s="95">
        <v>44651</v>
      </c>
      <c r="H272" s="73"/>
      <c r="I272" s="83">
        <v>3.2099999999948015</v>
      </c>
      <c r="J272" s="86" t="s">
        <v>960</v>
      </c>
      <c r="K272" s="86" t="s">
        <v>138</v>
      </c>
      <c r="L272" s="87">
        <v>6.5938999999999998E-2</v>
      </c>
      <c r="M272" s="87">
        <v>8.6199999999860472E-2</v>
      </c>
      <c r="N272" s="83">
        <v>333801.73035539652</v>
      </c>
      <c r="O272" s="85">
        <v>95.15</v>
      </c>
      <c r="P272" s="83">
        <v>1125.3004984843731</v>
      </c>
      <c r="Q272" s="84">
        <f t="shared" si="5"/>
        <v>2.7078777339124366E-4</v>
      </c>
      <c r="R272" s="84">
        <f>P272/'סכום נכסי הקרן'!$C$42</f>
        <v>1.1338566481456374E-5</v>
      </c>
    </row>
    <row r="273" spans="2:18">
      <c r="B273" s="76" t="s">
        <v>4954</v>
      </c>
      <c r="C273" s="86" t="s">
        <v>4571</v>
      </c>
      <c r="D273" s="73" t="s">
        <v>4742</v>
      </c>
      <c r="E273" s="73"/>
      <c r="F273" s="73" t="s">
        <v>673</v>
      </c>
      <c r="G273" s="95">
        <v>42817</v>
      </c>
      <c r="H273" s="73"/>
      <c r="I273" s="83">
        <v>2.4199999999988946</v>
      </c>
      <c r="J273" s="86" t="s">
        <v>960</v>
      </c>
      <c r="K273" s="86" t="s">
        <v>138</v>
      </c>
      <c r="L273" s="87">
        <v>5.7820000000000003E-2</v>
      </c>
      <c r="M273" s="87">
        <v>7.8799999999980178E-2</v>
      </c>
      <c r="N273" s="83">
        <v>1571285.7650091937</v>
      </c>
      <c r="O273" s="85">
        <v>95.83</v>
      </c>
      <c r="P273" s="83">
        <v>5334.918895358559</v>
      </c>
      <c r="Q273" s="84">
        <f t="shared" si="5"/>
        <v>1.2837733661744031E-3</v>
      </c>
      <c r="R273" s="84">
        <f>P273/'סכום נכסי הקרן'!$C$42</f>
        <v>5.3754826066169069E-5</v>
      </c>
    </row>
    <row r="274" spans="2:18">
      <c r="B274" s="76" t="s">
        <v>4954</v>
      </c>
      <c r="C274" s="86" t="s">
        <v>4571</v>
      </c>
      <c r="D274" s="73">
        <v>7291</v>
      </c>
      <c r="E274" s="73"/>
      <c r="F274" s="73" t="s">
        <v>673</v>
      </c>
      <c r="G274" s="95">
        <v>43798</v>
      </c>
      <c r="H274" s="73"/>
      <c r="I274" s="83">
        <v>2.4200000000004303</v>
      </c>
      <c r="J274" s="86" t="s">
        <v>960</v>
      </c>
      <c r="K274" s="86" t="s">
        <v>138</v>
      </c>
      <c r="L274" s="87">
        <v>5.5938999999999996E-2</v>
      </c>
      <c r="M274" s="87">
        <v>5.7299999999994862E-2</v>
      </c>
      <c r="N274" s="83">
        <v>340122.83154149138</v>
      </c>
      <c r="O274" s="85">
        <v>100.38</v>
      </c>
      <c r="P274" s="83">
        <v>1209.6343782271688</v>
      </c>
      <c r="Q274" s="84">
        <f t="shared" si="5"/>
        <v>2.9108153807699144E-4</v>
      </c>
      <c r="R274" s="84">
        <f>P274/'סכום נכסי הקרן'!$C$42</f>
        <v>1.2188317550962467E-5</v>
      </c>
    </row>
    <row r="275" spans="2:18">
      <c r="B275" s="76" t="s">
        <v>4955</v>
      </c>
      <c r="C275" s="86" t="s">
        <v>4571</v>
      </c>
      <c r="D275" s="73" t="s">
        <v>4743</v>
      </c>
      <c r="E275" s="73"/>
      <c r="F275" s="73" t="s">
        <v>673</v>
      </c>
      <c r="G275" s="95">
        <v>43083</v>
      </c>
      <c r="H275" s="73"/>
      <c r="I275" s="83">
        <v>1.0100000000000002</v>
      </c>
      <c r="J275" s="86" t="s">
        <v>960</v>
      </c>
      <c r="K275" s="86" t="s">
        <v>146</v>
      </c>
      <c r="L275" s="87">
        <v>4.4720000000000003E-2</v>
      </c>
      <c r="M275" s="87">
        <v>7.0900000000000005E-2</v>
      </c>
      <c r="N275" s="83">
        <v>1141330.80132966</v>
      </c>
      <c r="O275" s="85">
        <v>100.18</v>
      </c>
      <c r="P275" s="83">
        <v>2963.8830038800402</v>
      </c>
      <c r="Q275" s="84">
        <f t="shared" si="5"/>
        <v>7.1321685211532158E-4</v>
      </c>
      <c r="R275" s="84">
        <f>P275/'סכום נכסי הקרן'!$C$42</f>
        <v>2.9864186968738947E-5</v>
      </c>
    </row>
    <row r="276" spans="2:18">
      <c r="B276" s="76" t="s">
        <v>4955</v>
      </c>
      <c r="C276" s="86" t="s">
        <v>4571</v>
      </c>
      <c r="D276" s="73" t="s">
        <v>4744</v>
      </c>
      <c r="E276" s="73"/>
      <c r="F276" s="73" t="s">
        <v>673</v>
      </c>
      <c r="G276" s="95">
        <v>43083</v>
      </c>
      <c r="H276" s="73"/>
      <c r="I276" s="83">
        <v>5.8100000000000005</v>
      </c>
      <c r="J276" s="86" t="s">
        <v>960</v>
      </c>
      <c r="K276" s="86" t="s">
        <v>146</v>
      </c>
      <c r="L276" s="87">
        <v>4.555E-2</v>
      </c>
      <c r="M276" s="87">
        <v>6.5000000000000002E-2</v>
      </c>
      <c r="N276" s="83">
        <v>1481873.7718722902</v>
      </c>
      <c r="O276" s="85">
        <v>98.59</v>
      </c>
      <c r="P276" s="83">
        <v>3787.1506471468597</v>
      </c>
      <c r="Q276" s="84">
        <f t="shared" si="5"/>
        <v>9.1132465738647916E-4</v>
      </c>
      <c r="R276" s="84">
        <f>P276/'סכום נכסי הקרן'!$C$42</f>
        <v>3.8159460024945076E-5</v>
      </c>
    </row>
    <row r="277" spans="2:18">
      <c r="B277" s="76" t="s">
        <v>4955</v>
      </c>
      <c r="C277" s="86" t="s">
        <v>4571</v>
      </c>
      <c r="D277" s="73" t="s">
        <v>4745</v>
      </c>
      <c r="E277" s="73"/>
      <c r="F277" s="73" t="s">
        <v>673</v>
      </c>
      <c r="G277" s="95">
        <v>43083</v>
      </c>
      <c r="H277" s="73"/>
      <c r="I277" s="83">
        <v>5.98</v>
      </c>
      <c r="J277" s="86" t="s">
        <v>960</v>
      </c>
      <c r="K277" s="86" t="s">
        <v>146</v>
      </c>
      <c r="L277" s="87">
        <v>4.4999999999999998E-2</v>
      </c>
      <c r="M277" s="87">
        <v>6.7599999999999993E-2</v>
      </c>
      <c r="N277" s="83">
        <v>5927495.0674891397</v>
      </c>
      <c r="O277" s="85">
        <v>88.47</v>
      </c>
      <c r="P277" s="83">
        <v>13593.638373624779</v>
      </c>
      <c r="Q277" s="84">
        <f t="shared" si="5"/>
        <v>3.2711183123418281E-3</v>
      </c>
      <c r="R277" s="84">
        <f>P277/'סכום נכסי הקרן'!$C$42</f>
        <v>1.369699672503624E-4</v>
      </c>
    </row>
    <row r="278" spans="2:18">
      <c r="B278" s="76" t="s">
        <v>4956</v>
      </c>
      <c r="C278" s="86" t="s">
        <v>4571</v>
      </c>
      <c r="D278" s="73">
        <v>8763</v>
      </c>
      <c r="E278" s="73"/>
      <c r="F278" s="73" t="s">
        <v>673</v>
      </c>
      <c r="G278" s="95">
        <v>44529</v>
      </c>
      <c r="H278" s="73"/>
      <c r="I278" s="83">
        <v>3.4399999999999449</v>
      </c>
      <c r="J278" s="86" t="s">
        <v>935</v>
      </c>
      <c r="K278" s="86" t="s">
        <v>4497</v>
      </c>
      <c r="L278" s="87">
        <v>5.1699999999999996E-2</v>
      </c>
      <c r="M278" s="87">
        <v>6.6299999999998332E-2</v>
      </c>
      <c r="N278" s="83">
        <v>54479321.102901608</v>
      </c>
      <c r="O278" s="85">
        <v>99.66</v>
      </c>
      <c r="P278" s="83">
        <v>18041.926777208733</v>
      </c>
      <c r="Q278" s="84">
        <f t="shared" si="5"/>
        <v>4.3415364929353167E-3</v>
      </c>
      <c r="R278" s="84">
        <f>P278/'סכום נכסי הקרן'!$C$42</f>
        <v>1.8179107402198488E-4</v>
      </c>
    </row>
    <row r="279" spans="2:18">
      <c r="B279" s="76" t="s">
        <v>4957</v>
      </c>
      <c r="C279" s="86" t="s">
        <v>4571</v>
      </c>
      <c r="D279" s="73">
        <v>9203</v>
      </c>
      <c r="E279" s="73"/>
      <c r="F279" s="73" t="s">
        <v>673</v>
      </c>
      <c r="G279" s="95">
        <v>44798</v>
      </c>
      <c r="H279" s="73"/>
      <c r="I279" s="83">
        <v>2.5699999999996321</v>
      </c>
      <c r="J279" s="86" t="s">
        <v>960</v>
      </c>
      <c r="K279" s="86" t="s">
        <v>138</v>
      </c>
      <c r="L279" s="87">
        <v>8.0861000000000002E-2</v>
      </c>
      <c r="M279" s="87">
        <v>0.10219999999997921</v>
      </c>
      <c r="N279" s="83">
        <v>1785417.1447633591</v>
      </c>
      <c r="O279" s="85">
        <v>97.89</v>
      </c>
      <c r="P279" s="83">
        <v>6192.2601618579702</v>
      </c>
      <c r="Q279" s="84">
        <f t="shared" si="5"/>
        <v>1.4900805107144516E-3</v>
      </c>
      <c r="R279" s="84">
        <f>P279/'סכום נכסי הקרן'!$C$42</f>
        <v>6.2393426120636712E-5</v>
      </c>
    </row>
    <row r="280" spans="2:18">
      <c r="B280" s="76" t="s">
        <v>4958</v>
      </c>
      <c r="C280" s="86" t="s">
        <v>4571</v>
      </c>
      <c r="D280" s="73">
        <v>7364</v>
      </c>
      <c r="E280" s="73"/>
      <c r="F280" s="73" t="s">
        <v>673</v>
      </c>
      <c r="G280" s="95">
        <v>43846</v>
      </c>
      <c r="H280" s="73"/>
      <c r="I280" s="83">
        <v>2.0500000000000265</v>
      </c>
      <c r="J280" s="86" t="s">
        <v>935</v>
      </c>
      <c r="K280" s="86" t="s">
        <v>140</v>
      </c>
      <c r="L280" s="87">
        <v>1.7500000000000002E-2</v>
      </c>
      <c r="M280" s="87">
        <v>2.6199999999998967E-2</v>
      </c>
      <c r="N280" s="83">
        <v>10272425.365032092</v>
      </c>
      <c r="O280" s="85">
        <v>98.34</v>
      </c>
      <c r="P280" s="83">
        <v>35213.214237980028</v>
      </c>
      <c r="Q280" s="84">
        <f t="shared" si="5"/>
        <v>8.4735658522272182E-3</v>
      </c>
      <c r="R280" s="84">
        <f>P280/'סכום נכסי הקרן'!$C$42</f>
        <v>3.5480955638148351E-4</v>
      </c>
    </row>
    <row r="281" spans="2:18">
      <c r="B281" s="76" t="s">
        <v>4959</v>
      </c>
      <c r="C281" s="86" t="s">
        <v>4571</v>
      </c>
      <c r="D281" s="73">
        <v>8160</v>
      </c>
      <c r="E281" s="73"/>
      <c r="F281" s="73" t="s">
        <v>673</v>
      </c>
      <c r="G281" s="95">
        <v>44195</v>
      </c>
      <c r="H281" s="73"/>
      <c r="I281" s="83">
        <v>3.9399999999999995</v>
      </c>
      <c r="J281" s="86" t="s">
        <v>935</v>
      </c>
      <c r="K281" s="86" t="s">
        <v>140</v>
      </c>
      <c r="L281" s="87">
        <v>2.4965999999999999E-2</v>
      </c>
      <c r="M281" s="87">
        <v>4.2199999999999988E-2</v>
      </c>
      <c r="N281" s="83">
        <v>1109609.5096083998</v>
      </c>
      <c r="O281" s="85">
        <v>93.84</v>
      </c>
      <c r="P281" s="83">
        <v>3629.6019195982908</v>
      </c>
      <c r="Q281" s="84">
        <f t="shared" si="5"/>
        <v>8.7341276701500875E-4</v>
      </c>
      <c r="R281" s="84">
        <f>P281/'סכום נכסי הקרן'!$C$42</f>
        <v>3.6571993633715074E-5</v>
      </c>
    </row>
    <row r="282" spans="2:18">
      <c r="B282" s="76" t="s">
        <v>4959</v>
      </c>
      <c r="C282" s="86" t="s">
        <v>4571</v>
      </c>
      <c r="D282" s="73">
        <v>7384</v>
      </c>
      <c r="E282" s="73"/>
      <c r="F282" s="73" t="s">
        <v>673</v>
      </c>
      <c r="G282" s="95">
        <v>43861</v>
      </c>
      <c r="H282" s="73"/>
      <c r="I282" s="83">
        <v>3.9400000000000017</v>
      </c>
      <c r="J282" s="86" t="s">
        <v>935</v>
      </c>
      <c r="K282" s="86" t="s">
        <v>140</v>
      </c>
      <c r="L282" s="87">
        <v>2.4965999999999999E-2</v>
      </c>
      <c r="M282" s="87">
        <v>4.2200435234687902E-2</v>
      </c>
      <c r="N282" s="83">
        <v>88239.748239659995</v>
      </c>
      <c r="O282" s="85">
        <v>93.84</v>
      </c>
      <c r="P282" s="83">
        <v>288.63766863737993</v>
      </c>
      <c r="Q282" s="84">
        <f t="shared" si="5"/>
        <v>6.9456604446924188E-5</v>
      </c>
      <c r="R282" s="84">
        <f>P282/'סכום נכסי הקרן'!$C$42</f>
        <v>2.9083230650883391E-6</v>
      </c>
    </row>
    <row r="283" spans="2:18">
      <c r="B283" s="76" t="s">
        <v>4959</v>
      </c>
      <c r="C283" s="86" t="s">
        <v>4571</v>
      </c>
      <c r="D283" s="73">
        <v>8353</v>
      </c>
      <c r="E283" s="73"/>
      <c r="F283" s="73" t="s">
        <v>673</v>
      </c>
      <c r="G283" s="95">
        <v>44285</v>
      </c>
      <c r="H283" s="73"/>
      <c r="I283" s="83">
        <v>3.9400000000000004</v>
      </c>
      <c r="J283" s="86" t="s">
        <v>935</v>
      </c>
      <c r="K283" s="86" t="s">
        <v>140</v>
      </c>
      <c r="L283" s="87">
        <v>2.4965999999999999E-2</v>
      </c>
      <c r="M283" s="87">
        <v>4.2200001704981067E-2</v>
      </c>
      <c r="N283" s="83">
        <v>1624502.01450039</v>
      </c>
      <c r="O283" s="85">
        <v>93.84</v>
      </c>
      <c r="P283" s="83">
        <v>5313.8473438420297</v>
      </c>
      <c r="Q283" s="84">
        <f t="shared" si="5"/>
        <v>1.2787027930032857E-3</v>
      </c>
      <c r="R283" s="84">
        <f>P283/'סכום נכסי הקרן'!$C$42</f>
        <v>5.3542508389193539E-5</v>
      </c>
    </row>
    <row r="284" spans="2:18">
      <c r="B284" s="76" t="s">
        <v>4959</v>
      </c>
      <c r="C284" s="86" t="s">
        <v>4571</v>
      </c>
      <c r="D284" s="73" t="s">
        <v>4746</v>
      </c>
      <c r="E284" s="73"/>
      <c r="F284" s="73" t="s">
        <v>673</v>
      </c>
      <c r="G284" s="95">
        <v>43937</v>
      </c>
      <c r="H284" s="73"/>
      <c r="I284" s="83">
        <v>3.9400000000000004</v>
      </c>
      <c r="J284" s="86" t="s">
        <v>935</v>
      </c>
      <c r="K284" s="86" t="s">
        <v>140</v>
      </c>
      <c r="L284" s="87">
        <v>2.4965999999999999E-2</v>
      </c>
      <c r="M284" s="87">
        <v>4.2200007732198258E-2</v>
      </c>
      <c r="N284" s="83">
        <v>312148.15214784001</v>
      </c>
      <c r="O284" s="85">
        <v>93.84</v>
      </c>
      <c r="P284" s="83">
        <v>1021.0560610550399</v>
      </c>
      <c r="Q284" s="84">
        <f t="shared" si="5"/>
        <v>2.4570281240710528E-4</v>
      </c>
      <c r="R284" s="84">
        <f>P284/'סכום נכסי הקרן'!$C$42</f>
        <v>1.0288195948690696E-5</v>
      </c>
    </row>
    <row r="285" spans="2:18">
      <c r="B285" s="76" t="s">
        <v>4959</v>
      </c>
      <c r="C285" s="86" t="s">
        <v>4571</v>
      </c>
      <c r="D285" s="73">
        <v>8517</v>
      </c>
      <c r="E285" s="73"/>
      <c r="F285" s="73" t="s">
        <v>673</v>
      </c>
      <c r="G285" s="95">
        <v>44383</v>
      </c>
      <c r="H285" s="73"/>
      <c r="I285" s="83">
        <v>3.9400000000000008</v>
      </c>
      <c r="J285" s="86" t="s">
        <v>935</v>
      </c>
      <c r="K285" s="86" t="s">
        <v>140</v>
      </c>
      <c r="L285" s="87">
        <v>2.4965999999999999E-2</v>
      </c>
      <c r="M285" s="87">
        <v>4.2200009396096527E-2</v>
      </c>
      <c r="N285" s="83">
        <v>2087704.92770284</v>
      </c>
      <c r="O285" s="85">
        <v>93.84</v>
      </c>
      <c r="P285" s="83">
        <v>6829.0128690060401</v>
      </c>
      <c r="Q285" s="84">
        <f t="shared" si="5"/>
        <v>1.643306114010376E-3</v>
      </c>
      <c r="R285" s="84">
        <f>P285/'סכום נכסי הקרן'!$C$42</f>
        <v>6.8809368272950599E-5</v>
      </c>
    </row>
    <row r="286" spans="2:18">
      <c r="B286" s="76" t="s">
        <v>4959</v>
      </c>
      <c r="C286" s="86" t="s">
        <v>4571</v>
      </c>
      <c r="D286" s="73">
        <v>7824</v>
      </c>
      <c r="E286" s="73"/>
      <c r="F286" s="73" t="s">
        <v>673</v>
      </c>
      <c r="G286" s="95">
        <v>44027</v>
      </c>
      <c r="H286" s="73"/>
      <c r="I286" s="83">
        <v>3.9400000000000004</v>
      </c>
      <c r="J286" s="86" t="s">
        <v>935</v>
      </c>
      <c r="K286" s="86" t="s">
        <v>140</v>
      </c>
      <c r="L286" s="87">
        <v>2.4965999999999999E-2</v>
      </c>
      <c r="M286" s="87">
        <v>4.2199976781232065E-2</v>
      </c>
      <c r="N286" s="83">
        <v>23541.813541790001</v>
      </c>
      <c r="O286" s="85">
        <v>93.84</v>
      </c>
      <c r="P286" s="83">
        <v>77.006747006670011</v>
      </c>
      <c r="Q286" s="84">
        <f t="shared" si="5"/>
        <v>1.8530593015931703E-5</v>
      </c>
      <c r="R286" s="84">
        <f>P286/'סכום נכסי הקרן'!$C$42</f>
        <v>7.7592262833956691E-7</v>
      </c>
    </row>
    <row r="287" spans="2:18">
      <c r="B287" s="76" t="s">
        <v>4959</v>
      </c>
      <c r="C287" s="86" t="s">
        <v>4571</v>
      </c>
      <c r="D287" s="73">
        <v>8578</v>
      </c>
      <c r="E287" s="73"/>
      <c r="F287" s="73" t="s">
        <v>673</v>
      </c>
      <c r="G287" s="95">
        <v>44411</v>
      </c>
      <c r="H287" s="73"/>
      <c r="I287" s="83">
        <v>3.9400000000000004</v>
      </c>
      <c r="J287" s="86" t="s">
        <v>935</v>
      </c>
      <c r="K287" s="86" t="s">
        <v>140</v>
      </c>
      <c r="L287" s="87">
        <v>2.4965999999999999E-2</v>
      </c>
      <c r="M287" s="87">
        <v>4.2200001704699834E-2</v>
      </c>
      <c r="N287" s="83">
        <v>2517855.4978529806</v>
      </c>
      <c r="O287" s="85">
        <v>93.84</v>
      </c>
      <c r="P287" s="83">
        <v>8236.0623160540799</v>
      </c>
      <c r="Q287" s="84">
        <f t="shared" si="5"/>
        <v>1.9818928180336038E-3</v>
      </c>
      <c r="R287" s="84">
        <f>P287/'סכום נכסי הקרן'!$C$42</f>
        <v>8.2986846839376544E-5</v>
      </c>
    </row>
    <row r="288" spans="2:18">
      <c r="B288" s="76" t="s">
        <v>4959</v>
      </c>
      <c r="C288" s="86" t="s">
        <v>4571</v>
      </c>
      <c r="D288" s="73">
        <v>8016</v>
      </c>
      <c r="E288" s="73"/>
      <c r="F288" s="73" t="s">
        <v>673</v>
      </c>
      <c r="G288" s="95">
        <v>44124</v>
      </c>
      <c r="H288" s="73"/>
      <c r="I288" s="83">
        <v>3.9400000000000008</v>
      </c>
      <c r="J288" s="86" t="s">
        <v>935</v>
      </c>
      <c r="K288" s="86" t="s">
        <v>140</v>
      </c>
      <c r="L288" s="87">
        <v>2.4965999999999999E-2</v>
      </c>
      <c r="M288" s="87">
        <v>4.2200635652102844E-2</v>
      </c>
      <c r="N288" s="83">
        <v>38895.178895140001</v>
      </c>
      <c r="O288" s="85">
        <v>93.84</v>
      </c>
      <c r="P288" s="83">
        <v>127.22852722839998</v>
      </c>
      <c r="Q288" s="84">
        <f t="shared" si="5"/>
        <v>3.0615759653912634E-5</v>
      </c>
      <c r="R288" s="84">
        <f>P288/'סכום נכסי הקרן'!$C$42</f>
        <v>1.2819590111796513E-6</v>
      </c>
    </row>
    <row r="289" spans="2:18">
      <c r="B289" s="76" t="s">
        <v>4959</v>
      </c>
      <c r="C289" s="86" t="s">
        <v>4571</v>
      </c>
      <c r="D289" s="73">
        <v>8701</v>
      </c>
      <c r="E289" s="73"/>
      <c r="F289" s="73" t="s">
        <v>673</v>
      </c>
      <c r="G289" s="95">
        <v>44495</v>
      </c>
      <c r="H289" s="73"/>
      <c r="I289" s="83">
        <v>3.9399999999999991</v>
      </c>
      <c r="J289" s="86" t="s">
        <v>935</v>
      </c>
      <c r="K289" s="86" t="s">
        <v>140</v>
      </c>
      <c r="L289" s="87">
        <v>2.4965999999999999E-2</v>
      </c>
      <c r="M289" s="87">
        <v>4.2200009395876342E-2</v>
      </c>
      <c r="N289" s="83">
        <v>2169974.2199720498</v>
      </c>
      <c r="O289" s="85">
        <v>93.84</v>
      </c>
      <c r="P289" s="83">
        <v>7098.1209481138503</v>
      </c>
      <c r="Q289" s="84">
        <f t="shared" si="5"/>
        <v>1.7080631967996808E-3</v>
      </c>
      <c r="R289" s="84">
        <f>P289/'סכום נכסי הקרן'!$C$42</f>
        <v>7.1520910523016786E-5</v>
      </c>
    </row>
    <row r="290" spans="2:18">
      <c r="B290" s="76" t="s">
        <v>4959</v>
      </c>
      <c r="C290" s="86" t="s">
        <v>4571</v>
      </c>
      <c r="D290" s="73">
        <v>8127</v>
      </c>
      <c r="E290" s="73"/>
      <c r="F290" s="73" t="s">
        <v>673</v>
      </c>
      <c r="G290" s="95">
        <v>44179</v>
      </c>
      <c r="H290" s="73"/>
      <c r="I290" s="83">
        <v>3.94</v>
      </c>
      <c r="J290" s="86" t="s">
        <v>935</v>
      </c>
      <c r="K290" s="86" t="s">
        <v>140</v>
      </c>
      <c r="L290" s="87">
        <v>2.4965999999999999E-2</v>
      </c>
      <c r="M290" s="87">
        <v>4.2199999999999988E-2</v>
      </c>
      <c r="N290" s="83">
        <v>2356120.1461177906</v>
      </c>
      <c r="O290" s="85">
        <v>93.84</v>
      </c>
      <c r="P290" s="83">
        <v>7707.0158570081512</v>
      </c>
      <c r="Q290" s="84">
        <f t="shared" si="5"/>
        <v>1.8545852118799413E-3</v>
      </c>
      <c r="R290" s="84">
        <f>P290/'סכום נכסי הקרן'!$C$42</f>
        <v>7.7656156543095073E-5</v>
      </c>
    </row>
    <row r="291" spans="2:18">
      <c r="B291" s="76" t="s">
        <v>4959</v>
      </c>
      <c r="C291" s="86" t="s">
        <v>4571</v>
      </c>
      <c r="D291" s="73">
        <v>8793</v>
      </c>
      <c r="E291" s="73"/>
      <c r="F291" s="73" t="s">
        <v>673</v>
      </c>
      <c r="G291" s="95">
        <v>44546</v>
      </c>
      <c r="H291" s="73"/>
      <c r="I291" s="83">
        <v>3.9400000000000008</v>
      </c>
      <c r="J291" s="86" t="s">
        <v>935</v>
      </c>
      <c r="K291" s="86" t="s">
        <v>140</v>
      </c>
      <c r="L291" s="87">
        <v>2.4965999999999999E-2</v>
      </c>
      <c r="M291" s="87">
        <v>4.2200001704517688E-2</v>
      </c>
      <c r="N291" s="83">
        <v>2106866.7868646802</v>
      </c>
      <c r="O291" s="85">
        <v>93.84</v>
      </c>
      <c r="P291" s="83">
        <v>6891.6925316856396</v>
      </c>
      <c r="Q291" s="84">
        <f t="shared" si="5"/>
        <v>1.6583890952378644E-3</v>
      </c>
      <c r="R291" s="84">
        <f>P291/'סכום נכסי הקרן'!$C$42</f>
        <v>6.9440930707415975E-5</v>
      </c>
    </row>
    <row r="292" spans="2:18">
      <c r="B292" s="76" t="s">
        <v>4959</v>
      </c>
      <c r="C292" s="86" t="s">
        <v>4571</v>
      </c>
      <c r="D292" s="73">
        <v>8151</v>
      </c>
      <c r="E292" s="73"/>
      <c r="F292" s="73" t="s">
        <v>673</v>
      </c>
      <c r="G292" s="95">
        <v>44187</v>
      </c>
      <c r="H292" s="73"/>
      <c r="I292" s="83">
        <v>3.9399999999999995</v>
      </c>
      <c r="J292" s="86" t="s">
        <v>935</v>
      </c>
      <c r="K292" s="86" t="s">
        <v>140</v>
      </c>
      <c r="L292" s="87">
        <v>2.4965999999999999E-2</v>
      </c>
      <c r="M292" s="87">
        <v>4.2200129851997878E-2</v>
      </c>
      <c r="N292" s="83">
        <v>31465.301465269997</v>
      </c>
      <c r="O292" s="85">
        <v>93.84</v>
      </c>
      <c r="P292" s="83">
        <v>102.92497292486999</v>
      </c>
      <c r="Q292" s="84">
        <f t="shared" si="5"/>
        <v>2.4767450367451003E-5</v>
      </c>
      <c r="R292" s="84">
        <f>P292/'סכום נכסי הקרן'!$C$42</f>
        <v>1.0370755630896417E-6</v>
      </c>
    </row>
    <row r="293" spans="2:18">
      <c r="B293" s="76" t="s">
        <v>4959</v>
      </c>
      <c r="C293" s="86" t="s">
        <v>4571</v>
      </c>
      <c r="D293" s="73">
        <v>9053</v>
      </c>
      <c r="E293" s="73"/>
      <c r="F293" s="73" t="s">
        <v>673</v>
      </c>
      <c r="G293" s="95">
        <v>44686</v>
      </c>
      <c r="H293" s="73"/>
      <c r="I293" s="83">
        <v>3.94</v>
      </c>
      <c r="J293" s="86" t="s">
        <v>935</v>
      </c>
      <c r="K293" s="86" t="s">
        <v>140</v>
      </c>
      <c r="L293" s="87">
        <v>2.4965999999999999E-2</v>
      </c>
      <c r="M293" s="87">
        <v>4.2200001704497545E-2</v>
      </c>
      <c r="N293" s="83">
        <v>922785.19278426992</v>
      </c>
      <c r="O293" s="85">
        <v>93.84</v>
      </c>
      <c r="P293" s="83">
        <v>3018.4878584848402</v>
      </c>
      <c r="Q293" s="84">
        <f t="shared" si="5"/>
        <v>7.2635674409502089E-4</v>
      </c>
      <c r="R293" s="84">
        <f>P293/'סכום נכסי הקרן'!$C$42</f>
        <v>3.0414387359639584E-5</v>
      </c>
    </row>
    <row r="294" spans="2:18">
      <c r="B294" s="76" t="s">
        <v>4959</v>
      </c>
      <c r="C294" s="86" t="s">
        <v>4571</v>
      </c>
      <c r="D294" s="73">
        <v>9210</v>
      </c>
      <c r="E294" s="73"/>
      <c r="F294" s="73" t="s">
        <v>673</v>
      </c>
      <c r="G294" s="95">
        <v>44803</v>
      </c>
      <c r="H294" s="73"/>
      <c r="I294" s="83">
        <v>3.9200000000000004</v>
      </c>
      <c r="J294" s="86" t="s">
        <v>935</v>
      </c>
      <c r="K294" s="86" t="s">
        <v>140</v>
      </c>
      <c r="L294" s="87">
        <v>2.6249999999999999E-2</v>
      </c>
      <c r="M294" s="87">
        <v>4.3499999999999997E-2</v>
      </c>
      <c r="N294" s="83">
        <v>2129828.6998265702</v>
      </c>
      <c r="O294" s="85">
        <v>93.89</v>
      </c>
      <c r="P294" s="83">
        <v>6970.541030534062</v>
      </c>
      <c r="Q294" s="84">
        <f t="shared" si="5"/>
        <v>1.6773628799888385E-3</v>
      </c>
      <c r="R294" s="84">
        <f>P294/'סכום נכסי הקרן'!$C$42</f>
        <v>7.0235410890584843E-5</v>
      </c>
    </row>
    <row r="295" spans="2:18">
      <c r="B295" s="76" t="s">
        <v>4959</v>
      </c>
      <c r="C295" s="86" t="s">
        <v>4571</v>
      </c>
      <c r="D295" s="73">
        <v>8159</v>
      </c>
      <c r="E295" s="73"/>
      <c r="F295" s="73" t="s">
        <v>673</v>
      </c>
      <c r="G295" s="95">
        <v>44195</v>
      </c>
      <c r="H295" s="73"/>
      <c r="I295" s="83">
        <v>3.7499999999999987</v>
      </c>
      <c r="J295" s="86" t="s">
        <v>935</v>
      </c>
      <c r="K295" s="86" t="s">
        <v>141</v>
      </c>
      <c r="L295" s="87">
        <v>4.7301000000000003E-2</v>
      </c>
      <c r="M295" s="87">
        <v>5.9199999999999989E-2</v>
      </c>
      <c r="N295" s="83">
        <v>823893.67389284994</v>
      </c>
      <c r="O295" s="85">
        <v>96.49</v>
      </c>
      <c r="P295" s="83">
        <v>3149.6113896082411</v>
      </c>
      <c r="Q295" s="84">
        <f t="shared" ref="Q295:Q358" si="6">IFERROR(P295/$P$10,0)</f>
        <v>7.5790978177688972E-4</v>
      </c>
      <c r="R295" s="84">
        <f>P295/'סכום נכסי הקרן'!$C$42</f>
        <v>3.1735592563874766E-5</v>
      </c>
    </row>
    <row r="296" spans="2:18">
      <c r="B296" s="76" t="s">
        <v>4959</v>
      </c>
      <c r="C296" s="86" t="s">
        <v>4571</v>
      </c>
      <c r="D296" s="73">
        <v>7385</v>
      </c>
      <c r="E296" s="73"/>
      <c r="F296" s="73" t="s">
        <v>673</v>
      </c>
      <c r="G296" s="95">
        <v>43861</v>
      </c>
      <c r="H296" s="73"/>
      <c r="I296" s="83">
        <v>3.75</v>
      </c>
      <c r="J296" s="86" t="s">
        <v>935</v>
      </c>
      <c r="K296" s="86" t="s">
        <v>141</v>
      </c>
      <c r="L296" s="87">
        <v>4.7301000000000003E-2</v>
      </c>
      <c r="M296" s="87">
        <v>5.9200000000000003E-2</v>
      </c>
      <c r="N296" s="83">
        <v>287682.26768197998</v>
      </c>
      <c r="O296" s="85">
        <v>96.49</v>
      </c>
      <c r="P296" s="83">
        <v>1099.7624997614002</v>
      </c>
      <c r="Q296" s="84">
        <f t="shared" si="6"/>
        <v>2.6464241237845077E-4</v>
      </c>
      <c r="R296" s="84">
        <f>P296/'סכום נכסי הקרן'!$C$42</f>
        <v>1.1081244728987785E-5</v>
      </c>
    </row>
    <row r="297" spans="2:18">
      <c r="B297" s="76" t="s">
        <v>4959</v>
      </c>
      <c r="C297" s="86" t="s">
        <v>4571</v>
      </c>
      <c r="D297" s="73">
        <v>8700</v>
      </c>
      <c r="E297" s="73"/>
      <c r="F297" s="73" t="s">
        <v>673</v>
      </c>
      <c r="G297" s="95">
        <v>44495</v>
      </c>
      <c r="H297" s="73"/>
      <c r="I297" s="83">
        <v>3.7500000000000004</v>
      </c>
      <c r="J297" s="86" t="s">
        <v>935</v>
      </c>
      <c r="K297" s="86" t="s">
        <v>141</v>
      </c>
      <c r="L297" s="87">
        <v>4.7301000000000003E-2</v>
      </c>
      <c r="M297" s="87">
        <v>5.9199996583390362E-2</v>
      </c>
      <c r="N297" s="83">
        <v>239029.86902962995</v>
      </c>
      <c r="O297" s="85">
        <v>96.49</v>
      </c>
      <c r="P297" s="83">
        <v>913.77226377135003</v>
      </c>
      <c r="Q297" s="84">
        <f t="shared" si="6"/>
        <v>2.1988647212596625E-4</v>
      </c>
      <c r="R297" s="84">
        <f>P297/'סכום נכסי הקרן'!$C$42</f>
        <v>9.2072007216179343E-6</v>
      </c>
    </row>
    <row r="298" spans="2:18">
      <c r="B298" s="76" t="s">
        <v>4959</v>
      </c>
      <c r="C298" s="86" t="s">
        <v>4571</v>
      </c>
      <c r="D298" s="73">
        <v>7610</v>
      </c>
      <c r="E298" s="73"/>
      <c r="F298" s="73" t="s">
        <v>673</v>
      </c>
      <c r="G298" s="95">
        <v>43937</v>
      </c>
      <c r="H298" s="73"/>
      <c r="I298" s="83">
        <v>3.75</v>
      </c>
      <c r="J298" s="86" t="s">
        <v>935</v>
      </c>
      <c r="K298" s="86" t="s">
        <v>141</v>
      </c>
      <c r="L298" s="87">
        <v>4.7301000000000003E-2</v>
      </c>
      <c r="M298" s="87">
        <v>5.9199999999999982E-2</v>
      </c>
      <c r="N298" s="83">
        <v>445572.66557221999</v>
      </c>
      <c r="O298" s="85">
        <v>96.49</v>
      </c>
      <c r="P298" s="83">
        <v>1703.3518133501102</v>
      </c>
      <c r="Q298" s="84">
        <f t="shared" si="6"/>
        <v>4.0988771040291054E-4</v>
      </c>
      <c r="R298" s="84">
        <f>P298/'סכום נכסי הקרן'!$C$42</f>
        <v>1.716303138849778E-5</v>
      </c>
    </row>
    <row r="299" spans="2:18">
      <c r="B299" s="76" t="s">
        <v>4959</v>
      </c>
      <c r="C299" s="86" t="s">
        <v>4571</v>
      </c>
      <c r="D299" s="73">
        <v>8794</v>
      </c>
      <c r="E299" s="73"/>
      <c r="F299" s="73" t="s">
        <v>673</v>
      </c>
      <c r="G299" s="95">
        <v>44546</v>
      </c>
      <c r="H299" s="73"/>
      <c r="I299" s="83">
        <v>3.7499999999999996</v>
      </c>
      <c r="J299" s="86" t="s">
        <v>935</v>
      </c>
      <c r="K299" s="86" t="s">
        <v>141</v>
      </c>
      <c r="L299" s="87">
        <v>4.7301000000000003E-2</v>
      </c>
      <c r="M299" s="87">
        <v>5.9200009394110298E-2</v>
      </c>
      <c r="N299" s="83">
        <v>250305.50030525003</v>
      </c>
      <c r="O299" s="85">
        <v>96.49</v>
      </c>
      <c r="P299" s="83">
        <v>956.87709687614006</v>
      </c>
      <c r="Q299" s="84">
        <f t="shared" si="6"/>
        <v>2.3025904531381094E-4</v>
      </c>
      <c r="R299" s="84">
        <f>P299/'סכום נכסי הקרן'!$C$42</f>
        <v>9.6415265008111542E-6</v>
      </c>
    </row>
    <row r="300" spans="2:18">
      <c r="B300" s="76" t="s">
        <v>4959</v>
      </c>
      <c r="C300" s="86" t="s">
        <v>4571</v>
      </c>
      <c r="D300" s="73">
        <v>9052</v>
      </c>
      <c r="E300" s="73"/>
      <c r="F300" s="73" t="s">
        <v>673</v>
      </c>
      <c r="G300" s="95">
        <v>44686</v>
      </c>
      <c r="H300" s="73"/>
      <c r="I300" s="83">
        <v>3.7500000000000013</v>
      </c>
      <c r="J300" s="86" t="s">
        <v>935</v>
      </c>
      <c r="K300" s="86" t="s">
        <v>141</v>
      </c>
      <c r="L300" s="87">
        <v>4.7301000000000003E-2</v>
      </c>
      <c r="M300" s="87">
        <v>5.9200014500645999E-2</v>
      </c>
      <c r="N300" s="83">
        <v>162031.84203167996</v>
      </c>
      <c r="O300" s="85">
        <v>96.49</v>
      </c>
      <c r="P300" s="83">
        <v>619.42129942067993</v>
      </c>
      <c r="Q300" s="84">
        <f t="shared" si="6"/>
        <v>1.490550432414707E-4</v>
      </c>
      <c r="R300" s="84">
        <f>P300/'סכום נכסי הקרן'!$C$42</f>
        <v>6.2413102926471386E-6</v>
      </c>
    </row>
    <row r="301" spans="2:18">
      <c r="B301" s="76" t="s">
        <v>4959</v>
      </c>
      <c r="C301" s="86" t="s">
        <v>4571</v>
      </c>
      <c r="D301" s="73">
        <v>7828</v>
      </c>
      <c r="E301" s="73"/>
      <c r="F301" s="73" t="s">
        <v>673</v>
      </c>
      <c r="G301" s="95">
        <v>44027</v>
      </c>
      <c r="H301" s="73"/>
      <c r="I301" s="83">
        <v>3.7499999999999996</v>
      </c>
      <c r="J301" s="86" t="s">
        <v>935</v>
      </c>
      <c r="K301" s="86" t="s">
        <v>141</v>
      </c>
      <c r="L301" s="87">
        <v>4.7301000000000003E-2</v>
      </c>
      <c r="M301" s="87">
        <v>5.9200007733819816E-2</v>
      </c>
      <c r="N301" s="83">
        <v>295889.37588907999</v>
      </c>
      <c r="O301" s="85">
        <v>96.49</v>
      </c>
      <c r="P301" s="83">
        <v>1131.13687113574</v>
      </c>
      <c r="Q301" s="84">
        <f t="shared" si="6"/>
        <v>2.721922145667997E-4</v>
      </c>
      <c r="R301" s="84">
        <f>P301/'סכום נכסי הקרן'!$C$42</f>
        <v>1.1397373972795093E-5</v>
      </c>
    </row>
    <row r="302" spans="2:18">
      <c r="B302" s="76" t="s">
        <v>4959</v>
      </c>
      <c r="C302" s="86" t="s">
        <v>4571</v>
      </c>
      <c r="D302" s="73">
        <v>8015</v>
      </c>
      <c r="E302" s="73"/>
      <c r="F302" s="73" t="s">
        <v>673</v>
      </c>
      <c r="G302" s="95">
        <v>44124</v>
      </c>
      <c r="H302" s="73"/>
      <c r="I302" s="83">
        <v>3.7500000000000004</v>
      </c>
      <c r="J302" s="86" t="s">
        <v>935</v>
      </c>
      <c r="K302" s="86" t="s">
        <v>141</v>
      </c>
      <c r="L302" s="87">
        <v>4.7301000000000003E-2</v>
      </c>
      <c r="M302" s="87">
        <v>5.9200000000000003E-2</v>
      </c>
      <c r="N302" s="83">
        <v>221521.15152093</v>
      </c>
      <c r="O302" s="85">
        <v>96.49</v>
      </c>
      <c r="P302" s="83">
        <v>846.83928683843999</v>
      </c>
      <c r="Q302" s="84">
        <f t="shared" si="6"/>
        <v>2.0377999051103622E-4</v>
      </c>
      <c r="R302" s="84">
        <f>P302/'סכום נכסי הקרן'!$C$42</f>
        <v>8.5327817466172544E-6</v>
      </c>
    </row>
    <row r="303" spans="2:18">
      <c r="B303" s="76" t="s">
        <v>4959</v>
      </c>
      <c r="C303" s="86" t="s">
        <v>4571</v>
      </c>
      <c r="D303" s="73">
        <v>8143</v>
      </c>
      <c r="E303" s="73"/>
      <c r="F303" s="73" t="s">
        <v>673</v>
      </c>
      <c r="G303" s="95">
        <v>44187</v>
      </c>
      <c r="H303" s="73"/>
      <c r="I303" s="83">
        <v>3.7499999999999987</v>
      </c>
      <c r="J303" s="86" t="s">
        <v>935</v>
      </c>
      <c r="K303" s="86" t="s">
        <v>141</v>
      </c>
      <c r="L303" s="87">
        <v>4.7301000000000003E-2</v>
      </c>
      <c r="M303" s="87">
        <v>5.9199999999999989E-2</v>
      </c>
      <c r="N303" s="83">
        <v>107041.07704097001</v>
      </c>
      <c r="O303" s="85">
        <v>96.49</v>
      </c>
      <c r="P303" s="83">
        <v>409.20060920020006</v>
      </c>
      <c r="Q303" s="84">
        <f t="shared" si="6"/>
        <v>9.8468384209288062E-5</v>
      </c>
      <c r="R303" s="84">
        <f>P303/'סכום נכסי הקרן'!$C$42</f>
        <v>4.1231193960351282E-6</v>
      </c>
    </row>
    <row r="304" spans="2:18">
      <c r="B304" s="76" t="s">
        <v>4959</v>
      </c>
      <c r="C304" s="86" t="s">
        <v>4571</v>
      </c>
      <c r="D304" s="73">
        <v>9209</v>
      </c>
      <c r="E304" s="73"/>
      <c r="F304" s="73" t="s">
        <v>673</v>
      </c>
      <c r="G304" s="95">
        <v>44803</v>
      </c>
      <c r="H304" s="73"/>
      <c r="I304" s="83">
        <v>3.75</v>
      </c>
      <c r="J304" s="86" t="s">
        <v>935</v>
      </c>
      <c r="K304" s="86" t="s">
        <v>141</v>
      </c>
      <c r="L304" s="87">
        <v>4.7301000000000003E-2</v>
      </c>
      <c r="M304" s="87">
        <v>5.9200033330705761E-2</v>
      </c>
      <c r="N304" s="83">
        <v>120626.85062673001</v>
      </c>
      <c r="O304" s="85">
        <v>96.49</v>
      </c>
      <c r="P304" s="83">
        <v>461.13681113634999</v>
      </c>
      <c r="Q304" s="84">
        <f t="shared" si="6"/>
        <v>1.1096610237401821E-4</v>
      </c>
      <c r="R304" s="84">
        <f>P304/'סכום נכסי הקרן'!$C$42</f>
        <v>4.6464303509671874E-6</v>
      </c>
    </row>
    <row r="305" spans="2:18">
      <c r="B305" s="76" t="s">
        <v>4959</v>
      </c>
      <c r="C305" s="86" t="s">
        <v>4571</v>
      </c>
      <c r="D305" s="73">
        <v>7276</v>
      </c>
      <c r="E305" s="73"/>
      <c r="F305" s="73" t="s">
        <v>673</v>
      </c>
      <c r="G305" s="95">
        <v>43788</v>
      </c>
      <c r="H305" s="73"/>
      <c r="I305" s="83">
        <v>3.94</v>
      </c>
      <c r="J305" s="86" t="s">
        <v>935</v>
      </c>
      <c r="K305" s="86" t="s">
        <v>140</v>
      </c>
      <c r="L305" s="87">
        <v>2.4965999999999999E-2</v>
      </c>
      <c r="M305" s="87">
        <v>4.2199999999999994E-2</v>
      </c>
      <c r="N305" s="83">
        <v>3847789.5977857499</v>
      </c>
      <c r="O305" s="85">
        <v>93.84</v>
      </c>
      <c r="P305" s="83">
        <v>12586.359716347131</v>
      </c>
      <c r="Q305" s="84">
        <f t="shared" si="6"/>
        <v>3.0287308388126642E-3</v>
      </c>
      <c r="R305" s="84">
        <f>P305/'סכום נכסי הקרן'!$C$42</f>
        <v>1.2682059289544352E-4</v>
      </c>
    </row>
    <row r="306" spans="2:18">
      <c r="B306" s="76" t="s">
        <v>4959</v>
      </c>
      <c r="C306" s="86" t="s">
        <v>4571</v>
      </c>
      <c r="D306" s="73">
        <v>7275</v>
      </c>
      <c r="E306" s="73"/>
      <c r="F306" s="73" t="s">
        <v>673</v>
      </c>
      <c r="G306" s="95">
        <v>43788</v>
      </c>
      <c r="H306" s="73"/>
      <c r="I306" s="83">
        <v>3.75</v>
      </c>
      <c r="J306" s="86" t="s">
        <v>935</v>
      </c>
      <c r="K306" s="86" t="s">
        <v>141</v>
      </c>
      <c r="L306" s="87">
        <v>4.7301000000000003E-2</v>
      </c>
      <c r="M306" s="87">
        <v>5.9200000000000003E-2</v>
      </c>
      <c r="N306" s="83">
        <v>3615758.9057552903</v>
      </c>
      <c r="O306" s="85">
        <v>96.49</v>
      </c>
      <c r="P306" s="83">
        <v>13822.457852444031</v>
      </c>
      <c r="Q306" s="84">
        <f t="shared" si="6"/>
        <v>3.3261805088497512E-3</v>
      </c>
      <c r="R306" s="84">
        <f>P306/'סכום נכסי הקרן'!$C$42</f>
        <v>1.3927556017984097E-4</v>
      </c>
    </row>
    <row r="307" spans="2:18">
      <c r="B307" s="76" t="s">
        <v>4960</v>
      </c>
      <c r="C307" s="86" t="s">
        <v>4571</v>
      </c>
      <c r="D307" s="73">
        <v>9040</v>
      </c>
      <c r="E307" s="73"/>
      <c r="F307" s="73" t="s">
        <v>673</v>
      </c>
      <c r="G307" s="95">
        <v>44665</v>
      </c>
      <c r="H307" s="73"/>
      <c r="I307" s="83">
        <v>5.0499999999999519</v>
      </c>
      <c r="J307" s="86" t="s">
        <v>935</v>
      </c>
      <c r="K307" s="86" t="s">
        <v>140</v>
      </c>
      <c r="L307" s="87">
        <v>3.2500000000000001E-2</v>
      </c>
      <c r="M307" s="87">
        <v>4.0500000000000119E-2</v>
      </c>
      <c r="N307" s="83">
        <v>9897613.8476039525</v>
      </c>
      <c r="O307" s="85">
        <v>97.98</v>
      </c>
      <c r="P307" s="83">
        <v>33804.180868379066</v>
      </c>
      <c r="Q307" s="84">
        <f t="shared" si="6"/>
        <v>8.1345017450824147E-3</v>
      </c>
      <c r="R307" s="84">
        <f>P307/'סכום נכסי הקרן'!$C$42</f>
        <v>3.4061208774325842E-4</v>
      </c>
    </row>
    <row r="308" spans="2:18">
      <c r="B308" s="76" t="s">
        <v>4961</v>
      </c>
      <c r="C308" s="86" t="s">
        <v>4571</v>
      </c>
      <c r="D308" s="73">
        <v>9186</v>
      </c>
      <c r="E308" s="73"/>
      <c r="F308" s="73" t="s">
        <v>673</v>
      </c>
      <c r="G308" s="95">
        <v>44778</v>
      </c>
      <c r="H308" s="73"/>
      <c r="I308" s="83">
        <v>4.2400000000002924</v>
      </c>
      <c r="J308" s="86" t="s">
        <v>608</v>
      </c>
      <c r="K308" s="86" t="s">
        <v>140</v>
      </c>
      <c r="L308" s="87">
        <v>3.5000000000000003E-2</v>
      </c>
      <c r="M308" s="87">
        <v>4.0700000000002942E-2</v>
      </c>
      <c r="N308" s="83">
        <v>5927539.8507619239</v>
      </c>
      <c r="O308" s="85">
        <v>98.55</v>
      </c>
      <c r="P308" s="83">
        <v>20362.615564995209</v>
      </c>
      <c r="Q308" s="84">
        <f t="shared" si="6"/>
        <v>4.8999776830219765E-3</v>
      </c>
      <c r="R308" s="84">
        <f>P308/'סכום נכסי הקרן'!$C$42</f>
        <v>2.0517441397298268E-4</v>
      </c>
    </row>
    <row r="309" spans="2:18">
      <c r="B309" s="76" t="s">
        <v>4961</v>
      </c>
      <c r="C309" s="86" t="s">
        <v>4571</v>
      </c>
      <c r="D309" s="73">
        <v>9187</v>
      </c>
      <c r="E309" s="73"/>
      <c r="F309" s="73" t="s">
        <v>673</v>
      </c>
      <c r="G309" s="95">
        <v>44778</v>
      </c>
      <c r="H309" s="73"/>
      <c r="I309" s="83">
        <v>4.1000000000000547</v>
      </c>
      <c r="J309" s="86" t="s">
        <v>608</v>
      </c>
      <c r="K309" s="86" t="s">
        <v>138</v>
      </c>
      <c r="L309" s="87">
        <v>4.4330999999999995E-2</v>
      </c>
      <c r="M309" s="87">
        <v>5.4600000000000197E-2</v>
      </c>
      <c r="N309" s="83">
        <v>16322545.93203661</v>
      </c>
      <c r="O309" s="85">
        <v>100.27</v>
      </c>
      <c r="P309" s="83">
        <v>57986.924646705651</v>
      </c>
      <c r="Q309" s="84">
        <f t="shared" si="6"/>
        <v>1.3953739674012332E-2</v>
      </c>
      <c r="R309" s="84">
        <f>P309/'סכום נכסי הקרן'!$C$42</f>
        <v>5.8427824483097714E-4</v>
      </c>
    </row>
    <row r="310" spans="2:18">
      <c r="B310" s="76" t="s">
        <v>4962</v>
      </c>
      <c r="C310" s="86" t="s">
        <v>4571</v>
      </c>
      <c r="D310" s="73">
        <v>9047</v>
      </c>
      <c r="E310" s="73"/>
      <c r="F310" s="73" t="s">
        <v>673</v>
      </c>
      <c r="G310" s="95">
        <v>44677</v>
      </c>
      <c r="H310" s="73"/>
      <c r="I310" s="83">
        <v>3.5800000000002385</v>
      </c>
      <c r="J310" s="86" t="s">
        <v>935</v>
      </c>
      <c r="K310" s="86" t="s">
        <v>4497</v>
      </c>
      <c r="L310" s="87">
        <v>9.6500000000000002E-2</v>
      </c>
      <c r="M310" s="87">
        <v>0.10530000000000929</v>
      </c>
      <c r="N310" s="83">
        <v>16611716.419572808</v>
      </c>
      <c r="O310" s="85">
        <v>99.3</v>
      </c>
      <c r="P310" s="83">
        <v>5481.4326080231285</v>
      </c>
      <c r="Q310" s="84">
        <f t="shared" si="6"/>
        <v>1.3190298350706303E-3</v>
      </c>
      <c r="R310" s="84">
        <f>P310/'סכום נכסי הקרן'!$C$42</f>
        <v>5.5231103268329469E-5</v>
      </c>
    </row>
    <row r="311" spans="2:18">
      <c r="B311" s="76" t="s">
        <v>4962</v>
      </c>
      <c r="C311" s="86" t="s">
        <v>4571</v>
      </c>
      <c r="D311" s="73">
        <v>9048</v>
      </c>
      <c r="E311" s="73"/>
      <c r="F311" s="73" t="s">
        <v>673</v>
      </c>
      <c r="G311" s="95">
        <v>44677</v>
      </c>
      <c r="H311" s="73"/>
      <c r="I311" s="83">
        <v>3.8500000000000556</v>
      </c>
      <c r="J311" s="86" t="s">
        <v>935</v>
      </c>
      <c r="K311" s="86" t="s">
        <v>4497</v>
      </c>
      <c r="L311" s="87">
        <v>5.7300000000000004E-2</v>
      </c>
      <c r="M311" s="87">
        <v>6.36000000000011E-2</v>
      </c>
      <c r="N311" s="83">
        <v>53329127.499858163</v>
      </c>
      <c r="O311" s="85">
        <v>99.03</v>
      </c>
      <c r="P311" s="83">
        <v>17549.372166607616</v>
      </c>
      <c r="Q311" s="84">
        <f t="shared" si="6"/>
        <v>4.2230101380124237E-3</v>
      </c>
      <c r="R311" s="84">
        <f>P311/'סכום נכסי הקרן'!$C$42</f>
        <v>1.7682807684427931E-4</v>
      </c>
    </row>
    <row r="312" spans="2:18">
      <c r="B312" s="76" t="s">
        <v>4962</v>
      </c>
      <c r="C312" s="86" t="s">
        <v>4571</v>
      </c>
      <c r="D312" s="73">
        <v>9074</v>
      </c>
      <c r="E312" s="73"/>
      <c r="F312" s="73" t="s">
        <v>673</v>
      </c>
      <c r="G312" s="95">
        <v>44684</v>
      </c>
      <c r="H312" s="73"/>
      <c r="I312" s="83">
        <v>3.7500000000016902</v>
      </c>
      <c r="J312" s="86" t="s">
        <v>935</v>
      </c>
      <c r="K312" s="86" t="s">
        <v>4497</v>
      </c>
      <c r="L312" s="87">
        <v>5.6695000000000002E-2</v>
      </c>
      <c r="M312" s="87">
        <v>7.4400000000041461E-2</v>
      </c>
      <c r="N312" s="83">
        <v>2697757.0482733506</v>
      </c>
      <c r="O312" s="85">
        <v>99.03</v>
      </c>
      <c r="P312" s="83">
        <v>887.76894054605282</v>
      </c>
      <c r="Q312" s="84">
        <f t="shared" si="6"/>
        <v>2.136291373016817E-4</v>
      </c>
      <c r="R312" s="84">
        <f>P312/'סכום נכסי הקרן'!$C$42</f>
        <v>8.9451903434781041E-6</v>
      </c>
    </row>
    <row r="313" spans="2:18">
      <c r="B313" s="76" t="s">
        <v>4962</v>
      </c>
      <c r="C313" s="86" t="s">
        <v>4571</v>
      </c>
      <c r="D313" s="73">
        <v>9220</v>
      </c>
      <c r="E313" s="73"/>
      <c r="F313" s="73" t="s">
        <v>673</v>
      </c>
      <c r="G313" s="95">
        <v>44811</v>
      </c>
      <c r="H313" s="73"/>
      <c r="I313" s="83">
        <v>3.8100000000006786</v>
      </c>
      <c r="J313" s="86" t="s">
        <v>935</v>
      </c>
      <c r="K313" s="86" t="s">
        <v>4497</v>
      </c>
      <c r="L313" s="87">
        <v>5.9500000000000004E-2</v>
      </c>
      <c r="M313" s="87">
        <v>6.9300000000016515E-2</v>
      </c>
      <c r="N313" s="83">
        <v>3992148.777634785</v>
      </c>
      <c r="O313" s="85">
        <v>99.03</v>
      </c>
      <c r="P313" s="83">
        <v>1313.723059852746</v>
      </c>
      <c r="Q313" s="84">
        <f t="shared" si="6"/>
        <v>3.1612901861270855E-4</v>
      </c>
      <c r="R313" s="84">
        <f>P313/'סכום נכסי הקרן'!$C$42</f>
        <v>1.3237118682898643E-5</v>
      </c>
    </row>
    <row r="314" spans="2:18">
      <c r="B314" s="76" t="s">
        <v>4963</v>
      </c>
      <c r="C314" s="86" t="s">
        <v>4571</v>
      </c>
      <c r="D314" s="73" t="s">
        <v>4747</v>
      </c>
      <c r="E314" s="73"/>
      <c r="F314" s="73" t="s">
        <v>673</v>
      </c>
      <c r="G314" s="95">
        <v>42870</v>
      </c>
      <c r="H314" s="73"/>
      <c r="I314" s="83">
        <v>1.6700000000000355</v>
      </c>
      <c r="J314" s="86" t="s">
        <v>960</v>
      </c>
      <c r="K314" s="86" t="s">
        <v>138</v>
      </c>
      <c r="L314" s="87">
        <v>5.8879000000000001E-2</v>
      </c>
      <c r="M314" s="87">
        <v>6.8899999999996103E-2</v>
      </c>
      <c r="N314" s="83">
        <v>1894849.9519300575</v>
      </c>
      <c r="O314" s="85">
        <v>98.93</v>
      </c>
      <c r="P314" s="83">
        <v>6641.6191092434665</v>
      </c>
      <c r="Q314" s="84">
        <f t="shared" si="6"/>
        <v>1.5982124354579662E-3</v>
      </c>
      <c r="R314" s="84">
        <f>P314/'סכום נכסי הקרן'!$C$42</f>
        <v>6.692118231183195E-5</v>
      </c>
    </row>
    <row r="315" spans="2:18">
      <c r="B315" s="76" t="s">
        <v>4964</v>
      </c>
      <c r="C315" s="86" t="s">
        <v>4571</v>
      </c>
      <c r="D315" s="73">
        <v>8706</v>
      </c>
      <c r="E315" s="73"/>
      <c r="F315" s="73" t="s">
        <v>673</v>
      </c>
      <c r="G315" s="95">
        <v>44498</v>
      </c>
      <c r="H315" s="73"/>
      <c r="I315" s="83">
        <v>3.7900000000000009</v>
      </c>
      <c r="J315" s="86" t="s">
        <v>960</v>
      </c>
      <c r="K315" s="86" t="s">
        <v>138</v>
      </c>
      <c r="L315" s="87">
        <v>5.5300000000000002E-2</v>
      </c>
      <c r="M315" s="87">
        <v>7.4500000000000025E-2</v>
      </c>
      <c r="N315" s="83">
        <v>24916424.416399501</v>
      </c>
      <c r="O315" s="85">
        <v>98.95</v>
      </c>
      <c r="P315" s="83">
        <v>87351.963381876005</v>
      </c>
      <c r="Q315" s="84">
        <f t="shared" si="6"/>
        <v>2.1020024160115603E-2</v>
      </c>
      <c r="R315" s="84">
        <f>P315/'סכום נכסי הקרן'!$C$42</f>
        <v>8.801613839371262E-4</v>
      </c>
    </row>
    <row r="316" spans="2:18">
      <c r="B316" s="76" t="s">
        <v>4965</v>
      </c>
      <c r="C316" s="86" t="s">
        <v>4571</v>
      </c>
      <c r="D316" s="73">
        <v>8702</v>
      </c>
      <c r="E316" s="73"/>
      <c r="F316" s="73" t="s">
        <v>673</v>
      </c>
      <c r="G316" s="95">
        <v>44497</v>
      </c>
      <c r="H316" s="73"/>
      <c r="I316" s="83">
        <v>0.78999999997525228</v>
      </c>
      <c r="J316" s="86" t="s">
        <v>945</v>
      </c>
      <c r="K316" s="86" t="s">
        <v>138</v>
      </c>
      <c r="L316" s="87">
        <v>4.6452E-2</v>
      </c>
      <c r="M316" s="87">
        <v>4.4799999999590397E-2</v>
      </c>
      <c r="N316" s="83">
        <v>13145.723681710537</v>
      </c>
      <c r="O316" s="85">
        <v>100.64</v>
      </c>
      <c r="P316" s="83">
        <v>46.873378977332102</v>
      </c>
      <c r="Q316" s="84">
        <f t="shared" si="6"/>
        <v>1.1279420867307073E-5</v>
      </c>
      <c r="R316" s="84">
        <f>P316/'סכום נכסי הקרן'!$C$42</f>
        <v>4.7229777687009542E-7</v>
      </c>
    </row>
    <row r="317" spans="2:18">
      <c r="B317" s="76" t="s">
        <v>4965</v>
      </c>
      <c r="C317" s="86" t="s">
        <v>4571</v>
      </c>
      <c r="D317" s="73">
        <v>9118</v>
      </c>
      <c r="E317" s="73"/>
      <c r="F317" s="73" t="s">
        <v>673</v>
      </c>
      <c r="G317" s="95">
        <v>44733</v>
      </c>
      <c r="H317" s="73"/>
      <c r="I317" s="83">
        <v>0.78999999999116</v>
      </c>
      <c r="J317" s="86" t="s">
        <v>945</v>
      </c>
      <c r="K317" s="86" t="s">
        <v>138</v>
      </c>
      <c r="L317" s="87">
        <v>4.6452E-2</v>
      </c>
      <c r="M317" s="87">
        <v>4.4800000000278582E-2</v>
      </c>
      <c r="N317" s="83">
        <v>52348.271791219449</v>
      </c>
      <c r="O317" s="85">
        <v>100.64</v>
      </c>
      <c r="P317" s="83">
        <v>186.65693989175327</v>
      </c>
      <c r="Q317" s="84">
        <f t="shared" si="6"/>
        <v>4.4916373190438941E-5</v>
      </c>
      <c r="R317" s="84">
        <f>P317/'סכום נכסי הקרן'!$C$42</f>
        <v>1.8807617387874473E-6</v>
      </c>
    </row>
    <row r="318" spans="2:18">
      <c r="B318" s="76" t="s">
        <v>4965</v>
      </c>
      <c r="C318" s="86" t="s">
        <v>4571</v>
      </c>
      <c r="D318" s="73">
        <v>9233</v>
      </c>
      <c r="E318" s="73"/>
      <c r="F318" s="73" t="s">
        <v>673</v>
      </c>
      <c r="G318" s="95">
        <v>44819</v>
      </c>
      <c r="H318" s="73"/>
      <c r="I318" s="83">
        <v>0.78999999996533654</v>
      </c>
      <c r="J318" s="86" t="s">
        <v>945</v>
      </c>
      <c r="K318" s="86" t="s">
        <v>138</v>
      </c>
      <c r="L318" s="87">
        <v>4.6452E-2</v>
      </c>
      <c r="M318" s="87">
        <v>4.4799999998842759E-2</v>
      </c>
      <c r="N318" s="83">
        <v>10275.247406237131</v>
      </c>
      <c r="O318" s="85">
        <v>100.64</v>
      </c>
      <c r="P318" s="83">
        <v>36.638203051166414</v>
      </c>
      <c r="Q318" s="84">
        <f t="shared" si="6"/>
        <v>8.816469412964894E-6</v>
      </c>
      <c r="R318" s="84">
        <f>P318/'סכום נכסי הקרן'!$C$42</f>
        <v>3.6916779261741089E-7</v>
      </c>
    </row>
    <row r="319" spans="2:18">
      <c r="B319" s="76" t="s">
        <v>4965</v>
      </c>
      <c r="C319" s="86" t="s">
        <v>4571</v>
      </c>
      <c r="D319" s="73">
        <v>8060</v>
      </c>
      <c r="E319" s="73"/>
      <c r="F319" s="73" t="s">
        <v>673</v>
      </c>
      <c r="G319" s="95">
        <v>44150</v>
      </c>
      <c r="H319" s="73"/>
      <c r="I319" s="83">
        <v>0.78999999999999115</v>
      </c>
      <c r="J319" s="86" t="s">
        <v>945</v>
      </c>
      <c r="K319" s="86" t="s">
        <v>138</v>
      </c>
      <c r="L319" s="87">
        <v>4.6452E-2</v>
      </c>
      <c r="M319" s="87">
        <v>4.4800000000000374E-2</v>
      </c>
      <c r="N319" s="83">
        <v>17636444.876445238</v>
      </c>
      <c r="O319" s="85">
        <v>100.64</v>
      </c>
      <c r="P319" s="83">
        <v>62885.836469818591</v>
      </c>
      <c r="Q319" s="84">
        <f t="shared" si="6"/>
        <v>1.5132594056826073E-2</v>
      </c>
      <c r="R319" s="84">
        <f>P319/'סכום נכסי הקרן'!$C$42</f>
        <v>6.3363984865855258E-4</v>
      </c>
    </row>
    <row r="320" spans="2:18">
      <c r="B320" s="76" t="s">
        <v>4965</v>
      </c>
      <c r="C320" s="86" t="s">
        <v>4571</v>
      </c>
      <c r="D320" s="73">
        <v>8119</v>
      </c>
      <c r="E320" s="73"/>
      <c r="F320" s="73" t="s">
        <v>673</v>
      </c>
      <c r="G320" s="95">
        <v>44169</v>
      </c>
      <c r="H320" s="73"/>
      <c r="I320" s="83">
        <v>0.79000000000429271</v>
      </c>
      <c r="J320" s="86" t="s">
        <v>945</v>
      </c>
      <c r="K320" s="86" t="s">
        <v>138</v>
      </c>
      <c r="L320" s="87">
        <v>4.6452E-2</v>
      </c>
      <c r="M320" s="87">
        <v>4.480000000044803E-2</v>
      </c>
      <c r="N320" s="83">
        <v>41814.075090033286</v>
      </c>
      <c r="O320" s="85">
        <v>100.64</v>
      </c>
      <c r="P320" s="83">
        <v>149.09541417926505</v>
      </c>
      <c r="Q320" s="84">
        <f t="shared" si="6"/>
        <v>3.5877719136200217E-5</v>
      </c>
      <c r="R320" s="84">
        <f>P320/'סכום נכסי הקרן'!$C$42</f>
        <v>1.5022905153146043E-6</v>
      </c>
    </row>
    <row r="321" spans="2:18">
      <c r="B321" s="76" t="s">
        <v>4965</v>
      </c>
      <c r="C321" s="86" t="s">
        <v>4571</v>
      </c>
      <c r="D321" s="73">
        <v>8418</v>
      </c>
      <c r="E321" s="73"/>
      <c r="F321" s="73" t="s">
        <v>673</v>
      </c>
      <c r="G321" s="95">
        <v>44326</v>
      </c>
      <c r="H321" s="73"/>
      <c r="I321" s="83">
        <v>0.79000000004659654</v>
      </c>
      <c r="J321" s="86" t="s">
        <v>945</v>
      </c>
      <c r="K321" s="86" t="s">
        <v>138</v>
      </c>
      <c r="L321" s="87">
        <v>4.6452E-2</v>
      </c>
      <c r="M321" s="87">
        <v>4.4800000001470809E-2</v>
      </c>
      <c r="N321" s="83">
        <v>8847.4829574741088</v>
      </c>
      <c r="O321" s="85">
        <v>100.64</v>
      </c>
      <c r="P321" s="83">
        <v>31.547250554219008</v>
      </c>
      <c r="Q321" s="84">
        <f t="shared" si="6"/>
        <v>7.5914031369384246E-6</v>
      </c>
      <c r="R321" s="84">
        <f>P321/'סכום נכסי הקרן'!$C$42</f>
        <v>3.1787118036288778E-7</v>
      </c>
    </row>
    <row r="322" spans="2:18">
      <c r="B322" s="76" t="s">
        <v>4966</v>
      </c>
      <c r="C322" s="86" t="s">
        <v>4571</v>
      </c>
      <c r="D322" s="73">
        <v>8718</v>
      </c>
      <c r="E322" s="73"/>
      <c r="F322" s="73" t="s">
        <v>673</v>
      </c>
      <c r="G322" s="95">
        <v>44508</v>
      </c>
      <c r="H322" s="73"/>
      <c r="I322" s="83">
        <v>3.7599999999999758</v>
      </c>
      <c r="J322" s="86" t="s">
        <v>960</v>
      </c>
      <c r="K322" s="86" t="s">
        <v>138</v>
      </c>
      <c r="L322" s="87">
        <v>5.8109000000000001E-2</v>
      </c>
      <c r="M322" s="87">
        <v>6.7499999999999921E-2</v>
      </c>
      <c r="N322" s="83">
        <v>17146218.164825018</v>
      </c>
      <c r="O322" s="85">
        <v>99.32</v>
      </c>
      <c r="P322" s="83">
        <v>60335.956649290318</v>
      </c>
      <c r="Q322" s="84">
        <f t="shared" si="6"/>
        <v>1.4519001260994122E-2</v>
      </c>
      <c r="R322" s="84">
        <f>P322/'סכום נכסי הקרן'!$C$42</f>
        <v>6.0794717198798826E-4</v>
      </c>
    </row>
    <row r="323" spans="2:18">
      <c r="B323" s="76" t="s">
        <v>4967</v>
      </c>
      <c r="C323" s="86" t="s">
        <v>4571</v>
      </c>
      <c r="D323" s="73">
        <v>8804</v>
      </c>
      <c r="E323" s="73"/>
      <c r="F323" s="73" t="s">
        <v>673</v>
      </c>
      <c r="G323" s="95">
        <v>44063</v>
      </c>
      <c r="H323" s="73"/>
      <c r="I323" s="83">
        <v>0.47000000000001363</v>
      </c>
      <c r="J323" s="86" t="s">
        <v>935</v>
      </c>
      <c r="K323" s="86" t="s">
        <v>138</v>
      </c>
      <c r="L323" s="87">
        <v>6.4930000000000002E-2</v>
      </c>
      <c r="M323" s="87">
        <v>9.0799999999998812E-2</v>
      </c>
      <c r="N323" s="83">
        <v>6943181.5003745602</v>
      </c>
      <c r="O323" s="85">
        <v>99.26</v>
      </c>
      <c r="P323" s="83">
        <v>24417.653648390231</v>
      </c>
      <c r="Q323" s="84">
        <f t="shared" si="6"/>
        <v>5.8757656926231141E-3</v>
      </c>
      <c r="R323" s="84">
        <f>P323/'סכום נכסי הקרן'!$C$42</f>
        <v>2.4603311700860598E-4</v>
      </c>
    </row>
    <row r="324" spans="2:18">
      <c r="B324" s="76" t="s">
        <v>4967</v>
      </c>
      <c r="C324" s="86" t="s">
        <v>4571</v>
      </c>
      <c r="D324" s="73">
        <v>8853</v>
      </c>
      <c r="E324" s="73"/>
      <c r="F324" s="73" t="s">
        <v>673</v>
      </c>
      <c r="G324" s="95">
        <v>44581</v>
      </c>
      <c r="H324" s="73"/>
      <c r="I324" s="83">
        <v>0.47000000000011594</v>
      </c>
      <c r="J324" s="86" t="s">
        <v>935</v>
      </c>
      <c r="K324" s="86" t="s">
        <v>138</v>
      </c>
      <c r="L324" s="87">
        <v>6.4930000000000002E-2</v>
      </c>
      <c r="M324" s="87">
        <v>9.0800000000345008E-2</v>
      </c>
      <c r="N324" s="83">
        <v>147027.86797072095</v>
      </c>
      <c r="O324" s="85">
        <v>99.26</v>
      </c>
      <c r="P324" s="83">
        <v>517.064913066396</v>
      </c>
      <c r="Q324" s="84">
        <f t="shared" si="6"/>
        <v>1.2442441525314113E-4</v>
      </c>
      <c r="R324" s="84">
        <f>P324/'סכום נכסי הקרן'!$C$42</f>
        <v>5.2099638273760236E-6</v>
      </c>
    </row>
    <row r="325" spans="2:18">
      <c r="B325" s="76" t="s">
        <v>4967</v>
      </c>
      <c r="C325" s="86" t="s">
        <v>4571</v>
      </c>
      <c r="D325" s="73">
        <v>8937</v>
      </c>
      <c r="E325" s="73"/>
      <c r="F325" s="73" t="s">
        <v>673</v>
      </c>
      <c r="G325" s="95">
        <v>44614</v>
      </c>
      <c r="H325" s="73"/>
      <c r="I325" s="83">
        <v>0.47000000000588105</v>
      </c>
      <c r="J325" s="86" t="s">
        <v>935</v>
      </c>
      <c r="K325" s="86" t="s">
        <v>138</v>
      </c>
      <c r="L325" s="87">
        <v>6.4930000000000002E-2</v>
      </c>
      <c r="M325" s="87">
        <v>9.0799999999857467E-2</v>
      </c>
      <c r="N325" s="83">
        <v>66239.816305750079</v>
      </c>
      <c r="O325" s="85">
        <v>99.26</v>
      </c>
      <c r="P325" s="83">
        <v>232.95097787974495</v>
      </c>
      <c r="Q325" s="84">
        <f t="shared" si="6"/>
        <v>5.6056383778670274E-5</v>
      </c>
      <c r="R325" s="84">
        <f>P325/'סכום נכסי הקרן'!$C$42</f>
        <v>2.347222055946189E-6</v>
      </c>
    </row>
    <row r="326" spans="2:18">
      <c r="B326" s="76" t="s">
        <v>4967</v>
      </c>
      <c r="C326" s="86" t="s">
        <v>4571</v>
      </c>
      <c r="D326" s="73">
        <v>8995</v>
      </c>
      <c r="E326" s="73"/>
      <c r="F326" s="73" t="s">
        <v>673</v>
      </c>
      <c r="G326" s="95">
        <v>44641</v>
      </c>
      <c r="H326" s="73"/>
      <c r="I326" s="83">
        <v>0.46999999999946673</v>
      </c>
      <c r="J326" s="86" t="s">
        <v>935</v>
      </c>
      <c r="K326" s="86" t="s">
        <v>138</v>
      </c>
      <c r="L326" s="87">
        <v>6.4930000000000002E-2</v>
      </c>
      <c r="M326" s="87">
        <v>9.0800000000023584E-2</v>
      </c>
      <c r="N326" s="83">
        <v>202567.11858891603</v>
      </c>
      <c r="O326" s="85">
        <v>99.26</v>
      </c>
      <c r="P326" s="83">
        <v>712.38433763762521</v>
      </c>
      <c r="Q326" s="84">
        <f t="shared" si="6"/>
        <v>1.7142529381930003E-4</v>
      </c>
      <c r="R326" s="84">
        <f>P326/'סכום נכסי הקרן'!$C$42</f>
        <v>7.1780090593860586E-6</v>
      </c>
    </row>
    <row r="327" spans="2:18">
      <c r="B327" s="76" t="s">
        <v>4967</v>
      </c>
      <c r="C327" s="86" t="s">
        <v>4571</v>
      </c>
      <c r="D327" s="73">
        <v>9032</v>
      </c>
      <c r="E327" s="73"/>
      <c r="F327" s="73" t="s">
        <v>673</v>
      </c>
      <c r="G327" s="95">
        <v>44671</v>
      </c>
      <c r="H327" s="73"/>
      <c r="I327" s="83">
        <v>0.47000000000232245</v>
      </c>
      <c r="J327" s="86" t="s">
        <v>935</v>
      </c>
      <c r="K327" s="86" t="s">
        <v>138</v>
      </c>
      <c r="L327" s="87">
        <v>6.4930000000000002E-2</v>
      </c>
      <c r="M327" s="87">
        <v>9.0800000000196113E-2</v>
      </c>
      <c r="N327" s="83">
        <v>66118.774428708304</v>
      </c>
      <c r="O327" s="85">
        <v>99.26</v>
      </c>
      <c r="P327" s="83">
        <v>232.52529734306481</v>
      </c>
      <c r="Q327" s="84">
        <f t="shared" si="6"/>
        <v>5.5953949731179088E-5</v>
      </c>
      <c r="R327" s="84">
        <f>P327/'סכום נכסי הקרן'!$C$42</f>
        <v>2.3429328842347119E-6</v>
      </c>
    </row>
    <row r="328" spans="2:18">
      <c r="B328" s="76" t="s">
        <v>4967</v>
      </c>
      <c r="C328" s="86" t="s">
        <v>4571</v>
      </c>
      <c r="D328" s="73">
        <v>9061</v>
      </c>
      <c r="E328" s="73"/>
      <c r="F328" s="73" t="s">
        <v>673</v>
      </c>
      <c r="G328" s="95">
        <v>44701</v>
      </c>
      <c r="H328" s="73"/>
      <c r="I328" s="83">
        <v>0.47000000000258746</v>
      </c>
      <c r="J328" s="86" t="s">
        <v>935</v>
      </c>
      <c r="K328" s="86" t="s">
        <v>138</v>
      </c>
      <c r="L328" s="87">
        <v>6.4930000000000002E-2</v>
      </c>
      <c r="M328" s="87">
        <v>9.0799999999607528E-2</v>
      </c>
      <c r="N328" s="83">
        <v>52750.704808652059</v>
      </c>
      <c r="O328" s="85">
        <v>99.26</v>
      </c>
      <c r="P328" s="83">
        <v>185.51270842852293</v>
      </c>
      <c r="Q328" s="84">
        <f t="shared" si="6"/>
        <v>4.4641029946043626E-5</v>
      </c>
      <c r="R328" s="84">
        <f>P328/'סכום נכסי הקרן'!$C$42</f>
        <v>1.8692324232548536E-6</v>
      </c>
    </row>
    <row r="329" spans="2:18">
      <c r="B329" s="76" t="s">
        <v>4967</v>
      </c>
      <c r="C329" s="86" t="s">
        <v>4571</v>
      </c>
      <c r="D329" s="73">
        <v>9108</v>
      </c>
      <c r="E329" s="73"/>
      <c r="F329" s="73" t="s">
        <v>673</v>
      </c>
      <c r="G329" s="95">
        <v>44733</v>
      </c>
      <c r="H329" s="73"/>
      <c r="I329" s="83">
        <v>0.47000000000369063</v>
      </c>
      <c r="J329" s="86" t="s">
        <v>935</v>
      </c>
      <c r="K329" s="86" t="s">
        <v>138</v>
      </c>
      <c r="L329" s="87">
        <v>6.4930000000000002E-2</v>
      </c>
      <c r="M329" s="87">
        <v>9.079999999600577E-2</v>
      </c>
      <c r="N329" s="83">
        <v>13868.004030990163</v>
      </c>
      <c r="O329" s="85">
        <v>99.26</v>
      </c>
      <c r="P329" s="83">
        <v>48.770739676690923</v>
      </c>
      <c r="Q329" s="84">
        <f t="shared" si="6"/>
        <v>1.1735994093562124E-5</v>
      </c>
      <c r="R329" s="84">
        <f>P329/'סכום נכסי הקרן'!$C$42</f>
        <v>4.9141564845902492E-7</v>
      </c>
    </row>
    <row r="330" spans="2:18">
      <c r="B330" s="76" t="s">
        <v>4967</v>
      </c>
      <c r="C330" s="86" t="s">
        <v>4571</v>
      </c>
      <c r="D330" s="73">
        <v>9140</v>
      </c>
      <c r="E330" s="73"/>
      <c r="F330" s="73" t="s">
        <v>673</v>
      </c>
      <c r="G330" s="95">
        <v>44762</v>
      </c>
      <c r="H330" s="73"/>
      <c r="I330" s="83">
        <v>0.46999999999452075</v>
      </c>
      <c r="J330" s="86" t="s">
        <v>935</v>
      </c>
      <c r="K330" s="86" t="s">
        <v>138</v>
      </c>
      <c r="L330" s="87">
        <v>6.4930000000000002E-2</v>
      </c>
      <c r="M330" s="87">
        <v>9.0799999999232897E-2</v>
      </c>
      <c r="N330" s="83">
        <v>56048.308654252607</v>
      </c>
      <c r="O330" s="85">
        <v>99.26</v>
      </c>
      <c r="P330" s="83">
        <v>197.10966537346829</v>
      </c>
      <c r="Q330" s="84">
        <f t="shared" si="6"/>
        <v>4.7431674892407246E-5</v>
      </c>
      <c r="R330" s="84">
        <f>P330/'סכום נכסי הקרן'!$C$42</f>
        <v>1.9860837598355743E-6</v>
      </c>
    </row>
    <row r="331" spans="2:18">
      <c r="B331" s="76" t="s">
        <v>4967</v>
      </c>
      <c r="C331" s="86" t="s">
        <v>4571</v>
      </c>
      <c r="D331" s="73">
        <v>9193</v>
      </c>
      <c r="E331" s="73"/>
      <c r="F331" s="73" t="s">
        <v>673</v>
      </c>
      <c r="G331" s="95">
        <v>44795</v>
      </c>
      <c r="H331" s="73"/>
      <c r="I331" s="83">
        <v>0.46999999999610331</v>
      </c>
      <c r="J331" s="86" t="s">
        <v>935</v>
      </c>
      <c r="K331" s="86" t="s">
        <v>138</v>
      </c>
      <c r="L331" s="87">
        <v>6.4930000000000002E-2</v>
      </c>
      <c r="M331" s="87">
        <v>9.080000003842191E-2</v>
      </c>
      <c r="N331" s="83">
        <v>1459.4269174254584</v>
      </c>
      <c r="O331" s="85">
        <v>99.26</v>
      </c>
      <c r="P331" s="83">
        <v>5.1324907984856667</v>
      </c>
      <c r="Q331" s="84">
        <f t="shared" si="6"/>
        <v>1.2350618853762821E-6</v>
      </c>
      <c r="R331" s="84">
        <f>P331/'סכום נכסי הקרן'!$C$42</f>
        <v>5.1715153607835167E-8</v>
      </c>
    </row>
    <row r="332" spans="2:18">
      <c r="B332" s="76" t="s">
        <v>4967</v>
      </c>
      <c r="C332" s="86" t="s">
        <v>4571</v>
      </c>
      <c r="D332" s="73">
        <v>9235</v>
      </c>
      <c r="E332" s="73"/>
      <c r="F332" s="73" t="s">
        <v>673</v>
      </c>
      <c r="G332" s="95">
        <v>44824</v>
      </c>
      <c r="H332" s="73"/>
      <c r="I332" s="83">
        <v>0.46999999970294964</v>
      </c>
      <c r="J332" s="86" t="s">
        <v>935</v>
      </c>
      <c r="K332" s="86" t="s">
        <v>138</v>
      </c>
      <c r="L332" s="87">
        <v>6.4930000000000002E-2</v>
      </c>
      <c r="M332" s="87">
        <v>9.0799999991703087E-2</v>
      </c>
      <c r="N332" s="83">
        <v>1110.409339408229</v>
      </c>
      <c r="O332" s="85">
        <v>99.26</v>
      </c>
      <c r="P332" s="83">
        <v>3.9050659330620281</v>
      </c>
      <c r="Q332" s="84">
        <f t="shared" si="6"/>
        <v>9.3969931621295778E-7</v>
      </c>
      <c r="R332" s="84">
        <f>P332/'סכום נכסי הקרן'!$C$42</f>
        <v>3.934757849670423E-8</v>
      </c>
    </row>
    <row r="333" spans="2:18">
      <c r="B333" s="76" t="s">
        <v>4968</v>
      </c>
      <c r="C333" s="86" t="s">
        <v>4571</v>
      </c>
      <c r="D333" s="73">
        <v>8807</v>
      </c>
      <c r="E333" s="73"/>
      <c r="F333" s="73" t="s">
        <v>673</v>
      </c>
      <c r="G333" s="95">
        <v>44341</v>
      </c>
      <c r="H333" s="73"/>
      <c r="I333" s="83">
        <v>1.4200000000000623</v>
      </c>
      <c r="J333" s="86" t="s">
        <v>935</v>
      </c>
      <c r="K333" s="86" t="s">
        <v>138</v>
      </c>
      <c r="L333" s="87">
        <v>5.4930000000000007E-2</v>
      </c>
      <c r="M333" s="87">
        <v>6.7799999999995836E-2</v>
      </c>
      <c r="N333" s="83">
        <v>4965033.8241628595</v>
      </c>
      <c r="O333" s="85">
        <v>98.98</v>
      </c>
      <c r="P333" s="83">
        <v>17411.685757644344</v>
      </c>
      <c r="Q333" s="84">
        <f t="shared" si="6"/>
        <v>4.1898778358765796E-3</v>
      </c>
      <c r="R333" s="84">
        <f>P333/'סכום נכסי הקרן'!$C$42</f>
        <v>1.7544074385746758E-4</v>
      </c>
    </row>
    <row r="334" spans="2:18">
      <c r="B334" s="76" t="s">
        <v>4968</v>
      </c>
      <c r="C334" s="86" t="s">
        <v>4571</v>
      </c>
      <c r="D334" s="73">
        <v>8938</v>
      </c>
      <c r="E334" s="73"/>
      <c r="F334" s="73" t="s">
        <v>673</v>
      </c>
      <c r="G334" s="95">
        <v>44614</v>
      </c>
      <c r="H334" s="73"/>
      <c r="I334" s="83">
        <v>1.420000000001308</v>
      </c>
      <c r="J334" s="86" t="s">
        <v>935</v>
      </c>
      <c r="K334" s="86" t="s">
        <v>138</v>
      </c>
      <c r="L334" s="87">
        <v>5.4930000000000007E-2</v>
      </c>
      <c r="M334" s="87">
        <v>6.7800000000084168E-2</v>
      </c>
      <c r="N334" s="83">
        <v>170103.32523615513</v>
      </c>
      <c r="O334" s="85">
        <v>98.98</v>
      </c>
      <c r="P334" s="83">
        <v>596.52879266919604</v>
      </c>
      <c r="Q334" s="84">
        <f t="shared" si="6"/>
        <v>1.4354628274689386E-4</v>
      </c>
      <c r="R334" s="84">
        <f>P334/'סכום נכסי הקרן'!$C$42</f>
        <v>6.0106446081668669E-6</v>
      </c>
    </row>
    <row r="335" spans="2:18">
      <c r="B335" s="76" t="s">
        <v>4968</v>
      </c>
      <c r="C335" s="86" t="s">
        <v>4571</v>
      </c>
      <c r="D335" s="73">
        <v>8990</v>
      </c>
      <c r="E335" s="73"/>
      <c r="F335" s="73" t="s">
        <v>673</v>
      </c>
      <c r="G335" s="95">
        <v>44641</v>
      </c>
      <c r="H335" s="73"/>
      <c r="I335" s="83">
        <v>1.4199999999908945</v>
      </c>
      <c r="J335" s="86" t="s">
        <v>935</v>
      </c>
      <c r="K335" s="86" t="s">
        <v>138</v>
      </c>
      <c r="L335" s="87">
        <v>5.4930000000000007E-2</v>
      </c>
      <c r="M335" s="87">
        <v>6.7799999999773194E-2</v>
      </c>
      <c r="N335" s="83">
        <v>105845.6763445705</v>
      </c>
      <c r="O335" s="85">
        <v>98.98</v>
      </c>
      <c r="P335" s="83">
        <v>371.18611847474716</v>
      </c>
      <c r="Q335" s="84">
        <f t="shared" si="6"/>
        <v>8.9320730481228842E-5</v>
      </c>
      <c r="R335" s="84">
        <f>P335/'סכום נכסי הקרן'!$C$42</f>
        <v>3.7400840815304308E-6</v>
      </c>
    </row>
    <row r="336" spans="2:18">
      <c r="B336" s="76" t="s">
        <v>4968</v>
      </c>
      <c r="C336" s="86" t="s">
        <v>4571</v>
      </c>
      <c r="D336" s="73">
        <v>9029</v>
      </c>
      <c r="E336" s="73"/>
      <c r="F336" s="73" t="s">
        <v>673</v>
      </c>
      <c r="G336" s="95">
        <v>44671</v>
      </c>
      <c r="H336" s="73"/>
      <c r="I336" s="83">
        <v>1.420000000003639</v>
      </c>
      <c r="J336" s="86" t="s">
        <v>935</v>
      </c>
      <c r="K336" s="86" t="s">
        <v>138</v>
      </c>
      <c r="L336" s="87">
        <v>5.4930000000000007E-2</v>
      </c>
      <c r="M336" s="87">
        <v>6.7800000000327515E-2</v>
      </c>
      <c r="N336" s="83">
        <v>36045.844716808671</v>
      </c>
      <c r="O336" s="85">
        <v>98.98</v>
      </c>
      <c r="P336" s="83">
        <v>126.4077869946606</v>
      </c>
      <c r="Q336" s="84">
        <f t="shared" si="6"/>
        <v>3.0418260034276608E-5</v>
      </c>
      <c r="R336" s="84">
        <f>P336/'סכום נכסי הקרן'!$C$42</f>
        <v>1.2736892043886706E-6</v>
      </c>
    </row>
    <row r="337" spans="2:18">
      <c r="B337" s="76" t="s">
        <v>4968</v>
      </c>
      <c r="C337" s="86" t="s">
        <v>4571</v>
      </c>
      <c r="D337" s="73">
        <v>9064</v>
      </c>
      <c r="E337" s="73"/>
      <c r="F337" s="73" t="s">
        <v>673</v>
      </c>
      <c r="G337" s="95">
        <v>44701</v>
      </c>
      <c r="H337" s="73"/>
      <c r="I337" s="83">
        <v>1.4199999999913144</v>
      </c>
      <c r="J337" s="86" t="s">
        <v>935</v>
      </c>
      <c r="K337" s="86" t="s">
        <v>138</v>
      </c>
      <c r="L337" s="87">
        <v>5.4930000000000007E-2</v>
      </c>
      <c r="M337" s="87">
        <v>6.7799999999955729E-2</v>
      </c>
      <c r="N337" s="83">
        <v>34802.708375673574</v>
      </c>
      <c r="O337" s="85">
        <v>98.98</v>
      </c>
      <c r="P337" s="83">
        <v>122.04828004115801</v>
      </c>
      <c r="Q337" s="84">
        <f t="shared" si="6"/>
        <v>2.936920586375719E-5</v>
      </c>
      <c r="R337" s="84">
        <f>P337/'סכום נכסי הקרן'!$C$42</f>
        <v>1.2297626625580782E-6</v>
      </c>
    </row>
    <row r="338" spans="2:18">
      <c r="B338" s="76" t="s">
        <v>4968</v>
      </c>
      <c r="C338" s="86" t="s">
        <v>4571</v>
      </c>
      <c r="D338" s="73">
        <v>9107</v>
      </c>
      <c r="E338" s="73"/>
      <c r="F338" s="73" t="s">
        <v>673</v>
      </c>
      <c r="G338" s="95">
        <v>44733</v>
      </c>
      <c r="H338" s="73"/>
      <c r="I338" s="83">
        <v>1.41999999998886</v>
      </c>
      <c r="J338" s="86" t="s">
        <v>935</v>
      </c>
      <c r="K338" s="86" t="s">
        <v>138</v>
      </c>
      <c r="L338" s="87">
        <v>5.4930000000000007E-2</v>
      </c>
      <c r="M338" s="87">
        <v>6.7799999999461583E-2</v>
      </c>
      <c r="N338" s="83">
        <v>55289.654569599275</v>
      </c>
      <c r="O338" s="85">
        <v>98.98</v>
      </c>
      <c r="P338" s="83">
        <v>193.89315664096273</v>
      </c>
      <c r="Q338" s="84">
        <f t="shared" si="6"/>
        <v>4.6657667203846029E-5</v>
      </c>
      <c r="R338" s="84">
        <f>P338/'סכום נכסי הקרן'!$C$42</f>
        <v>1.9536741073464655E-6</v>
      </c>
    </row>
    <row r="339" spans="2:18">
      <c r="B339" s="76" t="s">
        <v>4968</v>
      </c>
      <c r="C339" s="86" t="s">
        <v>4571</v>
      </c>
      <c r="D339" s="73">
        <v>9141</v>
      </c>
      <c r="E339" s="73"/>
      <c r="F339" s="73" t="s">
        <v>673</v>
      </c>
      <c r="G339" s="95">
        <v>44762</v>
      </c>
      <c r="H339" s="73"/>
      <c r="I339" s="83">
        <v>1.420000000005968</v>
      </c>
      <c r="J339" s="86" t="s">
        <v>935</v>
      </c>
      <c r="K339" s="86" t="s">
        <v>138</v>
      </c>
      <c r="L339" s="87">
        <v>5.4930000000000007E-2</v>
      </c>
      <c r="M339" s="87">
        <v>6.7800000000451874E-2</v>
      </c>
      <c r="N339" s="83">
        <v>33446.873845840397</v>
      </c>
      <c r="O339" s="85">
        <v>98.98</v>
      </c>
      <c r="P339" s="83">
        <v>117.29354750843022</v>
      </c>
      <c r="Q339" s="84">
        <f t="shared" si="6"/>
        <v>2.8225046203877555E-5</v>
      </c>
      <c r="R339" s="84">
        <f>P339/'סכום נכסי הקרן'!$C$42</f>
        <v>1.1818538142135788E-6</v>
      </c>
    </row>
    <row r="340" spans="2:18">
      <c r="B340" s="76" t="s">
        <v>4968</v>
      </c>
      <c r="C340" s="86" t="s">
        <v>4571</v>
      </c>
      <c r="D340" s="73">
        <v>9197</v>
      </c>
      <c r="E340" s="73"/>
      <c r="F340" s="73" t="s">
        <v>673</v>
      </c>
      <c r="G340" s="95">
        <v>44795</v>
      </c>
      <c r="H340" s="73"/>
      <c r="I340" s="83">
        <v>1.420000000025222</v>
      </c>
      <c r="J340" s="86" t="s">
        <v>935</v>
      </c>
      <c r="K340" s="86" t="s">
        <v>138</v>
      </c>
      <c r="L340" s="87">
        <v>5.4930000000000007E-2</v>
      </c>
      <c r="M340" s="87">
        <v>6.7800000000992913E-2</v>
      </c>
      <c r="N340" s="83">
        <v>17863.423299405433</v>
      </c>
      <c r="O340" s="85">
        <v>98.98</v>
      </c>
      <c r="P340" s="83">
        <v>62.644549645486997</v>
      </c>
      <c r="Q340" s="84">
        <f t="shared" si="6"/>
        <v>1.5074531768577382E-5</v>
      </c>
      <c r="R340" s="84">
        <f>P340/'סכום נכסי הקרן'!$C$42</f>
        <v>6.3120863432738667E-7</v>
      </c>
    </row>
    <row r="341" spans="2:18">
      <c r="B341" s="76" t="s">
        <v>4968</v>
      </c>
      <c r="C341" s="86" t="s">
        <v>4571</v>
      </c>
      <c r="D341" s="73">
        <v>9234</v>
      </c>
      <c r="E341" s="73"/>
      <c r="F341" s="73" t="s">
        <v>673</v>
      </c>
      <c r="G341" s="95">
        <v>44824</v>
      </c>
      <c r="H341" s="73"/>
      <c r="I341" s="83">
        <v>1.4200000000105106</v>
      </c>
      <c r="J341" s="86" t="s">
        <v>935</v>
      </c>
      <c r="K341" s="86" t="s">
        <v>138</v>
      </c>
      <c r="L341" s="87">
        <v>5.4930000000000007E-2</v>
      </c>
      <c r="M341" s="87">
        <v>6.7800000001274396E-2</v>
      </c>
      <c r="N341" s="83">
        <v>8681.8364938278119</v>
      </c>
      <c r="O341" s="85">
        <v>98.98</v>
      </c>
      <c r="P341" s="83">
        <v>30.445992549962103</v>
      </c>
      <c r="Q341" s="84">
        <f t="shared" si="6"/>
        <v>7.3264008523898469E-6</v>
      </c>
      <c r="R341" s="84">
        <f>P341/'סכום נכסי הקרן'!$C$42</f>
        <v>3.0677486687922651E-7</v>
      </c>
    </row>
    <row r="342" spans="2:18">
      <c r="B342" s="76" t="s">
        <v>4968</v>
      </c>
      <c r="C342" s="86" t="s">
        <v>4571</v>
      </c>
      <c r="D342" s="73">
        <v>8852</v>
      </c>
      <c r="E342" s="73"/>
      <c r="F342" s="73" t="s">
        <v>673</v>
      </c>
      <c r="G342" s="95">
        <v>44581</v>
      </c>
      <c r="H342" s="73"/>
      <c r="I342" s="83">
        <v>1.4200000000056896</v>
      </c>
      <c r="J342" s="86" t="s">
        <v>935</v>
      </c>
      <c r="K342" s="86" t="s">
        <v>138</v>
      </c>
      <c r="L342" s="87">
        <v>5.4930000000000007E-2</v>
      </c>
      <c r="M342" s="87">
        <v>6.780000000051202E-2</v>
      </c>
      <c r="N342" s="83">
        <v>69171.782497713328</v>
      </c>
      <c r="O342" s="85">
        <v>98.98</v>
      </c>
      <c r="P342" s="83">
        <v>242.57585703661445</v>
      </c>
      <c r="Q342" s="84">
        <f t="shared" si="6"/>
        <v>5.8372475879899075E-5</v>
      </c>
      <c r="R342" s="84">
        <f>P342/'סכום נכסי הקרן'!$C$42</f>
        <v>2.4442026689852261E-6</v>
      </c>
    </row>
    <row r="343" spans="2:18">
      <c r="B343" s="76" t="s">
        <v>4969</v>
      </c>
      <c r="C343" s="86" t="s">
        <v>4571</v>
      </c>
      <c r="D343" s="73">
        <v>8806</v>
      </c>
      <c r="E343" s="73"/>
      <c r="F343" s="73" t="s">
        <v>673</v>
      </c>
      <c r="G343" s="95">
        <v>44137</v>
      </c>
      <c r="H343" s="73"/>
      <c r="I343" s="83">
        <v>0.93999999999999861</v>
      </c>
      <c r="J343" s="86" t="s">
        <v>945</v>
      </c>
      <c r="K343" s="86" t="s">
        <v>138</v>
      </c>
      <c r="L343" s="87">
        <v>4.5651000000000004E-2</v>
      </c>
      <c r="M343" s="87">
        <v>5.2100000000001458E-2</v>
      </c>
      <c r="N343" s="83">
        <v>20242606.775391534</v>
      </c>
      <c r="O343" s="85">
        <v>100.49</v>
      </c>
      <c r="P343" s="83">
        <v>72070.980434706347</v>
      </c>
      <c r="Q343" s="84">
        <f t="shared" si="6"/>
        <v>1.7342870054997166E-2</v>
      </c>
      <c r="R343" s="84">
        <f>P343/'סכום נכסי הקרן'!$C$42</f>
        <v>7.2618967479645853E-4</v>
      </c>
    </row>
    <row r="344" spans="2:18">
      <c r="B344" s="76" t="s">
        <v>4969</v>
      </c>
      <c r="C344" s="86" t="s">
        <v>4571</v>
      </c>
      <c r="D344" s="73">
        <v>9044</v>
      </c>
      <c r="E344" s="73"/>
      <c r="F344" s="73" t="s">
        <v>673</v>
      </c>
      <c r="G344" s="95">
        <v>44679</v>
      </c>
      <c r="H344" s="73"/>
      <c r="I344" s="83">
        <v>0.94000000000612305</v>
      </c>
      <c r="J344" s="86" t="s">
        <v>945</v>
      </c>
      <c r="K344" s="86" t="s">
        <v>138</v>
      </c>
      <c r="L344" s="87">
        <v>4.5651000000000004E-2</v>
      </c>
      <c r="M344" s="87">
        <v>5.2100000000236839E-2</v>
      </c>
      <c r="N344" s="83">
        <v>174314.10668793239</v>
      </c>
      <c r="O344" s="85">
        <v>100.49</v>
      </c>
      <c r="P344" s="83">
        <v>620.6210852504646</v>
      </c>
      <c r="Q344" s="84">
        <f t="shared" si="6"/>
        <v>1.4934375486457167E-4</v>
      </c>
      <c r="R344" s="84">
        <f>P344/'סכום נכסי הקרן'!$C$42</f>
        <v>6.253399375885656E-6</v>
      </c>
    </row>
    <row r="345" spans="2:18">
      <c r="B345" s="76" t="s">
        <v>4969</v>
      </c>
      <c r="C345" s="86" t="s">
        <v>4571</v>
      </c>
      <c r="D345" s="73">
        <v>9224</v>
      </c>
      <c r="E345" s="73"/>
      <c r="F345" s="73" t="s">
        <v>673</v>
      </c>
      <c r="G345" s="95">
        <v>44810</v>
      </c>
      <c r="H345" s="73"/>
      <c r="I345" s="83">
        <v>0.94000000000078399</v>
      </c>
      <c r="J345" s="86" t="s">
        <v>945</v>
      </c>
      <c r="K345" s="86" t="s">
        <v>138</v>
      </c>
      <c r="L345" s="87">
        <v>4.6546000000000004E-2</v>
      </c>
      <c r="M345" s="87">
        <v>5.259999999998681E-2</v>
      </c>
      <c r="N345" s="83">
        <v>315434.73427741881</v>
      </c>
      <c r="O345" s="85">
        <v>100.4</v>
      </c>
      <c r="P345" s="83">
        <v>1122.0556509025291</v>
      </c>
      <c r="Q345" s="84">
        <f t="shared" si="6"/>
        <v>2.7000694635627393E-4</v>
      </c>
      <c r="R345" s="84">
        <f>P345/'סכום נכסי הקרן'!$C$42</f>
        <v>1.1305871285747775E-5</v>
      </c>
    </row>
    <row r="346" spans="2:18">
      <c r="B346" s="76" t="s">
        <v>4970</v>
      </c>
      <c r="C346" s="86" t="s">
        <v>4571</v>
      </c>
      <c r="D346" s="73" t="s">
        <v>4748</v>
      </c>
      <c r="E346" s="73"/>
      <c r="F346" s="73" t="s">
        <v>673</v>
      </c>
      <c r="G346" s="95">
        <v>42921</v>
      </c>
      <c r="H346" s="73"/>
      <c r="I346" s="83">
        <v>1.6500000000000699</v>
      </c>
      <c r="J346" s="86" t="s">
        <v>960</v>
      </c>
      <c r="K346" s="86" t="s">
        <v>138</v>
      </c>
      <c r="L346" s="87">
        <v>6.0938999999999993E-2</v>
      </c>
      <c r="M346" s="87">
        <v>7.9299999999997109E-2</v>
      </c>
      <c r="N346" s="83">
        <v>2283629.6728733894</v>
      </c>
      <c r="O346" s="85">
        <v>97.72</v>
      </c>
      <c r="P346" s="83">
        <v>7906.4272033722964</v>
      </c>
      <c r="Q346" s="84">
        <f t="shared" si="6"/>
        <v>1.9025707540028011E-3</v>
      </c>
      <c r="R346" s="84">
        <f>P346/'סכום נכסי הקרן'!$C$42</f>
        <v>7.9665432119664965E-5</v>
      </c>
    </row>
    <row r="347" spans="2:18">
      <c r="B347" s="76" t="s">
        <v>4970</v>
      </c>
      <c r="C347" s="86" t="s">
        <v>4571</v>
      </c>
      <c r="D347" s="73">
        <v>6497</v>
      </c>
      <c r="E347" s="73"/>
      <c r="F347" s="73" t="s">
        <v>673</v>
      </c>
      <c r="G347" s="95">
        <v>43342</v>
      </c>
      <c r="H347" s="73"/>
      <c r="I347" s="83">
        <v>2.6899999999968283</v>
      </c>
      <c r="J347" s="86" t="s">
        <v>960</v>
      </c>
      <c r="K347" s="86" t="s">
        <v>138</v>
      </c>
      <c r="L347" s="87">
        <v>6.1279E-2</v>
      </c>
      <c r="M347" s="87">
        <v>7.3399999999917642E-2</v>
      </c>
      <c r="N347" s="83">
        <v>433439.03933460591</v>
      </c>
      <c r="O347" s="85">
        <v>97.72</v>
      </c>
      <c r="P347" s="83">
        <v>1500.6611612636605</v>
      </c>
      <c r="Q347" s="84">
        <f t="shared" si="6"/>
        <v>3.6111304937713729E-4</v>
      </c>
      <c r="R347" s="84">
        <f>P347/'סכום נכסי הקרן'!$C$42</f>
        <v>1.512071341481222E-5</v>
      </c>
    </row>
    <row r="348" spans="2:18">
      <c r="B348" s="76" t="s">
        <v>4971</v>
      </c>
      <c r="C348" s="86" t="s">
        <v>4571</v>
      </c>
      <c r="D348" s="73">
        <v>8791</v>
      </c>
      <c r="E348" s="73"/>
      <c r="F348" s="73" t="s">
        <v>673</v>
      </c>
      <c r="G348" s="95">
        <v>43866</v>
      </c>
      <c r="H348" s="73"/>
      <c r="I348" s="83">
        <v>1.9800000000000004</v>
      </c>
      <c r="J348" s="86" t="s">
        <v>945</v>
      </c>
      <c r="K348" s="86" t="s">
        <v>138</v>
      </c>
      <c r="L348" s="87">
        <v>5.0430000000000003E-2</v>
      </c>
      <c r="M348" s="87">
        <v>6.93E-2</v>
      </c>
      <c r="N348" s="83">
        <v>29859654.399624538</v>
      </c>
      <c r="O348" s="85">
        <v>97.99</v>
      </c>
      <c r="P348" s="83">
        <v>103666.32466622099</v>
      </c>
      <c r="Q348" s="84">
        <f t="shared" si="6"/>
        <v>2.4945846260468502E-2</v>
      </c>
      <c r="R348" s="84">
        <f>P348/'סכום נכסי הקרן'!$C$42</f>
        <v>1.0445454487039939E-3</v>
      </c>
    </row>
    <row r="349" spans="2:18">
      <c r="B349" s="76" t="s">
        <v>4971</v>
      </c>
      <c r="C349" s="86" t="s">
        <v>4571</v>
      </c>
      <c r="D349" s="73">
        <v>8933</v>
      </c>
      <c r="E349" s="73"/>
      <c r="F349" s="73" t="s">
        <v>673</v>
      </c>
      <c r="G349" s="95">
        <v>44601</v>
      </c>
      <c r="H349" s="73"/>
      <c r="I349" s="83">
        <v>1.9800000000000002</v>
      </c>
      <c r="J349" s="86" t="s">
        <v>945</v>
      </c>
      <c r="K349" s="86" t="s">
        <v>138</v>
      </c>
      <c r="L349" s="87">
        <v>5.0430000000000003E-2</v>
      </c>
      <c r="M349" s="87">
        <v>6.9299546466014161E-2</v>
      </c>
      <c r="N349" s="83">
        <v>47713.307713260001</v>
      </c>
      <c r="O349" s="85">
        <v>97.99</v>
      </c>
      <c r="P349" s="83">
        <v>165.65037565020998</v>
      </c>
      <c r="Q349" s="84">
        <f t="shared" si="6"/>
        <v>3.9861438295067418E-5</v>
      </c>
      <c r="R349" s="84">
        <f>P349/'סכום נכסי הקרן'!$C$42</f>
        <v>1.669098875827265E-6</v>
      </c>
    </row>
    <row r="350" spans="2:18">
      <c r="B350" s="76" t="s">
        <v>4971</v>
      </c>
      <c r="C350" s="86" t="s">
        <v>4571</v>
      </c>
      <c r="D350" s="73">
        <v>8952</v>
      </c>
      <c r="E350" s="73"/>
      <c r="F350" s="73" t="s">
        <v>673</v>
      </c>
      <c r="G350" s="95">
        <v>44620</v>
      </c>
      <c r="H350" s="73"/>
      <c r="I350" s="83">
        <v>1.9800000000000002</v>
      </c>
      <c r="J350" s="86" t="s">
        <v>945</v>
      </c>
      <c r="K350" s="86" t="s">
        <v>138</v>
      </c>
      <c r="L350" s="87">
        <v>5.0430000000000003E-2</v>
      </c>
      <c r="M350" s="87">
        <v>6.9299994678933496E-2</v>
      </c>
      <c r="N350" s="83">
        <v>347848.00784766005</v>
      </c>
      <c r="O350" s="85">
        <v>97.99</v>
      </c>
      <c r="P350" s="83">
        <v>1207.6538476526403</v>
      </c>
      <c r="Q350" s="84">
        <f t="shared" si="6"/>
        <v>2.9060495118741645E-4</v>
      </c>
      <c r="R350" s="84">
        <f>P350/'סכום נכסי הקרן'!$C$42</f>
        <v>1.2168361656854098E-5</v>
      </c>
    </row>
    <row r="351" spans="2:18">
      <c r="B351" s="76" t="s">
        <v>4971</v>
      </c>
      <c r="C351" s="86" t="s">
        <v>4571</v>
      </c>
      <c r="D351" s="73">
        <v>9060</v>
      </c>
      <c r="E351" s="73"/>
      <c r="F351" s="73" t="s">
        <v>673</v>
      </c>
      <c r="G351" s="95">
        <v>44690</v>
      </c>
      <c r="H351" s="73"/>
      <c r="I351" s="83">
        <v>1.98</v>
      </c>
      <c r="J351" s="86" t="s">
        <v>945</v>
      </c>
      <c r="K351" s="86" t="s">
        <v>138</v>
      </c>
      <c r="L351" s="87">
        <v>5.0430000000000003E-2</v>
      </c>
      <c r="M351" s="87">
        <v>6.9299827440472486E-2</v>
      </c>
      <c r="N351" s="83">
        <v>41880.271880230008</v>
      </c>
      <c r="O351" s="85">
        <v>97.99</v>
      </c>
      <c r="P351" s="83">
        <v>145.39924539909998</v>
      </c>
      <c r="Q351" s="84">
        <f t="shared" si="6"/>
        <v>3.498828798833601E-5</v>
      </c>
      <c r="R351" s="84">
        <f>P351/'סכום נכסי הקרן'!$C$42</f>
        <v>1.4650477917069714E-6</v>
      </c>
    </row>
    <row r="352" spans="2:18">
      <c r="B352" s="76" t="s">
        <v>4971</v>
      </c>
      <c r="C352" s="86" t="s">
        <v>4571</v>
      </c>
      <c r="D352" s="73">
        <v>9076</v>
      </c>
      <c r="E352" s="73"/>
      <c r="F352" s="73" t="s">
        <v>673</v>
      </c>
      <c r="G352" s="95">
        <v>44700</v>
      </c>
      <c r="H352" s="73"/>
      <c r="I352" s="83">
        <v>1.98</v>
      </c>
      <c r="J352" s="86" t="s">
        <v>945</v>
      </c>
      <c r="K352" s="86" t="s">
        <v>138</v>
      </c>
      <c r="L352" s="87">
        <v>5.0430000000000003E-2</v>
      </c>
      <c r="M352" s="87">
        <v>6.9299781113097231E-2</v>
      </c>
      <c r="N352" s="83">
        <v>127072.59707247</v>
      </c>
      <c r="O352" s="85">
        <v>97.99</v>
      </c>
      <c r="P352" s="83">
        <v>441.16891116847</v>
      </c>
      <c r="Q352" s="84">
        <f t="shared" si="6"/>
        <v>1.0616110746031837E-4</v>
      </c>
      <c r="R352" s="84">
        <f>P352/'סכום נכסי הקרן'!$C$42</f>
        <v>4.445233104910851E-6</v>
      </c>
    </row>
    <row r="353" spans="2:18">
      <c r="B353" s="76" t="s">
        <v>4971</v>
      </c>
      <c r="C353" s="86" t="s">
        <v>4571</v>
      </c>
      <c r="D353" s="73">
        <v>9109</v>
      </c>
      <c r="E353" s="73"/>
      <c r="F353" s="73" t="s">
        <v>673</v>
      </c>
      <c r="G353" s="95">
        <v>44721</v>
      </c>
      <c r="H353" s="73"/>
      <c r="I353" s="83">
        <v>1.98</v>
      </c>
      <c r="J353" s="86" t="s">
        <v>945</v>
      </c>
      <c r="K353" s="86" t="s">
        <v>138</v>
      </c>
      <c r="L353" s="87">
        <v>5.0430000000000003E-2</v>
      </c>
      <c r="M353" s="87">
        <v>6.9299438061130259E-2</v>
      </c>
      <c r="N353" s="83">
        <v>47908.927908880003</v>
      </c>
      <c r="O353" s="85">
        <v>97.99</v>
      </c>
      <c r="P353" s="83">
        <v>166.32964632948</v>
      </c>
      <c r="Q353" s="84">
        <f t="shared" si="6"/>
        <v>4.0024895251691202E-5</v>
      </c>
      <c r="R353" s="84">
        <f>P353/'סכום נכסי הקרן'!$C$42</f>
        <v>1.6759432305273479E-6</v>
      </c>
    </row>
    <row r="354" spans="2:18">
      <c r="B354" s="76" t="s">
        <v>4971</v>
      </c>
      <c r="C354" s="86" t="s">
        <v>4571</v>
      </c>
      <c r="D354" s="73">
        <v>9142</v>
      </c>
      <c r="E354" s="73"/>
      <c r="F354" s="73" t="s">
        <v>673</v>
      </c>
      <c r="G354" s="95">
        <v>44750</v>
      </c>
      <c r="H354" s="73"/>
      <c r="I354" s="83">
        <v>1.9799999999999995</v>
      </c>
      <c r="J354" s="86" t="s">
        <v>945</v>
      </c>
      <c r="K354" s="86" t="s">
        <v>138</v>
      </c>
      <c r="L354" s="87">
        <v>5.0430000000000003E-2</v>
      </c>
      <c r="M354" s="87">
        <v>6.929954910539253E-2</v>
      </c>
      <c r="N354" s="83">
        <v>18689.698689680001</v>
      </c>
      <c r="O354" s="85">
        <v>97.99</v>
      </c>
      <c r="P354" s="83">
        <v>64.886624886560014</v>
      </c>
      <c r="Q354" s="84">
        <f t="shared" si="6"/>
        <v>1.5614055711847214E-5</v>
      </c>
      <c r="R354" s="84">
        <f>P354/'סכום נכסי הקרן'!$C$42</f>
        <v>6.5379986148099911E-7</v>
      </c>
    </row>
    <row r="355" spans="2:18">
      <c r="B355" s="76" t="s">
        <v>4971</v>
      </c>
      <c r="C355" s="86" t="s">
        <v>4571</v>
      </c>
      <c r="D355" s="73">
        <v>9147</v>
      </c>
      <c r="E355" s="73"/>
      <c r="F355" s="73" t="s">
        <v>673</v>
      </c>
      <c r="G355" s="95">
        <v>44757</v>
      </c>
      <c r="H355" s="73"/>
      <c r="I355" s="83">
        <v>1.98</v>
      </c>
      <c r="J355" s="86" t="s">
        <v>945</v>
      </c>
      <c r="K355" s="86" t="s">
        <v>138</v>
      </c>
      <c r="L355" s="87">
        <v>5.0430000000000003E-2</v>
      </c>
      <c r="M355" s="87">
        <v>6.9300026571890105E-2</v>
      </c>
      <c r="N355" s="83">
        <v>71651.681651610008</v>
      </c>
      <c r="O355" s="85">
        <v>97.99</v>
      </c>
      <c r="P355" s="83">
        <v>248.75936875912006</v>
      </c>
      <c r="Q355" s="84">
        <f t="shared" si="6"/>
        <v>5.9860451201451994E-5</v>
      </c>
      <c r="R355" s="84">
        <f>P355/'סכום נכסי הקרן'!$C$42</f>
        <v>2.5065079455304031E-6</v>
      </c>
    </row>
    <row r="356" spans="2:18">
      <c r="B356" s="76" t="s">
        <v>4971</v>
      </c>
      <c r="C356" s="86" t="s">
        <v>4571</v>
      </c>
      <c r="D356" s="73">
        <v>9190</v>
      </c>
      <c r="E356" s="73"/>
      <c r="F356" s="73" t="s">
        <v>673</v>
      </c>
      <c r="G356" s="95">
        <v>44782</v>
      </c>
      <c r="H356" s="73"/>
      <c r="I356" s="83">
        <v>1.9800000000000004</v>
      </c>
      <c r="J356" s="86" t="s">
        <v>945</v>
      </c>
      <c r="K356" s="86" t="s">
        <v>138</v>
      </c>
      <c r="L356" s="87">
        <v>5.0430000000000003E-2</v>
      </c>
      <c r="M356" s="87">
        <v>6.9300010641538581E-2</v>
      </c>
      <c r="N356" s="83">
        <v>36648.976648939999</v>
      </c>
      <c r="O356" s="85">
        <v>97.99</v>
      </c>
      <c r="P356" s="83">
        <v>127.23736723724001</v>
      </c>
      <c r="Q356" s="84">
        <f t="shared" si="6"/>
        <v>3.0617886877986362E-5</v>
      </c>
      <c r="R356" s="84">
        <f>P356/'סכום נכסי הקרן'!$C$42</f>
        <v>1.2820480834124144E-6</v>
      </c>
    </row>
    <row r="357" spans="2:18">
      <c r="B357" s="76" t="s">
        <v>4971</v>
      </c>
      <c r="C357" s="86" t="s">
        <v>4571</v>
      </c>
      <c r="D357" s="73">
        <v>9206</v>
      </c>
      <c r="E357" s="73"/>
      <c r="F357" s="73" t="s">
        <v>673</v>
      </c>
      <c r="G357" s="95">
        <v>44796</v>
      </c>
      <c r="H357" s="73"/>
      <c r="I357" s="83">
        <v>1.9900000000000007</v>
      </c>
      <c r="J357" s="86" t="s">
        <v>945</v>
      </c>
      <c r="K357" s="86" t="s">
        <v>138</v>
      </c>
      <c r="L357" s="87">
        <v>4.9793999999999998E-2</v>
      </c>
      <c r="M357" s="87">
        <v>6.8503781758200571E-2</v>
      </c>
      <c r="N357" s="83">
        <v>69471.649471580007</v>
      </c>
      <c r="O357" s="85">
        <v>97.99</v>
      </c>
      <c r="P357" s="83">
        <v>241.19070119045998</v>
      </c>
      <c r="Q357" s="84">
        <f t="shared" si="6"/>
        <v>5.8039157563693563E-5</v>
      </c>
      <c r="R357" s="84">
        <f>P357/'סכום נכסי הקרן'!$C$42</f>
        <v>2.4302457910935394E-6</v>
      </c>
    </row>
    <row r="358" spans="2:18">
      <c r="B358" s="76" t="s">
        <v>4972</v>
      </c>
      <c r="C358" s="86" t="s">
        <v>4571</v>
      </c>
      <c r="D358" s="73">
        <v>8061</v>
      </c>
      <c r="E358" s="73"/>
      <c r="F358" s="73" t="s">
        <v>673</v>
      </c>
      <c r="G358" s="95">
        <v>44136</v>
      </c>
      <c r="H358" s="73"/>
      <c r="I358" s="83">
        <v>0.41000000000002468</v>
      </c>
      <c r="J358" s="86" t="s">
        <v>945</v>
      </c>
      <c r="K358" s="86" t="s">
        <v>138</v>
      </c>
      <c r="L358" s="87">
        <v>4.539E-2</v>
      </c>
      <c r="M358" s="87">
        <v>4.9100000000001233E-2</v>
      </c>
      <c r="N358" s="83">
        <v>11356922.849473493</v>
      </c>
      <c r="O358" s="85">
        <v>100.54</v>
      </c>
      <c r="P358" s="83">
        <v>40454.860574020116</v>
      </c>
      <c r="Q358" s="84">
        <f t="shared" si="6"/>
        <v>9.7348944859142819E-3</v>
      </c>
      <c r="R358" s="84">
        <f>P358/'סכום נכסי הקרן'!$C$42</f>
        <v>4.0762456493566139E-4</v>
      </c>
    </row>
    <row r="359" spans="2:18">
      <c r="B359" s="76" t="s">
        <v>4972</v>
      </c>
      <c r="C359" s="86" t="s">
        <v>4571</v>
      </c>
      <c r="D359" s="73">
        <v>9119</v>
      </c>
      <c r="E359" s="73"/>
      <c r="F359" s="73" t="s">
        <v>673</v>
      </c>
      <c r="G359" s="95">
        <v>44734</v>
      </c>
      <c r="H359" s="73"/>
      <c r="I359" s="83">
        <v>0.41000000003233333</v>
      </c>
      <c r="J359" s="86" t="s">
        <v>945</v>
      </c>
      <c r="K359" s="86" t="s">
        <v>138</v>
      </c>
      <c r="L359" s="87">
        <v>4.539E-2</v>
      </c>
      <c r="M359" s="87">
        <v>4.9100000000626066E-2</v>
      </c>
      <c r="N359" s="83">
        <v>23182.074364051179</v>
      </c>
      <c r="O359" s="85">
        <v>100.54</v>
      </c>
      <c r="P359" s="83">
        <v>82.577613490530922</v>
      </c>
      <c r="Q359" s="84">
        <f t="shared" ref="Q359:Q400" si="7">IFERROR(P359/$P$10,0)</f>
        <v>1.9871143858179065E-5</v>
      </c>
      <c r="R359" s="84">
        <f>P359/'סכום נכסי הקרן'!$C$42</f>
        <v>8.3205487041326147E-7</v>
      </c>
    </row>
    <row r="360" spans="2:18">
      <c r="B360" s="76" t="s">
        <v>4972</v>
      </c>
      <c r="C360" s="86" t="s">
        <v>4571</v>
      </c>
      <c r="D360" s="73">
        <v>8073</v>
      </c>
      <c r="E360" s="73"/>
      <c r="F360" s="73" t="s">
        <v>673</v>
      </c>
      <c r="G360" s="95">
        <v>44153</v>
      </c>
      <c r="H360" s="73"/>
      <c r="I360" s="83">
        <v>0.40999999999796949</v>
      </c>
      <c r="J360" s="86" t="s">
        <v>945</v>
      </c>
      <c r="K360" s="86" t="s">
        <v>138</v>
      </c>
      <c r="L360" s="87">
        <v>4.539E-2</v>
      </c>
      <c r="M360" s="87">
        <v>4.9100000000614166E-2</v>
      </c>
      <c r="N360" s="83">
        <v>44246.330555286324</v>
      </c>
      <c r="O360" s="85">
        <v>100.54</v>
      </c>
      <c r="P360" s="83">
        <v>157.611279563122</v>
      </c>
      <c r="Q360" s="84">
        <f t="shared" si="7"/>
        <v>3.7926942635967657E-5</v>
      </c>
      <c r="R360" s="84">
        <f>P360/'סכום נכסי הקרן'!$C$42</f>
        <v>1.5880966674775557E-6</v>
      </c>
    </row>
    <row r="361" spans="2:18">
      <c r="B361" s="76" t="s">
        <v>4972</v>
      </c>
      <c r="C361" s="86" t="s">
        <v>4571</v>
      </c>
      <c r="D361" s="73">
        <v>8531</v>
      </c>
      <c r="E361" s="73"/>
      <c r="F361" s="73" t="s">
        <v>673</v>
      </c>
      <c r="G361" s="95">
        <v>44392</v>
      </c>
      <c r="H361" s="73"/>
      <c r="I361" s="83">
        <v>0.41000000000098957</v>
      </c>
      <c r="J361" s="86" t="s">
        <v>945</v>
      </c>
      <c r="K361" s="86" t="s">
        <v>138</v>
      </c>
      <c r="L361" s="87">
        <v>4.539E-2</v>
      </c>
      <c r="M361" s="87">
        <v>4.9100000000217373E-2</v>
      </c>
      <c r="N361" s="83">
        <v>87950.733097645178</v>
      </c>
      <c r="O361" s="85">
        <v>100.54</v>
      </c>
      <c r="P361" s="83">
        <v>313.29214040082712</v>
      </c>
      <c r="Q361" s="84">
        <f t="shared" si="7"/>
        <v>7.5389357095619343E-5</v>
      </c>
      <c r="R361" s="84">
        <f>P361/'סכום נכסי הקרן'!$C$42</f>
        <v>3.1567423695599409E-6</v>
      </c>
    </row>
    <row r="362" spans="2:18">
      <c r="B362" s="76" t="s">
        <v>4972</v>
      </c>
      <c r="C362" s="86" t="s">
        <v>4571</v>
      </c>
      <c r="D362" s="73">
        <v>9005</v>
      </c>
      <c r="E362" s="73"/>
      <c r="F362" s="73" t="s">
        <v>673</v>
      </c>
      <c r="G362" s="95">
        <v>44649</v>
      </c>
      <c r="H362" s="73"/>
      <c r="I362" s="83">
        <v>0.41000000000277398</v>
      </c>
      <c r="J362" s="86" t="s">
        <v>945</v>
      </c>
      <c r="K362" s="86" t="s">
        <v>138</v>
      </c>
      <c r="L362" s="87">
        <v>4.539E-2</v>
      </c>
      <c r="M362" s="87">
        <v>4.9100000000314691E-2</v>
      </c>
      <c r="N362" s="83">
        <v>58698.889640830945</v>
      </c>
      <c r="O362" s="85">
        <v>100.54</v>
      </c>
      <c r="P362" s="83">
        <v>209.09320925500018</v>
      </c>
      <c r="Q362" s="84">
        <f t="shared" si="7"/>
        <v>5.03153465600079E-5</v>
      </c>
      <c r="R362" s="84">
        <f>P362/'סכום נכסי הקרן'!$C$42</f>
        <v>2.1068303596702013E-6</v>
      </c>
    </row>
    <row r="363" spans="2:18">
      <c r="B363" s="76" t="s">
        <v>4972</v>
      </c>
      <c r="C363" s="86" t="s">
        <v>4571</v>
      </c>
      <c r="D363" s="73">
        <v>9075</v>
      </c>
      <c r="E363" s="73"/>
      <c r="F363" s="73" t="s">
        <v>673</v>
      </c>
      <c r="G363" s="95">
        <v>44699</v>
      </c>
      <c r="H363" s="73"/>
      <c r="I363" s="83">
        <v>0.40999999998645087</v>
      </c>
      <c r="J363" s="86" t="s">
        <v>945</v>
      </c>
      <c r="K363" s="86" t="s">
        <v>138</v>
      </c>
      <c r="L363" s="87">
        <v>4.539E-2</v>
      </c>
      <c r="M363" s="87">
        <v>4.9100000000381228E-2</v>
      </c>
      <c r="N363" s="83">
        <v>48897.565717516831</v>
      </c>
      <c r="O363" s="85">
        <v>100.54</v>
      </c>
      <c r="P363" s="83">
        <v>174.17959217541798</v>
      </c>
      <c r="Q363" s="84">
        <f t="shared" si="7"/>
        <v>4.191387455964173E-5</v>
      </c>
      <c r="R363" s="84">
        <f>P363/'סכום נכסי הקרן'!$C$42</f>
        <v>1.7550395545491364E-6</v>
      </c>
    </row>
    <row r="364" spans="2:18">
      <c r="B364" s="76" t="s">
        <v>4973</v>
      </c>
      <c r="C364" s="86" t="s">
        <v>4571</v>
      </c>
      <c r="D364" s="73">
        <v>6588</v>
      </c>
      <c r="E364" s="73"/>
      <c r="F364" s="73" t="s">
        <v>673</v>
      </c>
      <c r="G364" s="95">
        <v>43397</v>
      </c>
      <c r="H364" s="73"/>
      <c r="I364" s="83">
        <v>0.75999999999997936</v>
      </c>
      <c r="J364" s="86" t="s">
        <v>945</v>
      </c>
      <c r="K364" s="86" t="s">
        <v>138</v>
      </c>
      <c r="L364" s="87">
        <v>4.5050999999999994E-2</v>
      </c>
      <c r="M364" s="87">
        <v>5.1499999999999234E-2</v>
      </c>
      <c r="N364" s="83">
        <v>10887375.232364347</v>
      </c>
      <c r="O364" s="85">
        <v>100.28</v>
      </c>
      <c r="P364" s="83">
        <v>38681.979151120468</v>
      </c>
      <c r="Q364" s="84">
        <f t="shared" si="7"/>
        <v>9.3082754506963183E-3</v>
      </c>
      <c r="R364" s="84">
        <f>P364/'סכום נכסי הקרן'!$C$42</f>
        <v>3.897609508127127E-4</v>
      </c>
    </row>
    <row r="365" spans="2:18">
      <c r="B365" s="76" t="s">
        <v>4974</v>
      </c>
      <c r="C365" s="86" t="s">
        <v>4571</v>
      </c>
      <c r="D365" s="73">
        <v>6524</v>
      </c>
      <c r="E365" s="73"/>
      <c r="F365" s="73" t="s">
        <v>673</v>
      </c>
      <c r="G365" s="95">
        <v>43357</v>
      </c>
      <c r="H365" s="73"/>
      <c r="I365" s="83">
        <v>5.120000000000001</v>
      </c>
      <c r="J365" s="86" t="s">
        <v>960</v>
      </c>
      <c r="K365" s="86" t="s">
        <v>141</v>
      </c>
      <c r="L365" s="87">
        <v>6.6128000000000006E-2</v>
      </c>
      <c r="M365" s="87">
        <v>8.390000000000003E-2</v>
      </c>
      <c r="N365" s="83">
        <v>2408278.7982763899</v>
      </c>
      <c r="O365" s="85">
        <v>92.34</v>
      </c>
      <c r="P365" s="83">
        <v>8810.4913504825381</v>
      </c>
      <c r="Q365" s="84">
        <f t="shared" si="7"/>
        <v>2.1201211040902321E-3</v>
      </c>
      <c r="R365" s="84">
        <f>P365/'סכום נכסי הקרן'!$C$42</f>
        <v>8.8774813524291607E-5</v>
      </c>
    </row>
    <row r="366" spans="2:18">
      <c r="B366" s="76" t="s">
        <v>4974</v>
      </c>
      <c r="C366" s="86" t="s">
        <v>4571</v>
      </c>
      <c r="D366" s="73" t="s">
        <v>4749</v>
      </c>
      <c r="E366" s="73"/>
      <c r="F366" s="73" t="s">
        <v>673</v>
      </c>
      <c r="G366" s="95">
        <v>42891</v>
      </c>
      <c r="H366" s="73"/>
      <c r="I366" s="83">
        <v>5.1300000000000008</v>
      </c>
      <c r="J366" s="86" t="s">
        <v>960</v>
      </c>
      <c r="K366" s="86" t="s">
        <v>141</v>
      </c>
      <c r="L366" s="87">
        <v>6.5675999999999998E-2</v>
      </c>
      <c r="M366" s="87">
        <v>8.2500000000000004E-2</v>
      </c>
      <c r="N366" s="83">
        <v>6939157.0291500902</v>
      </c>
      <c r="O366" s="85">
        <v>92.34</v>
      </c>
      <c r="P366" s="83">
        <v>25386.339406314019</v>
      </c>
      <c r="Q366" s="84">
        <f t="shared" si="7"/>
        <v>6.1088663265047175E-3</v>
      </c>
      <c r="R366" s="84">
        <f>P366/'סכום נכסי הקרן'!$C$42</f>
        <v>2.5579362798380963E-4</v>
      </c>
    </row>
    <row r="367" spans="2:18">
      <c r="B367" s="76" t="s">
        <v>4975</v>
      </c>
      <c r="C367" s="86" t="s">
        <v>4571</v>
      </c>
      <c r="D367" s="73" t="s">
        <v>4750</v>
      </c>
      <c r="E367" s="73"/>
      <c r="F367" s="73" t="s">
        <v>673</v>
      </c>
      <c r="G367" s="95">
        <v>44386</v>
      </c>
      <c r="H367" s="73"/>
      <c r="I367" s="83">
        <v>3.0000000000015972E-2</v>
      </c>
      <c r="J367" s="86" t="s">
        <v>945</v>
      </c>
      <c r="K367" s="86" t="s">
        <v>138</v>
      </c>
      <c r="L367" s="87">
        <v>5.0050999999999998E-2</v>
      </c>
      <c r="M367" s="87">
        <v>4.8500000000000897E-2</v>
      </c>
      <c r="N367" s="83">
        <v>13211788.533814326</v>
      </c>
      <c r="O367" s="85">
        <v>100.3</v>
      </c>
      <c r="P367" s="83">
        <v>46949.794718122779</v>
      </c>
      <c r="Q367" s="84">
        <f t="shared" si="7"/>
        <v>1.1297809242970835E-2</v>
      </c>
      <c r="R367" s="84">
        <f>P367/'סכום נכסי הקרן'!$C$42</f>
        <v>4.7306774449949919E-4</v>
      </c>
    </row>
    <row r="368" spans="2:18">
      <c r="B368" s="76" t="s">
        <v>4975</v>
      </c>
      <c r="C368" s="86" t="s">
        <v>4571</v>
      </c>
      <c r="D368" s="73" t="s">
        <v>4751</v>
      </c>
      <c r="E368" s="73"/>
      <c r="F368" s="73" t="s">
        <v>673</v>
      </c>
      <c r="G368" s="95">
        <v>44588</v>
      </c>
      <c r="H368" s="73"/>
      <c r="I368" s="83">
        <v>3.0000000002082094E-2</v>
      </c>
      <c r="J368" s="86" t="s">
        <v>945</v>
      </c>
      <c r="K368" s="86" t="s">
        <v>138</v>
      </c>
      <c r="L368" s="87">
        <v>5.0378999999999993E-2</v>
      </c>
      <c r="M368" s="87">
        <v>4.9600000000026422E-2</v>
      </c>
      <c r="N368" s="83">
        <v>277065.20696292992</v>
      </c>
      <c r="O368" s="85">
        <v>100.3</v>
      </c>
      <c r="P368" s="83">
        <v>984.5869498509652</v>
      </c>
      <c r="Q368" s="84">
        <f t="shared" si="7"/>
        <v>2.36927032574243E-4</v>
      </c>
      <c r="R368" s="84">
        <f>P368/'סכום נכסי הקרן'!$C$42</f>
        <v>9.9207319313335858E-6</v>
      </c>
    </row>
    <row r="369" spans="2:18">
      <c r="B369" s="76" t="s">
        <v>4975</v>
      </c>
      <c r="C369" s="86" t="s">
        <v>4571</v>
      </c>
      <c r="D369" s="73" t="s">
        <v>4752</v>
      </c>
      <c r="E369" s="73"/>
      <c r="F369" s="73" t="s">
        <v>673</v>
      </c>
      <c r="G369" s="95">
        <v>44620</v>
      </c>
      <c r="H369" s="73"/>
      <c r="I369" s="83">
        <v>3.0000000030236871E-2</v>
      </c>
      <c r="J369" s="86" t="s">
        <v>945</v>
      </c>
      <c r="K369" s="86" t="s">
        <v>138</v>
      </c>
      <c r="L369" s="87">
        <v>5.0378999999999993E-2</v>
      </c>
      <c r="M369" s="87">
        <v>4.9600000000127292E-2</v>
      </c>
      <c r="N369" s="83">
        <v>10609.531395520784</v>
      </c>
      <c r="O369" s="85">
        <v>100.3</v>
      </c>
      <c r="P369" s="83">
        <v>37.70233906430137</v>
      </c>
      <c r="Q369" s="84">
        <f t="shared" si="7"/>
        <v>9.0725388112903682E-6</v>
      </c>
      <c r="R369" s="84">
        <f>P369/'סכום נכסי הקרן'!$C$42</f>
        <v>3.7989006364323344E-7</v>
      </c>
    </row>
    <row r="370" spans="2:18">
      <c r="B370" s="76" t="s">
        <v>4975</v>
      </c>
      <c r="C370" s="86" t="s">
        <v>4571</v>
      </c>
      <c r="D370" s="73" t="s">
        <v>4753</v>
      </c>
      <c r="E370" s="73"/>
      <c r="F370" s="73" t="s">
        <v>673</v>
      </c>
      <c r="G370" s="95">
        <v>44649</v>
      </c>
      <c r="H370" s="73"/>
      <c r="I370" s="83">
        <v>3.000000004526051E-2</v>
      </c>
      <c r="J370" s="86" t="s">
        <v>945</v>
      </c>
      <c r="K370" s="86" t="s">
        <v>138</v>
      </c>
      <c r="L370" s="87">
        <v>5.0378999999999993E-2</v>
      </c>
      <c r="M370" s="87">
        <v>4.9599999996722897E-2</v>
      </c>
      <c r="N370" s="83">
        <v>4911.7462987413874</v>
      </c>
      <c r="O370" s="85">
        <v>100.3</v>
      </c>
      <c r="P370" s="83">
        <v>17.454525161507707</v>
      </c>
      <c r="Q370" s="84">
        <f t="shared" si="7"/>
        <v>4.200186537242297E-6</v>
      </c>
      <c r="R370" s="84">
        <f>P370/'סכום נכסי הקרן'!$C$42</f>
        <v>1.7587239516250561E-7</v>
      </c>
    </row>
    <row r="371" spans="2:18">
      <c r="B371" s="76" t="s">
        <v>4975</v>
      </c>
      <c r="C371" s="86" t="s">
        <v>4571</v>
      </c>
      <c r="D371" s="73" t="s">
        <v>4754</v>
      </c>
      <c r="E371" s="73"/>
      <c r="F371" s="73" t="s">
        <v>673</v>
      </c>
      <c r="G371" s="95">
        <v>44705</v>
      </c>
      <c r="H371" s="73"/>
      <c r="I371" s="83">
        <v>2.9999999843986658E-2</v>
      </c>
      <c r="J371" s="86" t="s">
        <v>945</v>
      </c>
      <c r="K371" s="86" t="s">
        <v>138</v>
      </c>
      <c r="L371" s="87">
        <v>5.0378999999999993E-2</v>
      </c>
      <c r="M371" s="87">
        <v>4.9600000005745687E-2</v>
      </c>
      <c r="N371" s="83">
        <v>4094.4211444170501</v>
      </c>
      <c r="O371" s="85">
        <v>100.3</v>
      </c>
      <c r="P371" s="83">
        <v>14.55005255903801</v>
      </c>
      <c r="Q371" s="84">
        <f t="shared" si="7"/>
        <v>3.5012659645082198E-6</v>
      </c>
      <c r="R371" s="84">
        <f>P371/'סכום נכסי הקרן'!$C$42</f>
        <v>1.4660682943937034E-7</v>
      </c>
    </row>
    <row r="372" spans="2:18">
      <c r="B372" s="76" t="s">
        <v>4975</v>
      </c>
      <c r="C372" s="86" t="s">
        <v>4571</v>
      </c>
      <c r="D372" s="73" t="s">
        <v>4755</v>
      </c>
      <c r="E372" s="73"/>
      <c r="F372" s="73" t="s">
        <v>673</v>
      </c>
      <c r="G372" s="95">
        <v>44768</v>
      </c>
      <c r="H372" s="73"/>
      <c r="I372" s="83">
        <v>3.0000000031354435E-2</v>
      </c>
      <c r="J372" s="86" t="s">
        <v>945</v>
      </c>
      <c r="K372" s="86" t="s">
        <v>138</v>
      </c>
      <c r="L372" s="87">
        <v>5.0378999999999993E-2</v>
      </c>
      <c r="M372" s="87">
        <v>4.9600000000361896E-2</v>
      </c>
      <c r="N372" s="83">
        <v>18039.533522515485</v>
      </c>
      <c r="O372" s="85">
        <v>100.3</v>
      </c>
      <c r="P372" s="83">
        <v>64.105815538751429</v>
      </c>
      <c r="Q372" s="84">
        <f t="shared" si="7"/>
        <v>1.5426164899552252E-5</v>
      </c>
      <c r="R372" s="84">
        <f>P372/'סכום נכסי הקרן'!$C$42</f>
        <v>6.4593239966844826E-7</v>
      </c>
    </row>
    <row r="373" spans="2:18">
      <c r="B373" s="76" t="s">
        <v>4976</v>
      </c>
      <c r="C373" s="86" t="s">
        <v>4571</v>
      </c>
      <c r="D373" s="73">
        <v>6826</v>
      </c>
      <c r="E373" s="73"/>
      <c r="F373" s="73" t="s">
        <v>673</v>
      </c>
      <c r="G373" s="95">
        <v>43550</v>
      </c>
      <c r="H373" s="73"/>
      <c r="I373" s="83">
        <v>2.7300000000000106</v>
      </c>
      <c r="J373" s="86" t="s">
        <v>960</v>
      </c>
      <c r="K373" s="86" t="s">
        <v>138</v>
      </c>
      <c r="L373" s="87">
        <v>5.8438999999999998E-2</v>
      </c>
      <c r="M373" s="87">
        <v>6.1600000000001556E-2</v>
      </c>
      <c r="N373" s="83">
        <v>5892128.9320340408</v>
      </c>
      <c r="O373" s="85">
        <v>100.01</v>
      </c>
      <c r="P373" s="83">
        <v>20877.901005866126</v>
      </c>
      <c r="Q373" s="84">
        <f t="shared" si="7"/>
        <v>5.0239738932629681E-3</v>
      </c>
      <c r="R373" s="84">
        <f>P373/'סכום נכסי הקרן'!$C$42</f>
        <v>2.103664477773848E-4</v>
      </c>
    </row>
    <row r="374" spans="2:18">
      <c r="B374" s="76" t="s">
        <v>4977</v>
      </c>
      <c r="C374" s="86" t="s">
        <v>4571</v>
      </c>
      <c r="D374" s="73">
        <v>8705</v>
      </c>
      <c r="E374" s="73"/>
      <c r="F374" s="73" t="s">
        <v>673</v>
      </c>
      <c r="G374" s="95">
        <v>43707</v>
      </c>
      <c r="H374" s="73"/>
      <c r="I374" s="83">
        <v>7.0400000000005143</v>
      </c>
      <c r="J374" s="86" t="s">
        <v>960</v>
      </c>
      <c r="K374" s="86" t="s">
        <v>141</v>
      </c>
      <c r="L374" s="87">
        <v>7.1850999999999998E-2</v>
      </c>
      <c r="M374" s="87">
        <v>8.9600000000007271E-2</v>
      </c>
      <c r="N374" s="83">
        <v>9637172.1364094969</v>
      </c>
      <c r="O374" s="85">
        <v>91.16</v>
      </c>
      <c r="P374" s="83">
        <v>34806.265661284851</v>
      </c>
      <c r="Q374" s="84">
        <f t="shared" si="7"/>
        <v>8.3756393880370372E-3</v>
      </c>
      <c r="R374" s="84">
        <f>P374/'סכום נכסי הקרן'!$C$42</f>
        <v>3.5070912854233568E-4</v>
      </c>
    </row>
    <row r="375" spans="2:18">
      <c r="B375" s="76" t="s">
        <v>4977</v>
      </c>
      <c r="C375" s="86" t="s">
        <v>4571</v>
      </c>
      <c r="D375" s="73">
        <v>8826</v>
      </c>
      <c r="E375" s="73"/>
      <c r="F375" s="73" t="s">
        <v>673</v>
      </c>
      <c r="G375" s="95">
        <v>44561</v>
      </c>
      <c r="H375" s="73"/>
      <c r="I375" s="83">
        <v>7.0399999999995577</v>
      </c>
      <c r="J375" s="86" t="s">
        <v>960</v>
      </c>
      <c r="K375" s="86" t="s">
        <v>141</v>
      </c>
      <c r="L375" s="87">
        <v>7.1850999999999998E-2</v>
      </c>
      <c r="M375" s="87">
        <v>8.9600000000004384E-2</v>
      </c>
      <c r="N375" s="83">
        <v>50314.440814390502</v>
      </c>
      <c r="O375" s="85">
        <v>91.16</v>
      </c>
      <c r="P375" s="83">
        <v>181.71905399587231</v>
      </c>
      <c r="Q375" s="84">
        <f t="shared" si="7"/>
        <v>4.3728140243944603E-5</v>
      </c>
      <c r="R375" s="84">
        <f>P375/'סכום נכסי הקרן'!$C$42</f>
        <v>1.8310074308637409E-6</v>
      </c>
    </row>
    <row r="376" spans="2:18">
      <c r="B376" s="76" t="s">
        <v>4977</v>
      </c>
      <c r="C376" s="86" t="s">
        <v>4571</v>
      </c>
      <c r="D376" s="73">
        <v>8917</v>
      </c>
      <c r="E376" s="73"/>
      <c r="F376" s="73" t="s">
        <v>673</v>
      </c>
      <c r="G376" s="95">
        <v>44592</v>
      </c>
      <c r="H376" s="73"/>
      <c r="I376" s="83">
        <v>7.0399999999752882</v>
      </c>
      <c r="J376" s="86" t="s">
        <v>960</v>
      </c>
      <c r="K376" s="86" t="s">
        <v>141</v>
      </c>
      <c r="L376" s="87">
        <v>7.1850999999999998E-2</v>
      </c>
      <c r="M376" s="87">
        <v>8.9599999999664781E-2</v>
      </c>
      <c r="N376" s="83">
        <v>109340.95532984599</v>
      </c>
      <c r="O376" s="85">
        <v>91.16</v>
      </c>
      <c r="P376" s="83">
        <v>394.90321627182124</v>
      </c>
      <c r="Q376" s="84">
        <f t="shared" si="7"/>
        <v>9.5027917239274385E-5</v>
      </c>
      <c r="R376" s="84">
        <f>P376/'סכום נכסי הקרן'!$C$42</f>
        <v>3.9790583737141837E-6</v>
      </c>
    </row>
    <row r="377" spans="2:18">
      <c r="B377" s="76" t="s">
        <v>4977</v>
      </c>
      <c r="C377" s="86" t="s">
        <v>4571</v>
      </c>
      <c r="D377" s="73">
        <v>8958</v>
      </c>
      <c r="E377" s="73"/>
      <c r="F377" s="73" t="s">
        <v>673</v>
      </c>
      <c r="G377" s="95">
        <v>44620</v>
      </c>
      <c r="H377" s="73"/>
      <c r="I377" s="83">
        <v>7.1600000000006077</v>
      </c>
      <c r="J377" s="86" t="s">
        <v>960</v>
      </c>
      <c r="K377" s="86" t="s">
        <v>141</v>
      </c>
      <c r="L377" s="87">
        <v>5.1561000000000003E-2</v>
      </c>
      <c r="M377" s="87">
        <v>8.7900000000005155E-2</v>
      </c>
      <c r="N377" s="83">
        <v>947621.61086866318</v>
      </c>
      <c r="O377" s="85">
        <v>91.16</v>
      </c>
      <c r="P377" s="83">
        <v>3422.4945423281197</v>
      </c>
      <c r="Q377" s="84">
        <f t="shared" si="7"/>
        <v>8.2357528305456883E-4</v>
      </c>
      <c r="R377" s="84">
        <f>P377/'סכום נכסי הקרן'!$C$42</f>
        <v>3.4485172585345557E-5</v>
      </c>
    </row>
    <row r="378" spans="2:18">
      <c r="B378" s="76" t="s">
        <v>4977</v>
      </c>
      <c r="C378" s="86" t="s">
        <v>4571</v>
      </c>
      <c r="D378" s="73">
        <v>9036</v>
      </c>
      <c r="E378" s="73"/>
      <c r="F378" s="73" t="s">
        <v>673</v>
      </c>
      <c r="G378" s="95">
        <v>44670</v>
      </c>
      <c r="H378" s="73"/>
      <c r="I378" s="83">
        <v>8.1199999999934001</v>
      </c>
      <c r="J378" s="86" t="s">
        <v>960</v>
      </c>
      <c r="K378" s="86" t="s">
        <v>141</v>
      </c>
      <c r="L378" s="87">
        <v>4.1135000000000005E-2</v>
      </c>
      <c r="M378" s="87">
        <v>6.309999999994774E-2</v>
      </c>
      <c r="N378" s="83">
        <v>538830.62503208604</v>
      </c>
      <c r="O378" s="85">
        <v>91.16</v>
      </c>
      <c r="P378" s="83">
        <v>1946.0774416824961</v>
      </c>
      <c r="Q378" s="84">
        <f t="shared" si="7"/>
        <v>4.6829622664336617E-4</v>
      </c>
      <c r="R378" s="84">
        <f>P378/'סכום נכסי הקרן'!$C$42</f>
        <v>1.9608743158204462E-5</v>
      </c>
    </row>
    <row r="379" spans="2:18">
      <c r="B379" s="76" t="s">
        <v>4978</v>
      </c>
      <c r="C379" s="86" t="s">
        <v>4571</v>
      </c>
      <c r="D379" s="73" t="s">
        <v>4756</v>
      </c>
      <c r="E379" s="73"/>
      <c r="F379" s="73" t="s">
        <v>673</v>
      </c>
      <c r="G379" s="95">
        <v>42887</v>
      </c>
      <c r="H379" s="73"/>
      <c r="I379" s="83">
        <v>0.7200000000000002</v>
      </c>
      <c r="J379" s="86" t="s">
        <v>960</v>
      </c>
      <c r="K379" s="86" t="s">
        <v>138</v>
      </c>
      <c r="L379" s="87">
        <v>7.0490999999999998E-2</v>
      </c>
      <c r="M379" s="87">
        <v>8.8331996774127557</v>
      </c>
      <c r="N379" s="83">
        <v>3286158.4761551898</v>
      </c>
      <c r="O379" s="85">
        <v>20.007832000000001</v>
      </c>
      <c r="P379" s="83">
        <v>2329.4837594814294</v>
      </c>
      <c r="Q379" s="84">
        <f t="shared" si="7"/>
        <v>5.6055757660343681E-4</v>
      </c>
      <c r="R379" s="84">
        <f>P379/'סכום נכסי הקרן'!$C$42</f>
        <v>2.3471958387939799E-5</v>
      </c>
    </row>
    <row r="380" spans="2:18">
      <c r="B380" s="76" t="s">
        <v>4978</v>
      </c>
      <c r="C380" s="86" t="s">
        <v>4571</v>
      </c>
      <c r="D380" s="73" t="s">
        <v>4757</v>
      </c>
      <c r="E380" s="73"/>
      <c r="F380" s="73" t="s">
        <v>673</v>
      </c>
      <c r="G380" s="95">
        <v>42887</v>
      </c>
      <c r="H380" s="73"/>
      <c r="I380" s="83">
        <v>0.70000000000000007</v>
      </c>
      <c r="J380" s="86" t="s">
        <v>960</v>
      </c>
      <c r="K380" s="86" t="s">
        <v>138</v>
      </c>
      <c r="L380" s="87">
        <v>6.8653000000000006E-2</v>
      </c>
      <c r="M380" s="87">
        <v>9.0986998400096493</v>
      </c>
      <c r="N380" s="83">
        <v>2458685.5986831402</v>
      </c>
      <c r="O380" s="85">
        <v>20.003813999999998</v>
      </c>
      <c r="P380" s="83">
        <v>1742.5568625551205</v>
      </c>
      <c r="Q380" s="84">
        <f t="shared" si="7"/>
        <v>4.1932185532172778E-4</v>
      </c>
      <c r="R380" s="84">
        <f>P380/'סכום נכסי הקרן'!$C$42</f>
        <v>1.7558062811143107E-5</v>
      </c>
    </row>
    <row r="381" spans="2:18">
      <c r="B381" s="76" t="s">
        <v>4979</v>
      </c>
      <c r="C381" s="86" t="s">
        <v>4571</v>
      </c>
      <c r="D381" s="73">
        <v>6528</v>
      </c>
      <c r="E381" s="73"/>
      <c r="F381" s="73" t="s">
        <v>673</v>
      </c>
      <c r="G381" s="95">
        <v>43373</v>
      </c>
      <c r="H381" s="73"/>
      <c r="I381" s="83">
        <v>4.7399999999999043</v>
      </c>
      <c r="J381" s="86" t="s">
        <v>960</v>
      </c>
      <c r="K381" s="86" t="s">
        <v>141</v>
      </c>
      <c r="L381" s="87">
        <v>3.032E-2</v>
      </c>
      <c r="M381" s="87">
        <v>8.5099999999997816E-2</v>
      </c>
      <c r="N381" s="83">
        <v>10027175.000513973</v>
      </c>
      <c r="O381" s="85">
        <v>77.56</v>
      </c>
      <c r="P381" s="83">
        <v>30811.999837500025</v>
      </c>
      <c r="Q381" s="84">
        <f t="shared" si="7"/>
        <v>7.414475369881708E-3</v>
      </c>
      <c r="R381" s="84">
        <f>P381/'סכום נכסי הקרן'!$C$42</f>
        <v>3.1046276888232322E-4</v>
      </c>
    </row>
    <row r="382" spans="2:18">
      <c r="B382" s="76" t="s">
        <v>4980</v>
      </c>
      <c r="C382" s="86" t="s">
        <v>4571</v>
      </c>
      <c r="D382" s="73">
        <v>8860</v>
      </c>
      <c r="E382" s="73"/>
      <c r="F382" s="73" t="s">
        <v>673</v>
      </c>
      <c r="G382" s="95">
        <v>44585</v>
      </c>
      <c r="H382" s="73"/>
      <c r="I382" s="83">
        <v>3.3299999999975096</v>
      </c>
      <c r="J382" s="86" t="s">
        <v>935</v>
      </c>
      <c r="K382" s="86" t="s">
        <v>140</v>
      </c>
      <c r="L382" s="87">
        <v>2.7000000000000003E-2</v>
      </c>
      <c r="M382" s="87">
        <v>5.3199999999974094E-2</v>
      </c>
      <c r="N382" s="83">
        <v>569862.61570804578</v>
      </c>
      <c r="O382" s="85">
        <v>95.62</v>
      </c>
      <c r="P382" s="83">
        <v>1899.4215984006992</v>
      </c>
      <c r="Q382" s="84">
        <f t="shared" si="7"/>
        <v>4.5706915268846734E-4</v>
      </c>
      <c r="R382" s="84">
        <f>P382/'סכום נכסי הקרן'!$C$42</f>
        <v>1.9138637278475832E-5</v>
      </c>
    </row>
    <row r="383" spans="2:18">
      <c r="B383" s="76" t="s">
        <v>4980</v>
      </c>
      <c r="C383" s="86" t="s">
        <v>4571</v>
      </c>
      <c r="D383" s="73">
        <v>8977</v>
      </c>
      <c r="E383" s="73"/>
      <c r="F383" s="73" t="s">
        <v>673</v>
      </c>
      <c r="G383" s="95">
        <v>44553</v>
      </c>
      <c r="H383" s="73"/>
      <c r="I383" s="83">
        <v>3.3299999999783854</v>
      </c>
      <c r="J383" s="86" t="s">
        <v>935</v>
      </c>
      <c r="K383" s="86" t="s">
        <v>140</v>
      </c>
      <c r="L383" s="87">
        <v>2.7000000000000003E-2</v>
      </c>
      <c r="M383" s="87">
        <v>5.1599999999603262E-2</v>
      </c>
      <c r="N383" s="83">
        <v>83979.753018669027</v>
      </c>
      <c r="O383" s="85">
        <v>96.09</v>
      </c>
      <c r="P383" s="83">
        <v>281.29061906633774</v>
      </c>
      <c r="Q383" s="84">
        <f t="shared" si="7"/>
        <v>6.7688640070282414E-5</v>
      </c>
      <c r="R383" s="84">
        <f>P383/'סכום נכסי הקרן'!$C$42</f>
        <v>2.8342939412089682E-6</v>
      </c>
    </row>
    <row r="384" spans="2:18">
      <c r="B384" s="76" t="s">
        <v>4980</v>
      </c>
      <c r="C384" s="86" t="s">
        <v>4571</v>
      </c>
      <c r="D384" s="73">
        <v>8978</v>
      </c>
      <c r="E384" s="73"/>
      <c r="F384" s="73" t="s">
        <v>673</v>
      </c>
      <c r="G384" s="95">
        <v>44553</v>
      </c>
      <c r="H384" s="73"/>
      <c r="I384" s="83">
        <v>3.330000000025366</v>
      </c>
      <c r="J384" s="86" t="s">
        <v>935</v>
      </c>
      <c r="K384" s="86" t="s">
        <v>140</v>
      </c>
      <c r="L384" s="87">
        <v>2.7000000000000003E-2</v>
      </c>
      <c r="M384" s="87">
        <v>5.3100000000330876E-2</v>
      </c>
      <c r="N384" s="83">
        <v>107973.97014686218</v>
      </c>
      <c r="O384" s="85">
        <v>95.63</v>
      </c>
      <c r="P384" s="83">
        <v>359.9280518666921</v>
      </c>
      <c r="Q384" s="84">
        <f t="shared" si="7"/>
        <v>8.6611634738721383E-5</v>
      </c>
      <c r="R384" s="84">
        <f>P384/'סכום נכסי הקרן'!$C$42</f>
        <v>3.6266474156265023E-6</v>
      </c>
    </row>
    <row r="385" spans="2:18">
      <c r="B385" s="76" t="s">
        <v>4980</v>
      </c>
      <c r="C385" s="86" t="s">
        <v>4571</v>
      </c>
      <c r="D385" s="73">
        <v>8979</v>
      </c>
      <c r="E385" s="73"/>
      <c r="F385" s="73" t="s">
        <v>673</v>
      </c>
      <c r="G385" s="95">
        <v>44553</v>
      </c>
      <c r="H385" s="73"/>
      <c r="I385" s="83">
        <v>3.3300000000008767</v>
      </c>
      <c r="J385" s="86" t="s">
        <v>935</v>
      </c>
      <c r="K385" s="86" t="s">
        <v>140</v>
      </c>
      <c r="L385" s="87">
        <v>2.7000000000000003E-2</v>
      </c>
      <c r="M385" s="87">
        <v>5.1500000000031979E-2</v>
      </c>
      <c r="N385" s="83">
        <v>503878.51415101031</v>
      </c>
      <c r="O385" s="85">
        <v>96.11</v>
      </c>
      <c r="P385" s="83">
        <v>1688.0949965373086</v>
      </c>
      <c r="Q385" s="84">
        <f t="shared" si="7"/>
        <v>4.0621637153889951E-4</v>
      </c>
      <c r="R385" s="84">
        <f>P385/'סכום נכסי הקרן'!$C$42</f>
        <v>1.700930317815721E-5</v>
      </c>
    </row>
    <row r="386" spans="2:18">
      <c r="B386" s="76" t="s">
        <v>4980</v>
      </c>
      <c r="C386" s="86" t="s">
        <v>4571</v>
      </c>
      <c r="D386" s="73">
        <v>8918</v>
      </c>
      <c r="E386" s="73"/>
      <c r="F386" s="73" t="s">
        <v>673</v>
      </c>
      <c r="G386" s="95">
        <v>44553</v>
      </c>
      <c r="H386" s="73"/>
      <c r="I386" s="83">
        <v>3.3299999999858518</v>
      </c>
      <c r="J386" s="86" t="s">
        <v>935</v>
      </c>
      <c r="K386" s="86" t="s">
        <v>140</v>
      </c>
      <c r="L386" s="87">
        <v>2.7000000000000003E-2</v>
      </c>
      <c r="M386" s="87">
        <v>5.1699999999747337E-2</v>
      </c>
      <c r="N386" s="83">
        <v>71982.645445573464</v>
      </c>
      <c r="O386" s="85">
        <v>96.06</v>
      </c>
      <c r="P386" s="83">
        <v>241.03096620772516</v>
      </c>
      <c r="Q386" s="84">
        <f t="shared" si="7"/>
        <v>5.8000719581691678E-5</v>
      </c>
      <c r="R386" s="84">
        <f>P386/'סכום נכסי הקרן'!$C$42</f>
        <v>2.4286362959199459E-6</v>
      </c>
    </row>
    <row r="387" spans="2:18">
      <c r="B387" s="76" t="s">
        <v>4980</v>
      </c>
      <c r="C387" s="86" t="s">
        <v>4571</v>
      </c>
      <c r="D387" s="73">
        <v>9037</v>
      </c>
      <c r="E387" s="73"/>
      <c r="F387" s="73" t="s">
        <v>673</v>
      </c>
      <c r="G387" s="95">
        <v>44671</v>
      </c>
      <c r="H387" s="73"/>
      <c r="I387" s="83">
        <v>3.3300000000198735</v>
      </c>
      <c r="J387" s="86" t="s">
        <v>935</v>
      </c>
      <c r="K387" s="86" t="s">
        <v>140</v>
      </c>
      <c r="L387" s="87">
        <v>2.7000000000000003E-2</v>
      </c>
      <c r="M387" s="87">
        <v>5.3200000000328117E-2</v>
      </c>
      <c r="N387" s="83">
        <v>44989.154393109398</v>
      </c>
      <c r="O387" s="85">
        <v>95.62</v>
      </c>
      <c r="P387" s="83">
        <v>149.95433504818507</v>
      </c>
      <c r="Q387" s="84">
        <f t="shared" si="7"/>
        <v>3.6084406389895913E-5</v>
      </c>
      <c r="R387" s="84">
        <f>P387/'סכום נכסי הקרן'!$C$42</f>
        <v>1.510945031497328E-6</v>
      </c>
    </row>
    <row r="388" spans="2:18">
      <c r="B388" s="76" t="s">
        <v>4980</v>
      </c>
      <c r="C388" s="86" t="s">
        <v>4571</v>
      </c>
      <c r="D388" s="73">
        <v>9130</v>
      </c>
      <c r="E388" s="73"/>
      <c r="F388" s="73" t="s">
        <v>673</v>
      </c>
      <c r="G388" s="95">
        <v>44742</v>
      </c>
      <c r="H388" s="73"/>
      <c r="I388" s="83">
        <v>3.3300000000030563</v>
      </c>
      <c r="J388" s="86" t="s">
        <v>935</v>
      </c>
      <c r="K388" s="86" t="s">
        <v>140</v>
      </c>
      <c r="L388" s="87">
        <v>2.7000000000000003E-2</v>
      </c>
      <c r="M388" s="87">
        <v>5.3100000000102822E-2</v>
      </c>
      <c r="N388" s="83">
        <v>269934.92239765247</v>
      </c>
      <c r="O388" s="85">
        <v>95.63</v>
      </c>
      <c r="P388" s="83">
        <v>899.82011284421287</v>
      </c>
      <c r="Q388" s="84">
        <f t="shared" si="7"/>
        <v>2.165290827987007E-4</v>
      </c>
      <c r="R388" s="84">
        <f>P388/'סכום נכסי הקרן'!$C$42</f>
        <v>9.0666183695619926E-6</v>
      </c>
    </row>
    <row r="389" spans="2:18">
      <c r="B389" s="76" t="s">
        <v>4980</v>
      </c>
      <c r="C389" s="86" t="s">
        <v>4571</v>
      </c>
      <c r="D389" s="73">
        <v>8829</v>
      </c>
      <c r="E389" s="73"/>
      <c r="F389" s="73" t="s">
        <v>673</v>
      </c>
      <c r="G389" s="95">
        <v>44553</v>
      </c>
      <c r="H389" s="73"/>
      <c r="I389" s="83">
        <v>3.3900000000000419</v>
      </c>
      <c r="J389" s="86" t="s">
        <v>935</v>
      </c>
      <c r="K389" s="86" t="s">
        <v>140</v>
      </c>
      <c r="L389" s="87">
        <v>2.5000000000000001E-2</v>
      </c>
      <c r="M389" s="87">
        <v>4.3800000000000484E-2</v>
      </c>
      <c r="N389" s="83">
        <v>5443687.6280601835</v>
      </c>
      <c r="O389" s="85">
        <v>95.62</v>
      </c>
      <c r="P389" s="83">
        <v>18144.475413873271</v>
      </c>
      <c r="Q389" s="84">
        <f t="shared" si="7"/>
        <v>4.3662133832629221E-3</v>
      </c>
      <c r="R389" s="84">
        <f>P389/'סכום נכסי הקרן'!$C$42</f>
        <v>1.8282435760798673E-4</v>
      </c>
    </row>
    <row r="390" spans="2:18">
      <c r="B390" s="76" t="s">
        <v>4981</v>
      </c>
      <c r="C390" s="86" t="s">
        <v>4571</v>
      </c>
      <c r="D390" s="73">
        <v>7770</v>
      </c>
      <c r="E390" s="73"/>
      <c r="F390" s="73" t="s">
        <v>673</v>
      </c>
      <c r="G390" s="95">
        <v>44004</v>
      </c>
      <c r="H390" s="73"/>
      <c r="I390" s="83">
        <v>2.4799999999999711</v>
      </c>
      <c r="J390" s="86" t="s">
        <v>935</v>
      </c>
      <c r="K390" s="86" t="s">
        <v>142</v>
      </c>
      <c r="L390" s="87">
        <v>5.4820000000000001E-2</v>
      </c>
      <c r="M390" s="87">
        <v>6.8399999999998226E-2</v>
      </c>
      <c r="N390" s="83">
        <v>22631995.15823153</v>
      </c>
      <c r="O390" s="85">
        <v>101.22</v>
      </c>
      <c r="P390" s="83">
        <v>52890.23362027773</v>
      </c>
      <c r="Q390" s="84">
        <f t="shared" si="7"/>
        <v>1.272729250139632E-2</v>
      </c>
      <c r="R390" s="84">
        <f>P390/'סכום נכסי הקרן'!$C$42</f>
        <v>5.3292381095626615E-4</v>
      </c>
    </row>
    <row r="391" spans="2:18">
      <c r="B391" s="76" t="s">
        <v>4981</v>
      </c>
      <c r="C391" s="86" t="s">
        <v>4571</v>
      </c>
      <c r="D391" s="73">
        <v>8789</v>
      </c>
      <c r="E391" s="73"/>
      <c r="F391" s="73" t="s">
        <v>673</v>
      </c>
      <c r="G391" s="95">
        <v>44004</v>
      </c>
      <c r="H391" s="73"/>
      <c r="I391" s="83">
        <v>2.4799999999999942</v>
      </c>
      <c r="J391" s="86" t="s">
        <v>935</v>
      </c>
      <c r="K391" s="86" t="s">
        <v>142</v>
      </c>
      <c r="L391" s="87">
        <v>5.4820000000000001E-2</v>
      </c>
      <c r="M391" s="87">
        <v>6.9800000000006537E-2</v>
      </c>
      <c r="N391" s="83">
        <v>2606915.9961603894</v>
      </c>
      <c r="O391" s="85">
        <v>100.9</v>
      </c>
      <c r="P391" s="83">
        <v>6073.0172397091656</v>
      </c>
      <c r="Q391" s="84">
        <f t="shared" si="7"/>
        <v>1.4613863748593359E-3</v>
      </c>
      <c r="R391" s="84">
        <f>P391/'סכום נכסי הקרן'!$C$42</f>
        <v>6.1191930340577638E-5</v>
      </c>
    </row>
    <row r="392" spans="2:18">
      <c r="B392" s="76" t="s">
        <v>4981</v>
      </c>
      <c r="C392" s="86" t="s">
        <v>4571</v>
      </c>
      <c r="D392" s="73">
        <v>8980</v>
      </c>
      <c r="E392" s="73"/>
      <c r="F392" s="73" t="s">
        <v>673</v>
      </c>
      <c r="G392" s="95">
        <v>44627</v>
      </c>
      <c r="H392" s="73"/>
      <c r="I392" s="83">
        <v>2.4799999999988747</v>
      </c>
      <c r="J392" s="86" t="s">
        <v>935</v>
      </c>
      <c r="K392" s="86" t="s">
        <v>142</v>
      </c>
      <c r="L392" s="87">
        <v>5.4820000000000001E-2</v>
      </c>
      <c r="M392" s="87">
        <v>7.2399999999967518E-2</v>
      </c>
      <c r="N392" s="83">
        <v>2654292.6331719793</v>
      </c>
      <c r="O392" s="85">
        <v>100.3</v>
      </c>
      <c r="P392" s="83">
        <v>6146.6154825633357</v>
      </c>
      <c r="Q392" s="84">
        <f t="shared" si="7"/>
        <v>1.4790967591831951E-3</v>
      </c>
      <c r="R392" s="84">
        <f>P392/'סכום נכסי הקרן'!$C$42</f>
        <v>6.1933508763980399E-5</v>
      </c>
    </row>
    <row r="393" spans="2:18">
      <c r="B393" s="76" t="s">
        <v>4981</v>
      </c>
      <c r="C393" s="86" t="s">
        <v>4571</v>
      </c>
      <c r="D393" s="73">
        <v>9027</v>
      </c>
      <c r="E393" s="73"/>
      <c r="F393" s="73" t="s">
        <v>673</v>
      </c>
      <c r="G393" s="95">
        <v>44658</v>
      </c>
      <c r="H393" s="73"/>
      <c r="I393" s="83">
        <v>2.4799999999920552</v>
      </c>
      <c r="J393" s="86" t="s">
        <v>935</v>
      </c>
      <c r="K393" s="86" t="s">
        <v>142</v>
      </c>
      <c r="L393" s="87">
        <v>5.4820000000000001E-2</v>
      </c>
      <c r="M393" s="87">
        <v>7.2399999999801123E-2</v>
      </c>
      <c r="N393" s="83">
        <v>393459.10096170753</v>
      </c>
      <c r="O393" s="85">
        <v>100.3</v>
      </c>
      <c r="P393" s="83">
        <v>911.14362445571317</v>
      </c>
      <c r="Q393" s="84">
        <f t="shared" si="7"/>
        <v>2.1925392696288434E-4</v>
      </c>
      <c r="R393" s="84">
        <f>P393/'סכום נכסי הקרן'!$C$42</f>
        <v>9.1807144615689426E-6</v>
      </c>
    </row>
    <row r="394" spans="2:18">
      <c r="B394" s="76" t="s">
        <v>4981</v>
      </c>
      <c r="C394" s="86" t="s">
        <v>4571</v>
      </c>
      <c r="D394" s="73">
        <v>9126</v>
      </c>
      <c r="E394" s="73"/>
      <c r="F394" s="73" t="s">
        <v>673</v>
      </c>
      <c r="G394" s="95">
        <v>44741</v>
      </c>
      <c r="H394" s="73"/>
      <c r="I394" s="83">
        <v>2.4799999999999516</v>
      </c>
      <c r="J394" s="86" t="s">
        <v>935</v>
      </c>
      <c r="K394" s="86" t="s">
        <v>142</v>
      </c>
      <c r="L394" s="87">
        <v>5.3815999999999996E-2</v>
      </c>
      <c r="M394" s="87">
        <v>7.269999999999896E-2</v>
      </c>
      <c r="N394" s="83">
        <v>3518259.8889343711</v>
      </c>
      <c r="O394" s="85">
        <v>100.32</v>
      </c>
      <c r="P394" s="83">
        <v>8148.9515947984455</v>
      </c>
      <c r="Q394" s="84">
        <f t="shared" si="7"/>
        <v>1.9609308454057689E-3</v>
      </c>
      <c r="R394" s="84">
        <f>P394/'סכום נכסי הקרן'!$C$42</f>
        <v>8.2109116219391095E-5</v>
      </c>
    </row>
    <row r="395" spans="2:18">
      <c r="B395" s="76" t="s">
        <v>4981</v>
      </c>
      <c r="C395" s="86" t="s">
        <v>4571</v>
      </c>
      <c r="D395" s="73">
        <v>9261</v>
      </c>
      <c r="E395" s="73"/>
      <c r="F395" s="73" t="s">
        <v>673</v>
      </c>
      <c r="G395" s="95">
        <v>44833</v>
      </c>
      <c r="H395" s="73"/>
      <c r="I395" s="83">
        <v>2.5199999999992593</v>
      </c>
      <c r="J395" s="86" t="s">
        <v>935</v>
      </c>
      <c r="K395" s="86" t="s">
        <v>142</v>
      </c>
      <c r="L395" s="87">
        <v>6.5586000000000005E-2</v>
      </c>
      <c r="M395" s="87">
        <v>7.0199999999989215E-2</v>
      </c>
      <c r="N395" s="83">
        <v>2609046.6653940557</v>
      </c>
      <c r="O395" s="85">
        <v>99.5</v>
      </c>
      <c r="P395" s="83">
        <v>5993.6479555639635</v>
      </c>
      <c r="Q395" s="84">
        <f t="shared" si="7"/>
        <v>1.4422872704349769E-3</v>
      </c>
      <c r="R395" s="84">
        <f>P395/'סכום נכסי הקרן'!$C$42</f>
        <v>6.0392202706867304E-5</v>
      </c>
    </row>
    <row r="396" spans="2:18">
      <c r="B396" s="76" t="s">
        <v>4982</v>
      </c>
      <c r="C396" s="86" t="s">
        <v>4571</v>
      </c>
      <c r="D396" s="73">
        <v>7382</v>
      </c>
      <c r="E396" s="73"/>
      <c r="F396" s="73" t="s">
        <v>673</v>
      </c>
      <c r="G396" s="95">
        <v>43860</v>
      </c>
      <c r="H396" s="73"/>
      <c r="I396" s="83">
        <v>3.3199999999997449</v>
      </c>
      <c r="J396" s="86" t="s">
        <v>960</v>
      </c>
      <c r="K396" s="86" t="s">
        <v>138</v>
      </c>
      <c r="L396" s="87">
        <v>5.8438999999999998E-2</v>
      </c>
      <c r="M396" s="87">
        <v>6.6199999999995846E-2</v>
      </c>
      <c r="N396" s="83">
        <v>9827656.2480114214</v>
      </c>
      <c r="O396" s="85">
        <v>99.55</v>
      </c>
      <c r="P396" s="83">
        <v>34662.699873727208</v>
      </c>
      <c r="Q396" s="84">
        <f t="shared" si="7"/>
        <v>8.3410922959489646E-3</v>
      </c>
      <c r="R396" s="84">
        <f>P396/'סכום נכסי הקרן'!$C$42</f>
        <v>3.4926255473482609E-4</v>
      </c>
    </row>
    <row r="397" spans="2:18">
      <c r="B397" s="76" t="s">
        <v>4983</v>
      </c>
      <c r="C397" s="86" t="s">
        <v>4571</v>
      </c>
      <c r="D397" s="73">
        <v>9158</v>
      </c>
      <c r="E397" s="73"/>
      <c r="F397" s="73" t="s">
        <v>673</v>
      </c>
      <c r="G397" s="95">
        <v>44179</v>
      </c>
      <c r="H397" s="73"/>
      <c r="I397" s="83">
        <v>3.38</v>
      </c>
      <c r="J397" s="86" t="s">
        <v>960</v>
      </c>
      <c r="K397" s="86" t="s">
        <v>138</v>
      </c>
      <c r="L397" s="87">
        <v>5.6749000000000001E-2</v>
      </c>
      <c r="M397" s="87">
        <v>6.1500000000000006E-2</v>
      </c>
      <c r="N397" s="83">
        <v>13248402.178388929</v>
      </c>
      <c r="O397" s="85">
        <v>99.61</v>
      </c>
      <c r="P397" s="83">
        <v>46756.028035981282</v>
      </c>
      <c r="Q397" s="84">
        <f t="shared" si="7"/>
        <v>1.1251182010080444E-2</v>
      </c>
      <c r="R397" s="84">
        <f>P397/'סכום נכסי הקרן'!$C$42</f>
        <v>4.7111534475355424E-4</v>
      </c>
    </row>
    <row r="398" spans="2:18">
      <c r="B398" s="76" t="s">
        <v>4984</v>
      </c>
      <c r="C398" s="86" t="s">
        <v>4571</v>
      </c>
      <c r="D398" s="73">
        <v>7823</v>
      </c>
      <c r="E398" s="73"/>
      <c r="F398" s="73" t="s">
        <v>673</v>
      </c>
      <c r="G398" s="95">
        <v>44027</v>
      </c>
      <c r="H398" s="73"/>
      <c r="I398" s="83">
        <v>4.2599999999995521</v>
      </c>
      <c r="J398" s="86" t="s">
        <v>935</v>
      </c>
      <c r="K398" s="86" t="s">
        <v>140</v>
      </c>
      <c r="L398" s="87">
        <v>2.35E-2</v>
      </c>
      <c r="M398" s="87">
        <v>3.299999999999647E-2</v>
      </c>
      <c r="N398" s="83">
        <v>6598409.2310796324</v>
      </c>
      <c r="O398" s="85">
        <v>96.9</v>
      </c>
      <c r="P398" s="83">
        <v>22287.712884163597</v>
      </c>
      <c r="Q398" s="84">
        <f t="shared" si="7"/>
        <v>5.363225337600616E-3</v>
      </c>
      <c r="R398" s="84">
        <f>P398/'סכום נכסי הקרן'!$C$42</f>
        <v>2.2457176069598097E-4</v>
      </c>
    </row>
    <row r="399" spans="2:18">
      <c r="B399" s="76" t="s">
        <v>4984</v>
      </c>
      <c r="C399" s="86" t="s">
        <v>4571</v>
      </c>
      <c r="D399" s="73">
        <v>7993</v>
      </c>
      <c r="E399" s="73"/>
      <c r="F399" s="73" t="s">
        <v>673</v>
      </c>
      <c r="G399" s="95">
        <v>44119</v>
      </c>
      <c r="H399" s="73"/>
      <c r="I399" s="83">
        <v>4.2600000000005362</v>
      </c>
      <c r="J399" s="86" t="s">
        <v>935</v>
      </c>
      <c r="K399" s="86" t="s">
        <v>140</v>
      </c>
      <c r="L399" s="87">
        <v>2.35E-2</v>
      </c>
      <c r="M399" s="87">
        <v>3.3000000000003943E-2</v>
      </c>
      <c r="N399" s="83">
        <v>6598409.2350366367</v>
      </c>
      <c r="O399" s="85">
        <v>96.9</v>
      </c>
      <c r="P399" s="83">
        <v>22287.712899994614</v>
      </c>
      <c r="Q399" s="84">
        <f t="shared" si="7"/>
        <v>5.3632253414101286E-3</v>
      </c>
      <c r="R399" s="84">
        <f>P399/'סכום נכסי הקרן'!$C$42</f>
        <v>2.2457176085549483E-4</v>
      </c>
    </row>
    <row r="400" spans="2:18">
      <c r="B400" s="76" t="s">
        <v>4984</v>
      </c>
      <c r="C400" s="86" t="s">
        <v>4571</v>
      </c>
      <c r="D400" s="73">
        <v>8187</v>
      </c>
      <c r="E400" s="73"/>
      <c r="F400" s="73" t="s">
        <v>673</v>
      </c>
      <c r="G400" s="95">
        <v>44211</v>
      </c>
      <c r="H400" s="73"/>
      <c r="I400" s="83">
        <v>4.2599999999995521</v>
      </c>
      <c r="J400" s="86" t="s">
        <v>935</v>
      </c>
      <c r="K400" s="86" t="s">
        <v>140</v>
      </c>
      <c r="L400" s="87">
        <v>2.35E-2</v>
      </c>
      <c r="M400" s="87">
        <v>3.299999999999647E-2</v>
      </c>
      <c r="N400" s="83">
        <v>6598409.2310796324</v>
      </c>
      <c r="O400" s="85">
        <v>96.9</v>
      </c>
      <c r="P400" s="83">
        <v>22287.712884163597</v>
      </c>
      <c r="Q400" s="84">
        <f t="shared" si="7"/>
        <v>5.363225337600616E-3</v>
      </c>
      <c r="R400" s="84">
        <f>P400/'סכום נכסי הקרן'!$C$42</f>
        <v>2.2457176069598097E-4</v>
      </c>
    </row>
    <row r="401" spans="2:18">
      <c r="B401" s="119"/>
      <c r="C401" s="119"/>
      <c r="D401" s="119"/>
      <c r="E401" s="119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</row>
    <row r="402" spans="2:18">
      <c r="B402" s="119"/>
      <c r="C402" s="119"/>
      <c r="D402" s="119"/>
      <c r="E402" s="119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</row>
    <row r="403" spans="2:18">
      <c r="B403" s="119"/>
      <c r="C403" s="119"/>
      <c r="D403" s="119"/>
      <c r="E403" s="119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</row>
    <row r="404" spans="2:18">
      <c r="B404" s="121" t="s">
        <v>229</v>
      </c>
      <c r="C404" s="119"/>
      <c r="D404" s="119"/>
      <c r="E404" s="119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</row>
    <row r="405" spans="2:18">
      <c r="B405" s="121" t="s">
        <v>118</v>
      </c>
      <c r="C405" s="119"/>
      <c r="D405" s="119"/>
      <c r="E405" s="119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</row>
    <row r="406" spans="2:18">
      <c r="B406" s="121" t="s">
        <v>212</v>
      </c>
      <c r="C406" s="119"/>
      <c r="D406" s="119"/>
      <c r="E406" s="119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</row>
    <row r="407" spans="2:18">
      <c r="B407" s="121" t="s">
        <v>220</v>
      </c>
      <c r="C407" s="119"/>
      <c r="D407" s="119"/>
      <c r="E407" s="119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</row>
    <row r="408" spans="2:18">
      <c r="B408" s="119"/>
      <c r="C408" s="119"/>
      <c r="D408" s="119"/>
      <c r="E408" s="119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</row>
    <row r="409" spans="2:18">
      <c r="B409" s="119"/>
      <c r="C409" s="119"/>
      <c r="D409" s="119"/>
      <c r="E409" s="119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</row>
    <row r="410" spans="2:18">
      <c r="B410" s="119"/>
      <c r="C410" s="119"/>
      <c r="D410" s="119"/>
      <c r="E410" s="119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</row>
    <row r="411" spans="2:18">
      <c r="B411" s="119"/>
      <c r="C411" s="119"/>
      <c r="D411" s="119"/>
      <c r="E411" s="119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</row>
    <row r="412" spans="2:18">
      <c r="B412" s="119"/>
      <c r="C412" s="119"/>
      <c r="D412" s="119"/>
      <c r="E412" s="119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</row>
    <row r="413" spans="2:18">
      <c r="B413" s="119"/>
      <c r="C413" s="119"/>
      <c r="D413" s="119"/>
      <c r="E413" s="119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</row>
    <row r="414" spans="2:18">
      <c r="B414" s="119"/>
      <c r="C414" s="119"/>
      <c r="D414" s="119"/>
      <c r="E414" s="119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</row>
    <row r="415" spans="2:18">
      <c r="B415" s="119"/>
      <c r="C415" s="119"/>
      <c r="D415" s="119"/>
      <c r="E415" s="119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</row>
    <row r="416" spans="2:18">
      <c r="B416" s="119"/>
      <c r="C416" s="119"/>
      <c r="D416" s="119"/>
      <c r="E416" s="119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</row>
    <row r="417" spans="2:18">
      <c r="B417" s="119"/>
      <c r="C417" s="119"/>
      <c r="D417" s="119"/>
      <c r="E417" s="119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</row>
    <row r="418" spans="2:18">
      <c r="B418" s="119"/>
      <c r="C418" s="119"/>
      <c r="D418" s="119"/>
      <c r="E418" s="119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</row>
    <row r="419" spans="2:18">
      <c r="B419" s="119"/>
      <c r="C419" s="119"/>
      <c r="D419" s="119"/>
      <c r="E419" s="119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</row>
    <row r="420" spans="2:18">
      <c r="B420" s="119"/>
      <c r="C420" s="119"/>
      <c r="D420" s="119"/>
      <c r="E420" s="119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</row>
    <row r="421" spans="2:18">
      <c r="B421" s="119"/>
      <c r="C421" s="119"/>
      <c r="D421" s="119"/>
      <c r="E421" s="119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</row>
    <row r="422" spans="2:18">
      <c r="B422" s="119"/>
      <c r="C422" s="119"/>
      <c r="D422" s="119"/>
      <c r="E422" s="119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</row>
    <row r="423" spans="2:18">
      <c r="B423" s="119"/>
      <c r="C423" s="119"/>
      <c r="D423" s="119"/>
      <c r="E423" s="119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</row>
    <row r="424" spans="2:18">
      <c r="B424" s="119"/>
      <c r="C424" s="119"/>
      <c r="D424" s="119"/>
      <c r="E424" s="119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</row>
    <row r="425" spans="2:18">
      <c r="B425" s="119"/>
      <c r="C425" s="119"/>
      <c r="D425" s="119"/>
      <c r="E425" s="119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</row>
    <row r="426" spans="2:18">
      <c r="B426" s="119"/>
      <c r="C426" s="119"/>
      <c r="D426" s="119"/>
      <c r="E426" s="119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</row>
    <row r="427" spans="2:18">
      <c r="B427" s="119"/>
      <c r="C427" s="119"/>
      <c r="D427" s="119"/>
      <c r="E427" s="119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</row>
    <row r="428" spans="2:18">
      <c r="B428" s="119"/>
      <c r="C428" s="119"/>
      <c r="D428" s="119"/>
      <c r="E428" s="119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</row>
    <row r="429" spans="2:18">
      <c r="B429" s="119"/>
      <c r="C429" s="119"/>
      <c r="D429" s="119"/>
      <c r="E429" s="119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</row>
    <row r="430" spans="2:18">
      <c r="B430" s="119"/>
      <c r="C430" s="119"/>
      <c r="D430" s="119"/>
      <c r="E430" s="119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</row>
    <row r="431" spans="2:18">
      <c r="B431" s="119"/>
      <c r="C431" s="119"/>
      <c r="D431" s="119"/>
      <c r="E431" s="119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</row>
    <row r="432" spans="2:18">
      <c r="B432" s="119"/>
      <c r="C432" s="119"/>
      <c r="D432" s="119"/>
      <c r="E432" s="119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</row>
    <row r="433" spans="2:18">
      <c r="B433" s="119"/>
      <c r="C433" s="119"/>
      <c r="D433" s="119"/>
      <c r="E433" s="119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</row>
    <row r="434" spans="2:18">
      <c r="B434" s="119"/>
      <c r="C434" s="119"/>
      <c r="D434" s="119"/>
      <c r="E434" s="119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</row>
    <row r="435" spans="2:18">
      <c r="B435" s="119"/>
      <c r="C435" s="119"/>
      <c r="D435" s="119"/>
      <c r="E435" s="119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</row>
    <row r="436" spans="2:18">
      <c r="B436" s="119"/>
      <c r="C436" s="119"/>
      <c r="D436" s="119"/>
      <c r="E436" s="119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</row>
    <row r="437" spans="2:18">
      <c r="B437" s="119"/>
      <c r="C437" s="119"/>
      <c r="D437" s="119"/>
      <c r="E437" s="119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</row>
    <row r="438" spans="2:18">
      <c r="B438" s="119"/>
      <c r="C438" s="119"/>
      <c r="D438" s="119"/>
      <c r="E438" s="119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</row>
    <row r="439" spans="2:18">
      <c r="B439" s="119"/>
      <c r="C439" s="119"/>
      <c r="D439" s="119"/>
      <c r="E439" s="119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</row>
    <row r="440" spans="2:18">
      <c r="B440" s="119"/>
      <c r="C440" s="119"/>
      <c r="D440" s="119"/>
      <c r="E440" s="119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</row>
    <row r="441" spans="2:18">
      <c r="B441" s="119"/>
      <c r="C441" s="119"/>
      <c r="D441" s="119"/>
      <c r="E441" s="119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</row>
    <row r="442" spans="2:18">
      <c r="B442" s="119"/>
      <c r="C442" s="119"/>
      <c r="D442" s="119"/>
      <c r="E442" s="119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</row>
    <row r="443" spans="2:18">
      <c r="B443" s="119"/>
      <c r="C443" s="119"/>
      <c r="D443" s="119"/>
      <c r="E443" s="119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</row>
    <row r="444" spans="2:18">
      <c r="B444" s="119"/>
      <c r="C444" s="119"/>
      <c r="D444" s="119"/>
      <c r="E444" s="119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</row>
    <row r="445" spans="2:18">
      <c r="B445" s="119"/>
      <c r="C445" s="119"/>
      <c r="D445" s="119"/>
      <c r="E445" s="119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</row>
    <row r="446" spans="2:18">
      <c r="B446" s="119"/>
      <c r="C446" s="119"/>
      <c r="D446" s="119"/>
      <c r="E446" s="119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</row>
    <row r="447" spans="2:18">
      <c r="B447" s="119"/>
      <c r="C447" s="119"/>
      <c r="D447" s="119"/>
      <c r="E447" s="119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</row>
    <row r="448" spans="2:18">
      <c r="B448" s="119"/>
      <c r="C448" s="119"/>
      <c r="D448" s="119"/>
      <c r="E448" s="119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</row>
    <row r="449" spans="2:18">
      <c r="B449" s="119"/>
      <c r="C449" s="119"/>
      <c r="D449" s="119"/>
      <c r="E449" s="119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</row>
    <row r="450" spans="2:18">
      <c r="B450" s="119"/>
      <c r="C450" s="119"/>
      <c r="D450" s="119"/>
      <c r="E450" s="119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</row>
    <row r="451" spans="2:18">
      <c r="B451" s="119"/>
      <c r="C451" s="119"/>
      <c r="D451" s="119"/>
      <c r="E451" s="119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</row>
    <row r="452" spans="2:18">
      <c r="B452" s="119"/>
      <c r="C452" s="119"/>
      <c r="D452" s="119"/>
      <c r="E452" s="119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</row>
    <row r="453" spans="2:18">
      <c r="B453" s="119"/>
      <c r="C453" s="119"/>
      <c r="D453" s="119"/>
      <c r="E453" s="119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</row>
    <row r="454" spans="2:18">
      <c r="B454" s="119"/>
      <c r="C454" s="119"/>
      <c r="D454" s="119"/>
      <c r="E454" s="119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</row>
    <row r="455" spans="2:18">
      <c r="B455" s="119"/>
      <c r="C455" s="119"/>
      <c r="D455" s="119"/>
      <c r="E455" s="119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</row>
    <row r="456" spans="2:18">
      <c r="B456" s="119"/>
      <c r="C456" s="119"/>
      <c r="D456" s="119"/>
      <c r="E456" s="119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</row>
    <row r="457" spans="2:18">
      <c r="B457" s="119"/>
      <c r="C457" s="119"/>
      <c r="D457" s="119"/>
      <c r="E457" s="119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</row>
    <row r="458" spans="2:18">
      <c r="B458" s="119"/>
      <c r="C458" s="119"/>
      <c r="D458" s="119"/>
      <c r="E458" s="119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</row>
    <row r="459" spans="2:18">
      <c r="B459" s="119"/>
      <c r="C459" s="119"/>
      <c r="D459" s="119"/>
      <c r="E459" s="119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</row>
    <row r="460" spans="2:18">
      <c r="B460" s="119"/>
      <c r="C460" s="119"/>
      <c r="D460" s="119"/>
      <c r="E460" s="119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</row>
    <row r="461" spans="2:18">
      <c r="B461" s="119"/>
      <c r="C461" s="119"/>
      <c r="D461" s="119"/>
      <c r="E461" s="119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</row>
    <row r="462" spans="2:18">
      <c r="B462" s="119"/>
      <c r="C462" s="119"/>
      <c r="D462" s="119"/>
      <c r="E462" s="119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</row>
    <row r="463" spans="2:18">
      <c r="B463" s="119"/>
      <c r="C463" s="119"/>
      <c r="D463" s="119"/>
      <c r="E463" s="119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</row>
    <row r="464" spans="2:18">
      <c r="B464" s="119"/>
      <c r="C464" s="119"/>
      <c r="D464" s="119"/>
      <c r="E464" s="119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</row>
    <row r="465" spans="2:18">
      <c r="B465" s="119"/>
      <c r="C465" s="119"/>
      <c r="D465" s="119"/>
      <c r="E465" s="119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</row>
    <row r="466" spans="2:18">
      <c r="B466" s="119"/>
      <c r="C466" s="119"/>
      <c r="D466" s="119"/>
      <c r="E466" s="119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</row>
    <row r="467" spans="2:18">
      <c r="B467" s="119"/>
      <c r="C467" s="119"/>
      <c r="D467" s="119"/>
      <c r="E467" s="119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</row>
    <row r="468" spans="2:18">
      <c r="B468" s="119"/>
      <c r="C468" s="119"/>
      <c r="D468" s="119"/>
      <c r="E468" s="119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</row>
    <row r="469" spans="2:18">
      <c r="B469" s="119"/>
      <c r="C469" s="119"/>
      <c r="D469" s="119"/>
      <c r="E469" s="119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</row>
    <row r="470" spans="2:18">
      <c r="B470" s="119"/>
      <c r="C470" s="119"/>
      <c r="D470" s="119"/>
      <c r="E470" s="119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</row>
    <row r="471" spans="2:18">
      <c r="B471" s="119"/>
      <c r="C471" s="119"/>
      <c r="D471" s="119"/>
      <c r="E471" s="119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</row>
    <row r="472" spans="2:18">
      <c r="B472" s="119"/>
      <c r="C472" s="119"/>
      <c r="D472" s="119"/>
      <c r="E472" s="119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</row>
    <row r="473" spans="2:18">
      <c r="B473" s="119"/>
      <c r="C473" s="119"/>
      <c r="D473" s="119"/>
      <c r="E473" s="119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</row>
    <row r="474" spans="2:18">
      <c r="B474" s="119"/>
      <c r="C474" s="119"/>
      <c r="D474" s="119"/>
      <c r="E474" s="119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</row>
    <row r="475" spans="2:18">
      <c r="B475" s="119"/>
      <c r="C475" s="119"/>
      <c r="D475" s="119"/>
      <c r="E475" s="119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</row>
    <row r="476" spans="2:18">
      <c r="B476" s="119"/>
      <c r="C476" s="119"/>
      <c r="D476" s="119"/>
      <c r="E476" s="119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</row>
    <row r="477" spans="2:18">
      <c r="B477" s="119"/>
      <c r="C477" s="119"/>
      <c r="D477" s="119"/>
      <c r="E477" s="119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</row>
    <row r="478" spans="2:18">
      <c r="B478" s="119"/>
      <c r="C478" s="119"/>
      <c r="D478" s="119"/>
      <c r="E478" s="119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</row>
    <row r="479" spans="2:18">
      <c r="B479" s="119"/>
      <c r="C479" s="119"/>
      <c r="D479" s="119"/>
      <c r="E479" s="119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</row>
    <row r="480" spans="2:18">
      <c r="B480" s="119"/>
      <c r="C480" s="119"/>
      <c r="D480" s="119"/>
      <c r="E480" s="119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</row>
    <row r="481" spans="2:18">
      <c r="B481" s="119"/>
      <c r="C481" s="119"/>
      <c r="D481" s="119"/>
      <c r="E481" s="119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</row>
    <row r="482" spans="2:18">
      <c r="B482" s="119"/>
      <c r="C482" s="119"/>
      <c r="D482" s="119"/>
      <c r="E482" s="119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</row>
    <row r="483" spans="2:18">
      <c r="B483" s="119"/>
      <c r="C483" s="119"/>
      <c r="D483" s="119"/>
      <c r="E483" s="119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</row>
    <row r="484" spans="2:18">
      <c r="B484" s="119"/>
      <c r="C484" s="119"/>
      <c r="D484" s="119"/>
      <c r="E484" s="119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</row>
    <row r="485" spans="2:18">
      <c r="B485" s="119"/>
      <c r="C485" s="119"/>
      <c r="D485" s="119"/>
      <c r="E485" s="119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</row>
    <row r="486" spans="2:18">
      <c r="B486" s="119"/>
      <c r="C486" s="119"/>
      <c r="D486" s="119"/>
      <c r="E486" s="119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</row>
    <row r="487" spans="2:18">
      <c r="B487" s="119"/>
      <c r="C487" s="119"/>
      <c r="D487" s="119"/>
      <c r="E487" s="119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</row>
    <row r="488" spans="2:18">
      <c r="B488" s="119"/>
      <c r="C488" s="119"/>
      <c r="D488" s="119"/>
      <c r="E488" s="119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</row>
    <row r="489" spans="2:18">
      <c r="B489" s="119"/>
      <c r="C489" s="119"/>
      <c r="D489" s="119"/>
      <c r="E489" s="119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</row>
    <row r="490" spans="2:18">
      <c r="B490" s="119"/>
      <c r="C490" s="119"/>
      <c r="D490" s="119"/>
      <c r="E490" s="119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</row>
    <row r="491" spans="2:18">
      <c r="B491" s="119"/>
      <c r="C491" s="119"/>
      <c r="D491" s="119"/>
      <c r="E491" s="119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</row>
    <row r="492" spans="2:18">
      <c r="B492" s="119"/>
      <c r="C492" s="119"/>
      <c r="D492" s="119"/>
      <c r="E492" s="119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</row>
    <row r="493" spans="2:18">
      <c r="B493" s="119"/>
      <c r="C493" s="119"/>
      <c r="D493" s="119"/>
      <c r="E493" s="119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</row>
    <row r="494" spans="2:18">
      <c r="B494" s="119"/>
      <c r="C494" s="119"/>
      <c r="D494" s="119"/>
      <c r="E494" s="119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</row>
    <row r="495" spans="2:18">
      <c r="B495" s="119"/>
      <c r="C495" s="119"/>
      <c r="D495" s="119"/>
      <c r="E495" s="119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</row>
    <row r="496" spans="2:18">
      <c r="B496" s="119"/>
      <c r="C496" s="119"/>
      <c r="D496" s="119"/>
      <c r="E496" s="119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</row>
    <row r="497" spans="2:18">
      <c r="B497" s="119"/>
      <c r="C497" s="119"/>
      <c r="D497" s="119"/>
      <c r="E497" s="119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</row>
    <row r="498" spans="2:18">
      <c r="B498" s="119"/>
      <c r="C498" s="119"/>
      <c r="D498" s="119"/>
      <c r="E498" s="119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</row>
    <row r="499" spans="2:18">
      <c r="B499" s="119"/>
      <c r="C499" s="119"/>
      <c r="D499" s="119"/>
      <c r="E499" s="119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</row>
    <row r="500" spans="2:18">
      <c r="B500" s="119"/>
      <c r="C500" s="119"/>
      <c r="D500" s="119"/>
      <c r="E500" s="119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</row>
    <row r="501" spans="2:18">
      <c r="B501" s="119"/>
      <c r="C501" s="119"/>
      <c r="D501" s="119"/>
      <c r="E501" s="119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</row>
    <row r="502" spans="2:18">
      <c r="B502" s="119"/>
      <c r="C502" s="119"/>
      <c r="D502" s="119"/>
      <c r="E502" s="119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</row>
    <row r="503" spans="2:18">
      <c r="B503" s="119"/>
      <c r="C503" s="119"/>
      <c r="D503" s="119"/>
      <c r="E503" s="119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</row>
    <row r="504" spans="2:18">
      <c r="B504" s="119"/>
      <c r="C504" s="119"/>
      <c r="D504" s="119"/>
      <c r="E504" s="119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</row>
    <row r="505" spans="2:18">
      <c r="B505" s="119"/>
      <c r="C505" s="119"/>
      <c r="D505" s="119"/>
      <c r="E505" s="119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</row>
    <row r="506" spans="2:18">
      <c r="B506" s="119"/>
      <c r="C506" s="119"/>
      <c r="D506" s="119"/>
      <c r="E506" s="119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</row>
    <row r="507" spans="2:18">
      <c r="B507" s="119"/>
      <c r="C507" s="119"/>
      <c r="D507" s="119"/>
      <c r="E507" s="119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</row>
    <row r="508" spans="2:18">
      <c r="B508" s="119"/>
      <c r="C508" s="119"/>
      <c r="D508" s="119"/>
      <c r="E508" s="119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</row>
    <row r="509" spans="2:18">
      <c r="B509" s="119"/>
      <c r="C509" s="119"/>
      <c r="D509" s="119"/>
      <c r="E509" s="119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</row>
    <row r="510" spans="2:18">
      <c r="B510" s="119"/>
      <c r="C510" s="119"/>
      <c r="D510" s="119"/>
      <c r="E510" s="119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</row>
    <row r="511" spans="2:18">
      <c r="B511" s="119"/>
      <c r="C511" s="119"/>
      <c r="D511" s="119"/>
      <c r="E511" s="119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</row>
    <row r="512" spans="2:18">
      <c r="B512" s="119"/>
      <c r="C512" s="119"/>
      <c r="D512" s="119"/>
      <c r="E512" s="119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</row>
    <row r="513" spans="2:18">
      <c r="B513" s="119"/>
      <c r="C513" s="119"/>
      <c r="D513" s="119"/>
      <c r="E513" s="119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</row>
    <row r="514" spans="2:18">
      <c r="B514" s="119"/>
      <c r="C514" s="119"/>
      <c r="D514" s="119"/>
      <c r="E514" s="119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</row>
    <row r="515" spans="2:18">
      <c r="B515" s="119"/>
      <c r="C515" s="119"/>
      <c r="D515" s="119"/>
      <c r="E515" s="119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>
      <c r="B516" s="119"/>
      <c r="C516" s="119"/>
      <c r="D516" s="119"/>
      <c r="E516" s="119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>
      <c r="B517" s="119"/>
      <c r="C517" s="119"/>
      <c r="D517" s="119"/>
      <c r="E517" s="119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>
      <c r="B518" s="119"/>
      <c r="C518" s="119"/>
      <c r="D518" s="119"/>
      <c r="E518" s="119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>
      <c r="B519" s="119"/>
      <c r="C519" s="119"/>
      <c r="D519" s="119"/>
      <c r="E519" s="119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</row>
    <row r="526" spans="2:18">
      <c r="B526" s="119"/>
      <c r="C526" s="119"/>
      <c r="D526" s="119"/>
      <c r="E526" s="119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</row>
    <row r="539" spans="2:18">
      <c r="B539" s="119"/>
      <c r="C539" s="119"/>
      <c r="D539" s="119"/>
      <c r="E539" s="119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</row>
    <row r="552" spans="2:18">
      <c r="B552" s="119"/>
      <c r="C552" s="119"/>
      <c r="D552" s="119"/>
      <c r="E552" s="119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</row>
    <row r="565" spans="2:18">
      <c r="B565" s="119"/>
      <c r="C565" s="119"/>
      <c r="D565" s="119"/>
      <c r="E565" s="119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</row>
    <row r="578" spans="2:18">
      <c r="B578" s="119"/>
      <c r="C578" s="119"/>
      <c r="D578" s="119"/>
      <c r="E578" s="119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</row>
    <row r="591" spans="2:18">
      <c r="B591" s="119"/>
      <c r="C591" s="119"/>
      <c r="D591" s="119"/>
      <c r="E591" s="119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</row>
    <row r="604" spans="2:18">
      <c r="B604" s="119"/>
      <c r="C604" s="119"/>
      <c r="D604" s="119"/>
      <c r="E604" s="119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</row>
    <row r="605" spans="2:18">
      <c r="B605" s="119"/>
      <c r="C605" s="119"/>
      <c r="D605" s="119"/>
      <c r="E605" s="119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</row>
    <row r="606" spans="2:18">
      <c r="B606" s="119"/>
      <c r="C606" s="119"/>
      <c r="D606" s="119"/>
      <c r="E606" s="119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</row>
    <row r="607" spans="2:18">
      <c r="B607" s="119"/>
      <c r="C607" s="119"/>
      <c r="D607" s="119"/>
      <c r="E607" s="119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</row>
    <row r="608" spans="2:18">
      <c r="B608" s="119"/>
      <c r="C608" s="119"/>
      <c r="D608" s="119"/>
      <c r="E608" s="119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</row>
    <row r="609" spans="2:18">
      <c r="B609" s="119"/>
      <c r="C609" s="119"/>
      <c r="D609" s="119"/>
      <c r="E609" s="119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</row>
    <row r="610" spans="2:18">
      <c r="B610" s="119"/>
      <c r="C610" s="119"/>
      <c r="D610" s="119"/>
      <c r="E610" s="119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</row>
    <row r="611" spans="2:18">
      <c r="B611" s="119"/>
      <c r="C611" s="119"/>
      <c r="D611" s="119"/>
      <c r="E611" s="119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</row>
    <row r="612" spans="2:18">
      <c r="B612" s="119"/>
      <c r="C612" s="119"/>
      <c r="D612" s="119"/>
      <c r="E612" s="119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</row>
    <row r="613" spans="2:18">
      <c r="B613" s="119"/>
      <c r="C613" s="119"/>
      <c r="D613" s="119"/>
      <c r="E613" s="119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</row>
    <row r="614" spans="2:18">
      <c r="B614" s="119"/>
      <c r="C614" s="119"/>
      <c r="D614" s="119"/>
      <c r="E614" s="119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</row>
    <row r="615" spans="2:18">
      <c r="B615" s="119"/>
      <c r="C615" s="119"/>
      <c r="D615" s="119"/>
      <c r="E615" s="119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</row>
    <row r="616" spans="2:18">
      <c r="B616" s="119"/>
      <c r="C616" s="119"/>
      <c r="D616" s="119"/>
      <c r="E616" s="119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</row>
    <row r="617" spans="2:18">
      <c r="B617" s="119"/>
      <c r="C617" s="119"/>
      <c r="D617" s="119"/>
      <c r="E617" s="119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</row>
    <row r="618" spans="2:18">
      <c r="B618" s="119"/>
      <c r="C618" s="119"/>
      <c r="D618" s="119"/>
      <c r="E618" s="119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</row>
    <row r="619" spans="2:18">
      <c r="B619" s="119"/>
      <c r="C619" s="119"/>
      <c r="D619" s="119"/>
      <c r="E619" s="119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</row>
    <row r="620" spans="2:18">
      <c r="B620" s="119"/>
      <c r="C620" s="119"/>
      <c r="D620" s="119"/>
      <c r="E620" s="119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</row>
    <row r="621" spans="2:18">
      <c r="B621" s="119"/>
      <c r="C621" s="119"/>
      <c r="D621" s="119"/>
      <c r="E621" s="119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</row>
    <row r="622" spans="2:18">
      <c r="B622" s="119"/>
      <c r="C622" s="119"/>
      <c r="D622" s="119"/>
      <c r="E622" s="119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</row>
    <row r="623" spans="2:18">
      <c r="B623" s="119"/>
      <c r="C623" s="119"/>
      <c r="D623" s="119"/>
      <c r="E623" s="119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</row>
    <row r="624" spans="2:18">
      <c r="B624" s="119"/>
      <c r="C624" s="119"/>
      <c r="D624" s="119"/>
      <c r="E624" s="119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</row>
    <row r="625" spans="2:18">
      <c r="B625" s="119"/>
      <c r="C625" s="119"/>
      <c r="D625" s="119"/>
      <c r="E625" s="119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</row>
    <row r="626" spans="2:18">
      <c r="B626" s="119"/>
      <c r="C626" s="119"/>
      <c r="D626" s="119"/>
      <c r="E626" s="119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</row>
    <row r="627" spans="2:18">
      <c r="B627" s="119"/>
      <c r="C627" s="119"/>
      <c r="D627" s="119"/>
      <c r="E627" s="119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</row>
    <row r="628" spans="2:18">
      <c r="B628" s="119"/>
      <c r="C628" s="119"/>
      <c r="D628" s="119"/>
      <c r="E628" s="119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</row>
    <row r="629" spans="2:18">
      <c r="B629" s="119"/>
      <c r="C629" s="119"/>
      <c r="D629" s="119"/>
      <c r="E629" s="119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</row>
    <row r="630" spans="2:18">
      <c r="B630" s="119"/>
      <c r="C630" s="119"/>
      <c r="D630" s="119"/>
      <c r="E630" s="119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</row>
    <row r="631" spans="2:18">
      <c r="B631" s="119"/>
      <c r="C631" s="119"/>
      <c r="D631" s="119"/>
      <c r="E631" s="119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</row>
    <row r="632" spans="2:18">
      <c r="B632" s="119"/>
      <c r="C632" s="119"/>
      <c r="D632" s="119"/>
      <c r="E632" s="119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</row>
    <row r="633" spans="2:18">
      <c r="B633" s="119"/>
      <c r="C633" s="119"/>
      <c r="D633" s="119"/>
      <c r="E633" s="119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</row>
    <row r="634" spans="2:18">
      <c r="B634" s="119"/>
      <c r="C634" s="119"/>
      <c r="D634" s="119"/>
      <c r="E634" s="119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</row>
    <row r="635" spans="2:18">
      <c r="B635" s="119"/>
      <c r="C635" s="119"/>
      <c r="D635" s="119"/>
      <c r="E635" s="119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</row>
    <row r="636" spans="2:18">
      <c r="B636" s="119"/>
      <c r="C636" s="119"/>
      <c r="D636" s="119"/>
      <c r="E636" s="119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</row>
    <row r="637" spans="2:18">
      <c r="B637" s="119"/>
      <c r="C637" s="119"/>
      <c r="D637" s="119"/>
      <c r="E637" s="119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</row>
    <row r="638" spans="2:18">
      <c r="B638" s="119"/>
      <c r="C638" s="119"/>
      <c r="D638" s="119"/>
      <c r="E638" s="119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</row>
    <row r="639" spans="2:18">
      <c r="B639" s="119"/>
      <c r="C639" s="119"/>
      <c r="D639" s="119"/>
      <c r="E639" s="119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</row>
    <row r="640" spans="2:18">
      <c r="B640" s="119"/>
      <c r="C640" s="119"/>
      <c r="D640" s="119"/>
      <c r="E640" s="119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</row>
    <row r="641" spans="2:18">
      <c r="B641" s="119"/>
      <c r="C641" s="119"/>
      <c r="D641" s="119"/>
      <c r="E641" s="119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</row>
    <row r="642" spans="2:18">
      <c r="B642" s="119"/>
      <c r="C642" s="119"/>
      <c r="D642" s="119"/>
      <c r="E642" s="119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</row>
    <row r="643" spans="2:18">
      <c r="B643" s="119"/>
      <c r="C643" s="119"/>
      <c r="D643" s="119"/>
      <c r="E643" s="119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</row>
    <row r="644" spans="2:18">
      <c r="B644" s="119"/>
      <c r="C644" s="119"/>
      <c r="D644" s="119"/>
      <c r="E644" s="119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</row>
    <row r="645" spans="2:18">
      <c r="B645" s="119"/>
      <c r="C645" s="119"/>
      <c r="D645" s="119"/>
      <c r="E645" s="119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</row>
    <row r="646" spans="2:18">
      <c r="B646" s="119"/>
      <c r="C646" s="119"/>
      <c r="D646" s="119"/>
      <c r="E646" s="119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</row>
    <row r="647" spans="2:18">
      <c r="B647" s="119"/>
      <c r="C647" s="119"/>
      <c r="D647" s="119"/>
      <c r="E647" s="119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</row>
    <row r="648" spans="2:18">
      <c r="B648" s="119"/>
      <c r="C648" s="119"/>
      <c r="D648" s="119"/>
      <c r="E648" s="119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</row>
    <row r="649" spans="2:18">
      <c r="B649" s="119"/>
      <c r="C649" s="119"/>
      <c r="D649" s="119"/>
      <c r="E649" s="119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</row>
    <row r="650" spans="2:18">
      <c r="B650" s="119"/>
      <c r="C650" s="119"/>
      <c r="D650" s="119"/>
      <c r="E650" s="119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</row>
    <row r="651" spans="2:18">
      <c r="B651" s="119"/>
      <c r="C651" s="119"/>
      <c r="D651" s="119"/>
      <c r="E651" s="119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</row>
    <row r="652" spans="2:18">
      <c r="B652" s="119"/>
      <c r="C652" s="119"/>
      <c r="D652" s="119"/>
      <c r="E652" s="119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</row>
    <row r="653" spans="2:18">
      <c r="B653" s="119"/>
      <c r="C653" s="119"/>
      <c r="D653" s="119"/>
      <c r="E653" s="119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</row>
    <row r="654" spans="2:18">
      <c r="B654" s="119"/>
      <c r="C654" s="119"/>
      <c r="D654" s="119"/>
      <c r="E654" s="119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</row>
    <row r="655" spans="2:18">
      <c r="B655" s="119"/>
      <c r="C655" s="119"/>
      <c r="D655" s="119"/>
      <c r="E655" s="119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</row>
    <row r="656" spans="2:18">
      <c r="B656" s="119"/>
      <c r="C656" s="119"/>
      <c r="D656" s="119"/>
      <c r="E656" s="119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</row>
    <row r="657" spans="2:18">
      <c r="B657" s="119"/>
      <c r="C657" s="119"/>
      <c r="D657" s="119"/>
      <c r="E657" s="119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</row>
    <row r="658" spans="2:18">
      <c r="B658" s="119"/>
      <c r="C658" s="119"/>
      <c r="D658" s="119"/>
      <c r="E658" s="119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</row>
    <row r="659" spans="2:18">
      <c r="B659" s="119"/>
      <c r="C659" s="119"/>
      <c r="D659" s="119"/>
      <c r="E659" s="119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</row>
    <row r="660" spans="2:18">
      <c r="B660" s="119"/>
      <c r="C660" s="119"/>
      <c r="D660" s="119"/>
      <c r="E660" s="119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</row>
    <row r="661" spans="2:18">
      <c r="B661" s="119"/>
      <c r="C661" s="119"/>
      <c r="D661" s="119"/>
      <c r="E661" s="119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</row>
    <row r="662" spans="2:18">
      <c r="B662" s="119"/>
      <c r="C662" s="119"/>
      <c r="D662" s="119"/>
      <c r="E662" s="119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</row>
    <row r="663" spans="2:18">
      <c r="B663" s="119"/>
      <c r="C663" s="119"/>
      <c r="D663" s="119"/>
      <c r="E663" s="119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</row>
    <row r="664" spans="2:18">
      <c r="B664" s="119"/>
      <c r="C664" s="119"/>
      <c r="D664" s="119"/>
      <c r="E664" s="119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</row>
    <row r="665" spans="2:18">
      <c r="B665" s="119"/>
      <c r="C665" s="119"/>
      <c r="D665" s="119"/>
      <c r="E665" s="119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</row>
    <row r="666" spans="2:18">
      <c r="B666" s="119"/>
      <c r="C666" s="119"/>
      <c r="D666" s="119"/>
      <c r="E666" s="119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</row>
    <row r="667" spans="2:18">
      <c r="B667" s="119"/>
      <c r="C667" s="119"/>
      <c r="D667" s="119"/>
      <c r="E667" s="119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</row>
    <row r="668" spans="2:18">
      <c r="B668" s="119"/>
      <c r="C668" s="119"/>
      <c r="D668" s="119"/>
      <c r="E668" s="119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</row>
    <row r="669" spans="2:18">
      <c r="B669" s="119"/>
      <c r="C669" s="119"/>
      <c r="D669" s="119"/>
      <c r="E669" s="119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</row>
    <row r="670" spans="2:18">
      <c r="B670" s="119"/>
      <c r="C670" s="119"/>
      <c r="D670" s="119"/>
      <c r="E670" s="119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</row>
    <row r="671" spans="2:18">
      <c r="B671" s="119"/>
      <c r="C671" s="119"/>
      <c r="D671" s="119"/>
      <c r="E671" s="119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</row>
    <row r="672" spans="2:18">
      <c r="B672" s="119"/>
      <c r="C672" s="119"/>
      <c r="D672" s="119"/>
      <c r="E672" s="119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</row>
    <row r="673" spans="2:18">
      <c r="B673" s="119"/>
      <c r="C673" s="119"/>
      <c r="D673" s="119"/>
      <c r="E673" s="119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</row>
    <row r="674" spans="2:18">
      <c r="B674" s="119"/>
      <c r="C674" s="119"/>
      <c r="D674" s="119"/>
      <c r="E674" s="119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</row>
    <row r="675" spans="2:18">
      <c r="B675" s="119"/>
      <c r="C675" s="119"/>
      <c r="D675" s="119"/>
      <c r="E675" s="119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</row>
    <row r="676" spans="2:18">
      <c r="B676" s="119"/>
      <c r="C676" s="119"/>
      <c r="D676" s="119"/>
      <c r="E676" s="119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</row>
    <row r="677" spans="2:18">
      <c r="B677" s="119"/>
      <c r="C677" s="119"/>
      <c r="D677" s="119"/>
      <c r="E677" s="119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</row>
    <row r="678" spans="2:18">
      <c r="B678" s="119"/>
      <c r="C678" s="119"/>
      <c r="D678" s="119"/>
      <c r="E678" s="119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</row>
    <row r="679" spans="2:18">
      <c r="B679" s="119"/>
      <c r="C679" s="119"/>
      <c r="D679" s="119"/>
      <c r="E679" s="119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</row>
    <row r="680" spans="2:18">
      <c r="B680" s="119"/>
      <c r="C680" s="119"/>
      <c r="D680" s="119"/>
      <c r="E680" s="119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</row>
    <row r="681" spans="2:18">
      <c r="B681" s="119"/>
      <c r="C681" s="119"/>
      <c r="D681" s="119"/>
      <c r="E681" s="119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</row>
    <row r="682" spans="2:18">
      <c r="B682" s="119"/>
      <c r="C682" s="119"/>
      <c r="D682" s="119"/>
      <c r="E682" s="119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</row>
    <row r="683" spans="2:18">
      <c r="B683" s="119"/>
      <c r="C683" s="119"/>
      <c r="D683" s="119"/>
      <c r="E683" s="119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</row>
    <row r="684" spans="2:18">
      <c r="B684" s="119"/>
      <c r="C684" s="119"/>
      <c r="D684" s="119"/>
      <c r="E684" s="119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</row>
    <row r="685" spans="2:18">
      <c r="B685" s="119"/>
      <c r="C685" s="119"/>
      <c r="D685" s="119"/>
      <c r="E685" s="119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</row>
    <row r="686" spans="2:18">
      <c r="B686" s="119"/>
      <c r="C686" s="119"/>
      <c r="D686" s="119"/>
      <c r="E686" s="119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</row>
    <row r="687" spans="2:18">
      <c r="B687" s="119"/>
      <c r="C687" s="119"/>
      <c r="D687" s="119"/>
      <c r="E687" s="119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</row>
    <row r="688" spans="2:18">
      <c r="B688" s="119"/>
      <c r="C688" s="119"/>
      <c r="D688" s="119"/>
      <c r="E688" s="119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</row>
    <row r="689" spans="2:18">
      <c r="B689" s="119"/>
      <c r="C689" s="119"/>
      <c r="D689" s="119"/>
      <c r="E689" s="119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</row>
    <row r="690" spans="2:18">
      <c r="B690" s="119"/>
      <c r="C690" s="119"/>
      <c r="D690" s="119"/>
      <c r="E690" s="119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</row>
    <row r="691" spans="2:18">
      <c r="B691" s="119"/>
      <c r="C691" s="119"/>
      <c r="D691" s="119"/>
      <c r="E691" s="119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</row>
    <row r="692" spans="2:18">
      <c r="B692" s="119"/>
      <c r="C692" s="119"/>
      <c r="D692" s="119"/>
      <c r="E692" s="119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</row>
    <row r="693" spans="2:18">
      <c r="B693" s="119"/>
      <c r="C693" s="119"/>
      <c r="D693" s="119"/>
      <c r="E693" s="119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</row>
    <row r="694" spans="2:18">
      <c r="B694" s="119"/>
      <c r="C694" s="119"/>
      <c r="D694" s="119"/>
      <c r="E694" s="119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</row>
    <row r="695" spans="2:18">
      <c r="B695" s="119"/>
      <c r="C695" s="119"/>
      <c r="D695" s="119"/>
      <c r="E695" s="119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</row>
    <row r="696" spans="2:18">
      <c r="B696" s="119"/>
      <c r="C696" s="119"/>
      <c r="D696" s="119"/>
      <c r="E696" s="119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</row>
    <row r="697" spans="2:18">
      <c r="B697" s="119"/>
      <c r="C697" s="119"/>
      <c r="D697" s="119"/>
      <c r="E697" s="119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</row>
    <row r="698" spans="2:18">
      <c r="B698" s="119"/>
      <c r="C698" s="119"/>
      <c r="D698" s="119"/>
      <c r="E698" s="119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</row>
    <row r="699" spans="2:18">
      <c r="B699" s="119"/>
      <c r="C699" s="119"/>
      <c r="D699" s="119"/>
      <c r="E699" s="119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</row>
    <row r="700" spans="2:18">
      <c r="B700" s="119"/>
      <c r="C700" s="119"/>
      <c r="D700" s="119"/>
      <c r="E700" s="119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</row>
    <row r="701" spans="2:18">
      <c r="B701" s="119"/>
      <c r="C701" s="119"/>
      <c r="D701" s="119"/>
      <c r="E701" s="119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</row>
    <row r="702" spans="2:18">
      <c r="B702" s="119"/>
      <c r="C702" s="119"/>
      <c r="D702" s="119"/>
      <c r="E702" s="119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</row>
    <row r="703" spans="2:18">
      <c r="B703" s="119"/>
      <c r="C703" s="119"/>
      <c r="D703" s="119"/>
      <c r="E703" s="119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</row>
    <row r="704" spans="2:18">
      <c r="B704" s="119"/>
      <c r="C704" s="119"/>
      <c r="D704" s="119"/>
      <c r="E704" s="119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</row>
    <row r="705" spans="2:18">
      <c r="B705" s="119"/>
      <c r="C705" s="119"/>
      <c r="D705" s="119"/>
      <c r="E705" s="119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</row>
    <row r="706" spans="2:18">
      <c r="B706" s="119"/>
      <c r="C706" s="119"/>
      <c r="D706" s="119"/>
      <c r="E706" s="119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</row>
    <row r="707" spans="2:18">
      <c r="B707" s="119"/>
      <c r="C707" s="119"/>
      <c r="D707" s="119"/>
      <c r="E707" s="119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</row>
    <row r="708" spans="2:18">
      <c r="B708" s="119"/>
      <c r="C708" s="119"/>
      <c r="D708" s="119"/>
      <c r="E708" s="119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</row>
    <row r="709" spans="2:18">
      <c r="B709" s="119"/>
      <c r="C709" s="119"/>
      <c r="D709" s="119"/>
      <c r="E709" s="119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</row>
    <row r="710" spans="2:18">
      <c r="B710" s="119"/>
      <c r="C710" s="119"/>
      <c r="D710" s="119"/>
      <c r="E710" s="119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</row>
    <row r="711" spans="2:18">
      <c r="B711" s="119"/>
      <c r="C711" s="119"/>
      <c r="D711" s="119"/>
      <c r="E711" s="119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</row>
    <row r="712" spans="2:18">
      <c r="B712" s="119"/>
      <c r="C712" s="119"/>
      <c r="D712" s="119"/>
      <c r="E712" s="119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</row>
    <row r="713" spans="2:18">
      <c r="B713" s="119"/>
      <c r="C713" s="119"/>
      <c r="D713" s="119"/>
      <c r="E713" s="119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</row>
    <row r="714" spans="2:18">
      <c r="B714" s="119"/>
      <c r="C714" s="119"/>
      <c r="D714" s="119"/>
      <c r="E714" s="119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</row>
    <row r="715" spans="2:18">
      <c r="B715" s="119"/>
      <c r="C715" s="119"/>
      <c r="D715" s="119"/>
      <c r="E715" s="119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</row>
    <row r="716" spans="2:18">
      <c r="B716" s="119"/>
      <c r="C716" s="119"/>
      <c r="D716" s="119"/>
      <c r="E716" s="119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</row>
    <row r="717" spans="2:18">
      <c r="B717" s="119"/>
      <c r="C717" s="119"/>
      <c r="D717" s="119"/>
      <c r="E717" s="119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</row>
    <row r="718" spans="2:18">
      <c r="B718" s="119"/>
      <c r="C718" s="119"/>
      <c r="D718" s="119"/>
      <c r="E718" s="119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</row>
    <row r="719" spans="2:18">
      <c r="B719" s="119"/>
      <c r="C719" s="119"/>
      <c r="D719" s="119"/>
      <c r="E719" s="119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</row>
    <row r="720" spans="2:18">
      <c r="B720" s="119"/>
      <c r="C720" s="119"/>
      <c r="D720" s="119"/>
      <c r="E720" s="119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</row>
    <row r="721" spans="2:18">
      <c r="B721" s="119"/>
      <c r="C721" s="119"/>
      <c r="D721" s="119"/>
      <c r="E721" s="119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</row>
    <row r="722" spans="2:18">
      <c r="B722" s="119"/>
      <c r="C722" s="119"/>
      <c r="D722" s="119"/>
      <c r="E722" s="119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</row>
    <row r="723" spans="2:18">
      <c r="B723" s="119"/>
      <c r="C723" s="119"/>
      <c r="D723" s="119"/>
      <c r="E723" s="119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</row>
    <row r="724" spans="2:18">
      <c r="B724" s="119"/>
      <c r="C724" s="119"/>
      <c r="D724" s="119"/>
      <c r="E724" s="119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</row>
    <row r="725" spans="2:18">
      <c r="B725" s="119"/>
      <c r="C725" s="119"/>
      <c r="D725" s="119"/>
      <c r="E725" s="119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</row>
    <row r="726" spans="2:18">
      <c r="B726" s="119"/>
      <c r="C726" s="119"/>
      <c r="D726" s="119"/>
      <c r="E726" s="119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</row>
    <row r="727" spans="2:18">
      <c r="B727" s="119"/>
      <c r="C727" s="119"/>
      <c r="D727" s="119"/>
      <c r="E727" s="119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</row>
    <row r="728" spans="2:18">
      <c r="B728" s="119"/>
      <c r="C728" s="119"/>
      <c r="D728" s="119"/>
      <c r="E728" s="119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</row>
    <row r="729" spans="2:18">
      <c r="B729" s="119"/>
      <c r="C729" s="119"/>
      <c r="D729" s="119"/>
      <c r="E729" s="119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</row>
    <row r="730" spans="2:18">
      <c r="B730" s="119"/>
      <c r="C730" s="119"/>
      <c r="D730" s="119"/>
      <c r="E730" s="119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</row>
    <row r="731" spans="2:18">
      <c r="B731" s="119"/>
      <c r="C731" s="119"/>
      <c r="D731" s="119"/>
      <c r="E731" s="119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</row>
    <row r="732" spans="2:18">
      <c r="B732" s="119"/>
      <c r="C732" s="119"/>
      <c r="D732" s="119"/>
      <c r="E732" s="119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</row>
    <row r="733" spans="2:18">
      <c r="B733" s="119"/>
      <c r="C733" s="119"/>
      <c r="D733" s="119"/>
      <c r="E733" s="119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</row>
    <row r="734" spans="2:18">
      <c r="B734" s="119"/>
      <c r="C734" s="119"/>
      <c r="D734" s="119"/>
      <c r="E734" s="119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</row>
    <row r="735" spans="2:18">
      <c r="B735" s="119"/>
      <c r="C735" s="119"/>
      <c r="D735" s="119"/>
      <c r="E735" s="119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</row>
    <row r="736" spans="2:18">
      <c r="B736" s="119"/>
      <c r="C736" s="119"/>
      <c r="D736" s="119"/>
      <c r="E736" s="119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</row>
    <row r="737" spans="2:18">
      <c r="B737" s="119"/>
      <c r="C737" s="119"/>
      <c r="D737" s="119"/>
      <c r="E737" s="119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</row>
    <row r="738" spans="2:18">
      <c r="B738" s="119"/>
      <c r="C738" s="119"/>
      <c r="D738" s="119"/>
      <c r="E738" s="119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</row>
    <row r="739" spans="2:18">
      <c r="B739" s="119"/>
      <c r="C739" s="119"/>
      <c r="D739" s="119"/>
      <c r="E739" s="119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</row>
    <row r="740" spans="2:18">
      <c r="B740" s="119"/>
      <c r="C740" s="119"/>
      <c r="D740" s="119"/>
      <c r="E740" s="119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</row>
    <row r="741" spans="2:18">
      <c r="B741" s="119"/>
      <c r="C741" s="119"/>
      <c r="D741" s="119"/>
      <c r="E741" s="119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</row>
    <row r="742" spans="2:18">
      <c r="B742" s="119"/>
      <c r="C742" s="119"/>
      <c r="D742" s="119"/>
      <c r="E742" s="119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</row>
    <row r="743" spans="2:18">
      <c r="B743" s="119"/>
      <c r="C743" s="119"/>
      <c r="D743" s="119"/>
      <c r="E743" s="119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</row>
    <row r="744" spans="2:18">
      <c r="B744" s="119"/>
      <c r="C744" s="119"/>
      <c r="D744" s="119"/>
      <c r="E744" s="119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</row>
    <row r="745" spans="2:18">
      <c r="B745" s="119"/>
      <c r="C745" s="119"/>
      <c r="D745" s="119"/>
      <c r="E745" s="119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</row>
    <row r="746" spans="2:18">
      <c r="B746" s="119"/>
      <c r="C746" s="119"/>
      <c r="D746" s="119"/>
      <c r="E746" s="119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</row>
    <row r="747" spans="2:18">
      <c r="B747" s="119"/>
      <c r="C747" s="119"/>
      <c r="D747" s="119"/>
      <c r="E747" s="119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</row>
    <row r="748" spans="2:18">
      <c r="B748" s="119"/>
      <c r="C748" s="119"/>
      <c r="D748" s="119"/>
      <c r="E748" s="119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</row>
    <row r="749" spans="2:18">
      <c r="B749" s="119"/>
      <c r="C749" s="119"/>
      <c r="D749" s="119"/>
      <c r="E749" s="119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</row>
    <row r="750" spans="2:18">
      <c r="B750" s="119"/>
      <c r="C750" s="119"/>
      <c r="D750" s="119"/>
      <c r="E750" s="119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</row>
    <row r="751" spans="2:18">
      <c r="B751" s="119"/>
      <c r="C751" s="119"/>
      <c r="D751" s="119"/>
      <c r="E751" s="119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</row>
    <row r="752" spans="2:18">
      <c r="B752" s="119"/>
      <c r="C752" s="119"/>
      <c r="D752" s="119"/>
      <c r="E752" s="119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</row>
    <row r="753" spans="2:18">
      <c r="B753" s="119"/>
      <c r="C753" s="119"/>
      <c r="D753" s="119"/>
      <c r="E753" s="119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</row>
    <row r="754" spans="2:18">
      <c r="B754" s="119"/>
      <c r="C754" s="119"/>
      <c r="D754" s="119"/>
      <c r="E754" s="119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</row>
    <row r="755" spans="2:18">
      <c r="B755" s="119"/>
      <c r="C755" s="119"/>
      <c r="D755" s="119"/>
      <c r="E755" s="119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</row>
    <row r="756" spans="2:18">
      <c r="B756" s="119"/>
      <c r="C756" s="119"/>
      <c r="D756" s="119"/>
      <c r="E756" s="119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</row>
    <row r="757" spans="2:18">
      <c r="B757" s="119"/>
      <c r="C757" s="119"/>
      <c r="D757" s="119"/>
      <c r="E757" s="119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</row>
    <row r="758" spans="2:18">
      <c r="B758" s="119"/>
      <c r="C758" s="119"/>
      <c r="D758" s="119"/>
      <c r="E758" s="119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</row>
    <row r="759" spans="2:18">
      <c r="B759" s="119"/>
      <c r="C759" s="119"/>
      <c r="D759" s="119"/>
      <c r="E759" s="119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</row>
    <row r="760" spans="2:18">
      <c r="B760" s="119"/>
      <c r="C760" s="119"/>
      <c r="D760" s="119"/>
      <c r="E760" s="119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</row>
    <row r="761" spans="2:18">
      <c r="B761" s="119"/>
      <c r="C761" s="119"/>
      <c r="D761" s="119"/>
      <c r="E761" s="119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</row>
    <row r="762" spans="2:18">
      <c r="B762" s="119"/>
      <c r="C762" s="119"/>
      <c r="D762" s="119"/>
      <c r="E762" s="119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</row>
    <row r="763" spans="2:18">
      <c r="B763" s="119"/>
      <c r="C763" s="119"/>
      <c r="D763" s="119"/>
      <c r="E763" s="119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</row>
    <row r="764" spans="2:18">
      <c r="B764" s="119"/>
      <c r="C764" s="119"/>
      <c r="D764" s="119"/>
      <c r="E764" s="119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</row>
    <row r="765" spans="2:18">
      <c r="B765" s="119"/>
      <c r="C765" s="119"/>
      <c r="D765" s="119"/>
      <c r="E765" s="119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</row>
    <row r="766" spans="2:18">
      <c r="B766" s="119"/>
      <c r="C766" s="119"/>
      <c r="D766" s="119"/>
      <c r="E766" s="119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</row>
    <row r="767" spans="2:18">
      <c r="B767" s="119"/>
      <c r="C767" s="119"/>
      <c r="D767" s="119"/>
      <c r="E767" s="119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</row>
    <row r="768" spans="2:18">
      <c r="B768" s="119"/>
      <c r="C768" s="119"/>
      <c r="D768" s="119"/>
      <c r="E768" s="119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</row>
    <row r="769" spans="2:18">
      <c r="B769" s="119"/>
      <c r="C769" s="119"/>
      <c r="D769" s="119"/>
      <c r="E769" s="119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</row>
    <row r="770" spans="2:18">
      <c r="B770" s="119"/>
      <c r="C770" s="119"/>
      <c r="D770" s="119"/>
      <c r="E770" s="119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</row>
    <row r="771" spans="2:18">
      <c r="B771" s="119"/>
      <c r="C771" s="119"/>
      <c r="D771" s="119"/>
      <c r="E771" s="119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</row>
    <row r="772" spans="2:18">
      <c r="B772" s="119"/>
      <c r="C772" s="119"/>
      <c r="D772" s="119"/>
      <c r="E772" s="119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</row>
    <row r="773" spans="2:18">
      <c r="B773" s="119"/>
      <c r="C773" s="119"/>
      <c r="D773" s="119"/>
      <c r="E773" s="119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</row>
    <row r="774" spans="2:18">
      <c r="B774" s="119"/>
      <c r="C774" s="119"/>
      <c r="D774" s="119"/>
      <c r="E774" s="119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</row>
    <row r="775" spans="2:18">
      <c r="B775" s="119"/>
      <c r="C775" s="119"/>
      <c r="D775" s="119"/>
      <c r="E775" s="119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</row>
    <row r="776" spans="2:18">
      <c r="B776" s="119"/>
      <c r="C776" s="119"/>
      <c r="D776" s="119"/>
      <c r="E776" s="119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</row>
    <row r="777" spans="2:18">
      <c r="B777" s="119"/>
      <c r="C777" s="119"/>
      <c r="D777" s="119"/>
      <c r="E777" s="119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</row>
    <row r="778" spans="2:18">
      <c r="B778" s="119"/>
      <c r="C778" s="119"/>
      <c r="D778" s="119"/>
      <c r="E778" s="119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</row>
    <row r="779" spans="2:18">
      <c r="B779" s="119"/>
      <c r="C779" s="119"/>
      <c r="D779" s="119"/>
      <c r="E779" s="119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</row>
    <row r="780" spans="2:18">
      <c r="B780" s="119"/>
      <c r="C780" s="119"/>
      <c r="D780" s="119"/>
      <c r="E780" s="119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</row>
    <row r="781" spans="2:18">
      <c r="B781" s="119"/>
      <c r="C781" s="119"/>
      <c r="D781" s="119"/>
      <c r="E781" s="119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</row>
    <row r="782" spans="2:18">
      <c r="B782" s="119"/>
      <c r="C782" s="119"/>
      <c r="D782" s="119"/>
      <c r="E782" s="119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</row>
    <row r="783" spans="2:18">
      <c r="B783" s="119"/>
      <c r="C783" s="119"/>
      <c r="D783" s="119"/>
      <c r="E783" s="119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</row>
    <row r="784" spans="2:18">
      <c r="B784" s="119"/>
      <c r="C784" s="119"/>
      <c r="D784" s="119"/>
      <c r="E784" s="119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</row>
    <row r="785" spans="2:18">
      <c r="B785" s="119"/>
      <c r="C785" s="119"/>
      <c r="D785" s="119"/>
      <c r="E785" s="119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</row>
    <row r="786" spans="2:18">
      <c r="B786" s="119"/>
      <c r="C786" s="119"/>
      <c r="D786" s="119"/>
      <c r="E786" s="119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</row>
    <row r="787" spans="2:18">
      <c r="B787" s="119"/>
      <c r="C787" s="119"/>
      <c r="D787" s="119"/>
      <c r="E787" s="119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</row>
    <row r="788" spans="2:18">
      <c r="B788" s="119"/>
      <c r="C788" s="119"/>
      <c r="D788" s="119"/>
      <c r="E788" s="119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</row>
    <row r="789" spans="2:18">
      <c r="B789" s="119"/>
      <c r="C789" s="119"/>
      <c r="D789" s="119"/>
      <c r="E789" s="119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</row>
    <row r="790" spans="2:18">
      <c r="B790" s="119"/>
      <c r="C790" s="119"/>
      <c r="D790" s="119"/>
      <c r="E790" s="119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</row>
    <row r="791" spans="2:18">
      <c r="B791" s="119"/>
      <c r="C791" s="119"/>
      <c r="D791" s="119"/>
      <c r="E791" s="119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</row>
    <row r="792" spans="2:18">
      <c r="B792" s="119"/>
      <c r="C792" s="119"/>
      <c r="D792" s="119"/>
      <c r="E792" s="119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</row>
    <row r="793" spans="2:18">
      <c r="B793" s="119"/>
      <c r="C793" s="119"/>
      <c r="D793" s="119"/>
      <c r="E793" s="119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</row>
    <row r="794" spans="2:18">
      <c r="B794" s="119"/>
      <c r="C794" s="119"/>
      <c r="D794" s="119"/>
      <c r="E794" s="119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</row>
    <row r="795" spans="2:18">
      <c r="B795" s="119"/>
      <c r="C795" s="119"/>
      <c r="D795" s="119"/>
      <c r="E795" s="119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</row>
    <row r="796" spans="2:18">
      <c r="B796" s="119"/>
      <c r="C796" s="119"/>
      <c r="D796" s="119"/>
      <c r="E796" s="119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</row>
    <row r="797" spans="2:18">
      <c r="B797" s="119"/>
      <c r="C797" s="119"/>
      <c r="D797" s="119"/>
      <c r="E797" s="119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</row>
    <row r="798" spans="2:18">
      <c r="B798" s="119"/>
      <c r="C798" s="119"/>
      <c r="D798" s="119"/>
      <c r="E798" s="119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</row>
    <row r="799" spans="2:18">
      <c r="B799" s="119"/>
      <c r="C799" s="119"/>
      <c r="D799" s="119"/>
      <c r="E799" s="119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</row>
    <row r="800" spans="2:18">
      <c r="B800" s="119"/>
      <c r="C800" s="119"/>
      <c r="D800" s="119"/>
      <c r="E800" s="119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</row>
    <row r="801" spans="2:18">
      <c r="B801" s="119"/>
      <c r="C801" s="119"/>
      <c r="D801" s="119"/>
      <c r="E801" s="119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</row>
    <row r="802" spans="2:18">
      <c r="B802" s="119"/>
      <c r="C802" s="119"/>
      <c r="D802" s="119"/>
      <c r="E802" s="119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</row>
    <row r="803" spans="2:18">
      <c r="B803" s="119"/>
      <c r="C803" s="119"/>
      <c r="D803" s="119"/>
      <c r="E803" s="119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</row>
    <row r="804" spans="2:18">
      <c r="B804" s="119"/>
      <c r="C804" s="119"/>
      <c r="D804" s="119"/>
      <c r="E804" s="119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</row>
    <row r="805" spans="2:18">
      <c r="B805" s="119"/>
      <c r="C805" s="119"/>
      <c r="D805" s="119"/>
      <c r="E805" s="119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</row>
    <row r="806" spans="2:18">
      <c r="B806" s="119"/>
      <c r="C806" s="119"/>
      <c r="D806" s="119"/>
      <c r="E806" s="119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</row>
    <row r="807" spans="2:18">
      <c r="B807" s="119"/>
      <c r="C807" s="119"/>
      <c r="D807" s="119"/>
      <c r="E807" s="119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</row>
    <row r="808" spans="2:18">
      <c r="B808" s="119"/>
      <c r="C808" s="119"/>
      <c r="D808" s="119"/>
      <c r="E808" s="119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</row>
    <row r="809" spans="2:18">
      <c r="B809" s="119"/>
      <c r="C809" s="119"/>
      <c r="D809" s="119"/>
      <c r="E809" s="119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</row>
    <row r="810" spans="2:18">
      <c r="B810" s="119"/>
      <c r="C810" s="119"/>
      <c r="D810" s="119"/>
      <c r="E810" s="119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</row>
    <row r="811" spans="2:18">
      <c r="B811" s="119"/>
      <c r="C811" s="119"/>
      <c r="D811" s="119"/>
      <c r="E811" s="119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</row>
    <row r="812" spans="2:18">
      <c r="B812" s="119"/>
      <c r="C812" s="119"/>
      <c r="D812" s="119"/>
      <c r="E812" s="119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</row>
    <row r="813" spans="2:18">
      <c r="B813" s="119"/>
      <c r="C813" s="119"/>
      <c r="D813" s="119"/>
      <c r="E813" s="119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</row>
    <row r="814" spans="2:18">
      <c r="B814" s="119"/>
      <c r="C814" s="119"/>
      <c r="D814" s="119"/>
      <c r="E814" s="119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</row>
    <row r="815" spans="2:18">
      <c r="B815" s="119"/>
      <c r="C815" s="119"/>
      <c r="D815" s="119"/>
      <c r="E815" s="119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</row>
    <row r="816" spans="2:18">
      <c r="B816" s="119"/>
      <c r="C816" s="119"/>
      <c r="D816" s="119"/>
      <c r="E816" s="119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</row>
    <row r="817" spans="2:18">
      <c r="B817" s="119"/>
      <c r="C817" s="119"/>
      <c r="D817" s="119"/>
      <c r="E817" s="119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</row>
    <row r="818" spans="2:18">
      <c r="B818" s="119"/>
      <c r="C818" s="119"/>
      <c r="D818" s="119"/>
      <c r="E818" s="119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</row>
    <row r="819" spans="2:18">
      <c r="B819" s="119"/>
      <c r="C819" s="119"/>
      <c r="D819" s="119"/>
      <c r="E819" s="119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</row>
    <row r="820" spans="2:18">
      <c r="B820" s="119"/>
      <c r="C820" s="119"/>
      <c r="D820" s="119"/>
      <c r="E820" s="119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</row>
    <row r="821" spans="2:18">
      <c r="B821" s="119"/>
      <c r="C821" s="119"/>
      <c r="D821" s="119"/>
      <c r="E821" s="119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</row>
    <row r="822" spans="2:18">
      <c r="B822" s="119"/>
      <c r="C822" s="119"/>
      <c r="D822" s="119"/>
      <c r="E822" s="119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</row>
    <row r="823" spans="2:18">
      <c r="B823" s="119"/>
      <c r="C823" s="119"/>
      <c r="D823" s="119"/>
      <c r="E823" s="119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</row>
    <row r="824" spans="2:18">
      <c r="B824" s="119"/>
      <c r="C824" s="119"/>
      <c r="D824" s="119"/>
      <c r="E824" s="119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</row>
    <row r="825" spans="2:18">
      <c r="B825" s="119"/>
      <c r="C825" s="119"/>
      <c r="D825" s="119"/>
      <c r="E825" s="119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</row>
    <row r="826" spans="2:18">
      <c r="B826" s="119"/>
      <c r="C826" s="119"/>
      <c r="D826" s="119"/>
      <c r="E826" s="119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</row>
    <row r="827" spans="2:18">
      <c r="B827" s="119"/>
      <c r="C827" s="119"/>
      <c r="D827" s="119"/>
      <c r="E827" s="119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</row>
    <row r="828" spans="2:18">
      <c r="B828" s="119"/>
      <c r="C828" s="119"/>
      <c r="D828" s="119"/>
      <c r="E828" s="119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</row>
    <row r="829" spans="2:18">
      <c r="B829" s="119"/>
      <c r="C829" s="119"/>
      <c r="D829" s="119"/>
      <c r="E829" s="119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</row>
    <row r="830" spans="2:18">
      <c r="B830" s="119"/>
      <c r="C830" s="119"/>
      <c r="D830" s="119"/>
      <c r="E830" s="119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</row>
    <row r="831" spans="2:18">
      <c r="B831" s="119"/>
      <c r="C831" s="119"/>
      <c r="D831" s="119"/>
      <c r="E831" s="119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</row>
    <row r="832" spans="2:18">
      <c r="B832" s="119"/>
      <c r="C832" s="119"/>
      <c r="D832" s="119"/>
      <c r="E832" s="119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</row>
    <row r="833" spans="2:18">
      <c r="B833" s="119"/>
      <c r="C833" s="119"/>
      <c r="D833" s="119"/>
      <c r="E833" s="119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</row>
    <row r="834" spans="2:18">
      <c r="B834" s="119"/>
      <c r="C834" s="119"/>
      <c r="D834" s="119"/>
      <c r="E834" s="119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</row>
    <row r="835" spans="2:18">
      <c r="B835" s="119"/>
      <c r="C835" s="119"/>
      <c r="D835" s="119"/>
      <c r="E835" s="119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</row>
    <row r="836" spans="2:18">
      <c r="B836" s="119"/>
      <c r="C836" s="119"/>
      <c r="D836" s="119"/>
      <c r="E836" s="119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</row>
    <row r="837" spans="2:18">
      <c r="B837" s="119"/>
      <c r="C837" s="119"/>
      <c r="D837" s="119"/>
      <c r="E837" s="119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</row>
    <row r="838" spans="2:18">
      <c r="B838" s="119"/>
      <c r="C838" s="119"/>
      <c r="D838" s="119"/>
      <c r="E838" s="119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</row>
    <row r="839" spans="2:18">
      <c r="B839" s="119"/>
      <c r="C839" s="119"/>
      <c r="D839" s="119"/>
      <c r="E839" s="119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</row>
    <row r="840" spans="2:18">
      <c r="B840" s="119"/>
      <c r="C840" s="119"/>
      <c r="D840" s="119"/>
      <c r="E840" s="119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</row>
    <row r="841" spans="2:18">
      <c r="B841" s="119"/>
      <c r="C841" s="119"/>
      <c r="D841" s="119"/>
      <c r="E841" s="119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</row>
    <row r="842" spans="2:18">
      <c r="B842" s="119"/>
      <c r="C842" s="119"/>
      <c r="D842" s="119"/>
      <c r="E842" s="119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</row>
    <row r="843" spans="2:18">
      <c r="B843" s="119"/>
      <c r="C843" s="119"/>
      <c r="D843" s="119"/>
      <c r="E843" s="119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</row>
    <row r="844" spans="2:18">
      <c r="B844" s="119"/>
      <c r="C844" s="119"/>
      <c r="D844" s="119"/>
      <c r="E844" s="119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</row>
    <row r="845" spans="2:18">
      <c r="B845" s="119"/>
      <c r="C845" s="119"/>
      <c r="D845" s="119"/>
      <c r="E845" s="119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</row>
    <row r="846" spans="2:18">
      <c r="B846" s="119"/>
      <c r="C846" s="119"/>
      <c r="D846" s="119"/>
      <c r="E846" s="119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</row>
    <row r="847" spans="2:18">
      <c r="B847" s="119"/>
      <c r="C847" s="119"/>
      <c r="D847" s="119"/>
      <c r="E847" s="119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</row>
    <row r="848" spans="2:18">
      <c r="B848" s="119"/>
      <c r="C848" s="119"/>
      <c r="D848" s="119"/>
      <c r="E848" s="119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</row>
    <row r="849" spans="2:18">
      <c r="B849" s="119"/>
      <c r="C849" s="119"/>
      <c r="D849" s="119"/>
      <c r="E849" s="119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</row>
    <row r="850" spans="2:18">
      <c r="B850" s="119"/>
      <c r="C850" s="119"/>
      <c r="D850" s="119"/>
      <c r="E850" s="119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</row>
    <row r="851" spans="2:18">
      <c r="B851" s="119"/>
      <c r="C851" s="119"/>
      <c r="D851" s="119"/>
      <c r="E851" s="119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</row>
    <row r="852" spans="2:18">
      <c r="B852" s="119"/>
      <c r="C852" s="119"/>
      <c r="D852" s="119"/>
      <c r="E852" s="119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</row>
    <row r="853" spans="2:18">
      <c r="B853" s="119"/>
      <c r="C853" s="119"/>
      <c r="D853" s="119"/>
      <c r="E853" s="119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</row>
    <row r="854" spans="2:18">
      <c r="B854" s="119"/>
      <c r="C854" s="119"/>
      <c r="D854" s="119"/>
      <c r="E854" s="119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</row>
    <row r="855" spans="2:18">
      <c r="B855" s="119"/>
      <c r="C855" s="119"/>
      <c r="D855" s="119"/>
      <c r="E855" s="119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</row>
    <row r="856" spans="2:18">
      <c r="B856" s="119"/>
      <c r="C856" s="119"/>
      <c r="D856" s="119"/>
      <c r="E856" s="119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</row>
    <row r="857" spans="2:18">
      <c r="B857" s="119"/>
      <c r="C857" s="119"/>
      <c r="D857" s="119"/>
      <c r="E857" s="119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</row>
    <row r="858" spans="2:18">
      <c r="B858" s="119"/>
      <c r="C858" s="119"/>
      <c r="D858" s="119"/>
      <c r="E858" s="119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</row>
    <row r="859" spans="2:18">
      <c r="B859" s="119"/>
      <c r="C859" s="119"/>
      <c r="D859" s="119"/>
      <c r="E859" s="119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</row>
    <row r="860" spans="2:18">
      <c r="B860" s="119"/>
      <c r="C860" s="119"/>
      <c r="D860" s="119"/>
      <c r="E860" s="119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</row>
    <row r="861" spans="2:18">
      <c r="B861" s="119"/>
      <c r="C861" s="119"/>
      <c r="D861" s="119"/>
      <c r="E861" s="119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</row>
    <row r="862" spans="2:18">
      <c r="B862" s="119"/>
      <c r="C862" s="119"/>
      <c r="D862" s="119"/>
      <c r="E862" s="119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</row>
    <row r="863" spans="2:18">
      <c r="B863" s="119"/>
      <c r="C863" s="119"/>
      <c r="D863" s="119"/>
      <c r="E863" s="119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</row>
    <row r="864" spans="2:18">
      <c r="B864" s="119"/>
      <c r="C864" s="119"/>
      <c r="D864" s="119"/>
      <c r="E864" s="119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</row>
    <row r="865" spans="2:18">
      <c r="B865" s="119"/>
      <c r="C865" s="119"/>
      <c r="D865" s="119"/>
      <c r="E865" s="119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</row>
    <row r="866" spans="2:18">
      <c r="B866" s="119"/>
      <c r="C866" s="119"/>
      <c r="D866" s="119"/>
      <c r="E866" s="119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</row>
    <row r="867" spans="2:18">
      <c r="B867" s="119"/>
      <c r="C867" s="119"/>
      <c r="D867" s="119"/>
      <c r="E867" s="119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</row>
    <row r="868" spans="2:18">
      <c r="B868" s="119"/>
      <c r="C868" s="119"/>
      <c r="D868" s="119"/>
      <c r="E868" s="119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</row>
    <row r="869" spans="2:18">
      <c r="B869" s="119"/>
      <c r="C869" s="119"/>
      <c r="D869" s="119"/>
      <c r="E869" s="119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</row>
    <row r="870" spans="2:18">
      <c r="B870" s="119"/>
      <c r="C870" s="119"/>
      <c r="D870" s="119"/>
      <c r="E870" s="119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</row>
    <row r="871" spans="2:18">
      <c r="B871" s="119"/>
      <c r="C871" s="119"/>
      <c r="D871" s="119"/>
      <c r="E871" s="119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</row>
    <row r="872" spans="2:18">
      <c r="B872" s="119"/>
      <c r="C872" s="119"/>
      <c r="D872" s="119"/>
      <c r="E872" s="119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</row>
    <row r="873" spans="2:18">
      <c r="B873" s="119"/>
      <c r="C873" s="119"/>
      <c r="D873" s="119"/>
      <c r="E873" s="119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</row>
    <row r="874" spans="2:18">
      <c r="B874" s="119"/>
      <c r="C874" s="119"/>
      <c r="D874" s="119"/>
      <c r="E874" s="119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</row>
    <row r="875" spans="2:18">
      <c r="B875" s="119"/>
      <c r="C875" s="119"/>
      <c r="D875" s="119"/>
      <c r="E875" s="119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</row>
    <row r="876" spans="2:18">
      <c r="B876" s="119"/>
      <c r="C876" s="119"/>
      <c r="D876" s="119"/>
      <c r="E876" s="119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</row>
    <row r="877" spans="2:18">
      <c r="B877" s="119"/>
      <c r="C877" s="119"/>
      <c r="D877" s="119"/>
      <c r="E877" s="119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</row>
    <row r="878" spans="2:18">
      <c r="B878" s="119"/>
      <c r="C878" s="119"/>
      <c r="D878" s="119"/>
      <c r="E878" s="119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</row>
    <row r="879" spans="2:18">
      <c r="B879" s="119"/>
      <c r="C879" s="119"/>
      <c r="D879" s="119"/>
      <c r="E879" s="119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</row>
    <row r="880" spans="2:18">
      <c r="B880" s="119"/>
      <c r="C880" s="119"/>
      <c r="D880" s="119"/>
      <c r="E880" s="119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</row>
    <row r="881" spans="2:18">
      <c r="B881" s="119"/>
      <c r="C881" s="119"/>
      <c r="D881" s="119"/>
      <c r="E881" s="119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</row>
    <row r="882" spans="2:18">
      <c r="B882" s="119"/>
      <c r="C882" s="119"/>
      <c r="D882" s="119"/>
      <c r="E882" s="119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</row>
    <row r="883" spans="2:18">
      <c r="B883" s="119"/>
      <c r="C883" s="119"/>
      <c r="D883" s="119"/>
      <c r="E883" s="119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</row>
    <row r="884" spans="2:18">
      <c r="B884" s="119"/>
      <c r="C884" s="119"/>
      <c r="D884" s="119"/>
      <c r="E884" s="119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</row>
    <row r="885" spans="2:18">
      <c r="B885" s="119"/>
      <c r="C885" s="119"/>
      <c r="D885" s="119"/>
      <c r="E885" s="119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</row>
    <row r="886" spans="2:18">
      <c r="B886" s="119"/>
      <c r="C886" s="119"/>
      <c r="D886" s="119"/>
      <c r="E886" s="119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</row>
    <row r="887" spans="2:18">
      <c r="B887" s="119"/>
      <c r="C887" s="119"/>
      <c r="D887" s="119"/>
      <c r="E887" s="119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</row>
    <row r="888" spans="2:18">
      <c r="B888" s="119"/>
      <c r="C888" s="119"/>
      <c r="D888" s="119"/>
      <c r="E888" s="119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</row>
    <row r="889" spans="2:18">
      <c r="B889" s="119"/>
      <c r="C889" s="119"/>
      <c r="D889" s="119"/>
      <c r="E889" s="119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</row>
    <row r="890" spans="2:18">
      <c r="B890" s="119"/>
      <c r="C890" s="119"/>
      <c r="D890" s="119"/>
      <c r="E890" s="119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</row>
    <row r="891" spans="2:18">
      <c r="B891" s="119"/>
      <c r="C891" s="119"/>
      <c r="D891" s="119"/>
      <c r="E891" s="119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</row>
    <row r="892" spans="2:18">
      <c r="B892" s="119"/>
      <c r="C892" s="119"/>
      <c r="D892" s="119"/>
      <c r="E892" s="119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</row>
    <row r="893" spans="2:18">
      <c r="B893" s="119"/>
      <c r="C893" s="119"/>
      <c r="D893" s="119"/>
      <c r="E893" s="119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</row>
    <row r="894" spans="2:18">
      <c r="B894" s="119"/>
      <c r="C894" s="119"/>
      <c r="D894" s="119"/>
      <c r="E894" s="119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</row>
    <row r="895" spans="2:18">
      <c r="B895" s="119"/>
      <c r="C895" s="119"/>
      <c r="D895" s="119"/>
      <c r="E895" s="119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</row>
    <row r="896" spans="2:18">
      <c r="B896" s="119"/>
      <c r="C896" s="119"/>
      <c r="D896" s="119"/>
      <c r="E896" s="119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</row>
    <row r="897" spans="2:18">
      <c r="B897" s="119"/>
      <c r="C897" s="119"/>
      <c r="D897" s="119"/>
      <c r="E897" s="119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</row>
    <row r="898" spans="2:18">
      <c r="B898" s="119"/>
      <c r="C898" s="119"/>
      <c r="D898" s="119"/>
      <c r="E898" s="119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</row>
    <row r="899" spans="2:18">
      <c r="B899" s="119"/>
      <c r="C899" s="119"/>
      <c r="D899" s="119"/>
      <c r="E899" s="119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</row>
    <row r="900" spans="2:18">
      <c r="B900" s="119"/>
      <c r="C900" s="119"/>
      <c r="D900" s="119"/>
      <c r="E900" s="119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</row>
    <row r="901" spans="2:18">
      <c r="B901" s="119"/>
      <c r="C901" s="119"/>
      <c r="D901" s="119"/>
      <c r="E901" s="119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</row>
    <row r="902" spans="2:18">
      <c r="B902" s="119"/>
      <c r="C902" s="119"/>
      <c r="D902" s="119"/>
      <c r="E902" s="119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</row>
    <row r="903" spans="2:18">
      <c r="B903" s="119"/>
      <c r="C903" s="119"/>
      <c r="D903" s="119"/>
      <c r="E903" s="119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</row>
    <row r="904" spans="2:18">
      <c r="B904" s="119"/>
      <c r="C904" s="119"/>
      <c r="D904" s="119"/>
      <c r="E904" s="119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</row>
    <row r="905" spans="2:18">
      <c r="B905" s="119"/>
      <c r="C905" s="119"/>
      <c r="D905" s="119"/>
      <c r="E905" s="119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</row>
    <row r="906" spans="2:18">
      <c r="B906" s="119"/>
      <c r="C906" s="119"/>
      <c r="D906" s="119"/>
      <c r="E906" s="119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</row>
    <row r="907" spans="2:18">
      <c r="B907" s="119"/>
      <c r="C907" s="119"/>
      <c r="D907" s="119"/>
      <c r="E907" s="119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</row>
    <row r="908" spans="2:18">
      <c r="B908" s="119"/>
      <c r="C908" s="119"/>
      <c r="D908" s="119"/>
      <c r="E908" s="119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</row>
    <row r="909" spans="2:18">
      <c r="B909" s="119"/>
      <c r="C909" s="119"/>
      <c r="D909" s="119"/>
      <c r="E909" s="119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</row>
    <row r="910" spans="2:18">
      <c r="B910" s="119"/>
      <c r="C910" s="119"/>
      <c r="D910" s="119"/>
      <c r="E910" s="119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</row>
    <row r="911" spans="2:18">
      <c r="B911" s="119"/>
      <c r="C911" s="119"/>
      <c r="D911" s="119"/>
      <c r="E911" s="119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</row>
    <row r="912" spans="2:18">
      <c r="B912" s="119"/>
      <c r="C912" s="119"/>
      <c r="D912" s="119"/>
      <c r="E912" s="119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</row>
    <row r="913" spans="2:18">
      <c r="B913" s="119"/>
      <c r="C913" s="119"/>
      <c r="D913" s="119"/>
      <c r="E913" s="119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</row>
    <row r="914" spans="2:18">
      <c r="B914" s="119"/>
      <c r="C914" s="119"/>
      <c r="D914" s="119"/>
      <c r="E914" s="119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</row>
    <row r="915" spans="2:18">
      <c r="B915" s="119"/>
      <c r="C915" s="119"/>
      <c r="D915" s="119"/>
      <c r="E915" s="119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</row>
    <row r="916" spans="2:18">
      <c r="B916" s="119"/>
      <c r="C916" s="119"/>
      <c r="D916" s="119"/>
      <c r="E916" s="119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</row>
    <row r="917" spans="2:18">
      <c r="B917" s="119"/>
      <c r="C917" s="119"/>
      <c r="D917" s="119"/>
      <c r="E917" s="119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</row>
    <row r="918" spans="2:18">
      <c r="B918" s="119"/>
      <c r="C918" s="119"/>
      <c r="D918" s="119"/>
      <c r="E918" s="119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</row>
    <row r="919" spans="2:18">
      <c r="B919" s="119"/>
      <c r="C919" s="119"/>
      <c r="D919" s="119"/>
      <c r="E919" s="119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</row>
    <row r="920" spans="2:18">
      <c r="B920" s="119"/>
      <c r="C920" s="119"/>
      <c r="D920" s="119"/>
      <c r="E920" s="119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</row>
    <row r="921" spans="2:18">
      <c r="B921" s="119"/>
      <c r="C921" s="119"/>
      <c r="D921" s="119"/>
      <c r="E921" s="119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</row>
    <row r="922" spans="2:18">
      <c r="B922" s="119"/>
      <c r="C922" s="119"/>
      <c r="D922" s="119"/>
      <c r="E922" s="119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</row>
    <row r="923" spans="2:18">
      <c r="B923" s="119"/>
      <c r="C923" s="119"/>
      <c r="D923" s="119"/>
      <c r="E923" s="119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</row>
    <row r="924" spans="2:18">
      <c r="B924" s="119"/>
      <c r="C924" s="119"/>
      <c r="D924" s="119"/>
      <c r="E924" s="119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</row>
    <row r="925" spans="2:18">
      <c r="B925" s="119"/>
      <c r="C925" s="119"/>
      <c r="D925" s="119"/>
      <c r="E925" s="119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</row>
    <row r="926" spans="2:18">
      <c r="B926" s="119"/>
      <c r="C926" s="119"/>
      <c r="D926" s="119"/>
      <c r="E926" s="119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</row>
    <row r="927" spans="2:18">
      <c r="B927" s="119"/>
      <c r="C927" s="119"/>
      <c r="D927" s="119"/>
      <c r="E927" s="119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</row>
    <row r="928" spans="2:18">
      <c r="B928" s="119"/>
      <c r="C928" s="119"/>
      <c r="D928" s="119"/>
      <c r="E928" s="119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</row>
    <row r="929" spans="2:18">
      <c r="B929" s="119"/>
      <c r="C929" s="119"/>
      <c r="D929" s="119"/>
      <c r="E929" s="119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</row>
    <row r="930" spans="2:18">
      <c r="B930" s="119"/>
      <c r="C930" s="119"/>
      <c r="D930" s="119"/>
      <c r="E930" s="119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</row>
    <row r="931" spans="2:18">
      <c r="B931" s="119"/>
      <c r="C931" s="119"/>
      <c r="D931" s="119"/>
      <c r="E931" s="119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</row>
    <row r="932" spans="2:18">
      <c r="B932" s="119"/>
      <c r="C932" s="119"/>
      <c r="D932" s="119"/>
      <c r="E932" s="119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</row>
    <row r="933" spans="2:18">
      <c r="B933" s="119"/>
      <c r="C933" s="119"/>
      <c r="D933" s="119"/>
      <c r="E933" s="119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</row>
    <row r="934" spans="2:18">
      <c r="B934" s="119"/>
      <c r="C934" s="119"/>
      <c r="D934" s="119"/>
      <c r="E934" s="119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</row>
    <row r="935" spans="2:18">
      <c r="B935" s="119"/>
      <c r="C935" s="119"/>
      <c r="D935" s="119"/>
      <c r="E935" s="119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</row>
    <row r="936" spans="2:18">
      <c r="B936" s="119"/>
      <c r="C936" s="119"/>
      <c r="D936" s="119"/>
      <c r="E936" s="119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</row>
    <row r="937" spans="2:18">
      <c r="B937" s="119"/>
      <c r="C937" s="119"/>
      <c r="D937" s="119"/>
      <c r="E937" s="119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</row>
    <row r="938" spans="2:18">
      <c r="B938" s="119"/>
      <c r="C938" s="119"/>
      <c r="D938" s="119"/>
      <c r="E938" s="119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</row>
    <row r="939" spans="2:18">
      <c r="B939" s="119"/>
      <c r="C939" s="119"/>
      <c r="D939" s="119"/>
      <c r="E939" s="119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</row>
    <row r="940" spans="2:18">
      <c r="B940" s="119"/>
      <c r="C940" s="119"/>
      <c r="D940" s="119"/>
      <c r="E940" s="119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</row>
    <row r="941" spans="2:18">
      <c r="B941" s="119"/>
      <c r="C941" s="119"/>
      <c r="D941" s="119"/>
      <c r="E941" s="119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</row>
    <row r="942" spans="2:18">
      <c r="B942" s="119"/>
      <c r="C942" s="119"/>
      <c r="D942" s="119"/>
      <c r="E942" s="119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</row>
    <row r="943" spans="2:18">
      <c r="B943" s="119"/>
      <c r="C943" s="119"/>
      <c r="D943" s="119"/>
      <c r="E943" s="119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</row>
    <row r="944" spans="2:18">
      <c r="B944" s="119"/>
      <c r="C944" s="119"/>
      <c r="D944" s="119"/>
      <c r="E944" s="119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</row>
    <row r="945" spans="2:18">
      <c r="B945" s="119"/>
      <c r="C945" s="119"/>
      <c r="D945" s="119"/>
      <c r="E945" s="119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</row>
    <row r="946" spans="2:18">
      <c r="B946" s="119"/>
      <c r="C946" s="119"/>
      <c r="D946" s="119"/>
      <c r="E946" s="119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</row>
    <row r="947" spans="2:18">
      <c r="B947" s="119"/>
      <c r="C947" s="119"/>
      <c r="D947" s="119"/>
      <c r="E947" s="119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</row>
    <row r="948" spans="2:18">
      <c r="B948" s="119"/>
      <c r="C948" s="119"/>
      <c r="D948" s="119"/>
      <c r="E948" s="119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</row>
    <row r="949" spans="2:18">
      <c r="B949" s="119"/>
      <c r="C949" s="119"/>
      <c r="D949" s="119"/>
      <c r="E949" s="119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</row>
    <row r="950" spans="2:18">
      <c r="B950" s="119"/>
      <c r="C950" s="119"/>
      <c r="D950" s="119"/>
      <c r="E950" s="119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</row>
    <row r="951" spans="2:18">
      <c r="B951" s="119"/>
      <c r="C951" s="119"/>
      <c r="D951" s="119"/>
      <c r="E951" s="119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</row>
    <row r="952" spans="2:18">
      <c r="B952" s="119"/>
      <c r="C952" s="119"/>
      <c r="D952" s="119"/>
      <c r="E952" s="119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</row>
    <row r="953" spans="2:18">
      <c r="B953" s="119"/>
      <c r="C953" s="119"/>
      <c r="D953" s="119"/>
      <c r="E953" s="119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</row>
    <row r="954" spans="2:18">
      <c r="B954" s="119"/>
      <c r="C954" s="119"/>
      <c r="D954" s="119"/>
      <c r="E954" s="119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</row>
    <row r="955" spans="2:18">
      <c r="B955" s="119"/>
      <c r="C955" s="119"/>
      <c r="D955" s="119"/>
      <c r="E955" s="119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</row>
    <row r="956" spans="2:18">
      <c r="B956" s="119"/>
      <c r="C956" s="119"/>
      <c r="D956" s="119"/>
      <c r="E956" s="119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</row>
    <row r="957" spans="2:18">
      <c r="B957" s="119"/>
      <c r="C957" s="119"/>
      <c r="D957" s="119"/>
      <c r="E957" s="119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</row>
    <row r="958" spans="2:18">
      <c r="B958" s="119"/>
      <c r="C958" s="119"/>
      <c r="D958" s="119"/>
      <c r="E958" s="119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</row>
    <row r="959" spans="2:18">
      <c r="B959" s="119"/>
      <c r="C959" s="119"/>
      <c r="D959" s="119"/>
      <c r="E959" s="119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</row>
    <row r="960" spans="2:18">
      <c r="B960" s="119"/>
      <c r="C960" s="119"/>
      <c r="D960" s="119"/>
      <c r="E960" s="119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</row>
    <row r="961" spans="2:18">
      <c r="B961" s="119"/>
      <c r="C961" s="119"/>
      <c r="D961" s="119"/>
      <c r="E961" s="119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</row>
    <row r="962" spans="2:18">
      <c r="B962" s="119"/>
      <c r="C962" s="119"/>
      <c r="D962" s="119"/>
      <c r="E962" s="119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</row>
    <row r="963" spans="2:18">
      <c r="B963" s="119"/>
      <c r="C963" s="119"/>
      <c r="D963" s="119"/>
      <c r="E963" s="119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</row>
    <row r="964" spans="2:18">
      <c r="B964" s="119"/>
      <c r="C964" s="119"/>
      <c r="D964" s="119"/>
      <c r="E964" s="119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</row>
    <row r="965" spans="2:18">
      <c r="B965" s="119"/>
      <c r="C965" s="119"/>
      <c r="D965" s="119"/>
      <c r="E965" s="119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</row>
    <row r="966" spans="2:18">
      <c r="B966" s="119"/>
      <c r="C966" s="119"/>
      <c r="D966" s="119"/>
      <c r="E966" s="119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</row>
    <row r="967" spans="2:18">
      <c r="B967" s="119"/>
      <c r="C967" s="119"/>
      <c r="D967" s="119"/>
      <c r="E967" s="119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</row>
    <row r="968" spans="2:18">
      <c r="B968" s="119"/>
      <c r="C968" s="119"/>
      <c r="D968" s="119"/>
      <c r="E968" s="119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</row>
    <row r="969" spans="2:18">
      <c r="B969" s="119"/>
      <c r="C969" s="119"/>
      <c r="D969" s="119"/>
      <c r="E969" s="119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</row>
    <row r="970" spans="2:18">
      <c r="B970" s="119"/>
      <c r="C970" s="119"/>
      <c r="D970" s="119"/>
      <c r="E970" s="119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</row>
    <row r="971" spans="2:18">
      <c r="B971" s="119"/>
      <c r="C971" s="119"/>
      <c r="D971" s="119"/>
      <c r="E971" s="119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</row>
    <row r="972" spans="2:18">
      <c r="B972" s="119"/>
      <c r="C972" s="119"/>
      <c r="D972" s="119"/>
      <c r="E972" s="119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</row>
    <row r="973" spans="2:18">
      <c r="B973" s="119"/>
      <c r="C973" s="119"/>
      <c r="D973" s="119"/>
      <c r="E973" s="119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</row>
    <row r="974" spans="2:18">
      <c r="B974" s="119"/>
      <c r="C974" s="119"/>
      <c r="D974" s="119"/>
      <c r="E974" s="119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</row>
    <row r="975" spans="2:18">
      <c r="B975" s="119"/>
      <c r="C975" s="119"/>
      <c r="D975" s="119"/>
      <c r="E975" s="119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</row>
    <row r="976" spans="2:18">
      <c r="B976" s="119"/>
      <c r="C976" s="119"/>
      <c r="D976" s="119"/>
      <c r="E976" s="119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</row>
    <row r="977" spans="2:18">
      <c r="B977" s="119"/>
      <c r="C977" s="119"/>
      <c r="D977" s="119"/>
      <c r="E977" s="119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</row>
    <row r="978" spans="2:18">
      <c r="B978" s="119"/>
      <c r="C978" s="119"/>
      <c r="D978" s="119"/>
      <c r="E978" s="119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</row>
    <row r="979" spans="2:18">
      <c r="B979" s="119"/>
      <c r="C979" s="119"/>
      <c r="D979" s="119"/>
      <c r="E979" s="119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</row>
    <row r="980" spans="2:18">
      <c r="B980" s="119"/>
      <c r="C980" s="119"/>
      <c r="D980" s="119"/>
      <c r="E980" s="119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</row>
    <row r="981" spans="2:18">
      <c r="B981" s="119"/>
      <c r="C981" s="119"/>
      <c r="D981" s="119"/>
      <c r="E981" s="119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</row>
    <row r="982" spans="2:18">
      <c r="B982" s="119"/>
      <c r="C982" s="119"/>
      <c r="D982" s="119"/>
      <c r="E982" s="119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</row>
    <row r="983" spans="2:18">
      <c r="B983" s="119"/>
      <c r="C983" s="119"/>
      <c r="D983" s="119"/>
      <c r="E983" s="119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</row>
    <row r="984" spans="2:18">
      <c r="B984" s="119"/>
      <c r="C984" s="119"/>
      <c r="D984" s="119"/>
      <c r="E984" s="119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</row>
    <row r="985" spans="2:18">
      <c r="B985" s="119"/>
      <c r="C985" s="119"/>
      <c r="D985" s="119"/>
      <c r="E985" s="119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</row>
    <row r="986" spans="2:18">
      <c r="B986" s="119"/>
      <c r="C986" s="119"/>
      <c r="D986" s="119"/>
      <c r="E986" s="119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</row>
    <row r="987" spans="2:18">
      <c r="B987" s="119"/>
      <c r="C987" s="119"/>
      <c r="D987" s="119"/>
      <c r="E987" s="119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</row>
    <row r="988" spans="2:18">
      <c r="B988" s="119"/>
      <c r="C988" s="119"/>
      <c r="D988" s="119"/>
      <c r="E988" s="119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</row>
    <row r="989" spans="2:18">
      <c r="B989" s="119"/>
      <c r="C989" s="119"/>
      <c r="D989" s="119"/>
      <c r="E989" s="119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</row>
    <row r="990" spans="2:18">
      <c r="B990" s="119"/>
      <c r="C990" s="119"/>
      <c r="D990" s="119"/>
      <c r="E990" s="119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</row>
    <row r="991" spans="2:18">
      <c r="B991" s="119"/>
      <c r="C991" s="119"/>
      <c r="D991" s="119"/>
      <c r="E991" s="119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</row>
    <row r="992" spans="2:18">
      <c r="B992" s="119"/>
      <c r="C992" s="119"/>
      <c r="D992" s="119"/>
      <c r="E992" s="119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</row>
    <row r="993" spans="2:18">
      <c r="B993" s="119"/>
      <c r="C993" s="119"/>
      <c r="D993" s="119"/>
      <c r="E993" s="119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</row>
    <row r="994" spans="2:18">
      <c r="B994" s="119"/>
      <c r="C994" s="119"/>
      <c r="D994" s="119"/>
      <c r="E994" s="119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</row>
    <row r="995" spans="2:18">
      <c r="B995" s="119"/>
      <c r="C995" s="119"/>
      <c r="D995" s="119"/>
      <c r="E995" s="119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</row>
    <row r="996" spans="2:18">
      <c r="B996" s="119"/>
      <c r="C996" s="119"/>
      <c r="D996" s="119"/>
      <c r="E996" s="119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</row>
    <row r="997" spans="2:18">
      <c r="B997" s="119"/>
      <c r="C997" s="119"/>
      <c r="D997" s="119"/>
      <c r="E997" s="119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</row>
    <row r="998" spans="2:18">
      <c r="B998" s="119"/>
      <c r="C998" s="119"/>
      <c r="D998" s="119"/>
      <c r="E998" s="119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</row>
    <row r="999" spans="2:18">
      <c r="B999" s="119"/>
      <c r="C999" s="119"/>
      <c r="D999" s="119"/>
      <c r="E999" s="119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</row>
    <row r="1000" spans="2:18">
      <c r="B1000" s="119"/>
      <c r="C1000" s="119"/>
      <c r="D1000" s="119"/>
      <c r="E1000" s="119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</row>
    <row r="1001" spans="2:18">
      <c r="B1001" s="119"/>
      <c r="C1001" s="119"/>
      <c r="D1001" s="119"/>
      <c r="E1001" s="119"/>
      <c r="F1001" s="120"/>
      <c r="G1001" s="120"/>
      <c r="H1001" s="120"/>
      <c r="I1001" s="120"/>
      <c r="J1001" s="120"/>
      <c r="K1001" s="120"/>
      <c r="L1001" s="120"/>
      <c r="M1001" s="120"/>
      <c r="N1001" s="120"/>
      <c r="O1001" s="120"/>
      <c r="P1001" s="120"/>
      <c r="Q1001" s="120"/>
      <c r="R1001" s="120"/>
    </row>
    <row r="1002" spans="2:18">
      <c r="B1002" s="119"/>
      <c r="C1002" s="119"/>
      <c r="D1002" s="119"/>
      <c r="E1002" s="119"/>
      <c r="F1002" s="120"/>
      <c r="G1002" s="120"/>
      <c r="H1002" s="120"/>
      <c r="I1002" s="120"/>
      <c r="J1002" s="120"/>
      <c r="K1002" s="120"/>
      <c r="L1002" s="120"/>
      <c r="M1002" s="120"/>
      <c r="N1002" s="120"/>
      <c r="O1002" s="120"/>
      <c r="P1002" s="120"/>
      <c r="Q1002" s="120"/>
      <c r="R1002" s="120"/>
    </row>
    <row r="1003" spans="2:18">
      <c r="B1003" s="119"/>
      <c r="C1003" s="119"/>
      <c r="D1003" s="119"/>
      <c r="E1003" s="119"/>
      <c r="F1003" s="120"/>
      <c r="G1003" s="120"/>
      <c r="H1003" s="120"/>
      <c r="I1003" s="120"/>
      <c r="J1003" s="120"/>
      <c r="K1003" s="120"/>
      <c r="L1003" s="120"/>
      <c r="M1003" s="120"/>
      <c r="N1003" s="120"/>
      <c r="O1003" s="120"/>
      <c r="P1003" s="120"/>
      <c r="Q1003" s="120"/>
      <c r="R1003" s="120"/>
    </row>
    <row r="1004" spans="2:18">
      <c r="B1004" s="119"/>
      <c r="C1004" s="119"/>
      <c r="D1004" s="119"/>
      <c r="E1004" s="119"/>
      <c r="F1004" s="120"/>
      <c r="G1004" s="120"/>
      <c r="H1004" s="120"/>
      <c r="I1004" s="120"/>
      <c r="J1004" s="120"/>
      <c r="K1004" s="120"/>
      <c r="L1004" s="120"/>
      <c r="M1004" s="120"/>
      <c r="N1004" s="120"/>
      <c r="O1004" s="120"/>
      <c r="P1004" s="120"/>
      <c r="Q1004" s="120"/>
      <c r="R1004" s="120"/>
    </row>
    <row r="1005" spans="2:18">
      <c r="B1005" s="119"/>
      <c r="C1005" s="119"/>
      <c r="D1005" s="119"/>
      <c r="E1005" s="119"/>
      <c r="F1005" s="120"/>
      <c r="G1005" s="120"/>
      <c r="H1005" s="120"/>
      <c r="I1005" s="120"/>
      <c r="J1005" s="120"/>
      <c r="K1005" s="120"/>
      <c r="L1005" s="120"/>
      <c r="M1005" s="120"/>
      <c r="N1005" s="120"/>
      <c r="O1005" s="120"/>
      <c r="P1005" s="120"/>
      <c r="Q1005" s="120"/>
      <c r="R1005" s="120"/>
    </row>
    <row r="1006" spans="2:18">
      <c r="B1006" s="119"/>
      <c r="C1006" s="119"/>
      <c r="D1006" s="119"/>
      <c r="E1006" s="119"/>
      <c r="F1006" s="120"/>
      <c r="G1006" s="120"/>
      <c r="H1006" s="120"/>
      <c r="I1006" s="120"/>
      <c r="J1006" s="120"/>
      <c r="K1006" s="120"/>
      <c r="L1006" s="120"/>
      <c r="M1006" s="120"/>
      <c r="N1006" s="120"/>
      <c r="O1006" s="120"/>
      <c r="P1006" s="120"/>
      <c r="Q1006" s="120"/>
      <c r="R1006" s="120"/>
    </row>
    <row r="1007" spans="2:18">
      <c r="B1007" s="119"/>
      <c r="C1007" s="119"/>
      <c r="D1007" s="119"/>
      <c r="E1007" s="119"/>
      <c r="F1007" s="120"/>
      <c r="G1007" s="120"/>
      <c r="H1007" s="120"/>
      <c r="I1007" s="120"/>
      <c r="J1007" s="120"/>
      <c r="K1007" s="120"/>
      <c r="L1007" s="120"/>
      <c r="M1007" s="120"/>
      <c r="N1007" s="120"/>
      <c r="O1007" s="120"/>
      <c r="P1007" s="120"/>
      <c r="Q1007" s="120"/>
      <c r="R1007" s="120"/>
    </row>
    <row r="1008" spans="2:18">
      <c r="B1008" s="119"/>
      <c r="C1008" s="119"/>
      <c r="D1008" s="119"/>
      <c r="E1008" s="119"/>
      <c r="F1008" s="120"/>
      <c r="G1008" s="120"/>
      <c r="H1008" s="120"/>
      <c r="I1008" s="120"/>
      <c r="J1008" s="120"/>
      <c r="K1008" s="120"/>
      <c r="L1008" s="120"/>
      <c r="M1008" s="120"/>
      <c r="N1008" s="120"/>
      <c r="O1008" s="120"/>
      <c r="P1008" s="120"/>
      <c r="Q1008" s="120"/>
      <c r="R1008" s="120"/>
    </row>
    <row r="1009" spans="2:18">
      <c r="B1009" s="119"/>
      <c r="C1009" s="119"/>
      <c r="D1009" s="119"/>
      <c r="E1009" s="119"/>
      <c r="F1009" s="120"/>
      <c r="G1009" s="120"/>
      <c r="H1009" s="120"/>
      <c r="I1009" s="120"/>
      <c r="J1009" s="120"/>
      <c r="K1009" s="120"/>
      <c r="L1009" s="120"/>
      <c r="M1009" s="120"/>
      <c r="N1009" s="120"/>
      <c r="O1009" s="120"/>
      <c r="P1009" s="120"/>
      <c r="Q1009" s="120"/>
      <c r="R1009" s="120"/>
    </row>
    <row r="1010" spans="2:18">
      <c r="B1010" s="119"/>
      <c r="C1010" s="119"/>
      <c r="D1010" s="119"/>
      <c r="E1010" s="119"/>
      <c r="F1010" s="120"/>
      <c r="G1010" s="120"/>
      <c r="H1010" s="120"/>
      <c r="I1010" s="120"/>
      <c r="J1010" s="120"/>
      <c r="K1010" s="120"/>
      <c r="L1010" s="120"/>
      <c r="M1010" s="120"/>
      <c r="N1010" s="120"/>
      <c r="O1010" s="120"/>
      <c r="P1010" s="120"/>
      <c r="Q1010" s="120"/>
      <c r="R1010" s="120"/>
    </row>
    <row r="1011" spans="2:18">
      <c r="B1011" s="119"/>
      <c r="C1011" s="119"/>
      <c r="D1011" s="119"/>
      <c r="E1011" s="119"/>
      <c r="F1011" s="120"/>
      <c r="G1011" s="120"/>
      <c r="H1011" s="120"/>
      <c r="I1011" s="120"/>
      <c r="J1011" s="120"/>
      <c r="K1011" s="120"/>
      <c r="L1011" s="120"/>
      <c r="M1011" s="120"/>
      <c r="N1011" s="120"/>
      <c r="O1011" s="120"/>
      <c r="P1011" s="120"/>
      <c r="Q1011" s="120"/>
      <c r="R1011" s="120"/>
    </row>
    <row r="1012" spans="2:18">
      <c r="B1012" s="119"/>
      <c r="C1012" s="119"/>
      <c r="D1012" s="119"/>
      <c r="E1012" s="119"/>
      <c r="F1012" s="120"/>
      <c r="G1012" s="120"/>
      <c r="H1012" s="120"/>
      <c r="I1012" s="120"/>
      <c r="J1012" s="120"/>
      <c r="K1012" s="120"/>
      <c r="L1012" s="120"/>
      <c r="M1012" s="120"/>
      <c r="N1012" s="120"/>
      <c r="O1012" s="120"/>
      <c r="P1012" s="120"/>
      <c r="Q1012" s="120"/>
      <c r="R1012" s="120"/>
    </row>
    <row r="1013" spans="2:18">
      <c r="B1013" s="119"/>
      <c r="C1013" s="119"/>
      <c r="D1013" s="119"/>
      <c r="E1013" s="119"/>
      <c r="F1013" s="120"/>
      <c r="G1013" s="120"/>
      <c r="H1013" s="120"/>
      <c r="I1013" s="120"/>
      <c r="J1013" s="120"/>
      <c r="K1013" s="120"/>
      <c r="L1013" s="120"/>
      <c r="M1013" s="120"/>
      <c r="N1013" s="120"/>
      <c r="O1013" s="120"/>
      <c r="P1013" s="120"/>
      <c r="Q1013" s="120"/>
      <c r="R1013" s="120"/>
    </row>
    <row r="1014" spans="2:18">
      <c r="B1014" s="119"/>
      <c r="C1014" s="119"/>
      <c r="D1014" s="119"/>
      <c r="E1014" s="119"/>
      <c r="F1014" s="120"/>
      <c r="G1014" s="120"/>
      <c r="H1014" s="120"/>
      <c r="I1014" s="120"/>
      <c r="J1014" s="120"/>
      <c r="K1014" s="120"/>
      <c r="L1014" s="120"/>
      <c r="M1014" s="120"/>
      <c r="N1014" s="120"/>
      <c r="O1014" s="120"/>
      <c r="P1014" s="120"/>
      <c r="Q1014" s="120"/>
      <c r="R1014" s="120"/>
    </row>
    <row r="1015" spans="2:18">
      <c r="B1015" s="119"/>
      <c r="C1015" s="119"/>
      <c r="D1015" s="119"/>
      <c r="E1015" s="119"/>
      <c r="F1015" s="120"/>
      <c r="G1015" s="120"/>
      <c r="H1015" s="120"/>
      <c r="I1015" s="120"/>
      <c r="J1015" s="120"/>
      <c r="K1015" s="120"/>
      <c r="L1015" s="120"/>
      <c r="M1015" s="120"/>
      <c r="N1015" s="120"/>
      <c r="O1015" s="120"/>
      <c r="P1015" s="120"/>
      <c r="Q1015" s="120"/>
      <c r="R1015" s="120"/>
    </row>
    <row r="1016" spans="2:18">
      <c r="B1016" s="119"/>
      <c r="C1016" s="119"/>
      <c r="D1016" s="119"/>
      <c r="E1016" s="119"/>
      <c r="F1016" s="120"/>
      <c r="G1016" s="120"/>
      <c r="H1016" s="120"/>
      <c r="I1016" s="120"/>
      <c r="J1016" s="120"/>
      <c r="K1016" s="120"/>
      <c r="L1016" s="120"/>
      <c r="M1016" s="120"/>
      <c r="N1016" s="120"/>
      <c r="O1016" s="120"/>
      <c r="P1016" s="120"/>
      <c r="Q1016" s="120"/>
      <c r="R1016" s="120"/>
    </row>
    <row r="1017" spans="2:18">
      <c r="B1017" s="119"/>
      <c r="C1017" s="119"/>
      <c r="D1017" s="119"/>
      <c r="E1017" s="119"/>
      <c r="F1017" s="120"/>
      <c r="G1017" s="120"/>
      <c r="H1017" s="120"/>
      <c r="I1017" s="120"/>
      <c r="J1017" s="120"/>
      <c r="K1017" s="120"/>
      <c r="L1017" s="120"/>
      <c r="M1017" s="120"/>
      <c r="N1017" s="120"/>
      <c r="O1017" s="120"/>
      <c r="P1017" s="120"/>
      <c r="Q1017" s="120"/>
      <c r="R1017" s="120"/>
    </row>
    <row r="1018" spans="2:18">
      <c r="B1018" s="119"/>
      <c r="C1018" s="119"/>
      <c r="D1018" s="119"/>
      <c r="E1018" s="119"/>
      <c r="F1018" s="120"/>
      <c r="G1018" s="120"/>
      <c r="H1018" s="120"/>
      <c r="I1018" s="120"/>
      <c r="J1018" s="120"/>
      <c r="K1018" s="120"/>
      <c r="L1018" s="120"/>
      <c r="M1018" s="120"/>
      <c r="N1018" s="120"/>
      <c r="O1018" s="120"/>
      <c r="P1018" s="120"/>
      <c r="Q1018" s="120"/>
      <c r="R1018" s="120"/>
    </row>
    <row r="1019" spans="2:18">
      <c r="B1019" s="119"/>
      <c r="C1019" s="119"/>
      <c r="D1019" s="119"/>
      <c r="E1019" s="119"/>
      <c r="F1019" s="120"/>
      <c r="G1019" s="120"/>
      <c r="H1019" s="120"/>
      <c r="I1019" s="120"/>
      <c r="J1019" s="120"/>
      <c r="K1019" s="120"/>
      <c r="L1019" s="120"/>
      <c r="M1019" s="120"/>
      <c r="N1019" s="120"/>
      <c r="O1019" s="120"/>
      <c r="P1019" s="120"/>
      <c r="Q1019" s="120"/>
      <c r="R1019" s="120"/>
    </row>
    <row r="1020" spans="2:18">
      <c r="B1020" s="119"/>
      <c r="C1020" s="119"/>
      <c r="D1020" s="119"/>
      <c r="E1020" s="119"/>
      <c r="F1020" s="120"/>
      <c r="G1020" s="120"/>
      <c r="H1020" s="120"/>
      <c r="I1020" s="120"/>
      <c r="J1020" s="120"/>
      <c r="K1020" s="120"/>
      <c r="L1020" s="120"/>
      <c r="M1020" s="120"/>
      <c r="N1020" s="120"/>
      <c r="O1020" s="120"/>
      <c r="P1020" s="120"/>
      <c r="Q1020" s="120"/>
      <c r="R1020" s="120"/>
    </row>
    <row r="1021" spans="2:18">
      <c r="B1021" s="119"/>
      <c r="C1021" s="119"/>
      <c r="D1021" s="119"/>
      <c r="E1021" s="119"/>
      <c r="F1021" s="120"/>
      <c r="G1021" s="120"/>
      <c r="H1021" s="120"/>
      <c r="I1021" s="120"/>
      <c r="J1021" s="120"/>
      <c r="K1021" s="120"/>
      <c r="L1021" s="120"/>
      <c r="M1021" s="120"/>
      <c r="N1021" s="120"/>
      <c r="O1021" s="120"/>
      <c r="P1021" s="120"/>
      <c r="Q1021" s="120"/>
      <c r="R1021" s="120"/>
    </row>
    <row r="1022" spans="2:18">
      <c r="B1022" s="119"/>
      <c r="C1022" s="119"/>
      <c r="D1022" s="119"/>
      <c r="E1022" s="119"/>
      <c r="F1022" s="120"/>
      <c r="G1022" s="120"/>
      <c r="H1022" s="120"/>
      <c r="I1022" s="120"/>
      <c r="J1022" s="120"/>
      <c r="K1022" s="120"/>
      <c r="L1022" s="120"/>
      <c r="M1022" s="120"/>
      <c r="N1022" s="120"/>
      <c r="O1022" s="120"/>
      <c r="P1022" s="120"/>
      <c r="Q1022" s="120"/>
      <c r="R1022" s="120"/>
    </row>
    <row r="1023" spans="2:18">
      <c r="B1023" s="119"/>
      <c r="C1023" s="119"/>
      <c r="D1023" s="119"/>
      <c r="E1023" s="119"/>
      <c r="F1023" s="120"/>
      <c r="G1023" s="120"/>
      <c r="H1023" s="120"/>
      <c r="I1023" s="120"/>
      <c r="J1023" s="120"/>
      <c r="K1023" s="120"/>
      <c r="L1023" s="120"/>
      <c r="M1023" s="120"/>
      <c r="N1023" s="120"/>
      <c r="O1023" s="120"/>
      <c r="P1023" s="120"/>
      <c r="Q1023" s="120"/>
      <c r="R1023" s="120"/>
    </row>
    <row r="1024" spans="2:18">
      <c r="B1024" s="119"/>
      <c r="C1024" s="119"/>
      <c r="D1024" s="119"/>
      <c r="E1024" s="119"/>
      <c r="F1024" s="120"/>
      <c r="G1024" s="120"/>
      <c r="H1024" s="120"/>
      <c r="I1024" s="120"/>
      <c r="J1024" s="120"/>
      <c r="K1024" s="120"/>
      <c r="L1024" s="120"/>
      <c r="M1024" s="120"/>
      <c r="N1024" s="120"/>
      <c r="O1024" s="120"/>
      <c r="P1024" s="120"/>
      <c r="Q1024" s="120"/>
      <c r="R1024" s="120"/>
    </row>
    <row r="1025" spans="2:18">
      <c r="B1025" s="119"/>
      <c r="C1025" s="119"/>
      <c r="D1025" s="119"/>
      <c r="E1025" s="119"/>
      <c r="F1025" s="120"/>
      <c r="G1025" s="120"/>
      <c r="H1025" s="120"/>
      <c r="I1025" s="120"/>
      <c r="J1025" s="120"/>
      <c r="K1025" s="120"/>
      <c r="L1025" s="120"/>
      <c r="M1025" s="120"/>
      <c r="N1025" s="120"/>
      <c r="O1025" s="120"/>
      <c r="P1025" s="120"/>
      <c r="Q1025" s="120"/>
      <c r="R1025" s="120"/>
    </row>
    <row r="1026" spans="2:18">
      <c r="B1026" s="119"/>
      <c r="C1026" s="119"/>
      <c r="D1026" s="119"/>
      <c r="E1026" s="119"/>
      <c r="F1026" s="120"/>
      <c r="G1026" s="120"/>
      <c r="H1026" s="120"/>
      <c r="I1026" s="120"/>
      <c r="J1026" s="120"/>
      <c r="K1026" s="120"/>
      <c r="L1026" s="120"/>
      <c r="M1026" s="120"/>
      <c r="N1026" s="120"/>
      <c r="O1026" s="120"/>
      <c r="P1026" s="120"/>
      <c r="Q1026" s="120"/>
      <c r="R1026" s="120"/>
    </row>
    <row r="1027" spans="2:18">
      <c r="B1027" s="119"/>
      <c r="C1027" s="119"/>
      <c r="D1027" s="119"/>
      <c r="E1027" s="119"/>
      <c r="F1027" s="120"/>
      <c r="G1027" s="120"/>
      <c r="H1027" s="120"/>
      <c r="I1027" s="120"/>
      <c r="J1027" s="120"/>
      <c r="K1027" s="120"/>
      <c r="L1027" s="120"/>
      <c r="M1027" s="120"/>
      <c r="N1027" s="120"/>
      <c r="O1027" s="120"/>
      <c r="P1027" s="120"/>
      <c r="Q1027" s="120"/>
      <c r="R1027" s="120"/>
    </row>
    <row r="1028" spans="2:18">
      <c r="B1028" s="119"/>
      <c r="C1028" s="119"/>
      <c r="D1028" s="119"/>
      <c r="E1028" s="119"/>
      <c r="F1028" s="120"/>
      <c r="G1028" s="120"/>
      <c r="H1028" s="120"/>
      <c r="I1028" s="120"/>
      <c r="J1028" s="120"/>
      <c r="K1028" s="120"/>
      <c r="L1028" s="120"/>
      <c r="M1028" s="120"/>
      <c r="N1028" s="120"/>
      <c r="O1028" s="120"/>
      <c r="P1028" s="120"/>
      <c r="Q1028" s="120"/>
      <c r="R1028" s="120"/>
    </row>
    <row r="1029" spans="2:18">
      <c r="B1029" s="119"/>
      <c r="C1029" s="119"/>
      <c r="D1029" s="119"/>
      <c r="E1029" s="119"/>
      <c r="F1029" s="120"/>
      <c r="G1029" s="120"/>
      <c r="H1029" s="120"/>
      <c r="I1029" s="120"/>
      <c r="J1029" s="120"/>
      <c r="K1029" s="120"/>
      <c r="L1029" s="120"/>
      <c r="M1029" s="120"/>
      <c r="N1029" s="120"/>
      <c r="O1029" s="120"/>
      <c r="P1029" s="120"/>
      <c r="Q1029" s="120"/>
      <c r="R1029" s="120"/>
    </row>
    <row r="1030" spans="2:18">
      <c r="B1030" s="119"/>
      <c r="C1030" s="119"/>
      <c r="D1030" s="119"/>
      <c r="E1030" s="119"/>
      <c r="F1030" s="120"/>
      <c r="G1030" s="120"/>
      <c r="H1030" s="120"/>
      <c r="I1030" s="120"/>
      <c r="J1030" s="120"/>
      <c r="K1030" s="120"/>
      <c r="L1030" s="120"/>
      <c r="M1030" s="120"/>
      <c r="N1030" s="120"/>
      <c r="O1030" s="120"/>
      <c r="P1030" s="120"/>
      <c r="Q1030" s="120"/>
      <c r="R1030" s="120"/>
    </row>
    <row r="1031" spans="2:18">
      <c r="B1031" s="119"/>
      <c r="C1031" s="119"/>
      <c r="D1031" s="119"/>
      <c r="E1031" s="119"/>
      <c r="F1031" s="120"/>
      <c r="G1031" s="120"/>
      <c r="H1031" s="120"/>
      <c r="I1031" s="120"/>
      <c r="J1031" s="120"/>
      <c r="K1031" s="120"/>
      <c r="L1031" s="120"/>
      <c r="M1031" s="120"/>
      <c r="N1031" s="120"/>
      <c r="O1031" s="120"/>
      <c r="P1031" s="120"/>
      <c r="Q1031" s="120"/>
      <c r="R1031" s="120"/>
    </row>
    <row r="1032" spans="2:18">
      <c r="B1032" s="119"/>
      <c r="C1032" s="119"/>
      <c r="D1032" s="119"/>
      <c r="E1032" s="119"/>
      <c r="F1032" s="120"/>
      <c r="G1032" s="120"/>
      <c r="H1032" s="120"/>
      <c r="I1032" s="120"/>
      <c r="J1032" s="120"/>
      <c r="K1032" s="120"/>
      <c r="L1032" s="120"/>
      <c r="M1032" s="120"/>
      <c r="N1032" s="120"/>
      <c r="O1032" s="120"/>
      <c r="P1032" s="120"/>
      <c r="Q1032" s="120"/>
      <c r="R1032" s="120"/>
    </row>
    <row r="1033" spans="2:18">
      <c r="B1033" s="119"/>
      <c r="C1033" s="119"/>
      <c r="D1033" s="119"/>
      <c r="E1033" s="119"/>
      <c r="F1033" s="120"/>
      <c r="G1033" s="120"/>
      <c r="H1033" s="120"/>
      <c r="I1033" s="120"/>
      <c r="J1033" s="120"/>
      <c r="K1033" s="120"/>
      <c r="L1033" s="120"/>
      <c r="M1033" s="120"/>
      <c r="N1033" s="120"/>
      <c r="O1033" s="120"/>
      <c r="P1033" s="120"/>
      <c r="Q1033" s="120"/>
      <c r="R1033" s="120"/>
    </row>
    <row r="1034" spans="2:18">
      <c r="B1034" s="119"/>
      <c r="C1034" s="119"/>
      <c r="D1034" s="119"/>
      <c r="E1034" s="119"/>
      <c r="F1034" s="120"/>
      <c r="G1034" s="120"/>
      <c r="H1034" s="120"/>
      <c r="I1034" s="120"/>
      <c r="J1034" s="120"/>
      <c r="K1034" s="120"/>
      <c r="L1034" s="120"/>
      <c r="M1034" s="120"/>
      <c r="N1034" s="120"/>
      <c r="O1034" s="120"/>
      <c r="P1034" s="120"/>
      <c r="Q1034" s="120"/>
      <c r="R1034" s="120"/>
    </row>
    <row r="1035" spans="2:18">
      <c r="B1035" s="119"/>
      <c r="C1035" s="119"/>
      <c r="D1035" s="119"/>
      <c r="E1035" s="119"/>
      <c r="F1035" s="120"/>
      <c r="G1035" s="120"/>
      <c r="H1035" s="120"/>
      <c r="I1035" s="120"/>
      <c r="J1035" s="120"/>
      <c r="K1035" s="120"/>
      <c r="L1035" s="120"/>
      <c r="M1035" s="120"/>
      <c r="N1035" s="120"/>
      <c r="O1035" s="120"/>
      <c r="P1035" s="120"/>
      <c r="Q1035" s="120"/>
      <c r="R1035" s="120"/>
    </row>
    <row r="1036" spans="2:18">
      <c r="B1036" s="119"/>
      <c r="C1036" s="119"/>
      <c r="D1036" s="119"/>
      <c r="E1036" s="119"/>
      <c r="F1036" s="120"/>
      <c r="G1036" s="120"/>
      <c r="H1036" s="120"/>
      <c r="I1036" s="120"/>
      <c r="J1036" s="120"/>
      <c r="K1036" s="120"/>
      <c r="L1036" s="120"/>
      <c r="M1036" s="120"/>
      <c r="N1036" s="120"/>
      <c r="O1036" s="120"/>
      <c r="P1036" s="120"/>
      <c r="Q1036" s="120"/>
      <c r="R1036" s="120"/>
    </row>
    <row r="1037" spans="2:18">
      <c r="B1037" s="119"/>
      <c r="C1037" s="119"/>
      <c r="D1037" s="119"/>
      <c r="E1037" s="119"/>
      <c r="F1037" s="120"/>
      <c r="G1037" s="120"/>
      <c r="H1037" s="120"/>
      <c r="I1037" s="120"/>
      <c r="J1037" s="120"/>
      <c r="K1037" s="120"/>
      <c r="L1037" s="120"/>
      <c r="M1037" s="120"/>
      <c r="N1037" s="120"/>
      <c r="O1037" s="120"/>
      <c r="P1037" s="120"/>
      <c r="Q1037" s="120"/>
      <c r="R1037" s="120"/>
    </row>
    <row r="1038" spans="2:18">
      <c r="B1038" s="119"/>
      <c r="C1038" s="119"/>
      <c r="D1038" s="119"/>
      <c r="E1038" s="119"/>
      <c r="F1038" s="120"/>
      <c r="G1038" s="120"/>
      <c r="H1038" s="120"/>
      <c r="I1038" s="120"/>
      <c r="J1038" s="120"/>
      <c r="K1038" s="120"/>
      <c r="L1038" s="120"/>
      <c r="M1038" s="120"/>
      <c r="N1038" s="120"/>
      <c r="O1038" s="120"/>
      <c r="P1038" s="120"/>
      <c r="Q1038" s="120"/>
      <c r="R1038" s="120"/>
    </row>
    <row r="1039" spans="2:18">
      <c r="B1039" s="119"/>
      <c r="C1039" s="119"/>
      <c r="D1039" s="119"/>
      <c r="E1039" s="119"/>
      <c r="F1039" s="120"/>
      <c r="G1039" s="120"/>
      <c r="H1039" s="120"/>
      <c r="I1039" s="120"/>
      <c r="J1039" s="120"/>
      <c r="K1039" s="120"/>
      <c r="L1039" s="120"/>
      <c r="M1039" s="120"/>
      <c r="N1039" s="120"/>
      <c r="O1039" s="120"/>
      <c r="P1039" s="120"/>
      <c r="Q1039" s="120"/>
      <c r="R1039" s="120"/>
    </row>
    <row r="1040" spans="2:18">
      <c r="B1040" s="119"/>
      <c r="C1040" s="119"/>
      <c r="D1040" s="119"/>
      <c r="E1040" s="119"/>
      <c r="F1040" s="120"/>
      <c r="G1040" s="120"/>
      <c r="H1040" s="120"/>
      <c r="I1040" s="120"/>
      <c r="J1040" s="120"/>
      <c r="K1040" s="120"/>
      <c r="L1040" s="120"/>
      <c r="M1040" s="120"/>
      <c r="N1040" s="120"/>
      <c r="O1040" s="120"/>
      <c r="P1040" s="120"/>
      <c r="Q1040" s="120"/>
      <c r="R1040" s="120"/>
    </row>
    <row r="1041" spans="2:18">
      <c r="B1041" s="119"/>
      <c r="C1041" s="119"/>
      <c r="D1041" s="119"/>
      <c r="E1041" s="119"/>
      <c r="F1041" s="120"/>
      <c r="G1041" s="120"/>
      <c r="H1041" s="120"/>
      <c r="I1041" s="120"/>
      <c r="J1041" s="120"/>
      <c r="K1041" s="120"/>
      <c r="L1041" s="120"/>
      <c r="M1041" s="120"/>
      <c r="N1041" s="120"/>
      <c r="O1041" s="120"/>
      <c r="P1041" s="120"/>
      <c r="Q1041" s="120"/>
      <c r="R1041" s="120"/>
    </row>
    <row r="1042" spans="2:18">
      <c r="B1042" s="119"/>
      <c r="C1042" s="119"/>
      <c r="D1042" s="119"/>
      <c r="E1042" s="119"/>
      <c r="F1042" s="120"/>
      <c r="G1042" s="120"/>
      <c r="H1042" s="120"/>
      <c r="I1042" s="120"/>
      <c r="J1042" s="120"/>
      <c r="K1042" s="120"/>
      <c r="L1042" s="120"/>
      <c r="M1042" s="120"/>
      <c r="N1042" s="120"/>
      <c r="O1042" s="120"/>
      <c r="P1042" s="120"/>
      <c r="Q1042" s="120"/>
      <c r="R1042" s="120"/>
    </row>
    <row r="1043" spans="2:18">
      <c r="B1043" s="119"/>
      <c r="C1043" s="119"/>
      <c r="D1043" s="119"/>
      <c r="E1043" s="119"/>
      <c r="F1043" s="120"/>
      <c r="G1043" s="120"/>
      <c r="H1043" s="120"/>
      <c r="I1043" s="120"/>
      <c r="J1043" s="120"/>
      <c r="K1043" s="120"/>
      <c r="L1043" s="120"/>
      <c r="M1043" s="120"/>
      <c r="N1043" s="120"/>
      <c r="O1043" s="120"/>
      <c r="P1043" s="120"/>
      <c r="Q1043" s="120"/>
      <c r="R1043" s="120"/>
    </row>
    <row r="1044" spans="2:18">
      <c r="B1044" s="119"/>
      <c r="C1044" s="119"/>
      <c r="D1044" s="119"/>
      <c r="E1044" s="119"/>
      <c r="F1044" s="120"/>
      <c r="G1044" s="120"/>
      <c r="H1044" s="120"/>
      <c r="I1044" s="120"/>
      <c r="J1044" s="120"/>
      <c r="K1044" s="120"/>
      <c r="L1044" s="120"/>
      <c r="M1044" s="120"/>
      <c r="N1044" s="120"/>
      <c r="O1044" s="120"/>
      <c r="P1044" s="120"/>
      <c r="Q1044" s="120"/>
      <c r="R1044" s="120"/>
    </row>
    <row r="1045" spans="2:18">
      <c r="B1045" s="119"/>
      <c r="C1045" s="119"/>
      <c r="D1045" s="119"/>
      <c r="E1045" s="119"/>
      <c r="F1045" s="120"/>
      <c r="G1045" s="120"/>
      <c r="H1045" s="120"/>
      <c r="I1045" s="120"/>
      <c r="J1045" s="120"/>
      <c r="K1045" s="120"/>
      <c r="L1045" s="120"/>
      <c r="M1045" s="120"/>
      <c r="N1045" s="120"/>
      <c r="O1045" s="120"/>
      <c r="P1045" s="120"/>
      <c r="Q1045" s="120"/>
      <c r="R1045" s="120"/>
    </row>
    <row r="1046" spans="2:18">
      <c r="B1046" s="119"/>
      <c r="C1046" s="119"/>
      <c r="D1046" s="119"/>
      <c r="E1046" s="119"/>
      <c r="F1046" s="120"/>
      <c r="G1046" s="120"/>
      <c r="H1046" s="120"/>
      <c r="I1046" s="120"/>
      <c r="J1046" s="120"/>
      <c r="K1046" s="120"/>
      <c r="L1046" s="120"/>
      <c r="M1046" s="120"/>
      <c r="N1046" s="120"/>
      <c r="O1046" s="120"/>
      <c r="P1046" s="120"/>
      <c r="Q1046" s="120"/>
      <c r="R1046" s="120"/>
    </row>
    <row r="1047" spans="2:18">
      <c r="B1047" s="119"/>
      <c r="C1047" s="119"/>
      <c r="D1047" s="119"/>
      <c r="E1047" s="119"/>
      <c r="F1047" s="120"/>
      <c r="G1047" s="120"/>
      <c r="H1047" s="120"/>
      <c r="I1047" s="120"/>
      <c r="J1047" s="120"/>
      <c r="K1047" s="120"/>
      <c r="L1047" s="120"/>
      <c r="M1047" s="120"/>
      <c r="N1047" s="120"/>
      <c r="O1047" s="120"/>
      <c r="P1047" s="120"/>
      <c r="Q1047" s="120"/>
      <c r="R1047" s="120"/>
    </row>
    <row r="1048" spans="2:18">
      <c r="B1048" s="119"/>
      <c r="C1048" s="119"/>
      <c r="D1048" s="119"/>
      <c r="E1048" s="119"/>
      <c r="F1048" s="120"/>
      <c r="G1048" s="120"/>
      <c r="H1048" s="120"/>
      <c r="I1048" s="120"/>
      <c r="J1048" s="120"/>
      <c r="K1048" s="120"/>
      <c r="L1048" s="120"/>
      <c r="M1048" s="120"/>
      <c r="N1048" s="120"/>
      <c r="O1048" s="120"/>
      <c r="P1048" s="120"/>
      <c r="Q1048" s="120"/>
      <c r="R1048" s="120"/>
    </row>
    <row r="1049" spans="2:18">
      <c r="B1049" s="119"/>
      <c r="C1049" s="119"/>
      <c r="D1049" s="119"/>
      <c r="E1049" s="119"/>
      <c r="F1049" s="120"/>
      <c r="G1049" s="120"/>
      <c r="H1049" s="120"/>
      <c r="I1049" s="120"/>
      <c r="J1049" s="120"/>
      <c r="K1049" s="120"/>
      <c r="L1049" s="120"/>
      <c r="M1049" s="120"/>
      <c r="N1049" s="120"/>
      <c r="O1049" s="120"/>
      <c r="P1049" s="120"/>
      <c r="Q1049" s="120"/>
      <c r="R1049" s="120"/>
    </row>
    <row r="1050" spans="2:18">
      <c r="B1050" s="119"/>
      <c r="C1050" s="119"/>
      <c r="D1050" s="119"/>
      <c r="E1050" s="119"/>
      <c r="F1050" s="120"/>
      <c r="G1050" s="120"/>
      <c r="H1050" s="120"/>
      <c r="I1050" s="120"/>
      <c r="J1050" s="120"/>
      <c r="K1050" s="120"/>
      <c r="L1050" s="120"/>
      <c r="M1050" s="120"/>
      <c r="N1050" s="120"/>
      <c r="O1050" s="120"/>
      <c r="P1050" s="120"/>
      <c r="Q1050" s="120"/>
      <c r="R1050" s="120"/>
    </row>
    <row r="1051" spans="2:18">
      <c r="B1051" s="119"/>
      <c r="C1051" s="119"/>
      <c r="D1051" s="119"/>
      <c r="E1051" s="119"/>
      <c r="F1051" s="120"/>
      <c r="G1051" s="120"/>
      <c r="H1051" s="120"/>
      <c r="I1051" s="120"/>
      <c r="J1051" s="120"/>
      <c r="K1051" s="120"/>
      <c r="L1051" s="120"/>
      <c r="M1051" s="120"/>
      <c r="N1051" s="120"/>
      <c r="O1051" s="120"/>
      <c r="P1051" s="120"/>
      <c r="Q1051" s="120"/>
      <c r="R1051" s="120"/>
    </row>
    <row r="1052" spans="2:18">
      <c r="B1052" s="119"/>
      <c r="C1052" s="119"/>
      <c r="D1052" s="119"/>
      <c r="E1052" s="119"/>
      <c r="F1052" s="120"/>
      <c r="G1052" s="120"/>
      <c r="H1052" s="120"/>
      <c r="I1052" s="120"/>
      <c r="J1052" s="120"/>
      <c r="K1052" s="120"/>
      <c r="L1052" s="120"/>
      <c r="M1052" s="120"/>
      <c r="N1052" s="120"/>
      <c r="O1052" s="120"/>
      <c r="P1052" s="120"/>
      <c r="Q1052" s="120"/>
      <c r="R1052" s="120"/>
    </row>
    <row r="1053" spans="2:18">
      <c r="B1053" s="119"/>
      <c r="C1053" s="119"/>
      <c r="D1053" s="119"/>
      <c r="E1053" s="119"/>
      <c r="F1053" s="120"/>
      <c r="G1053" s="120"/>
      <c r="H1053" s="120"/>
      <c r="I1053" s="120"/>
      <c r="J1053" s="120"/>
      <c r="K1053" s="120"/>
      <c r="L1053" s="120"/>
      <c r="M1053" s="120"/>
      <c r="N1053" s="120"/>
      <c r="O1053" s="120"/>
      <c r="P1053" s="120"/>
      <c r="Q1053" s="120"/>
      <c r="R1053" s="120"/>
    </row>
    <row r="1054" spans="2:18">
      <c r="B1054" s="119"/>
      <c r="C1054" s="119"/>
      <c r="D1054" s="119"/>
      <c r="E1054" s="119"/>
      <c r="F1054" s="120"/>
      <c r="G1054" s="120"/>
      <c r="H1054" s="120"/>
      <c r="I1054" s="120"/>
      <c r="J1054" s="120"/>
      <c r="K1054" s="120"/>
      <c r="L1054" s="120"/>
      <c r="M1054" s="120"/>
      <c r="N1054" s="120"/>
      <c r="O1054" s="120"/>
      <c r="P1054" s="120"/>
      <c r="Q1054" s="120"/>
      <c r="R1054" s="120"/>
    </row>
    <row r="1055" spans="2:18">
      <c r="B1055" s="119"/>
      <c r="C1055" s="119"/>
      <c r="D1055" s="119"/>
      <c r="E1055" s="119"/>
      <c r="F1055" s="120"/>
      <c r="G1055" s="120"/>
      <c r="H1055" s="120"/>
      <c r="I1055" s="120"/>
      <c r="J1055" s="120"/>
      <c r="K1055" s="120"/>
      <c r="L1055" s="120"/>
      <c r="M1055" s="120"/>
      <c r="N1055" s="120"/>
      <c r="O1055" s="120"/>
      <c r="P1055" s="120"/>
      <c r="Q1055" s="120"/>
      <c r="R1055" s="120"/>
    </row>
    <row r="1056" spans="2:18">
      <c r="B1056" s="119"/>
      <c r="C1056" s="119"/>
      <c r="D1056" s="119"/>
      <c r="E1056" s="119"/>
      <c r="F1056" s="120"/>
      <c r="G1056" s="120"/>
      <c r="H1056" s="120"/>
      <c r="I1056" s="120"/>
      <c r="J1056" s="120"/>
      <c r="K1056" s="120"/>
      <c r="L1056" s="120"/>
      <c r="M1056" s="120"/>
      <c r="N1056" s="120"/>
      <c r="O1056" s="120"/>
      <c r="P1056" s="120"/>
      <c r="Q1056" s="120"/>
      <c r="R1056" s="120"/>
    </row>
    <row r="1057" spans="2:18">
      <c r="B1057" s="119"/>
      <c r="C1057" s="119"/>
      <c r="D1057" s="119"/>
      <c r="E1057" s="119"/>
      <c r="F1057" s="120"/>
      <c r="G1057" s="120"/>
      <c r="H1057" s="120"/>
      <c r="I1057" s="120"/>
      <c r="J1057" s="120"/>
      <c r="K1057" s="120"/>
      <c r="L1057" s="120"/>
      <c r="M1057" s="120"/>
      <c r="N1057" s="120"/>
      <c r="O1057" s="120"/>
      <c r="P1057" s="120"/>
      <c r="Q1057" s="120"/>
      <c r="R1057" s="120"/>
    </row>
    <row r="1058" spans="2:18">
      <c r="B1058" s="119"/>
      <c r="C1058" s="119"/>
      <c r="D1058" s="119"/>
      <c r="E1058" s="119"/>
      <c r="F1058" s="120"/>
      <c r="G1058" s="120"/>
      <c r="H1058" s="120"/>
      <c r="I1058" s="120"/>
      <c r="J1058" s="120"/>
      <c r="K1058" s="120"/>
      <c r="L1058" s="120"/>
      <c r="M1058" s="120"/>
      <c r="N1058" s="120"/>
      <c r="O1058" s="120"/>
      <c r="P1058" s="120"/>
      <c r="Q1058" s="120"/>
      <c r="R1058" s="120"/>
    </row>
    <row r="1059" spans="2:18">
      <c r="B1059" s="119"/>
      <c r="C1059" s="119"/>
      <c r="D1059" s="119"/>
      <c r="E1059" s="119"/>
      <c r="F1059" s="120"/>
      <c r="G1059" s="120"/>
      <c r="H1059" s="120"/>
      <c r="I1059" s="120"/>
      <c r="J1059" s="120"/>
      <c r="K1059" s="120"/>
      <c r="L1059" s="120"/>
      <c r="M1059" s="120"/>
      <c r="N1059" s="120"/>
      <c r="O1059" s="120"/>
      <c r="P1059" s="120"/>
      <c r="Q1059" s="120"/>
      <c r="R1059" s="120"/>
    </row>
    <row r="1060" spans="2:18">
      <c r="B1060" s="119"/>
      <c r="C1060" s="119"/>
      <c r="D1060" s="119"/>
      <c r="E1060" s="119"/>
      <c r="F1060" s="120"/>
      <c r="G1060" s="120"/>
      <c r="H1060" s="120"/>
      <c r="I1060" s="120"/>
      <c r="J1060" s="120"/>
      <c r="K1060" s="120"/>
      <c r="L1060" s="120"/>
      <c r="M1060" s="120"/>
      <c r="N1060" s="120"/>
      <c r="O1060" s="120"/>
      <c r="P1060" s="120"/>
      <c r="Q1060" s="120"/>
      <c r="R1060" s="120"/>
    </row>
    <row r="1061" spans="2:18">
      <c r="B1061" s="119"/>
      <c r="C1061" s="119"/>
      <c r="D1061" s="119"/>
      <c r="E1061" s="119"/>
      <c r="F1061" s="120"/>
      <c r="G1061" s="120"/>
      <c r="H1061" s="120"/>
      <c r="I1061" s="120"/>
      <c r="J1061" s="120"/>
      <c r="K1061" s="120"/>
      <c r="L1061" s="120"/>
      <c r="M1061" s="120"/>
      <c r="N1061" s="120"/>
      <c r="O1061" s="120"/>
      <c r="P1061" s="120"/>
      <c r="Q1061" s="120"/>
      <c r="R1061" s="120"/>
    </row>
    <row r="1062" spans="2:18">
      <c r="B1062" s="119"/>
      <c r="C1062" s="119"/>
      <c r="D1062" s="119"/>
      <c r="E1062" s="119"/>
      <c r="F1062" s="120"/>
      <c r="G1062" s="120"/>
      <c r="H1062" s="120"/>
      <c r="I1062" s="120"/>
      <c r="J1062" s="120"/>
      <c r="K1062" s="120"/>
      <c r="L1062" s="120"/>
      <c r="M1062" s="120"/>
      <c r="N1062" s="120"/>
      <c r="O1062" s="120"/>
      <c r="P1062" s="120"/>
      <c r="Q1062" s="120"/>
      <c r="R1062" s="120"/>
    </row>
    <row r="1063" spans="2:18">
      <c r="B1063" s="119"/>
      <c r="C1063" s="119"/>
      <c r="D1063" s="119"/>
      <c r="E1063" s="119"/>
      <c r="F1063" s="120"/>
      <c r="G1063" s="120"/>
      <c r="H1063" s="120"/>
      <c r="I1063" s="120"/>
      <c r="J1063" s="120"/>
      <c r="K1063" s="120"/>
      <c r="L1063" s="120"/>
      <c r="M1063" s="120"/>
      <c r="N1063" s="120"/>
      <c r="O1063" s="120"/>
      <c r="P1063" s="120"/>
      <c r="Q1063" s="120"/>
      <c r="R1063" s="120"/>
    </row>
    <row r="1064" spans="2:18">
      <c r="B1064" s="119"/>
      <c r="C1064" s="119"/>
      <c r="D1064" s="119"/>
      <c r="E1064" s="119"/>
      <c r="F1064" s="120"/>
      <c r="G1064" s="120"/>
      <c r="H1064" s="120"/>
      <c r="I1064" s="120"/>
      <c r="J1064" s="120"/>
      <c r="K1064" s="120"/>
      <c r="L1064" s="120"/>
      <c r="M1064" s="120"/>
      <c r="N1064" s="120"/>
      <c r="O1064" s="120"/>
      <c r="P1064" s="120"/>
      <c r="Q1064" s="120"/>
      <c r="R1064" s="120"/>
    </row>
    <row r="1065" spans="2:18">
      <c r="B1065" s="119"/>
      <c r="C1065" s="119"/>
      <c r="D1065" s="119"/>
      <c r="E1065" s="119"/>
      <c r="F1065" s="120"/>
      <c r="G1065" s="120"/>
      <c r="H1065" s="120"/>
      <c r="I1065" s="120"/>
      <c r="J1065" s="120"/>
      <c r="K1065" s="120"/>
      <c r="L1065" s="120"/>
      <c r="M1065" s="120"/>
      <c r="N1065" s="120"/>
      <c r="O1065" s="120"/>
      <c r="P1065" s="120"/>
      <c r="Q1065" s="120"/>
      <c r="R1065" s="120"/>
    </row>
    <row r="1066" spans="2:18">
      <c r="B1066" s="119"/>
      <c r="C1066" s="119"/>
      <c r="D1066" s="119"/>
      <c r="E1066" s="119"/>
      <c r="F1066" s="120"/>
      <c r="G1066" s="120"/>
      <c r="H1066" s="120"/>
      <c r="I1066" s="120"/>
      <c r="J1066" s="120"/>
      <c r="K1066" s="120"/>
      <c r="L1066" s="120"/>
      <c r="M1066" s="120"/>
      <c r="N1066" s="120"/>
      <c r="O1066" s="120"/>
      <c r="P1066" s="120"/>
      <c r="Q1066" s="120"/>
      <c r="R1066" s="120"/>
    </row>
  </sheetData>
  <sheetProtection sheet="1" objects="1" scenarios="1"/>
  <mergeCells count="1">
    <mergeCell ref="B6:R6"/>
  </mergeCells>
  <phoneticPr fontId="6" type="noConversion"/>
  <conditionalFormatting sqref="B44:B400">
    <cfRule type="cellIs" dxfId="4" priority="3" operator="equal">
      <formula>2958465</formula>
    </cfRule>
    <cfRule type="cellIs" dxfId="3" priority="4" operator="equal">
      <formula>"NR3"</formula>
    </cfRule>
    <cfRule type="cellIs" dxfId="2" priority="5" operator="equal">
      <formula>"דירוג פנימי"</formula>
    </cfRule>
  </conditionalFormatting>
  <conditionalFormatting sqref="B44:B400">
    <cfRule type="cellIs" dxfId="1" priority="2" operator="equal">
      <formula>2958465</formula>
    </cfRule>
  </conditionalFormatting>
  <conditionalFormatting sqref="B11:B29">
    <cfRule type="cellIs" dxfId="0" priority="1" operator="equal">
      <formula>"NR3"</formula>
    </cfRule>
  </conditionalFormatting>
  <dataValidations count="1">
    <dataValidation allowBlank="1" showInputMessage="1" showErrorMessage="1" sqref="C5 D1:R5 C7:R9 B1:B9 B401:R1048576 A1:A1048576 S1:XFD1048576"/>
  </dataValidations>
  <pageMargins left="0" right="0" top="0.5" bottom="0.5" header="0" footer="0.25"/>
  <pageSetup paperSize="9" scale="30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52"/>
    <pageSetUpPr fitToPage="1"/>
  </sheetPr>
  <dimension ref="B1:O300"/>
  <sheetViews>
    <sheetView rightToLeft="1" workbookViewId="0"/>
  </sheetViews>
  <sheetFormatPr defaultColWidth="9.140625" defaultRowHeight="18"/>
  <cols>
    <col min="1" max="1" width="6.28515625" style="1" customWidth="1"/>
    <col min="2" max="2" width="28.7109375" style="2" bestFit="1" customWidth="1"/>
    <col min="3" max="3" width="41.7109375" style="2" bestFit="1" customWidth="1"/>
    <col min="4" max="4" width="10" style="2" bestFit="1" customWidth="1"/>
    <col min="5" max="5" width="5.7109375" style="1" bestFit="1" customWidth="1"/>
    <col min="6" max="6" width="11.140625" style="1" bestFit="1" customWidth="1"/>
    <col min="7" max="7" width="5.140625" style="1" bestFit="1" customWidth="1"/>
    <col min="8" max="8" width="9" style="1" bestFit="1" customWidth="1"/>
    <col min="9" max="9" width="7.28515625" style="1" bestFit="1" customWidth="1"/>
    <col min="10" max="10" width="7.5703125" style="1" bestFit="1" customWidth="1"/>
    <col min="11" max="11" width="14.28515625" style="1" bestFit="1" customWidth="1"/>
    <col min="12" max="12" width="7.28515625" style="1" bestFit="1" customWidth="1"/>
    <col min="13" max="13" width="11.28515625" style="1" bestFit="1" customWidth="1"/>
    <col min="14" max="14" width="9.140625" style="1" bestFit="1" customWidth="1"/>
    <col min="15" max="15" width="10.42578125" style="1" bestFit="1" customWidth="1"/>
    <col min="16" max="16384" width="9.140625" style="1"/>
  </cols>
  <sheetData>
    <row r="1" spans="2:15">
      <c r="B1" s="46" t="s">
        <v>152</v>
      </c>
      <c r="C1" s="67" t="s" vm="1">
        <v>238</v>
      </c>
    </row>
    <row r="2" spans="2:15">
      <c r="B2" s="46" t="s">
        <v>151</v>
      </c>
      <c r="C2" s="67" t="s">
        <v>239</v>
      </c>
    </row>
    <row r="3" spans="2:15">
      <c r="B3" s="46" t="s">
        <v>153</v>
      </c>
      <c r="C3" s="67" t="s">
        <v>240</v>
      </c>
    </row>
    <row r="4" spans="2:15">
      <c r="B4" s="46" t="s">
        <v>154</v>
      </c>
      <c r="C4" s="67" t="s">
        <v>241</v>
      </c>
    </row>
    <row r="6" spans="2:15" ht="26.25" customHeight="1">
      <c r="B6" s="151" t="s">
        <v>183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3"/>
    </row>
    <row r="7" spans="2:15" s="3" customFormat="1" ht="63">
      <c r="B7" s="47" t="s">
        <v>122</v>
      </c>
      <c r="C7" s="48" t="s">
        <v>49</v>
      </c>
      <c r="D7" s="48" t="s">
        <v>123</v>
      </c>
      <c r="E7" s="48" t="s">
        <v>14</v>
      </c>
      <c r="F7" s="48" t="s">
        <v>72</v>
      </c>
      <c r="G7" s="48" t="s">
        <v>17</v>
      </c>
      <c r="H7" s="48" t="s">
        <v>109</v>
      </c>
      <c r="I7" s="48" t="s">
        <v>58</v>
      </c>
      <c r="J7" s="48" t="s">
        <v>18</v>
      </c>
      <c r="K7" s="48" t="s">
        <v>214</v>
      </c>
      <c r="L7" s="48" t="s">
        <v>213</v>
      </c>
      <c r="M7" s="48" t="s">
        <v>117</v>
      </c>
      <c r="N7" s="48" t="s">
        <v>155</v>
      </c>
      <c r="O7" s="50" t="s">
        <v>157</v>
      </c>
    </row>
    <row r="8" spans="2:15" s="3" customFormat="1" ht="24.75" customHeight="1">
      <c r="B8" s="14"/>
      <c r="C8" s="31"/>
      <c r="D8" s="31"/>
      <c r="E8" s="31"/>
      <c r="F8" s="31"/>
      <c r="G8" s="31" t="s">
        <v>20</v>
      </c>
      <c r="H8" s="31"/>
      <c r="I8" s="31" t="s">
        <v>19</v>
      </c>
      <c r="J8" s="31" t="s">
        <v>19</v>
      </c>
      <c r="K8" s="31" t="s">
        <v>221</v>
      </c>
      <c r="L8" s="31"/>
      <c r="M8" s="31" t="s">
        <v>217</v>
      </c>
      <c r="N8" s="31" t="s">
        <v>19</v>
      </c>
      <c r="O8" s="16" t="s">
        <v>19</v>
      </c>
    </row>
    <row r="9" spans="2:15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9" t="s">
        <v>12</v>
      </c>
    </row>
    <row r="10" spans="2:15" s="4" customFormat="1" ht="18" customHeight="1">
      <c r="B10" s="89" t="s">
        <v>43</v>
      </c>
      <c r="C10" s="73"/>
      <c r="D10" s="73"/>
      <c r="E10" s="73"/>
      <c r="F10" s="73"/>
      <c r="G10" s="83">
        <v>1.1531577639344452</v>
      </c>
      <c r="H10" s="73"/>
      <c r="I10" s="73"/>
      <c r="J10" s="84">
        <v>8.4504436949717262E-3</v>
      </c>
      <c r="K10" s="83"/>
      <c r="L10" s="85"/>
      <c r="M10" s="83">
        <v>141697.04611690441</v>
      </c>
      <c r="N10" s="84">
        <f>IFERROR(M10/$M$10,0)</f>
        <v>1</v>
      </c>
      <c r="O10" s="84">
        <f>M10/'סכום נכסי הקרן'!$C$42</f>
        <v>1.4277443045537064E-3</v>
      </c>
    </row>
    <row r="11" spans="2:15" ht="20.25" customHeight="1">
      <c r="B11" s="93" t="s">
        <v>207</v>
      </c>
      <c r="C11" s="73"/>
      <c r="D11" s="73"/>
      <c r="E11" s="73"/>
      <c r="F11" s="73"/>
      <c r="G11" s="83">
        <v>1.1531577639344452</v>
      </c>
      <c r="H11" s="73"/>
      <c r="I11" s="73"/>
      <c r="J11" s="84">
        <v>8.4504436949717262E-3</v>
      </c>
      <c r="K11" s="83"/>
      <c r="L11" s="85"/>
      <c r="M11" s="83">
        <v>141697.04611690441</v>
      </c>
      <c r="N11" s="84">
        <f t="shared" ref="N11:N26" si="0">IFERROR(M11/$M$10,0)</f>
        <v>1</v>
      </c>
      <c r="O11" s="84">
        <f>M11/'סכום נכסי הקרן'!$C$42</f>
        <v>1.4277443045537064E-3</v>
      </c>
    </row>
    <row r="12" spans="2:15">
      <c r="B12" s="90" t="s">
        <v>203</v>
      </c>
      <c r="C12" s="71"/>
      <c r="D12" s="71"/>
      <c r="E12" s="71"/>
      <c r="F12" s="71"/>
      <c r="G12" s="80">
        <v>1.1531577639344452</v>
      </c>
      <c r="H12" s="71"/>
      <c r="I12" s="71"/>
      <c r="J12" s="81">
        <v>8.4504436949717262E-3</v>
      </c>
      <c r="K12" s="80"/>
      <c r="L12" s="82"/>
      <c r="M12" s="80">
        <v>141697.04611690441</v>
      </c>
      <c r="N12" s="81">
        <f t="shared" si="0"/>
        <v>1</v>
      </c>
      <c r="O12" s="81">
        <f>M12/'סכום נכסי הקרן'!$C$42</f>
        <v>1.4277443045537064E-3</v>
      </c>
    </row>
    <row r="13" spans="2:15">
      <c r="B13" s="76" t="s">
        <v>4758</v>
      </c>
      <c r="C13" s="73" t="s">
        <v>4759</v>
      </c>
      <c r="D13" s="73">
        <v>20</v>
      </c>
      <c r="E13" s="73" t="s">
        <v>329</v>
      </c>
      <c r="F13" s="73" t="s">
        <v>330</v>
      </c>
      <c r="G13" s="83">
        <v>0.04</v>
      </c>
      <c r="H13" s="86" t="s">
        <v>139</v>
      </c>
      <c r="I13" s="87">
        <v>6.2E-2</v>
      </c>
      <c r="J13" s="84">
        <v>5.1999999999999989E-3</v>
      </c>
      <c r="K13" s="83">
        <v>387424.43742404995</v>
      </c>
      <c r="L13" s="85">
        <v>139.16</v>
      </c>
      <c r="M13" s="83">
        <v>539.13983913930008</v>
      </c>
      <c r="N13" s="84">
        <f t="shared" si="0"/>
        <v>3.8048770522322193E-3</v>
      </c>
      <c r="O13" s="84">
        <f>M13/'סכום נכסי הקרן'!$C$42</f>
        <v>5.432391540851646E-6</v>
      </c>
    </row>
    <row r="14" spans="2:15">
      <c r="B14" s="76" t="s">
        <v>4760</v>
      </c>
      <c r="C14" s="73" t="s">
        <v>4761</v>
      </c>
      <c r="D14" s="73">
        <v>20</v>
      </c>
      <c r="E14" s="73" t="s">
        <v>329</v>
      </c>
      <c r="F14" s="73" t="s">
        <v>330</v>
      </c>
      <c r="G14" s="83">
        <v>3.13</v>
      </c>
      <c r="H14" s="86" t="s">
        <v>139</v>
      </c>
      <c r="I14" s="87">
        <v>5.6500000000000002E-2</v>
      </c>
      <c r="J14" s="84">
        <v>8.9999999999999993E-3</v>
      </c>
      <c r="K14" s="83">
        <v>1250688.2506870001</v>
      </c>
      <c r="L14" s="85">
        <v>153.02000000000001</v>
      </c>
      <c r="M14" s="83">
        <v>1913.8032238013102</v>
      </c>
      <c r="N14" s="84">
        <f t="shared" si="0"/>
        <v>1.3506302892315509E-2</v>
      </c>
      <c r="O14" s="84">
        <f>M14/'סכום נכסי הקרן'!$C$42</f>
        <v>1.928354703008072E-5</v>
      </c>
    </row>
    <row r="15" spans="2:15">
      <c r="B15" s="76" t="s">
        <v>4762</v>
      </c>
      <c r="C15" s="73" t="s">
        <v>4763</v>
      </c>
      <c r="D15" s="73">
        <v>68</v>
      </c>
      <c r="E15" s="73" t="s">
        <v>329</v>
      </c>
      <c r="F15" s="73" t="s">
        <v>330</v>
      </c>
      <c r="G15" s="83">
        <v>3.0000000000000002E-2</v>
      </c>
      <c r="H15" s="86" t="s">
        <v>139</v>
      </c>
      <c r="I15" s="87">
        <v>6.5000000000000002E-2</v>
      </c>
      <c r="J15" s="84">
        <v>9.8000000000000014E-3</v>
      </c>
      <c r="K15" s="83">
        <v>596521.48652089003</v>
      </c>
      <c r="L15" s="85">
        <v>139.54</v>
      </c>
      <c r="M15" s="83">
        <v>832.38607238524003</v>
      </c>
      <c r="N15" s="84">
        <f t="shared" si="0"/>
        <v>5.8744066668721942E-3</v>
      </c>
      <c r="O15" s="84">
        <f>M15/'סכום נכסי הקרן'!$C$42</f>
        <v>8.3871506612590976E-6</v>
      </c>
    </row>
    <row r="16" spans="2:15">
      <c r="B16" s="76" t="s">
        <v>4764</v>
      </c>
      <c r="C16" s="73" t="s">
        <v>4765</v>
      </c>
      <c r="D16" s="73">
        <v>68</v>
      </c>
      <c r="E16" s="73" t="s">
        <v>329</v>
      </c>
      <c r="F16" s="73" t="s">
        <v>330</v>
      </c>
      <c r="G16" s="83">
        <v>0.64</v>
      </c>
      <c r="H16" s="86" t="s">
        <v>139</v>
      </c>
      <c r="I16" s="87">
        <v>6.2E-2</v>
      </c>
      <c r="J16" s="84">
        <v>9.3999999999999986E-3</v>
      </c>
      <c r="K16" s="83">
        <v>5000005</v>
      </c>
      <c r="L16" s="85">
        <v>137.68</v>
      </c>
      <c r="M16" s="83">
        <v>6884.0064139995302</v>
      </c>
      <c r="N16" s="84">
        <f t="shared" si="0"/>
        <v>4.8582568251422924E-2</v>
      </c>
      <c r="O16" s="84">
        <f>M16/'סכום נכסי הקרן'!$C$42</f>
        <v>6.9363485121560795E-5</v>
      </c>
    </row>
    <row r="17" spans="2:15">
      <c r="B17" s="76" t="s">
        <v>4766</v>
      </c>
      <c r="C17" s="73" t="s">
        <v>4767</v>
      </c>
      <c r="D17" s="73">
        <v>12</v>
      </c>
      <c r="E17" s="73" t="s">
        <v>329</v>
      </c>
      <c r="F17" s="73" t="s">
        <v>330</v>
      </c>
      <c r="G17" s="83">
        <v>5.000000000000001E-2</v>
      </c>
      <c r="H17" s="86" t="s">
        <v>139</v>
      </c>
      <c r="I17" s="87">
        <v>0.06</v>
      </c>
      <c r="J17" s="84">
        <v>9.1000000000000022E-3</v>
      </c>
      <c r="K17" s="83">
        <v>1942695.60269366</v>
      </c>
      <c r="L17" s="85">
        <v>138.35</v>
      </c>
      <c r="M17" s="83">
        <v>2687.7192977166096</v>
      </c>
      <c r="N17" s="84">
        <f t="shared" si="0"/>
        <v>1.896806864625222E-2</v>
      </c>
      <c r="O17" s="84">
        <f>M17/'סכום נכסי הקרן'!$C$42</f>
        <v>2.7081551978070341E-5</v>
      </c>
    </row>
    <row r="18" spans="2:15">
      <c r="B18" s="76" t="s">
        <v>4768</v>
      </c>
      <c r="C18" s="73" t="s">
        <v>4769</v>
      </c>
      <c r="D18" s="73">
        <v>12</v>
      </c>
      <c r="E18" s="73" t="s">
        <v>329</v>
      </c>
      <c r="F18" s="73" t="s">
        <v>330</v>
      </c>
      <c r="G18" s="83">
        <v>1.68</v>
      </c>
      <c r="H18" s="86" t="s">
        <v>139</v>
      </c>
      <c r="I18" s="87">
        <v>5.0499999999999996E-2</v>
      </c>
      <c r="J18" s="84">
        <v>5.8000000000000005E-3</v>
      </c>
      <c r="K18" s="83">
        <v>5481065.5710600903</v>
      </c>
      <c r="L18" s="85">
        <v>144.11000000000001</v>
      </c>
      <c r="M18" s="83">
        <v>7898.7634687555701</v>
      </c>
      <c r="N18" s="84">
        <f t="shared" si="0"/>
        <v>5.5744023500947565E-2</v>
      </c>
      <c r="O18" s="84">
        <f>M18/'סכום נכסי הקרן'!$C$42</f>
        <v>7.9588212066385839E-5</v>
      </c>
    </row>
    <row r="19" spans="2:15">
      <c r="B19" s="76" t="s">
        <v>4770</v>
      </c>
      <c r="C19" s="73">
        <v>3534</v>
      </c>
      <c r="D19" s="73">
        <v>20</v>
      </c>
      <c r="E19" s="73" t="s">
        <v>329</v>
      </c>
      <c r="F19" s="73" t="s">
        <v>330</v>
      </c>
      <c r="G19" s="83">
        <v>0.58000000000000007</v>
      </c>
      <c r="H19" s="86" t="s">
        <v>139</v>
      </c>
      <c r="I19" s="87">
        <v>5.5099999999999996E-2</v>
      </c>
      <c r="J19" s="84">
        <v>9.300000000000001E-3</v>
      </c>
      <c r="K19" s="83">
        <v>50000050</v>
      </c>
      <c r="L19" s="85">
        <v>139.44999999999999</v>
      </c>
      <c r="M19" s="83">
        <v>69725.066544996807</v>
      </c>
      <c r="N19" s="84">
        <f t="shared" si="0"/>
        <v>0.49207141895866685</v>
      </c>
      <c r="O19" s="84">
        <f>M19/'סכום נכסי הקרן'!$C$42</f>
        <v>7.0255216585189727E-4</v>
      </c>
    </row>
    <row r="20" spans="2:15">
      <c r="B20" s="76" t="s">
        <v>4771</v>
      </c>
      <c r="C20" s="73" t="s">
        <v>4772</v>
      </c>
      <c r="D20" s="73">
        <v>20</v>
      </c>
      <c r="E20" s="73" t="s">
        <v>329</v>
      </c>
      <c r="F20" s="73" t="s">
        <v>330</v>
      </c>
      <c r="G20" s="83">
        <v>3.55</v>
      </c>
      <c r="H20" s="86" t="s">
        <v>139</v>
      </c>
      <c r="I20" s="87">
        <v>5.7500000000000002E-2</v>
      </c>
      <c r="J20" s="84">
        <v>8.4999999999999989E-3</v>
      </c>
      <c r="K20" s="83">
        <v>620293.88029325998</v>
      </c>
      <c r="L20" s="85">
        <v>169.86</v>
      </c>
      <c r="M20" s="83">
        <v>1053.6311436300903</v>
      </c>
      <c r="N20" s="84">
        <f t="shared" si="0"/>
        <v>7.4358017510175352E-3</v>
      </c>
      <c r="O20" s="84">
        <f>M20/'סכום נכסי הקרן'!$C$42</f>
        <v>1.0616423599805763E-5</v>
      </c>
    </row>
    <row r="21" spans="2:15">
      <c r="B21" s="76" t="s">
        <v>4773</v>
      </c>
      <c r="C21" s="73" t="s">
        <v>4774</v>
      </c>
      <c r="D21" s="73">
        <v>12</v>
      </c>
      <c r="E21" s="73" t="s">
        <v>329</v>
      </c>
      <c r="F21" s="73" t="s">
        <v>330</v>
      </c>
      <c r="G21" s="83">
        <v>3.1300000000000003</v>
      </c>
      <c r="H21" s="86" t="s">
        <v>139</v>
      </c>
      <c r="I21" s="87">
        <v>5.5999999999999994E-2</v>
      </c>
      <c r="J21" s="84">
        <v>8.3999999999999995E-3</v>
      </c>
      <c r="K21" s="83">
        <v>4994192.7341877408</v>
      </c>
      <c r="L21" s="85">
        <v>153.08000000000001</v>
      </c>
      <c r="M21" s="83">
        <v>7645.1103851027401</v>
      </c>
      <c r="N21" s="84">
        <f t="shared" si="0"/>
        <v>5.3953915022302505E-2</v>
      </c>
      <c r="O21" s="84">
        <f>M21/'סכום נכסי הקרן'!$C$42</f>
        <v>7.7032394881467061E-5</v>
      </c>
    </row>
    <row r="22" spans="2:15">
      <c r="B22" s="76" t="s">
        <v>4775</v>
      </c>
      <c r="C22" s="73" t="s">
        <v>4776</v>
      </c>
      <c r="D22" s="73">
        <v>12</v>
      </c>
      <c r="E22" s="73" t="s">
        <v>329</v>
      </c>
      <c r="F22" s="73" t="s">
        <v>330</v>
      </c>
      <c r="G22" s="83">
        <v>1.1799999999999997</v>
      </c>
      <c r="H22" s="86" t="s">
        <v>139</v>
      </c>
      <c r="I22" s="87">
        <v>5.0999999999999997E-2</v>
      </c>
      <c r="J22" s="84">
        <v>5.0000000000000001E-3</v>
      </c>
      <c r="K22" s="83">
        <v>3756470.5964668398</v>
      </c>
      <c r="L22" s="85">
        <v>141.74</v>
      </c>
      <c r="M22" s="83">
        <v>5324.4214744161509</v>
      </c>
      <c r="N22" s="84">
        <f t="shared" si="0"/>
        <v>3.7576093647169892E-2</v>
      </c>
      <c r="O22" s="84">
        <f>M22/'סכום נכסי הקרן'!$C$42</f>
        <v>5.3649053692123522E-5</v>
      </c>
    </row>
    <row r="23" spans="2:15">
      <c r="B23" s="76" t="s">
        <v>4777</v>
      </c>
      <c r="C23" s="73" t="s">
        <v>4778</v>
      </c>
      <c r="D23" s="73">
        <v>12</v>
      </c>
      <c r="E23" s="73" t="s">
        <v>329</v>
      </c>
      <c r="F23" s="73" t="s">
        <v>330</v>
      </c>
      <c r="G23" s="83">
        <v>0.66</v>
      </c>
      <c r="H23" s="86" t="s">
        <v>139</v>
      </c>
      <c r="I23" s="87">
        <v>5.5E-2</v>
      </c>
      <c r="J23" s="84">
        <v>8.2999999999999984E-3</v>
      </c>
      <c r="K23" s="83">
        <v>10000010</v>
      </c>
      <c r="L23" s="85">
        <v>136.85</v>
      </c>
      <c r="M23" s="83">
        <v>13685.013985000302</v>
      </c>
      <c r="N23" s="84">
        <f t="shared" si="0"/>
        <v>9.6579387926758506E-2</v>
      </c>
      <c r="O23" s="84">
        <f>M23/'סכום נכסי הקרן'!$C$42</f>
        <v>1.3789067104971246E-4</v>
      </c>
    </row>
    <row r="24" spans="2:15">
      <c r="B24" s="76" t="s">
        <v>4779</v>
      </c>
      <c r="C24" s="73" t="s">
        <v>4780</v>
      </c>
      <c r="D24" s="73">
        <v>12</v>
      </c>
      <c r="E24" s="73" t="s">
        <v>329</v>
      </c>
      <c r="F24" s="73" t="s">
        <v>330</v>
      </c>
      <c r="G24" s="83">
        <v>2.17</v>
      </c>
      <c r="H24" s="86" t="s">
        <v>139</v>
      </c>
      <c r="I24" s="87">
        <v>5.0499999999999996E-2</v>
      </c>
      <c r="J24" s="84">
        <v>6.8999999999999999E-3</v>
      </c>
      <c r="K24" s="83">
        <v>7135312.4953053603</v>
      </c>
      <c r="L24" s="85">
        <v>141.49</v>
      </c>
      <c r="M24" s="83">
        <v>10095.75393574384</v>
      </c>
      <c r="N24" s="84">
        <f t="shared" si="0"/>
        <v>7.124886659538783E-2</v>
      </c>
      <c r="O24" s="84">
        <f>M24/'סכום נכסי הקרן'!$C$42</f>
        <v>1.017251634874718E-4</v>
      </c>
    </row>
    <row r="25" spans="2:15">
      <c r="B25" s="76" t="s">
        <v>4781</v>
      </c>
      <c r="C25" s="73" t="s">
        <v>4782</v>
      </c>
      <c r="D25" s="73">
        <v>12</v>
      </c>
      <c r="E25" s="73" t="s">
        <v>329</v>
      </c>
      <c r="F25" s="73" t="s">
        <v>330</v>
      </c>
      <c r="G25" s="83">
        <v>2.6900000000000008</v>
      </c>
      <c r="H25" s="86" t="s">
        <v>139</v>
      </c>
      <c r="I25" s="87">
        <v>5.0499999999999996E-2</v>
      </c>
      <c r="J25" s="84">
        <v>7.5000000000000015E-3</v>
      </c>
      <c r="K25" s="83">
        <v>8710040.3800316695</v>
      </c>
      <c r="L25" s="85">
        <v>145.99</v>
      </c>
      <c r="M25" s="83">
        <v>12715.787645774928</v>
      </c>
      <c r="N25" s="84">
        <f t="shared" si="0"/>
        <v>8.9739257057511373E-2</v>
      </c>
      <c r="O25" s="84">
        <f>M25/'סכום נכסי הקרן'!$C$42</f>
        <v>1.2812471315874286E-4</v>
      </c>
    </row>
    <row r="26" spans="2:15">
      <c r="B26" s="76" t="s">
        <v>4783</v>
      </c>
      <c r="C26" s="73" t="s">
        <v>4784</v>
      </c>
      <c r="D26" s="73">
        <v>54</v>
      </c>
      <c r="E26" s="73" t="s">
        <v>509</v>
      </c>
      <c r="F26" s="73" t="s">
        <v>330</v>
      </c>
      <c r="G26" s="83">
        <v>0.02</v>
      </c>
      <c r="H26" s="86" t="s">
        <v>139</v>
      </c>
      <c r="I26" s="87">
        <v>6.3E-2</v>
      </c>
      <c r="J26" s="84">
        <v>1.06E-2</v>
      </c>
      <c r="K26" s="83">
        <v>500102.47010197002</v>
      </c>
      <c r="L26" s="85">
        <v>139.26</v>
      </c>
      <c r="M26" s="83">
        <v>696.44268644198996</v>
      </c>
      <c r="N26" s="84">
        <f t="shared" si="0"/>
        <v>4.9150120311428607E-3</v>
      </c>
      <c r="O26" s="84">
        <f>M26/'סכום נכסי הקרן'!$C$42</f>
        <v>7.0173804342771635E-6</v>
      </c>
    </row>
    <row r="27" spans="2:15">
      <c r="B27" s="72"/>
      <c r="C27" s="73"/>
      <c r="D27" s="73"/>
      <c r="E27" s="73"/>
      <c r="F27" s="73"/>
      <c r="G27" s="73"/>
      <c r="H27" s="73"/>
      <c r="I27" s="73"/>
      <c r="J27" s="84"/>
      <c r="K27" s="83"/>
      <c r="L27" s="85"/>
      <c r="M27" s="73"/>
      <c r="N27" s="84"/>
      <c r="O27" s="73"/>
    </row>
    <row r="28" spans="2:15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</row>
    <row r="29" spans="2:15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</row>
    <row r="30" spans="2:15">
      <c r="B30" s="121" t="s">
        <v>229</v>
      </c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</row>
    <row r="31" spans="2:15">
      <c r="B31" s="121" t="s">
        <v>118</v>
      </c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</row>
    <row r="32" spans="2:15">
      <c r="B32" s="121" t="s">
        <v>212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</row>
    <row r="33" spans="2:15">
      <c r="B33" s="121" t="s">
        <v>220</v>
      </c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</row>
    <row r="34" spans="2:15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</row>
    <row r="35" spans="2:15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</row>
    <row r="36" spans="2:15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5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</row>
    <row r="38" spans="2:15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</row>
    <row r="39" spans="2:15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</row>
    <row r="40" spans="2:15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5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</row>
    <row r="42" spans="2:15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</row>
    <row r="43" spans="2:15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</row>
    <row r="44" spans="2:15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</row>
    <row r="45" spans="2:15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</row>
    <row r="46" spans="2:15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</row>
    <row r="47" spans="2:15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</row>
    <row r="48" spans="2:1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</row>
    <row r="49" spans="2:1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</row>
    <row r="50" spans="2:15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</row>
    <row r="51" spans="2:15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</row>
    <row r="52" spans="2:15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</row>
    <row r="53" spans="2:15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</row>
    <row r="54" spans="2:15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</row>
    <row r="55" spans="2:15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</row>
    <row r="56" spans="2:15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</row>
    <row r="57" spans="2:15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</row>
    <row r="58" spans="2:15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</row>
    <row r="59" spans="2:15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</row>
    <row r="60" spans="2:15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</row>
    <row r="61" spans="2:15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</row>
    <row r="62" spans="2:15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</row>
    <row r="63" spans="2:1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</row>
    <row r="64" spans="2:1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</row>
    <row r="65" spans="2:15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</row>
    <row r="66" spans="2:15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</row>
    <row r="67" spans="2:15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</row>
    <row r="68" spans="2:15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</row>
    <row r="69" spans="2:15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</row>
    <row r="70" spans="2:15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</row>
    <row r="71" spans="2:15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</row>
    <row r="72" spans="2:15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</row>
    <row r="73" spans="2:15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</row>
    <row r="74" spans="2:15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</row>
    <row r="75" spans="2:15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</row>
    <row r="76" spans="2:15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</row>
    <row r="77" spans="2:15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</row>
    <row r="78" spans="2:15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</row>
    <row r="79" spans="2:15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</row>
    <row r="80" spans="2:15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</row>
    <row r="81" spans="2:15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</row>
    <row r="82" spans="2:15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</row>
    <row r="83" spans="2:15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</row>
    <row r="84" spans="2:15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</row>
    <row r="85" spans="2:15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</row>
    <row r="86" spans="2:15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</row>
    <row r="87" spans="2:15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</row>
    <row r="88" spans="2:15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</row>
    <row r="89" spans="2:15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</row>
    <row r="90" spans="2:15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</row>
    <row r="91" spans="2:15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</row>
    <row r="92" spans="2:15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</row>
    <row r="93" spans="2:15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</row>
    <row r="94" spans="2:15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</row>
    <row r="95" spans="2:15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</row>
    <row r="96" spans="2:15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</row>
    <row r="97" spans="2:15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</row>
    <row r="98" spans="2:15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</row>
    <row r="99" spans="2:15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</row>
    <row r="100" spans="2:15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</row>
    <row r="101" spans="2:15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</row>
    <row r="102" spans="2:15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</row>
    <row r="103" spans="2:15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</row>
    <row r="104" spans="2:15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</row>
    <row r="105" spans="2:15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</row>
    <row r="106" spans="2:15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</row>
    <row r="107" spans="2:15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</row>
    <row r="108" spans="2:15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</row>
    <row r="109" spans="2:15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</row>
    <row r="110" spans="2:15"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</row>
    <row r="111" spans="2:15"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</row>
    <row r="112" spans="2:15"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</row>
    <row r="113" spans="2:15"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</row>
    <row r="114" spans="2:15"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</row>
    <row r="115" spans="2:15"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</row>
    <row r="116" spans="2:15"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</row>
    <row r="117" spans="2:15"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</row>
    <row r="118" spans="2:15"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</row>
    <row r="119" spans="2:15"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</row>
    <row r="120" spans="2:15"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</row>
    <row r="121" spans="2:1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</row>
    <row r="122" spans="2:1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</row>
    <row r="123" spans="2:1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</row>
    <row r="124" spans="2:1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</row>
    <row r="125" spans="2:1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</row>
    <row r="126" spans="2:1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</row>
    <row r="127" spans="2:15">
      <c r="B127" s="119"/>
      <c r="C127" s="119"/>
      <c r="D127" s="119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</row>
    <row r="128" spans="2:15">
      <c r="B128" s="119"/>
      <c r="C128" s="119"/>
      <c r="D128" s="119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</row>
    <row r="129" spans="2:15">
      <c r="B129" s="119"/>
      <c r="C129" s="119"/>
      <c r="D129" s="119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</row>
    <row r="130" spans="2:15">
      <c r="B130" s="119"/>
      <c r="C130" s="119"/>
      <c r="D130" s="119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</row>
    <row r="131" spans="2:15">
      <c r="B131" s="119"/>
      <c r="C131" s="119"/>
      <c r="D131" s="119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</row>
    <row r="132" spans="2:15">
      <c r="B132" s="119"/>
      <c r="C132" s="119"/>
      <c r="D132" s="119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</row>
    <row r="133" spans="2:15">
      <c r="B133" s="119"/>
      <c r="C133" s="119"/>
      <c r="D133" s="119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</row>
    <row r="134" spans="2:15">
      <c r="B134" s="119"/>
      <c r="C134" s="119"/>
      <c r="D134" s="119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</row>
    <row r="135" spans="2:15">
      <c r="B135" s="119"/>
      <c r="C135" s="119"/>
      <c r="D135" s="119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</row>
    <row r="136" spans="2:15">
      <c r="B136" s="119"/>
      <c r="C136" s="119"/>
      <c r="D136" s="119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</row>
    <row r="137" spans="2:15">
      <c r="B137" s="119"/>
      <c r="C137" s="119"/>
      <c r="D137" s="119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</row>
    <row r="138" spans="2:15">
      <c r="B138" s="119"/>
      <c r="C138" s="119"/>
      <c r="D138" s="119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</row>
    <row r="139" spans="2:15">
      <c r="B139" s="119"/>
      <c r="C139" s="119"/>
      <c r="D139" s="119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</row>
    <row r="140" spans="2:15">
      <c r="B140" s="119"/>
      <c r="C140" s="119"/>
      <c r="D140" s="119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</row>
    <row r="141" spans="2:15">
      <c r="B141" s="119"/>
      <c r="C141" s="119"/>
      <c r="D141" s="119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</row>
    <row r="142" spans="2:15">
      <c r="B142" s="119"/>
      <c r="C142" s="119"/>
      <c r="D142" s="119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</row>
    <row r="143" spans="2:15">
      <c r="B143" s="119"/>
      <c r="C143" s="119"/>
      <c r="D143" s="119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</row>
    <row r="144" spans="2:15">
      <c r="B144" s="119"/>
      <c r="C144" s="119"/>
      <c r="D144" s="119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</row>
    <row r="145" spans="2:15">
      <c r="B145" s="119"/>
      <c r="C145" s="119"/>
      <c r="D145" s="119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</row>
    <row r="146" spans="2:15">
      <c r="B146" s="119"/>
      <c r="C146" s="119"/>
      <c r="D146" s="119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</row>
    <row r="147" spans="2:15">
      <c r="B147" s="119"/>
      <c r="C147" s="119"/>
      <c r="D147" s="119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</row>
    <row r="148" spans="2:15">
      <c r="B148" s="119"/>
      <c r="C148" s="119"/>
      <c r="D148" s="119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</row>
    <row r="149" spans="2:15">
      <c r="B149" s="119"/>
      <c r="C149" s="119"/>
      <c r="D149" s="119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</row>
    <row r="150" spans="2:15">
      <c r="B150" s="119"/>
      <c r="C150" s="119"/>
      <c r="D150" s="119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</row>
    <row r="151" spans="2:15">
      <c r="B151" s="119"/>
      <c r="C151" s="119"/>
      <c r="D151" s="119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</row>
    <row r="152" spans="2:15">
      <c r="B152" s="119"/>
      <c r="C152" s="119"/>
      <c r="D152" s="119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</row>
    <row r="153" spans="2:15">
      <c r="B153" s="119"/>
      <c r="C153" s="119"/>
      <c r="D153" s="119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</row>
    <row r="154" spans="2:15">
      <c r="B154" s="119"/>
      <c r="C154" s="119"/>
      <c r="D154" s="119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</row>
    <row r="155" spans="2:15">
      <c r="B155" s="119"/>
      <c r="C155" s="119"/>
      <c r="D155" s="119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</row>
    <row r="156" spans="2:15">
      <c r="B156" s="119"/>
      <c r="C156" s="119"/>
      <c r="D156" s="119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</row>
    <row r="157" spans="2:15">
      <c r="B157" s="119"/>
      <c r="C157" s="119"/>
      <c r="D157" s="119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</row>
    <row r="158" spans="2:15">
      <c r="B158" s="119"/>
      <c r="C158" s="119"/>
      <c r="D158" s="119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</row>
    <row r="159" spans="2:15">
      <c r="B159" s="119"/>
      <c r="C159" s="119"/>
      <c r="D159" s="119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</row>
    <row r="160" spans="2:15">
      <c r="B160" s="119"/>
      <c r="C160" s="119"/>
      <c r="D160" s="119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</row>
    <row r="161" spans="2:15">
      <c r="B161" s="119"/>
      <c r="C161" s="119"/>
      <c r="D161" s="119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</row>
    <row r="162" spans="2:15">
      <c r="B162" s="119"/>
      <c r="C162" s="119"/>
      <c r="D162" s="119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</row>
    <row r="163" spans="2:15">
      <c r="B163" s="119"/>
      <c r="C163" s="119"/>
      <c r="D163" s="119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</row>
    <row r="164" spans="2:15">
      <c r="B164" s="119"/>
      <c r="C164" s="119"/>
      <c r="D164" s="119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</row>
    <row r="165" spans="2:15">
      <c r="B165" s="119"/>
      <c r="C165" s="119"/>
      <c r="D165" s="119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</row>
    <row r="166" spans="2:15">
      <c r="B166" s="119"/>
      <c r="C166" s="119"/>
      <c r="D166" s="119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</row>
    <row r="167" spans="2:15">
      <c r="B167" s="119"/>
      <c r="C167" s="119"/>
      <c r="D167" s="119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</row>
    <row r="168" spans="2:15">
      <c r="B168" s="119"/>
      <c r="C168" s="119"/>
      <c r="D168" s="119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</row>
    <row r="169" spans="2:15">
      <c r="B169" s="119"/>
      <c r="C169" s="119"/>
      <c r="D169" s="119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</row>
    <row r="170" spans="2:15">
      <c r="B170" s="119"/>
      <c r="C170" s="119"/>
      <c r="D170" s="119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</row>
    <row r="171" spans="2:15">
      <c r="B171" s="119"/>
      <c r="C171" s="119"/>
      <c r="D171" s="119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</row>
    <row r="172" spans="2:15">
      <c r="B172" s="119"/>
      <c r="C172" s="119"/>
      <c r="D172" s="119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</row>
    <row r="173" spans="2:15">
      <c r="B173" s="119"/>
      <c r="C173" s="119"/>
      <c r="D173" s="119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</row>
    <row r="174" spans="2:15">
      <c r="B174" s="119"/>
      <c r="C174" s="119"/>
      <c r="D174" s="119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</row>
    <row r="175" spans="2:15">
      <c r="B175" s="119"/>
      <c r="C175" s="119"/>
      <c r="D175" s="119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</row>
    <row r="176" spans="2:15">
      <c r="B176" s="119"/>
      <c r="C176" s="119"/>
      <c r="D176" s="119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</row>
    <row r="177" spans="2:15">
      <c r="B177" s="119"/>
      <c r="C177" s="119"/>
      <c r="D177" s="119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</row>
    <row r="178" spans="2:15">
      <c r="B178" s="119"/>
      <c r="C178" s="119"/>
      <c r="D178" s="119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</row>
    <row r="179" spans="2:15">
      <c r="B179" s="119"/>
      <c r="C179" s="119"/>
      <c r="D179" s="119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</row>
    <row r="180" spans="2:15">
      <c r="B180" s="119"/>
      <c r="C180" s="119"/>
      <c r="D180" s="119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</row>
    <row r="181" spans="2:15">
      <c r="B181" s="119"/>
      <c r="C181" s="119"/>
      <c r="D181" s="119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</row>
    <row r="182" spans="2:15">
      <c r="B182" s="119"/>
      <c r="C182" s="119"/>
      <c r="D182" s="119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</row>
    <row r="183" spans="2:15">
      <c r="B183" s="119"/>
      <c r="C183" s="119"/>
      <c r="D183" s="119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</row>
    <row r="184" spans="2:15">
      <c r="B184" s="119"/>
      <c r="C184" s="119"/>
      <c r="D184" s="119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</row>
    <row r="185" spans="2:15">
      <c r="B185" s="119"/>
      <c r="C185" s="119"/>
      <c r="D185" s="119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</row>
    <row r="186" spans="2:15">
      <c r="B186" s="119"/>
      <c r="C186" s="119"/>
      <c r="D186" s="119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</row>
    <row r="187" spans="2:15">
      <c r="B187" s="119"/>
      <c r="C187" s="119"/>
      <c r="D187" s="119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</row>
    <row r="188" spans="2:15">
      <c r="B188" s="119"/>
      <c r="C188" s="119"/>
      <c r="D188" s="119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</row>
    <row r="189" spans="2:15">
      <c r="B189" s="119"/>
      <c r="C189" s="119"/>
      <c r="D189" s="119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</row>
    <row r="190" spans="2:15">
      <c r="B190" s="119"/>
      <c r="C190" s="119"/>
      <c r="D190" s="119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</row>
    <row r="191" spans="2:15">
      <c r="B191" s="119"/>
      <c r="C191" s="119"/>
      <c r="D191" s="119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</row>
    <row r="192" spans="2:15">
      <c r="B192" s="119"/>
      <c r="C192" s="119"/>
      <c r="D192" s="119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</row>
    <row r="193" spans="2:15">
      <c r="B193" s="119"/>
      <c r="C193" s="119"/>
      <c r="D193" s="119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</row>
    <row r="194" spans="2:15">
      <c r="B194" s="119"/>
      <c r="C194" s="119"/>
      <c r="D194" s="119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</row>
    <row r="195" spans="2:15">
      <c r="B195" s="119"/>
      <c r="C195" s="119"/>
      <c r="D195" s="119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</row>
    <row r="196" spans="2:15">
      <c r="B196" s="119"/>
      <c r="C196" s="119"/>
      <c r="D196" s="119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</row>
    <row r="197" spans="2:15">
      <c r="B197" s="119"/>
      <c r="C197" s="119"/>
      <c r="D197" s="119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</row>
    <row r="198" spans="2:15">
      <c r="B198" s="119"/>
      <c r="C198" s="119"/>
      <c r="D198" s="119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</row>
    <row r="199" spans="2:15">
      <c r="B199" s="119"/>
      <c r="C199" s="119"/>
      <c r="D199" s="119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</row>
    <row r="200" spans="2:15">
      <c r="B200" s="119"/>
      <c r="C200" s="119"/>
      <c r="D200" s="119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</row>
    <row r="201" spans="2:15">
      <c r="B201" s="119"/>
      <c r="C201" s="119"/>
      <c r="D201" s="119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</row>
    <row r="202" spans="2:15">
      <c r="B202" s="119"/>
      <c r="C202" s="119"/>
      <c r="D202" s="119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</row>
    <row r="203" spans="2:15">
      <c r="B203" s="119"/>
      <c r="C203" s="119"/>
      <c r="D203" s="119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</row>
    <row r="204" spans="2:15">
      <c r="B204" s="119"/>
      <c r="C204" s="119"/>
      <c r="D204" s="119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</row>
    <row r="205" spans="2:15">
      <c r="B205" s="119"/>
      <c r="C205" s="119"/>
      <c r="D205" s="119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</row>
    <row r="206" spans="2:15">
      <c r="B206" s="119"/>
      <c r="C206" s="119"/>
      <c r="D206" s="119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</row>
    <row r="207" spans="2:15">
      <c r="B207" s="119"/>
      <c r="C207" s="119"/>
      <c r="D207" s="119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</row>
    <row r="208" spans="2:15">
      <c r="B208" s="119"/>
      <c r="C208" s="119"/>
      <c r="D208" s="119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</row>
    <row r="209" spans="2:15">
      <c r="B209" s="119"/>
      <c r="C209" s="119"/>
      <c r="D209" s="119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</row>
    <row r="210" spans="2:15">
      <c r="B210" s="119"/>
      <c r="C210" s="119"/>
      <c r="D210" s="119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</row>
    <row r="211" spans="2:15">
      <c r="B211" s="119"/>
      <c r="C211" s="119"/>
      <c r="D211" s="119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</row>
    <row r="212" spans="2:15">
      <c r="B212" s="119"/>
      <c r="C212" s="119"/>
      <c r="D212" s="119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</row>
    <row r="213" spans="2:15">
      <c r="B213" s="119"/>
      <c r="C213" s="119"/>
      <c r="D213" s="119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</row>
    <row r="214" spans="2:15">
      <c r="B214" s="119"/>
      <c r="C214" s="119"/>
      <c r="D214" s="119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</row>
    <row r="215" spans="2:15">
      <c r="B215" s="119"/>
      <c r="C215" s="119"/>
      <c r="D215" s="119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</row>
    <row r="216" spans="2:15">
      <c r="B216" s="119"/>
      <c r="C216" s="119"/>
      <c r="D216" s="119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</row>
    <row r="217" spans="2:15">
      <c r="B217" s="119"/>
      <c r="C217" s="119"/>
      <c r="D217" s="119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</row>
    <row r="218" spans="2:15">
      <c r="B218" s="119"/>
      <c r="C218" s="119"/>
      <c r="D218" s="119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</row>
    <row r="219" spans="2:15">
      <c r="B219" s="119"/>
      <c r="C219" s="119"/>
      <c r="D219" s="119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</row>
    <row r="220" spans="2:15">
      <c r="B220" s="119"/>
      <c r="C220" s="119"/>
      <c r="D220" s="119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</row>
    <row r="221" spans="2:15">
      <c r="B221" s="119"/>
      <c r="C221" s="119"/>
      <c r="D221" s="119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</row>
    <row r="222" spans="2:15">
      <c r="B222" s="119"/>
      <c r="C222" s="119"/>
      <c r="D222" s="119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</row>
    <row r="223" spans="2:15">
      <c r="B223" s="119"/>
      <c r="C223" s="119"/>
      <c r="D223" s="119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</row>
    <row r="224" spans="2:15">
      <c r="B224" s="119"/>
      <c r="C224" s="119"/>
      <c r="D224" s="119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</row>
    <row r="225" spans="2:15">
      <c r="B225" s="119"/>
      <c r="C225" s="119"/>
      <c r="D225" s="119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</row>
    <row r="226" spans="2:15">
      <c r="B226" s="119"/>
      <c r="C226" s="119"/>
      <c r="D226" s="119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</row>
    <row r="227" spans="2:15">
      <c r="B227" s="119"/>
      <c r="C227" s="119"/>
      <c r="D227" s="119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</row>
    <row r="228" spans="2:15">
      <c r="B228" s="119"/>
      <c r="C228" s="119"/>
      <c r="D228" s="119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</row>
    <row r="229" spans="2:15">
      <c r="B229" s="119"/>
      <c r="C229" s="119"/>
      <c r="D229" s="119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</row>
    <row r="230" spans="2:15">
      <c r="B230" s="119"/>
      <c r="C230" s="119"/>
      <c r="D230" s="119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</row>
    <row r="231" spans="2:15">
      <c r="B231" s="119"/>
      <c r="C231" s="119"/>
      <c r="D231" s="119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</row>
    <row r="232" spans="2:15">
      <c r="B232" s="119"/>
      <c r="C232" s="119"/>
      <c r="D232" s="119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</row>
    <row r="233" spans="2:15">
      <c r="B233" s="119"/>
      <c r="C233" s="119"/>
      <c r="D233" s="119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</row>
    <row r="234" spans="2:15">
      <c r="B234" s="119"/>
      <c r="C234" s="119"/>
      <c r="D234" s="119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</row>
    <row r="235" spans="2:15">
      <c r="B235" s="119"/>
      <c r="C235" s="119"/>
      <c r="D235" s="119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</row>
    <row r="236" spans="2:15">
      <c r="B236" s="119"/>
      <c r="C236" s="119"/>
      <c r="D236" s="119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</row>
    <row r="237" spans="2:15">
      <c r="B237" s="119"/>
      <c r="C237" s="119"/>
      <c r="D237" s="119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</row>
    <row r="238" spans="2:15">
      <c r="B238" s="119"/>
      <c r="C238" s="119"/>
      <c r="D238" s="119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</row>
    <row r="239" spans="2:15">
      <c r="B239" s="119"/>
      <c r="C239" s="119"/>
      <c r="D239" s="119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</row>
    <row r="240" spans="2:15">
      <c r="B240" s="119"/>
      <c r="C240" s="119"/>
      <c r="D240" s="119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</row>
    <row r="241" spans="2:15">
      <c r="B241" s="119"/>
      <c r="C241" s="119"/>
      <c r="D241" s="119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</row>
    <row r="242" spans="2:15">
      <c r="B242" s="119"/>
      <c r="C242" s="119"/>
      <c r="D242" s="119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</row>
    <row r="243" spans="2:15">
      <c r="B243" s="119"/>
      <c r="C243" s="119"/>
      <c r="D243" s="119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</row>
    <row r="244" spans="2:15">
      <c r="B244" s="119"/>
      <c r="C244" s="119"/>
      <c r="D244" s="119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</row>
    <row r="245" spans="2:15">
      <c r="B245" s="119"/>
      <c r="C245" s="119"/>
      <c r="D245" s="119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</row>
    <row r="246" spans="2:15">
      <c r="B246" s="119"/>
      <c r="C246" s="119"/>
      <c r="D246" s="119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2:15">
      <c r="B247" s="119"/>
      <c r="C247" s="119"/>
      <c r="D247" s="119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</row>
    <row r="248" spans="2:15">
      <c r="B248" s="119"/>
      <c r="C248" s="119"/>
      <c r="D248" s="119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</row>
    <row r="249" spans="2:15">
      <c r="B249" s="119"/>
      <c r="C249" s="119"/>
      <c r="D249" s="119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</row>
    <row r="250" spans="2:15">
      <c r="B250" s="119"/>
      <c r="C250" s="119"/>
      <c r="D250" s="119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</row>
    <row r="251" spans="2:15">
      <c r="B251" s="119"/>
      <c r="C251" s="119"/>
      <c r="D251" s="119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</row>
    <row r="252" spans="2:15">
      <c r="B252" s="119"/>
      <c r="C252" s="119"/>
      <c r="D252" s="119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</row>
    <row r="253" spans="2:15">
      <c r="B253" s="119"/>
      <c r="C253" s="119"/>
      <c r="D253" s="119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</row>
    <row r="254" spans="2:15">
      <c r="B254" s="119"/>
      <c r="C254" s="119"/>
      <c r="D254" s="119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</row>
    <row r="255" spans="2:15">
      <c r="B255" s="119"/>
      <c r="C255" s="119"/>
      <c r="D255" s="119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</row>
    <row r="256" spans="2:15">
      <c r="B256" s="119"/>
      <c r="C256" s="119"/>
      <c r="D256" s="119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</row>
    <row r="257" spans="2:15">
      <c r="B257" s="119"/>
      <c r="C257" s="119"/>
      <c r="D257" s="119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</row>
    <row r="258" spans="2:15">
      <c r="B258" s="119"/>
      <c r="C258" s="119"/>
      <c r="D258" s="119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</row>
    <row r="259" spans="2:15">
      <c r="B259" s="119"/>
      <c r="C259" s="119"/>
      <c r="D259" s="119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</row>
    <row r="260" spans="2:15">
      <c r="B260" s="119"/>
      <c r="C260" s="119"/>
      <c r="D260" s="119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</row>
    <row r="261" spans="2:15">
      <c r="B261" s="119"/>
      <c r="C261" s="119"/>
      <c r="D261" s="119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</row>
    <row r="262" spans="2:15">
      <c r="B262" s="119"/>
      <c r="C262" s="119"/>
      <c r="D262" s="119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</row>
    <row r="263" spans="2:15">
      <c r="B263" s="119"/>
      <c r="C263" s="119"/>
      <c r="D263" s="119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</row>
    <row r="264" spans="2:15">
      <c r="B264" s="119"/>
      <c r="C264" s="119"/>
      <c r="D264" s="119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</row>
    <row r="265" spans="2:15">
      <c r="B265" s="119"/>
      <c r="C265" s="119"/>
      <c r="D265" s="119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</row>
    <row r="266" spans="2:15">
      <c r="B266" s="119"/>
      <c r="C266" s="119"/>
      <c r="D266" s="119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</row>
    <row r="267" spans="2:15">
      <c r="B267" s="119"/>
      <c r="C267" s="119"/>
      <c r="D267" s="119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</row>
    <row r="268" spans="2:15">
      <c r="B268" s="119"/>
      <c r="C268" s="119"/>
      <c r="D268" s="119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</row>
    <row r="269" spans="2:15">
      <c r="B269" s="119"/>
      <c r="C269" s="119"/>
      <c r="D269" s="119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</row>
    <row r="270" spans="2:15">
      <c r="B270" s="119"/>
      <c r="C270" s="119"/>
      <c r="D270" s="119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</row>
    <row r="271" spans="2:15">
      <c r="B271" s="119"/>
      <c r="C271" s="119"/>
      <c r="D271" s="119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</row>
    <row r="272" spans="2:15">
      <c r="B272" s="119"/>
      <c r="C272" s="119"/>
      <c r="D272" s="119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</row>
    <row r="273" spans="2:15">
      <c r="B273" s="119"/>
      <c r="C273" s="119"/>
      <c r="D273" s="119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</row>
    <row r="274" spans="2:15">
      <c r="B274" s="119"/>
      <c r="C274" s="119"/>
      <c r="D274" s="119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</row>
    <row r="275" spans="2:15">
      <c r="B275" s="119"/>
      <c r="C275" s="119"/>
      <c r="D275" s="119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</row>
    <row r="276" spans="2:15">
      <c r="B276" s="119"/>
      <c r="C276" s="119"/>
      <c r="D276" s="119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</row>
    <row r="277" spans="2:15">
      <c r="B277" s="119"/>
      <c r="C277" s="119"/>
      <c r="D277" s="119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</row>
    <row r="278" spans="2:15">
      <c r="B278" s="119"/>
      <c r="C278" s="119"/>
      <c r="D278" s="119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</row>
    <row r="279" spans="2:15">
      <c r="B279" s="119"/>
      <c r="C279" s="119"/>
      <c r="D279" s="119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</row>
    <row r="280" spans="2:15">
      <c r="B280" s="119"/>
      <c r="C280" s="119"/>
      <c r="D280" s="119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</row>
    <row r="281" spans="2:15">
      <c r="B281" s="119"/>
      <c r="C281" s="119"/>
      <c r="D281" s="119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</row>
    <row r="282" spans="2:15">
      <c r="B282" s="119"/>
      <c r="C282" s="119"/>
      <c r="D282" s="119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</row>
    <row r="283" spans="2:15">
      <c r="B283" s="119"/>
      <c r="C283" s="119"/>
      <c r="D283" s="119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</row>
    <row r="284" spans="2:15">
      <c r="B284" s="119"/>
      <c r="C284" s="119"/>
      <c r="D284" s="119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</row>
    <row r="285" spans="2:15">
      <c r="B285" s="119"/>
      <c r="C285" s="119"/>
      <c r="D285" s="119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</row>
    <row r="286" spans="2:15">
      <c r="B286" s="119"/>
      <c r="C286" s="119"/>
      <c r="D286" s="119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</row>
    <row r="287" spans="2:15">
      <c r="B287" s="119"/>
      <c r="C287" s="119"/>
      <c r="D287" s="119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</row>
    <row r="288" spans="2:15">
      <c r="B288" s="119"/>
      <c r="C288" s="119"/>
      <c r="D288" s="119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</row>
    <row r="289" spans="2:15">
      <c r="B289" s="119"/>
      <c r="C289" s="119"/>
      <c r="D289" s="119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</row>
    <row r="290" spans="2:15">
      <c r="B290" s="119"/>
      <c r="C290" s="119"/>
      <c r="D290" s="119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</row>
    <row r="291" spans="2:15">
      <c r="B291" s="119"/>
      <c r="C291" s="119"/>
      <c r="D291" s="119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</row>
    <row r="292" spans="2:15">
      <c r="B292" s="119"/>
      <c r="C292" s="119"/>
      <c r="D292" s="119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</row>
    <row r="293" spans="2:15">
      <c r="B293" s="119"/>
      <c r="C293" s="119"/>
      <c r="D293" s="119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</row>
    <row r="294" spans="2:15">
      <c r="B294" s="119"/>
      <c r="C294" s="119"/>
      <c r="D294" s="119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</row>
    <row r="295" spans="2:15">
      <c r="B295" s="119"/>
      <c r="C295" s="119"/>
      <c r="D295" s="119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</row>
    <row r="296" spans="2:15">
      <c r="B296" s="119"/>
      <c r="C296" s="119"/>
      <c r="D296" s="119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</row>
    <row r="297" spans="2:15">
      <c r="B297" s="119"/>
      <c r="C297" s="119"/>
      <c r="D297" s="119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</row>
    <row r="298" spans="2:15">
      <c r="B298" s="119"/>
      <c r="C298" s="119"/>
      <c r="D298" s="119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</row>
    <row r="299" spans="2:15">
      <c r="B299" s="119"/>
      <c r="C299" s="119"/>
      <c r="D299" s="119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</row>
    <row r="300" spans="2:15">
      <c r="B300" s="119"/>
      <c r="C300" s="119"/>
      <c r="D300" s="119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</row>
  </sheetData>
  <sheetProtection sheet="1" objects="1" scenarios="1"/>
  <mergeCells count="1">
    <mergeCell ref="B6:O6"/>
  </mergeCells>
  <phoneticPr fontId="6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2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52"/>
    <pageSetUpPr fitToPage="1"/>
  </sheetPr>
  <dimension ref="B1:J862"/>
  <sheetViews>
    <sheetView rightToLeft="1" workbookViewId="0"/>
  </sheetViews>
  <sheetFormatPr defaultColWidth="9.140625" defaultRowHeight="18"/>
  <cols>
    <col min="1" max="1" width="6.28515625" style="1" customWidth="1"/>
    <col min="2" max="2" width="48.7109375" style="2" bestFit="1" customWidth="1"/>
    <col min="3" max="3" width="41.7109375" style="2" bestFit="1" customWidth="1"/>
    <col min="4" max="4" width="7.140625" style="1" bestFit="1" customWidth="1"/>
    <col min="5" max="5" width="7.5703125" style="1" bestFit="1" customWidth="1"/>
    <col min="6" max="6" width="9.7109375" style="1" bestFit="1" customWidth="1"/>
    <col min="7" max="7" width="13.140625" style="1" bestFit="1" customWidth="1"/>
    <col min="8" max="8" width="9.7109375" style="1" bestFit="1" customWidth="1"/>
    <col min="9" max="9" width="10.42578125" style="1" bestFit="1" customWidth="1"/>
    <col min="10" max="10" width="46.7109375" style="1" bestFit="1" customWidth="1"/>
    <col min="11" max="16384" width="9.140625" style="1"/>
  </cols>
  <sheetData>
    <row r="1" spans="2:10">
      <c r="B1" s="46" t="s">
        <v>152</v>
      </c>
      <c r="C1" s="67" t="s" vm="1">
        <v>238</v>
      </c>
    </row>
    <row r="2" spans="2:10">
      <c r="B2" s="46" t="s">
        <v>151</v>
      </c>
      <c r="C2" s="67" t="s">
        <v>239</v>
      </c>
    </row>
    <row r="3" spans="2:10">
      <c r="B3" s="46" t="s">
        <v>153</v>
      </c>
      <c r="C3" s="67" t="s">
        <v>240</v>
      </c>
    </row>
    <row r="4" spans="2:10">
      <c r="B4" s="46" t="s">
        <v>154</v>
      </c>
      <c r="C4" s="67" t="s">
        <v>241</v>
      </c>
    </row>
    <row r="6" spans="2:10" ht="26.25" customHeight="1">
      <c r="B6" s="151" t="s">
        <v>184</v>
      </c>
      <c r="C6" s="152"/>
      <c r="D6" s="152"/>
      <c r="E6" s="152"/>
      <c r="F6" s="152"/>
      <c r="G6" s="152"/>
      <c r="H6" s="152"/>
      <c r="I6" s="152"/>
      <c r="J6" s="153"/>
    </row>
    <row r="7" spans="2:10" s="3" customFormat="1" ht="78.75">
      <c r="B7" s="47" t="s">
        <v>122</v>
      </c>
      <c r="C7" s="49" t="s">
        <v>60</v>
      </c>
      <c r="D7" s="49" t="s">
        <v>92</v>
      </c>
      <c r="E7" s="49" t="s">
        <v>61</v>
      </c>
      <c r="F7" s="49" t="s">
        <v>109</v>
      </c>
      <c r="G7" s="49" t="s">
        <v>196</v>
      </c>
      <c r="H7" s="49" t="s">
        <v>155</v>
      </c>
      <c r="I7" s="49" t="s">
        <v>156</v>
      </c>
      <c r="J7" s="64" t="s">
        <v>224</v>
      </c>
    </row>
    <row r="8" spans="2:10" s="3" customFormat="1" ht="22.5" customHeight="1">
      <c r="B8" s="14"/>
      <c r="C8" s="15" t="s">
        <v>21</v>
      </c>
      <c r="D8" s="15"/>
      <c r="E8" s="15" t="s">
        <v>19</v>
      </c>
      <c r="F8" s="15"/>
      <c r="G8" s="15" t="s">
        <v>218</v>
      </c>
      <c r="H8" s="31" t="s">
        <v>19</v>
      </c>
      <c r="I8" s="31" t="s">
        <v>19</v>
      </c>
      <c r="J8" s="16"/>
    </row>
    <row r="9" spans="2:10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9" t="s">
        <v>7</v>
      </c>
    </row>
    <row r="10" spans="2:10" s="4" customFormat="1" ht="18" customHeight="1">
      <c r="B10" s="101" t="s">
        <v>45</v>
      </c>
      <c r="C10" s="107"/>
      <c r="D10" s="101"/>
      <c r="E10" s="108">
        <v>3.8694399365372223E-2</v>
      </c>
      <c r="F10" s="102"/>
      <c r="G10" s="103">
        <v>2396410.7242183285</v>
      </c>
      <c r="H10" s="104">
        <f>IFERROR(G10/$G$10,0)</f>
        <v>1</v>
      </c>
      <c r="I10" s="104">
        <f>G10/'סכום נכסי הקרן'!$C$42</f>
        <v>2.4146316783846929E-2</v>
      </c>
      <c r="J10" s="102"/>
    </row>
    <row r="11" spans="2:10" ht="22.5" customHeight="1">
      <c r="B11" s="70" t="s">
        <v>211</v>
      </c>
      <c r="C11" s="109"/>
      <c r="D11" s="94"/>
      <c r="E11" s="110">
        <v>3.8694399365372223E-2</v>
      </c>
      <c r="F11" s="105"/>
      <c r="G11" s="80">
        <v>2396410.7242183285</v>
      </c>
      <c r="H11" s="81">
        <f t="shared" ref="H11:H52" si="0">IFERROR(G11/$G$10,0)</f>
        <v>1</v>
      </c>
      <c r="I11" s="81">
        <f>G11/'סכום נכסי הקרן'!$C$42</f>
        <v>2.4146316783846929E-2</v>
      </c>
      <c r="J11" s="71"/>
    </row>
    <row r="12" spans="2:10">
      <c r="B12" s="90" t="s">
        <v>93</v>
      </c>
      <c r="C12" s="109"/>
      <c r="D12" s="94"/>
      <c r="E12" s="110">
        <v>5.1643436629623486E-2</v>
      </c>
      <c r="F12" s="105"/>
      <c r="G12" s="80">
        <v>1795536.4642246682</v>
      </c>
      <c r="H12" s="81">
        <f t="shared" si="0"/>
        <v>0.74926073651683556</v>
      </c>
      <c r="I12" s="81">
        <f>G12/'סכום נכסי הקרן'!$C$42</f>
        <v>1.8091887097633978E-2</v>
      </c>
      <c r="J12" s="71"/>
    </row>
    <row r="13" spans="2:10">
      <c r="B13" s="76" t="s">
        <v>4785</v>
      </c>
      <c r="C13" s="95">
        <v>44561</v>
      </c>
      <c r="D13" s="89" t="s">
        <v>4786</v>
      </c>
      <c r="E13" s="111">
        <v>5.7700000000000001E-2</v>
      </c>
      <c r="F13" s="86" t="s">
        <v>139</v>
      </c>
      <c r="G13" s="83">
        <v>15267.683467668199</v>
      </c>
      <c r="H13" s="84">
        <f t="shared" si="0"/>
        <v>6.3710629039386716E-3</v>
      </c>
      <c r="I13" s="84">
        <f>G13/'סכום נכסי הקרן'!$C$42</f>
        <v>1.538377031283189E-4</v>
      </c>
      <c r="J13" s="73" t="s">
        <v>4787</v>
      </c>
    </row>
    <row r="14" spans="2:10">
      <c r="B14" s="76" t="s">
        <v>4788</v>
      </c>
      <c r="C14" s="95">
        <v>44561</v>
      </c>
      <c r="D14" s="89" t="s">
        <v>4786</v>
      </c>
      <c r="E14" s="111">
        <v>6.7799999999999999E-2</v>
      </c>
      <c r="F14" s="86" t="s">
        <v>139</v>
      </c>
      <c r="G14" s="83">
        <v>43989.820659776662</v>
      </c>
      <c r="H14" s="84">
        <f t="shared" si="0"/>
        <v>1.8356544733843756E-2</v>
      </c>
      <c r="I14" s="84">
        <f>G14/'סכום נכסי הקרן'!$C$42</f>
        <v>4.4324294420024847E-4</v>
      </c>
      <c r="J14" s="73" t="s">
        <v>4789</v>
      </c>
    </row>
    <row r="15" spans="2:10">
      <c r="B15" s="76" t="s">
        <v>4790</v>
      </c>
      <c r="C15" s="95">
        <v>44561</v>
      </c>
      <c r="D15" s="89" t="s">
        <v>4786</v>
      </c>
      <c r="E15" s="111">
        <v>4.6899999999999997E-2</v>
      </c>
      <c r="F15" s="86" t="s">
        <v>139</v>
      </c>
      <c r="G15" s="83">
        <v>114433.75787364344</v>
      </c>
      <c r="H15" s="84">
        <f t="shared" si="0"/>
        <v>4.7752147291433081E-2</v>
      </c>
      <c r="I15" s="84">
        <f>G15/'סכום נכסי הקרן'!$C$42</f>
        <v>1.1530384756078611E-3</v>
      </c>
      <c r="J15" s="73" t="s">
        <v>4791</v>
      </c>
    </row>
    <row r="16" spans="2:10">
      <c r="B16" s="76" t="s">
        <v>4792</v>
      </c>
      <c r="C16" s="95">
        <v>44742</v>
      </c>
      <c r="D16" s="89" t="s">
        <v>4786</v>
      </c>
      <c r="E16" s="111">
        <v>5.1900000000000002E-2</v>
      </c>
      <c r="F16" s="86" t="s">
        <v>139</v>
      </c>
      <c r="G16" s="83">
        <v>36181.427981391796</v>
      </c>
      <c r="H16" s="84">
        <f t="shared" si="0"/>
        <v>1.5098174789379483E-2</v>
      </c>
      <c r="I16" s="84">
        <f>G16/'סכום נכסי הקרן'!$C$42</f>
        <v>3.6456531132224838E-4</v>
      </c>
      <c r="J16" s="73" t="s">
        <v>4793</v>
      </c>
    </row>
    <row r="17" spans="2:10">
      <c r="B17" s="76" t="s">
        <v>4794</v>
      </c>
      <c r="C17" s="95">
        <v>44561</v>
      </c>
      <c r="D17" s="89" t="s">
        <v>4795</v>
      </c>
      <c r="E17" s="111">
        <v>5.6899999999999999E-2</v>
      </c>
      <c r="F17" s="86" t="s">
        <v>139</v>
      </c>
      <c r="G17" s="83">
        <v>67602.941592873991</v>
      </c>
      <c r="H17" s="84">
        <f t="shared" si="0"/>
        <v>2.821008139784761E-2</v>
      </c>
      <c r="I17" s="84">
        <f>G17/'סכום נכסי הקרן'!$C$42</f>
        <v>6.8116956193053587E-4</v>
      </c>
      <c r="J17" s="73" t="s">
        <v>4796</v>
      </c>
    </row>
    <row r="18" spans="2:10">
      <c r="B18" s="76" t="s">
        <v>4797</v>
      </c>
      <c r="C18" s="95">
        <v>44742</v>
      </c>
      <c r="D18" s="89" t="s">
        <v>4786</v>
      </c>
      <c r="E18" s="111">
        <v>3.6900000000000002E-2</v>
      </c>
      <c r="F18" s="86" t="s">
        <v>139</v>
      </c>
      <c r="G18" s="83">
        <v>84333.347603263275</v>
      </c>
      <c r="H18" s="84">
        <f t="shared" si="0"/>
        <v>3.519152487133502E-2</v>
      </c>
      <c r="I18" s="84">
        <f>G18/'סכום נכסי הקרן'!$C$42</f>
        <v>8.4974570764988341E-4</v>
      </c>
      <c r="J18" s="73" t="s">
        <v>4798</v>
      </c>
    </row>
    <row r="19" spans="2:10">
      <c r="B19" s="76" t="s">
        <v>4799</v>
      </c>
      <c r="C19" s="95">
        <v>44742</v>
      </c>
      <c r="D19" s="89" t="s">
        <v>4786</v>
      </c>
      <c r="E19" s="111">
        <v>4.1200000000000001E-2</v>
      </c>
      <c r="F19" s="86" t="s">
        <v>139</v>
      </c>
      <c r="G19" s="83">
        <v>51088.628088577003</v>
      </c>
      <c r="H19" s="84">
        <f t="shared" si="0"/>
        <v>2.131881132573437E-2</v>
      </c>
      <c r="I19" s="84">
        <f>G19/'סכום נכסי הקרן'!$C$42</f>
        <v>5.1477077172624585E-4</v>
      </c>
      <c r="J19" s="73" t="s">
        <v>4800</v>
      </c>
    </row>
    <row r="20" spans="2:10">
      <c r="B20" s="76" t="s">
        <v>4801</v>
      </c>
      <c r="C20" s="95">
        <v>44561</v>
      </c>
      <c r="D20" s="89" t="s">
        <v>4786</v>
      </c>
      <c r="E20" s="111">
        <v>4.7100000000000003E-2</v>
      </c>
      <c r="F20" s="86" t="s">
        <v>139</v>
      </c>
      <c r="G20" s="83">
        <v>68133.597133529009</v>
      </c>
      <c r="H20" s="84">
        <f t="shared" si="0"/>
        <v>2.843151904010658E-2</v>
      </c>
      <c r="I20" s="84">
        <f>G20/'סכום נכסי הקרן'!$C$42</f>
        <v>6.8651646538838904E-4</v>
      </c>
      <c r="J20" s="73" t="s">
        <v>4802</v>
      </c>
    </row>
    <row r="21" spans="2:10">
      <c r="B21" s="76" t="s">
        <v>4803</v>
      </c>
      <c r="C21" s="95">
        <v>44742</v>
      </c>
      <c r="D21" s="89" t="s">
        <v>4786</v>
      </c>
      <c r="E21" s="111">
        <v>4.1300000000000003E-2</v>
      </c>
      <c r="F21" s="86" t="s">
        <v>139</v>
      </c>
      <c r="G21" s="83">
        <v>20662.590662570001</v>
      </c>
      <c r="H21" s="84">
        <f t="shared" si="0"/>
        <v>8.622307709505771E-3</v>
      </c>
      <c r="I21" s="84">
        <f>G21/'סכום נכסי הקרן'!$C$42</f>
        <v>2.0819697336153196E-4</v>
      </c>
      <c r="J21" s="73" t="s">
        <v>4804</v>
      </c>
    </row>
    <row r="22" spans="2:10">
      <c r="B22" s="76" t="s">
        <v>4805</v>
      </c>
      <c r="C22" s="95">
        <v>44742</v>
      </c>
      <c r="D22" s="89" t="s">
        <v>4786</v>
      </c>
      <c r="E22" s="111">
        <v>1.0699999999999999E-2</v>
      </c>
      <c r="F22" s="86" t="s">
        <v>139</v>
      </c>
      <c r="G22" s="83">
        <v>9400.0094000000008</v>
      </c>
      <c r="H22" s="84">
        <f t="shared" si="0"/>
        <v>3.9225368610658912E-3</v>
      </c>
      <c r="I22" s="84">
        <f>G22/'סכום נכסי הקרן'!$C$42</f>
        <v>9.471481764361357E-5</v>
      </c>
      <c r="J22" s="73" t="s">
        <v>4806</v>
      </c>
    </row>
    <row r="23" spans="2:10">
      <c r="B23" s="76" t="s">
        <v>4807</v>
      </c>
      <c r="C23" s="95">
        <v>44561</v>
      </c>
      <c r="D23" s="89" t="s">
        <v>4786</v>
      </c>
      <c r="E23" s="111">
        <v>4.0399999999999998E-2</v>
      </c>
      <c r="F23" s="86" t="s">
        <v>139</v>
      </c>
      <c r="G23" s="83">
        <v>18767.840767822003</v>
      </c>
      <c r="H23" s="84">
        <f t="shared" si="0"/>
        <v>7.8316461273322743E-3</v>
      </c>
      <c r="I23" s="84">
        <f>G23/'סכום נכסי הקרן'!$C$42</f>
        <v>1.891054083295531E-4</v>
      </c>
      <c r="J23" s="73" t="s">
        <v>4808</v>
      </c>
    </row>
    <row r="24" spans="2:10">
      <c r="B24" s="76" t="s">
        <v>4809</v>
      </c>
      <c r="C24" s="95">
        <v>44561</v>
      </c>
      <c r="D24" s="89" t="s">
        <v>4786</v>
      </c>
      <c r="E24" s="111">
        <v>5.74E-2</v>
      </c>
      <c r="F24" s="86" t="s">
        <v>139</v>
      </c>
      <c r="G24" s="83">
        <v>22392.082392059998</v>
      </c>
      <c r="H24" s="84">
        <f t="shared" si="0"/>
        <v>9.344008589914795E-3</v>
      </c>
      <c r="I24" s="84">
        <f>G24/'סכום נכסי הקרן'!$C$42</f>
        <v>2.2562339144306952E-4</v>
      </c>
      <c r="J24" s="73" t="s">
        <v>4810</v>
      </c>
    </row>
    <row r="25" spans="2:10">
      <c r="B25" s="76" t="s">
        <v>4811</v>
      </c>
      <c r="C25" s="95">
        <v>44561</v>
      </c>
      <c r="D25" s="89" t="s">
        <v>4786</v>
      </c>
      <c r="E25" s="111">
        <v>6.83E-2</v>
      </c>
      <c r="F25" s="86" t="s">
        <v>139</v>
      </c>
      <c r="G25" s="83">
        <v>40075.040175000104</v>
      </c>
      <c r="H25" s="84">
        <f t="shared" si="0"/>
        <v>1.6722943095688222E-2</v>
      </c>
      <c r="I25" s="84">
        <f>G25/'סכום נכסי הקרן'!$C$42</f>
        <v>4.037974815467336E-4</v>
      </c>
      <c r="J25" s="73" t="s">
        <v>4812</v>
      </c>
    </row>
    <row r="26" spans="2:10">
      <c r="B26" s="76" t="s">
        <v>4813</v>
      </c>
      <c r="C26" s="95">
        <v>44561</v>
      </c>
      <c r="D26" s="89" t="s">
        <v>4786</v>
      </c>
      <c r="E26" s="111">
        <v>6.2100000000000002E-2</v>
      </c>
      <c r="F26" s="86" t="s">
        <v>139</v>
      </c>
      <c r="G26" s="83">
        <v>198625.19892500032</v>
      </c>
      <c r="H26" s="84">
        <f t="shared" si="0"/>
        <v>8.2884455872975923E-2</v>
      </c>
      <c r="I26" s="84">
        <f>G26/'סכום נכסי הקרן'!$C$42</f>
        <v>2.0013543279656589E-3</v>
      </c>
      <c r="J26" s="73" t="s">
        <v>4814</v>
      </c>
    </row>
    <row r="27" spans="2:10">
      <c r="B27" s="76" t="s">
        <v>4815</v>
      </c>
      <c r="C27" s="95">
        <v>44561</v>
      </c>
      <c r="D27" s="89" t="s">
        <v>4786</v>
      </c>
      <c r="E27" s="111">
        <v>6.5500000000000003E-2</v>
      </c>
      <c r="F27" s="86" t="s">
        <v>139</v>
      </c>
      <c r="G27" s="83">
        <v>75050.075070000021</v>
      </c>
      <c r="H27" s="84">
        <f t="shared" si="0"/>
        <v>3.1317701223558064E-2</v>
      </c>
      <c r="I27" s="84">
        <f>G27/'סכום נכסי הקרן'!$C$42</f>
        <v>7.5620713468590366E-4</v>
      </c>
      <c r="J27" s="73" t="s">
        <v>4816</v>
      </c>
    </row>
    <row r="28" spans="2:10">
      <c r="B28" s="76" t="s">
        <v>4817</v>
      </c>
      <c r="C28" s="95">
        <v>44742</v>
      </c>
      <c r="D28" s="89" t="s">
        <v>4786</v>
      </c>
      <c r="E28" s="111">
        <v>6.88E-2</v>
      </c>
      <c r="F28" s="86" t="s">
        <v>139</v>
      </c>
      <c r="G28" s="83">
        <v>87150.08760000045</v>
      </c>
      <c r="H28" s="84">
        <f t="shared" si="0"/>
        <v>3.6366924383727017E-2</v>
      </c>
      <c r="I28" s="84">
        <f>G28/'סכום נכסי הקרן'!$C$42</f>
        <v>8.7812727662367983E-4</v>
      </c>
      <c r="J28" s="73" t="s">
        <v>4818</v>
      </c>
    </row>
    <row r="29" spans="2:10">
      <c r="B29" s="76" t="s">
        <v>4819</v>
      </c>
      <c r="C29" s="95">
        <v>44561</v>
      </c>
      <c r="D29" s="89" t="s">
        <v>4786</v>
      </c>
      <c r="E29" s="111">
        <v>5.2999999999999999E-2</v>
      </c>
      <c r="F29" s="86" t="s">
        <v>139</v>
      </c>
      <c r="G29" s="83">
        <v>36805.036804999996</v>
      </c>
      <c r="H29" s="84">
        <f t="shared" si="0"/>
        <v>1.5358400975694691E-2</v>
      </c>
      <c r="I29" s="84">
        <f>G29/'סכום נכסי הקרן'!$C$42</f>
        <v>3.7084881525246776E-4</v>
      </c>
      <c r="J29" s="73" t="s">
        <v>4820</v>
      </c>
    </row>
    <row r="30" spans="2:10">
      <c r="B30" s="76" t="s">
        <v>4821</v>
      </c>
      <c r="C30" s="95">
        <v>44742</v>
      </c>
      <c r="D30" s="89" t="s">
        <v>4786</v>
      </c>
      <c r="E30" s="111">
        <v>6.4399999999999999E-2</v>
      </c>
      <c r="F30" s="86" t="s">
        <v>139</v>
      </c>
      <c r="G30" s="83">
        <v>32500.032610000111</v>
      </c>
      <c r="H30" s="84">
        <f t="shared" si="0"/>
        <v>1.3561962597459629E-2</v>
      </c>
      <c r="I30" s="84">
        <f>G30/'סכום נכסי הקרן'!$C$42</f>
        <v>3.274714450889437E-4</v>
      </c>
      <c r="J30" s="73" t="s">
        <v>4822</v>
      </c>
    </row>
    <row r="31" spans="2:10">
      <c r="B31" s="76" t="s">
        <v>4823</v>
      </c>
      <c r="C31" s="95">
        <v>44561</v>
      </c>
      <c r="D31" s="89" t="s">
        <v>4786</v>
      </c>
      <c r="E31" s="111">
        <v>3.5299999999999998E-2</v>
      </c>
      <c r="F31" s="86" t="s">
        <v>139</v>
      </c>
      <c r="G31" s="83">
        <v>77888.619308541412</v>
      </c>
      <c r="H31" s="84">
        <f t="shared" si="0"/>
        <v>3.250219944410717E-2</v>
      </c>
      <c r="I31" s="84">
        <f>G31/'סכום נכסי הקרן'!$C$42</f>
        <v>7.848084039491852E-4</v>
      </c>
      <c r="J31" s="73" t="s">
        <v>4824</v>
      </c>
    </row>
    <row r="32" spans="2:10">
      <c r="B32" s="76" t="s">
        <v>4825</v>
      </c>
      <c r="C32" s="95">
        <v>44561</v>
      </c>
      <c r="D32" s="89" t="s">
        <v>4786</v>
      </c>
      <c r="E32" s="111">
        <v>6.3100000000000003E-2</v>
      </c>
      <c r="F32" s="86" t="s">
        <v>139</v>
      </c>
      <c r="G32" s="83">
        <v>27255.027114999859</v>
      </c>
      <c r="H32" s="84">
        <f t="shared" si="0"/>
        <v>1.1373270382893158E-2</v>
      </c>
      <c r="I32" s="84">
        <f>G32/'סכום נכסי הקרן'!$C$42</f>
        <v>2.7462258953368226E-4</v>
      </c>
      <c r="J32" s="73" t="s">
        <v>4826</v>
      </c>
    </row>
    <row r="33" spans="2:10">
      <c r="B33" s="76" t="s">
        <v>4827</v>
      </c>
      <c r="C33" s="95">
        <v>44742</v>
      </c>
      <c r="D33" s="89" t="s">
        <v>4786</v>
      </c>
      <c r="E33" s="111">
        <v>6.9000000000000006E-2</v>
      </c>
      <c r="F33" s="86" t="s">
        <v>139</v>
      </c>
      <c r="G33" s="83">
        <v>21710.021710000001</v>
      </c>
      <c r="H33" s="84">
        <f t="shared" si="0"/>
        <v>9.0593909844404776E-3</v>
      </c>
      <c r="I33" s="84">
        <f>G33/'סכום נכסי הקרן'!$C$42</f>
        <v>2.1875092457902665E-4</v>
      </c>
      <c r="J33" s="73" t="s">
        <v>4828</v>
      </c>
    </row>
    <row r="34" spans="2:10">
      <c r="B34" s="76" t="s">
        <v>4829</v>
      </c>
      <c r="C34" s="95">
        <v>44561</v>
      </c>
      <c r="D34" s="89" t="s">
        <v>4786</v>
      </c>
      <c r="E34" s="111">
        <v>7.4700000000000003E-2</v>
      </c>
      <c r="F34" s="86" t="s">
        <v>139</v>
      </c>
      <c r="G34" s="83">
        <v>116406.16157604517</v>
      </c>
      <c r="H34" s="84">
        <f t="shared" si="0"/>
        <v>4.8575213088321925E-2</v>
      </c>
      <c r="I34" s="84">
        <f>G34/'סכום נכסי הקרן'!$C$42</f>
        <v>1.1729124830734887E-3</v>
      </c>
      <c r="J34" s="73" t="s">
        <v>4830</v>
      </c>
    </row>
    <row r="35" spans="2:10">
      <c r="B35" s="76" t="s">
        <v>4831</v>
      </c>
      <c r="C35" s="95">
        <v>44742</v>
      </c>
      <c r="D35" s="89" t="s">
        <v>4786</v>
      </c>
      <c r="E35" s="111">
        <v>6.1899999999999997E-2</v>
      </c>
      <c r="F35" s="86" t="s">
        <v>139</v>
      </c>
      <c r="G35" s="83">
        <v>44746.910746865993</v>
      </c>
      <c r="H35" s="84">
        <f t="shared" si="0"/>
        <v>1.8672471415125107E-2</v>
      </c>
      <c r="I35" s="84">
        <f>G35/'סכום נכסי הקרן'!$C$42</f>
        <v>4.5087140992693738E-4</v>
      </c>
      <c r="J35" s="73" t="s">
        <v>4832</v>
      </c>
    </row>
    <row r="36" spans="2:10">
      <c r="B36" s="76" t="s">
        <v>4833</v>
      </c>
      <c r="C36" s="95">
        <v>44561</v>
      </c>
      <c r="D36" s="89" t="s">
        <v>4786</v>
      </c>
      <c r="E36" s="111">
        <v>4.5600000000000002E-2</v>
      </c>
      <c r="F36" s="86" t="s">
        <v>139</v>
      </c>
      <c r="G36" s="83">
        <v>50361.793361743003</v>
      </c>
      <c r="H36" s="84">
        <f t="shared" si="0"/>
        <v>2.1015509926066715E-2</v>
      </c>
      <c r="I36" s="84">
        <f>G36/'סכום נכסי הקרן'!$C$42</f>
        <v>5.0744716004888642E-4</v>
      </c>
      <c r="J36" s="73" t="s">
        <v>4834</v>
      </c>
    </row>
    <row r="37" spans="2:10">
      <c r="B37" s="76" t="s">
        <v>4835</v>
      </c>
      <c r="C37" s="95">
        <v>44561</v>
      </c>
      <c r="D37" s="89" t="s">
        <v>4786</v>
      </c>
      <c r="E37" s="111">
        <v>6.2600000000000003E-2</v>
      </c>
      <c r="F37" s="86" t="s">
        <v>139</v>
      </c>
      <c r="G37" s="83">
        <v>18875.018875000002</v>
      </c>
      <c r="H37" s="84">
        <f t="shared" si="0"/>
        <v>7.8763705587892221E-3</v>
      </c>
      <c r="I37" s="84">
        <f>G37/'סכום נכסי הקרן'!$C$42</f>
        <v>1.9018533861949003E-4</v>
      </c>
      <c r="J37" s="73" t="s">
        <v>4812</v>
      </c>
    </row>
    <row r="38" spans="2:10">
      <c r="B38" s="76" t="s">
        <v>4836</v>
      </c>
      <c r="C38" s="95">
        <v>44561</v>
      </c>
      <c r="D38" s="89" t="s">
        <v>4786</v>
      </c>
      <c r="E38" s="111">
        <v>4.4200000000000003E-2</v>
      </c>
      <c r="F38" s="86" t="s">
        <v>139</v>
      </c>
      <c r="G38" s="83">
        <v>30953.353953323003</v>
      </c>
      <c r="H38" s="84">
        <f t="shared" si="0"/>
        <v>1.2916547919146665E-2</v>
      </c>
      <c r="I38" s="84">
        <f>G38/'סכום נכסי הקרן'!$C$42</f>
        <v>3.1188705780945422E-4</v>
      </c>
      <c r="J38" s="73" t="s">
        <v>4834</v>
      </c>
    </row>
    <row r="39" spans="2:10">
      <c r="B39" s="76" t="s">
        <v>4837</v>
      </c>
      <c r="C39" s="95">
        <v>44561</v>
      </c>
      <c r="D39" s="89" t="s">
        <v>4795</v>
      </c>
      <c r="E39" s="111">
        <v>3.5499999999999997E-2</v>
      </c>
      <c r="F39" s="86" t="s">
        <v>139</v>
      </c>
      <c r="G39" s="83">
        <v>93565.913495819914</v>
      </c>
      <c r="H39" s="84">
        <f t="shared" si="0"/>
        <v>3.9044189107582818E-2</v>
      </c>
      <c r="I39" s="84">
        <f>G39/'סכום נכסי הקרן'!$C$42</f>
        <v>9.4277335876012051E-4</v>
      </c>
      <c r="J39" s="73" t="s">
        <v>4838</v>
      </c>
    </row>
    <row r="40" spans="2:10">
      <c r="B40" s="76" t="s">
        <v>4839</v>
      </c>
      <c r="C40" s="95">
        <v>43830</v>
      </c>
      <c r="D40" s="89" t="s">
        <v>4786</v>
      </c>
      <c r="E40" s="111">
        <v>6.5799999999999997E-2</v>
      </c>
      <c r="F40" s="86" t="s">
        <v>139</v>
      </c>
      <c r="G40" s="83">
        <v>40680.375680334997</v>
      </c>
      <c r="H40" s="84">
        <f t="shared" si="0"/>
        <v>1.697554399553286E-2</v>
      </c>
      <c r="I40" s="84">
        <f>G40/'סכום נכסי הקרן'!$C$42</f>
        <v>4.0989686289426703E-4</v>
      </c>
      <c r="J40" s="73" t="s">
        <v>4840</v>
      </c>
    </row>
    <row r="41" spans="2:10">
      <c r="B41" s="76" t="s">
        <v>4841</v>
      </c>
      <c r="C41" s="95">
        <v>44561</v>
      </c>
      <c r="D41" s="89" t="s">
        <v>4786</v>
      </c>
      <c r="E41" s="111">
        <v>9.4999999999999998E-3</v>
      </c>
      <c r="F41" s="86" t="s">
        <v>139</v>
      </c>
      <c r="G41" s="83">
        <v>30740.910680879941</v>
      </c>
      <c r="H41" s="84">
        <f t="shared" si="0"/>
        <v>1.282789730917564E-2</v>
      </c>
      <c r="I41" s="84">
        <f>G41/'סכום נכסי הקרן'!$C$42</f>
        <v>3.097464720980126E-4</v>
      </c>
      <c r="J41" s="73" t="s">
        <v>4842</v>
      </c>
    </row>
    <row r="42" spans="2:10">
      <c r="B42" s="76" t="s">
        <v>4843</v>
      </c>
      <c r="C42" s="95">
        <v>44561</v>
      </c>
      <c r="D42" s="89" t="s">
        <v>4786</v>
      </c>
      <c r="E42" s="111">
        <v>4.58E-2</v>
      </c>
      <c r="F42" s="86" t="s">
        <v>139</v>
      </c>
      <c r="G42" s="83">
        <v>168268.85126868301</v>
      </c>
      <c r="H42" s="84">
        <f t="shared" si="0"/>
        <v>7.0217033152182071E-2</v>
      </c>
      <c r="I42" s="84">
        <f>G42/'סכום נכסי הקרן'!$C$42</f>
        <v>1.6954827261144701E-3</v>
      </c>
      <c r="J42" s="73" t="s">
        <v>4844</v>
      </c>
    </row>
    <row r="43" spans="2:10">
      <c r="B43" s="76" t="s">
        <v>4845</v>
      </c>
      <c r="C43" s="95">
        <v>44834</v>
      </c>
      <c r="D43" s="89" t="s">
        <v>4786</v>
      </c>
      <c r="E43" s="111">
        <v>8.9999999999999998E-4</v>
      </c>
      <c r="F43" s="86" t="s">
        <v>139</v>
      </c>
      <c r="G43" s="83">
        <v>51624.307644256027</v>
      </c>
      <c r="H43" s="84">
        <f t="shared" si="0"/>
        <v>2.1542345442931141E-2</v>
      </c>
      <c r="I43" s="84">
        <f>G43/'סכום נכסי הקרן'!$C$42</f>
        <v>5.201682973320766E-4</v>
      </c>
      <c r="J43" s="73" t="s">
        <v>4846</v>
      </c>
    </row>
    <row r="44" spans="2:10">
      <c r="B44" s="93"/>
      <c r="C44" s="95"/>
      <c r="D44" s="89"/>
      <c r="E44" s="111"/>
      <c r="F44" s="73"/>
      <c r="G44" s="73"/>
      <c r="H44" s="84"/>
      <c r="I44" s="73"/>
      <c r="J44" s="73"/>
    </row>
    <row r="45" spans="2:10">
      <c r="B45" s="90" t="s">
        <v>94</v>
      </c>
      <c r="C45" s="109"/>
      <c r="D45" s="94"/>
      <c r="E45" s="110">
        <v>0</v>
      </c>
      <c r="F45" s="105"/>
      <c r="G45" s="80">
        <v>600874.2599936591</v>
      </c>
      <c r="H45" s="81">
        <f t="shared" si="0"/>
        <v>0.25073926348316389</v>
      </c>
      <c r="I45" s="81">
        <f>G45/'סכום נכסי הקרן'!$C$42</f>
        <v>6.0544296862129381E-3</v>
      </c>
      <c r="J45" s="71"/>
    </row>
    <row r="46" spans="2:10">
      <c r="B46" s="76" t="s">
        <v>4847</v>
      </c>
      <c r="C46" s="95">
        <v>44561</v>
      </c>
      <c r="D46" s="89" t="s">
        <v>29</v>
      </c>
      <c r="E46" s="111">
        <v>0</v>
      </c>
      <c r="F46" s="86" t="s">
        <v>139</v>
      </c>
      <c r="G46" s="83">
        <v>7493.4294934220006</v>
      </c>
      <c r="H46" s="84">
        <f t="shared" si="0"/>
        <v>3.1269387245236265E-3</v>
      </c>
      <c r="I46" s="84">
        <f>G46/'סכום נכסי הקרן'!$C$42</f>
        <v>7.5504053006025758E-5</v>
      </c>
      <c r="J46" s="73" t="s">
        <v>4848</v>
      </c>
    </row>
    <row r="47" spans="2:10">
      <c r="B47" s="76" t="s">
        <v>4849</v>
      </c>
      <c r="C47" s="95">
        <v>44561</v>
      </c>
      <c r="D47" s="89" t="s">
        <v>29</v>
      </c>
      <c r="E47" s="111">
        <v>0</v>
      </c>
      <c r="F47" s="86" t="s">
        <v>139</v>
      </c>
      <c r="G47" s="83">
        <v>16512.861512845004</v>
      </c>
      <c r="H47" s="84">
        <f t="shared" si="0"/>
        <v>6.890664169528468E-3</v>
      </c>
      <c r="I47" s="84">
        <f>G47/'סכום נכסי הקרן'!$C$42</f>
        <v>1.6638415988853793E-4</v>
      </c>
      <c r="J47" s="73" t="s">
        <v>4820</v>
      </c>
    </row>
    <row r="48" spans="2:10">
      <c r="B48" s="76" t="s">
        <v>4850</v>
      </c>
      <c r="C48" s="95">
        <v>44834</v>
      </c>
      <c r="D48" s="89" t="s">
        <v>29</v>
      </c>
      <c r="E48" s="111">
        <v>0</v>
      </c>
      <c r="F48" s="86" t="s">
        <v>139</v>
      </c>
      <c r="G48" s="83">
        <v>351794.07917372737</v>
      </c>
      <c r="H48" s="84">
        <f t="shared" si="0"/>
        <v>0.14680041097232072</v>
      </c>
      <c r="I48" s="84">
        <f>G48/'סכום נכסי הקרן'!$C$42</f>
        <v>3.5446892273365751E-3</v>
      </c>
      <c r="J48" s="73" t="s">
        <v>4851</v>
      </c>
    </row>
    <row r="49" spans="2:10">
      <c r="B49" s="76" t="s">
        <v>4852</v>
      </c>
      <c r="C49" s="95">
        <v>44834</v>
      </c>
      <c r="D49" s="89" t="s">
        <v>29</v>
      </c>
      <c r="E49" s="111">
        <v>0</v>
      </c>
      <c r="F49" s="86" t="s">
        <v>139</v>
      </c>
      <c r="G49" s="83">
        <v>192346.68234649004</v>
      </c>
      <c r="H49" s="84">
        <f t="shared" si="0"/>
        <v>8.0264489055493812E-2</v>
      </c>
      <c r="I49" s="84">
        <f>G49/'סכום נכסי הקרן'!$C$42</f>
        <v>1.9380917792275684E-3</v>
      </c>
      <c r="J49" s="73" t="s">
        <v>4853</v>
      </c>
    </row>
    <row r="50" spans="2:10">
      <c r="B50" s="76" t="s">
        <v>4854</v>
      </c>
      <c r="C50" s="95">
        <v>44377</v>
      </c>
      <c r="D50" s="89" t="s">
        <v>29</v>
      </c>
      <c r="E50" s="111">
        <v>0</v>
      </c>
      <c r="F50" s="86" t="s">
        <v>139</v>
      </c>
      <c r="G50" s="83">
        <v>9906.2394862295823</v>
      </c>
      <c r="H50" s="84">
        <f t="shared" si="0"/>
        <v>4.1337819874182223E-3</v>
      </c>
      <c r="I50" s="84">
        <f>G50/'סכום נכסי הקרן'!$C$42</f>
        <v>9.9815609383560722E-5</v>
      </c>
      <c r="J50" s="73" t="s">
        <v>4855</v>
      </c>
    </row>
    <row r="51" spans="2:10">
      <c r="B51" s="76" t="s">
        <v>4856</v>
      </c>
      <c r="C51" s="95">
        <v>44377</v>
      </c>
      <c r="D51" s="89" t="s">
        <v>29</v>
      </c>
      <c r="E51" s="111">
        <v>0</v>
      </c>
      <c r="F51" s="86" t="s">
        <v>139</v>
      </c>
      <c r="G51" s="83">
        <v>13794.329934316142</v>
      </c>
      <c r="H51" s="84">
        <f t="shared" si="0"/>
        <v>5.7562461204623576E-3</v>
      </c>
      <c r="I51" s="84">
        <f>G51/'סכום נכסי הקרן'!$C$42</f>
        <v>1.3899214231047401E-4</v>
      </c>
      <c r="J51" s="73" t="s">
        <v>4855</v>
      </c>
    </row>
    <row r="52" spans="2:10">
      <c r="B52" s="76" t="s">
        <v>4857</v>
      </c>
      <c r="C52" s="95">
        <v>44561</v>
      </c>
      <c r="D52" s="89" t="s">
        <v>29</v>
      </c>
      <c r="E52" s="111">
        <v>0</v>
      </c>
      <c r="F52" s="86" t="s">
        <v>139</v>
      </c>
      <c r="G52" s="83">
        <v>9026.6380466290193</v>
      </c>
      <c r="H52" s="84">
        <f t="shared" si="0"/>
        <v>3.7667324534167101E-3</v>
      </c>
      <c r="I52" s="84">
        <f>G52/'סכום נכסי הקרן'!$C$42</f>
        <v>9.0952715060196824E-5</v>
      </c>
      <c r="J52" s="73" t="s">
        <v>4858</v>
      </c>
    </row>
    <row r="53" spans="2:10">
      <c r="B53" s="119"/>
      <c r="C53" s="136"/>
      <c r="D53" s="120"/>
      <c r="E53" s="137"/>
      <c r="F53" s="131"/>
      <c r="G53" s="131"/>
      <c r="H53" s="131"/>
      <c r="I53" s="131"/>
      <c r="J53" s="120"/>
    </row>
    <row r="54" spans="2:10">
      <c r="B54" s="119"/>
      <c r="C54" s="136"/>
      <c r="D54" s="120"/>
      <c r="E54" s="137"/>
      <c r="F54" s="131"/>
      <c r="G54" s="131"/>
      <c r="H54" s="131"/>
      <c r="I54" s="131"/>
      <c r="J54" s="120"/>
    </row>
    <row r="55" spans="2:10">
      <c r="B55" s="119"/>
      <c r="C55" s="136"/>
      <c r="D55" s="120"/>
      <c r="E55" s="137"/>
      <c r="F55" s="131"/>
      <c r="G55" s="131"/>
      <c r="H55" s="131"/>
      <c r="I55" s="131"/>
      <c r="J55" s="120"/>
    </row>
    <row r="56" spans="2:10">
      <c r="B56" s="122"/>
      <c r="C56" s="136"/>
      <c r="D56" s="120"/>
      <c r="E56" s="137"/>
      <c r="F56" s="131"/>
      <c r="G56" s="131"/>
      <c r="H56" s="131"/>
      <c r="I56" s="131"/>
      <c r="J56" s="120"/>
    </row>
    <row r="57" spans="2:10">
      <c r="B57" s="122"/>
      <c r="C57" s="136"/>
      <c r="D57" s="120"/>
      <c r="E57" s="137"/>
      <c r="F57" s="131"/>
      <c r="G57" s="131"/>
      <c r="H57" s="131"/>
      <c r="I57" s="131"/>
      <c r="J57" s="120"/>
    </row>
    <row r="58" spans="2:10">
      <c r="B58" s="119"/>
      <c r="C58" s="136"/>
      <c r="D58" s="120"/>
      <c r="E58" s="137"/>
      <c r="F58" s="131"/>
      <c r="G58" s="131"/>
      <c r="H58" s="131"/>
      <c r="I58" s="131"/>
      <c r="J58" s="120"/>
    </row>
    <row r="59" spans="2:10">
      <c r="B59" s="119"/>
      <c r="C59" s="136"/>
      <c r="D59" s="120"/>
      <c r="E59" s="137"/>
      <c r="F59" s="131"/>
      <c r="G59" s="131"/>
      <c r="H59" s="131"/>
      <c r="I59" s="131"/>
      <c r="J59" s="120"/>
    </row>
    <row r="60" spans="2:10">
      <c r="B60" s="119"/>
      <c r="C60" s="136"/>
      <c r="D60" s="120"/>
      <c r="E60" s="137"/>
      <c r="F60" s="131"/>
      <c r="G60" s="131"/>
      <c r="H60" s="131"/>
      <c r="I60" s="131"/>
      <c r="J60" s="120"/>
    </row>
    <row r="61" spans="2:10">
      <c r="B61" s="119"/>
      <c r="C61" s="136"/>
      <c r="D61" s="120"/>
      <c r="E61" s="137"/>
      <c r="F61" s="131"/>
      <c r="G61" s="131"/>
      <c r="H61" s="131"/>
      <c r="I61" s="131"/>
      <c r="J61" s="120"/>
    </row>
    <row r="62" spans="2:10">
      <c r="B62" s="119"/>
      <c r="C62" s="136"/>
      <c r="D62" s="120"/>
      <c r="E62" s="137"/>
      <c r="F62" s="131"/>
      <c r="G62" s="131"/>
      <c r="H62" s="131"/>
      <c r="I62" s="131"/>
      <c r="J62" s="120"/>
    </row>
    <row r="63" spans="2:10">
      <c r="B63" s="119"/>
      <c r="C63" s="136"/>
      <c r="D63" s="120"/>
      <c r="E63" s="137"/>
      <c r="F63" s="131"/>
      <c r="G63" s="131"/>
      <c r="H63" s="131"/>
      <c r="I63" s="131"/>
      <c r="J63" s="120"/>
    </row>
    <row r="64" spans="2:10">
      <c r="B64" s="119"/>
      <c r="C64" s="136"/>
      <c r="D64" s="120"/>
      <c r="E64" s="137"/>
      <c r="F64" s="131"/>
      <c r="G64" s="131"/>
      <c r="H64" s="131"/>
      <c r="I64" s="131"/>
      <c r="J64" s="120"/>
    </row>
    <row r="65" spans="2:10">
      <c r="B65" s="119"/>
      <c r="C65" s="136"/>
      <c r="D65" s="120"/>
      <c r="E65" s="137"/>
      <c r="F65" s="131"/>
      <c r="G65" s="131"/>
      <c r="H65" s="131"/>
      <c r="I65" s="131"/>
      <c r="J65" s="120"/>
    </row>
    <row r="66" spans="2:10">
      <c r="B66" s="119"/>
      <c r="C66" s="136"/>
      <c r="D66" s="120"/>
      <c r="E66" s="137"/>
      <c r="F66" s="131"/>
      <c r="G66" s="131"/>
      <c r="H66" s="131"/>
      <c r="I66" s="131"/>
      <c r="J66" s="120"/>
    </row>
    <row r="67" spans="2:10">
      <c r="B67" s="119"/>
      <c r="C67" s="136"/>
      <c r="D67" s="120"/>
      <c r="E67" s="137"/>
      <c r="F67" s="131"/>
      <c r="G67" s="131"/>
      <c r="H67" s="131"/>
      <c r="I67" s="131"/>
      <c r="J67" s="120"/>
    </row>
    <row r="68" spans="2:10">
      <c r="B68" s="119"/>
      <c r="C68" s="136"/>
      <c r="D68" s="120"/>
      <c r="E68" s="137"/>
      <c r="F68" s="131"/>
      <c r="G68" s="131"/>
      <c r="H68" s="131"/>
      <c r="I68" s="131"/>
      <c r="J68" s="120"/>
    </row>
    <row r="69" spans="2:10">
      <c r="B69" s="119"/>
      <c r="C69" s="136"/>
      <c r="D69" s="120"/>
      <c r="E69" s="137"/>
      <c r="F69" s="131"/>
      <c r="G69" s="131"/>
      <c r="H69" s="131"/>
      <c r="I69" s="131"/>
      <c r="J69" s="120"/>
    </row>
    <row r="70" spans="2:10">
      <c r="B70" s="119"/>
      <c r="C70" s="136"/>
      <c r="D70" s="120"/>
      <c r="E70" s="137"/>
      <c r="F70" s="131"/>
      <c r="G70" s="131"/>
      <c r="H70" s="131"/>
      <c r="I70" s="131"/>
      <c r="J70" s="120"/>
    </row>
    <row r="71" spans="2:10">
      <c r="B71" s="119"/>
      <c r="C71" s="136"/>
      <c r="D71" s="120"/>
      <c r="E71" s="137"/>
      <c r="F71" s="131"/>
      <c r="G71" s="131"/>
      <c r="H71" s="131"/>
      <c r="I71" s="131"/>
      <c r="J71" s="120"/>
    </row>
    <row r="72" spans="2:10">
      <c r="B72" s="119"/>
      <c r="C72" s="136"/>
      <c r="D72" s="120"/>
      <c r="E72" s="137"/>
      <c r="F72" s="131"/>
      <c r="G72" s="131"/>
      <c r="H72" s="131"/>
      <c r="I72" s="131"/>
      <c r="J72" s="120"/>
    </row>
    <row r="73" spans="2:10">
      <c r="B73" s="119"/>
      <c r="C73" s="136"/>
      <c r="D73" s="120"/>
      <c r="E73" s="137"/>
      <c r="F73" s="131"/>
      <c r="G73" s="131"/>
      <c r="H73" s="131"/>
      <c r="I73" s="131"/>
      <c r="J73" s="120"/>
    </row>
    <row r="74" spans="2:10">
      <c r="B74" s="119"/>
      <c r="C74" s="136"/>
      <c r="D74" s="120"/>
      <c r="E74" s="137"/>
      <c r="F74" s="131"/>
      <c r="G74" s="131"/>
      <c r="H74" s="131"/>
      <c r="I74" s="131"/>
      <c r="J74" s="120"/>
    </row>
    <row r="75" spans="2:10">
      <c r="B75" s="119"/>
      <c r="C75" s="136"/>
      <c r="D75" s="120"/>
      <c r="E75" s="137"/>
      <c r="F75" s="131"/>
      <c r="G75" s="131"/>
      <c r="H75" s="131"/>
      <c r="I75" s="131"/>
      <c r="J75" s="120"/>
    </row>
    <row r="76" spans="2:10">
      <c r="B76" s="119"/>
      <c r="C76" s="136"/>
      <c r="D76" s="120"/>
      <c r="E76" s="137"/>
      <c r="F76" s="131"/>
      <c r="G76" s="131"/>
      <c r="H76" s="131"/>
      <c r="I76" s="131"/>
      <c r="J76" s="120"/>
    </row>
    <row r="77" spans="2:10">
      <c r="B77" s="119"/>
      <c r="C77" s="136"/>
      <c r="D77" s="120"/>
      <c r="E77" s="137"/>
      <c r="F77" s="131"/>
      <c r="G77" s="131"/>
      <c r="H77" s="131"/>
      <c r="I77" s="131"/>
      <c r="J77" s="120"/>
    </row>
    <row r="78" spans="2:10">
      <c r="B78" s="119"/>
      <c r="C78" s="136"/>
      <c r="D78" s="120"/>
      <c r="E78" s="137"/>
      <c r="F78" s="131"/>
      <c r="G78" s="131"/>
      <c r="H78" s="131"/>
      <c r="I78" s="131"/>
      <c r="J78" s="120"/>
    </row>
    <row r="79" spans="2:10">
      <c r="B79" s="119"/>
      <c r="C79" s="136"/>
      <c r="D79" s="120"/>
      <c r="E79" s="137"/>
      <c r="F79" s="131"/>
      <c r="G79" s="131"/>
      <c r="H79" s="131"/>
      <c r="I79" s="131"/>
      <c r="J79" s="120"/>
    </row>
    <row r="80" spans="2:10">
      <c r="B80" s="119"/>
      <c r="C80" s="136"/>
      <c r="D80" s="120"/>
      <c r="E80" s="137"/>
      <c r="F80" s="131"/>
      <c r="G80" s="131"/>
      <c r="H80" s="131"/>
      <c r="I80" s="131"/>
      <c r="J80" s="120"/>
    </row>
    <row r="81" spans="2:10">
      <c r="B81" s="119"/>
      <c r="C81" s="136"/>
      <c r="D81" s="120"/>
      <c r="E81" s="137"/>
      <c r="F81" s="131"/>
      <c r="G81" s="131"/>
      <c r="H81" s="131"/>
      <c r="I81" s="131"/>
      <c r="J81" s="120"/>
    </row>
    <row r="82" spans="2:10">
      <c r="B82" s="119"/>
      <c r="C82" s="136"/>
      <c r="D82" s="120"/>
      <c r="E82" s="137"/>
      <c r="F82" s="131"/>
      <c r="G82" s="131"/>
      <c r="H82" s="131"/>
      <c r="I82" s="131"/>
      <c r="J82" s="120"/>
    </row>
    <row r="83" spans="2:10">
      <c r="B83" s="119"/>
      <c r="C83" s="136"/>
      <c r="D83" s="120"/>
      <c r="E83" s="137"/>
      <c r="F83" s="131"/>
      <c r="G83" s="131"/>
      <c r="H83" s="131"/>
      <c r="I83" s="131"/>
      <c r="J83" s="120"/>
    </row>
    <row r="84" spans="2:10">
      <c r="B84" s="119"/>
      <c r="C84" s="136"/>
      <c r="D84" s="120"/>
      <c r="E84" s="137"/>
      <c r="F84" s="131"/>
      <c r="G84" s="131"/>
      <c r="H84" s="131"/>
      <c r="I84" s="131"/>
      <c r="J84" s="120"/>
    </row>
    <row r="85" spans="2:10">
      <c r="B85" s="119"/>
      <c r="C85" s="136"/>
      <c r="D85" s="120"/>
      <c r="E85" s="137"/>
      <c r="F85" s="131"/>
      <c r="G85" s="131"/>
      <c r="H85" s="131"/>
      <c r="I85" s="131"/>
      <c r="J85" s="120"/>
    </row>
    <row r="86" spans="2:10">
      <c r="B86" s="119"/>
      <c r="C86" s="136"/>
      <c r="D86" s="120"/>
      <c r="E86" s="137"/>
      <c r="F86" s="131"/>
      <c r="G86" s="131"/>
      <c r="H86" s="131"/>
      <c r="I86" s="131"/>
      <c r="J86" s="120"/>
    </row>
    <row r="87" spans="2:10">
      <c r="B87" s="119"/>
      <c r="C87" s="136"/>
      <c r="D87" s="120"/>
      <c r="E87" s="137"/>
      <c r="F87" s="131"/>
      <c r="G87" s="131"/>
      <c r="H87" s="131"/>
      <c r="I87" s="131"/>
      <c r="J87" s="120"/>
    </row>
    <row r="88" spans="2:10">
      <c r="B88" s="119"/>
      <c r="C88" s="136"/>
      <c r="D88" s="120"/>
      <c r="E88" s="137"/>
      <c r="F88" s="131"/>
      <c r="G88" s="131"/>
      <c r="H88" s="131"/>
      <c r="I88" s="131"/>
      <c r="J88" s="120"/>
    </row>
    <row r="89" spans="2:10">
      <c r="B89" s="119"/>
      <c r="C89" s="136"/>
      <c r="D89" s="120"/>
      <c r="E89" s="137"/>
      <c r="F89" s="131"/>
      <c r="G89" s="131"/>
      <c r="H89" s="131"/>
      <c r="I89" s="131"/>
      <c r="J89" s="120"/>
    </row>
    <row r="90" spans="2:10">
      <c r="B90" s="119"/>
      <c r="C90" s="136"/>
      <c r="D90" s="120"/>
      <c r="E90" s="137"/>
      <c r="F90" s="131"/>
      <c r="G90" s="131"/>
      <c r="H90" s="131"/>
      <c r="I90" s="131"/>
      <c r="J90" s="120"/>
    </row>
    <row r="91" spans="2:10">
      <c r="B91" s="119"/>
      <c r="C91" s="136"/>
      <c r="D91" s="120"/>
      <c r="E91" s="137"/>
      <c r="F91" s="131"/>
      <c r="G91" s="131"/>
      <c r="H91" s="131"/>
      <c r="I91" s="131"/>
      <c r="J91" s="120"/>
    </row>
    <row r="92" spans="2:10">
      <c r="B92" s="119"/>
      <c r="C92" s="136"/>
      <c r="D92" s="120"/>
      <c r="E92" s="137"/>
      <c r="F92" s="131"/>
      <c r="G92" s="131"/>
      <c r="H92" s="131"/>
      <c r="I92" s="131"/>
      <c r="J92" s="120"/>
    </row>
    <row r="93" spans="2:10">
      <c r="B93" s="119"/>
      <c r="C93" s="136"/>
      <c r="D93" s="120"/>
      <c r="E93" s="137"/>
      <c r="F93" s="131"/>
      <c r="G93" s="131"/>
      <c r="H93" s="131"/>
      <c r="I93" s="131"/>
      <c r="J93" s="120"/>
    </row>
    <row r="94" spans="2:10">
      <c r="B94" s="119"/>
      <c r="C94" s="136"/>
      <c r="D94" s="120"/>
      <c r="E94" s="137"/>
      <c r="F94" s="131"/>
      <c r="G94" s="131"/>
      <c r="H94" s="131"/>
      <c r="I94" s="131"/>
      <c r="J94" s="120"/>
    </row>
    <row r="95" spans="2:10">
      <c r="B95" s="119"/>
      <c r="C95" s="136"/>
      <c r="D95" s="120"/>
      <c r="E95" s="137"/>
      <c r="F95" s="131"/>
      <c r="G95" s="131"/>
      <c r="H95" s="131"/>
      <c r="I95" s="131"/>
      <c r="J95" s="120"/>
    </row>
    <row r="96" spans="2:10">
      <c r="B96" s="119"/>
      <c r="C96" s="136"/>
      <c r="D96" s="120"/>
      <c r="E96" s="137"/>
      <c r="F96" s="131"/>
      <c r="G96" s="131"/>
      <c r="H96" s="131"/>
      <c r="I96" s="131"/>
      <c r="J96" s="120"/>
    </row>
    <row r="97" spans="2:10">
      <c r="B97" s="119"/>
      <c r="C97" s="136"/>
      <c r="D97" s="120"/>
      <c r="E97" s="137"/>
      <c r="F97" s="131"/>
      <c r="G97" s="131"/>
      <c r="H97" s="131"/>
      <c r="I97" s="131"/>
      <c r="J97" s="120"/>
    </row>
    <row r="98" spans="2:10">
      <c r="B98" s="119"/>
      <c r="C98" s="136"/>
      <c r="D98" s="120"/>
      <c r="E98" s="137"/>
      <c r="F98" s="131"/>
      <c r="G98" s="131"/>
      <c r="H98" s="131"/>
      <c r="I98" s="131"/>
      <c r="J98" s="120"/>
    </row>
    <row r="99" spans="2:10">
      <c r="B99" s="119"/>
      <c r="C99" s="136"/>
      <c r="D99" s="120"/>
      <c r="E99" s="137"/>
      <c r="F99" s="131"/>
      <c r="G99" s="131"/>
      <c r="H99" s="131"/>
      <c r="I99" s="131"/>
      <c r="J99" s="120"/>
    </row>
    <row r="100" spans="2:10">
      <c r="B100" s="119"/>
      <c r="C100" s="136"/>
      <c r="D100" s="120"/>
      <c r="E100" s="137"/>
      <c r="F100" s="131"/>
      <c r="G100" s="131"/>
      <c r="H100" s="131"/>
      <c r="I100" s="131"/>
      <c r="J100" s="120"/>
    </row>
    <row r="101" spans="2:10">
      <c r="B101" s="119"/>
      <c r="C101" s="119"/>
      <c r="D101" s="120"/>
      <c r="E101" s="120"/>
      <c r="F101" s="131"/>
      <c r="G101" s="131"/>
      <c r="H101" s="131"/>
      <c r="I101" s="131"/>
      <c r="J101" s="120"/>
    </row>
    <row r="102" spans="2:10">
      <c r="B102" s="119"/>
      <c r="C102" s="119"/>
      <c r="D102" s="120"/>
      <c r="E102" s="120"/>
      <c r="F102" s="131"/>
      <c r="G102" s="131"/>
      <c r="H102" s="131"/>
      <c r="I102" s="131"/>
      <c r="J102" s="120"/>
    </row>
    <row r="103" spans="2:10">
      <c r="B103" s="119"/>
      <c r="C103" s="119"/>
      <c r="D103" s="120"/>
      <c r="E103" s="120"/>
      <c r="F103" s="131"/>
      <c r="G103" s="131"/>
      <c r="H103" s="131"/>
      <c r="I103" s="131"/>
      <c r="J103" s="120"/>
    </row>
    <row r="104" spans="2:10">
      <c r="B104" s="119"/>
      <c r="C104" s="119"/>
      <c r="D104" s="120"/>
      <c r="E104" s="120"/>
      <c r="F104" s="131"/>
      <c r="G104" s="131"/>
      <c r="H104" s="131"/>
      <c r="I104" s="131"/>
      <c r="J104" s="120"/>
    </row>
    <row r="105" spans="2:10">
      <c r="B105" s="119"/>
      <c r="C105" s="119"/>
      <c r="D105" s="120"/>
      <c r="E105" s="120"/>
      <c r="F105" s="131"/>
      <c r="G105" s="131"/>
      <c r="H105" s="131"/>
      <c r="I105" s="131"/>
      <c r="J105" s="120"/>
    </row>
    <row r="106" spans="2:10">
      <c r="B106" s="119"/>
      <c r="C106" s="119"/>
      <c r="D106" s="120"/>
      <c r="E106" s="120"/>
      <c r="F106" s="131"/>
      <c r="G106" s="131"/>
      <c r="H106" s="131"/>
      <c r="I106" s="131"/>
      <c r="J106" s="120"/>
    </row>
    <row r="107" spans="2:10">
      <c r="B107" s="119"/>
      <c r="C107" s="119"/>
      <c r="D107" s="120"/>
      <c r="E107" s="120"/>
      <c r="F107" s="131"/>
      <c r="G107" s="131"/>
      <c r="H107" s="131"/>
      <c r="I107" s="131"/>
      <c r="J107" s="120"/>
    </row>
    <row r="108" spans="2:10">
      <c r="B108" s="119"/>
      <c r="C108" s="119"/>
      <c r="D108" s="120"/>
      <c r="E108" s="120"/>
      <c r="F108" s="131"/>
      <c r="G108" s="131"/>
      <c r="H108" s="131"/>
      <c r="I108" s="131"/>
      <c r="J108" s="120"/>
    </row>
    <row r="109" spans="2:10">
      <c r="B109" s="119"/>
      <c r="C109" s="119"/>
      <c r="D109" s="120"/>
      <c r="E109" s="120"/>
      <c r="F109" s="131"/>
      <c r="G109" s="131"/>
      <c r="H109" s="131"/>
      <c r="I109" s="131"/>
      <c r="J109" s="120"/>
    </row>
    <row r="110" spans="2:10">
      <c r="B110" s="119"/>
      <c r="C110" s="119"/>
      <c r="D110" s="120"/>
      <c r="E110" s="120"/>
      <c r="F110" s="131"/>
      <c r="G110" s="131"/>
      <c r="H110" s="131"/>
      <c r="I110" s="131"/>
      <c r="J110" s="120"/>
    </row>
    <row r="111" spans="2:10">
      <c r="B111" s="119"/>
      <c r="C111" s="119"/>
      <c r="D111" s="120"/>
      <c r="E111" s="120"/>
      <c r="F111" s="131"/>
      <c r="G111" s="131"/>
      <c r="H111" s="131"/>
      <c r="I111" s="131"/>
      <c r="J111" s="120"/>
    </row>
    <row r="112" spans="2:10">
      <c r="B112" s="119"/>
      <c r="C112" s="119"/>
      <c r="D112" s="120"/>
      <c r="E112" s="120"/>
      <c r="F112" s="131"/>
      <c r="G112" s="131"/>
      <c r="H112" s="131"/>
      <c r="I112" s="131"/>
      <c r="J112" s="120"/>
    </row>
    <row r="113" spans="2:10">
      <c r="B113" s="119"/>
      <c r="C113" s="119"/>
      <c r="D113" s="120"/>
      <c r="E113" s="120"/>
      <c r="F113" s="131"/>
      <c r="G113" s="131"/>
      <c r="H113" s="131"/>
      <c r="I113" s="131"/>
      <c r="J113" s="120"/>
    </row>
    <row r="114" spans="2:10">
      <c r="B114" s="119"/>
      <c r="C114" s="119"/>
      <c r="D114" s="120"/>
      <c r="E114" s="120"/>
      <c r="F114" s="131"/>
      <c r="G114" s="131"/>
      <c r="H114" s="131"/>
      <c r="I114" s="131"/>
      <c r="J114" s="120"/>
    </row>
    <row r="115" spans="2:10">
      <c r="B115" s="119"/>
      <c r="C115" s="119"/>
      <c r="D115" s="120"/>
      <c r="E115" s="120"/>
      <c r="F115" s="131"/>
      <c r="G115" s="131"/>
      <c r="H115" s="131"/>
      <c r="I115" s="131"/>
      <c r="J115" s="120"/>
    </row>
    <row r="116" spans="2:10">
      <c r="B116" s="119"/>
      <c r="C116" s="119"/>
      <c r="D116" s="120"/>
      <c r="E116" s="120"/>
      <c r="F116" s="131"/>
      <c r="G116" s="131"/>
      <c r="H116" s="131"/>
      <c r="I116" s="131"/>
      <c r="J116" s="120"/>
    </row>
    <row r="117" spans="2:10">
      <c r="B117" s="119"/>
      <c r="C117" s="119"/>
      <c r="D117" s="120"/>
      <c r="E117" s="120"/>
      <c r="F117" s="131"/>
      <c r="G117" s="131"/>
      <c r="H117" s="131"/>
      <c r="I117" s="131"/>
      <c r="J117" s="120"/>
    </row>
    <row r="118" spans="2:10">
      <c r="B118" s="119"/>
      <c r="C118" s="119"/>
      <c r="D118" s="120"/>
      <c r="E118" s="120"/>
      <c r="F118" s="131"/>
      <c r="G118" s="131"/>
      <c r="H118" s="131"/>
      <c r="I118" s="131"/>
      <c r="J118" s="120"/>
    </row>
    <row r="119" spans="2:10">
      <c r="B119" s="119"/>
      <c r="C119" s="119"/>
      <c r="D119" s="120"/>
      <c r="E119" s="120"/>
      <c r="F119" s="131"/>
      <c r="G119" s="131"/>
      <c r="H119" s="131"/>
      <c r="I119" s="131"/>
      <c r="J119" s="120"/>
    </row>
    <row r="120" spans="2:10">
      <c r="B120" s="119"/>
      <c r="C120" s="119"/>
      <c r="D120" s="120"/>
      <c r="E120" s="120"/>
      <c r="F120" s="131"/>
      <c r="G120" s="131"/>
      <c r="H120" s="131"/>
      <c r="I120" s="131"/>
      <c r="J120" s="120"/>
    </row>
    <row r="121" spans="2:10">
      <c r="B121" s="119"/>
      <c r="C121" s="119"/>
      <c r="D121" s="120"/>
      <c r="E121" s="120"/>
      <c r="F121" s="131"/>
      <c r="G121" s="131"/>
      <c r="H121" s="131"/>
      <c r="I121" s="131"/>
      <c r="J121" s="120"/>
    </row>
    <row r="122" spans="2:10">
      <c r="B122" s="119"/>
      <c r="C122" s="119"/>
      <c r="D122" s="120"/>
      <c r="E122" s="120"/>
      <c r="F122" s="131"/>
      <c r="G122" s="131"/>
      <c r="H122" s="131"/>
      <c r="I122" s="131"/>
      <c r="J122" s="120"/>
    </row>
    <row r="123" spans="2:10">
      <c r="B123" s="119"/>
      <c r="C123" s="119"/>
      <c r="D123" s="120"/>
      <c r="E123" s="120"/>
      <c r="F123" s="131"/>
      <c r="G123" s="131"/>
      <c r="H123" s="131"/>
      <c r="I123" s="131"/>
      <c r="J123" s="120"/>
    </row>
    <row r="124" spans="2:10">
      <c r="B124" s="119"/>
      <c r="C124" s="119"/>
      <c r="D124" s="120"/>
      <c r="E124" s="120"/>
      <c r="F124" s="131"/>
      <c r="G124" s="131"/>
      <c r="H124" s="131"/>
      <c r="I124" s="131"/>
      <c r="J124" s="120"/>
    </row>
    <row r="125" spans="2:10">
      <c r="B125" s="119"/>
      <c r="C125" s="119"/>
      <c r="D125" s="120"/>
      <c r="E125" s="120"/>
      <c r="F125" s="131"/>
      <c r="G125" s="131"/>
      <c r="H125" s="131"/>
      <c r="I125" s="131"/>
      <c r="J125" s="120"/>
    </row>
    <row r="126" spans="2:10">
      <c r="B126" s="119"/>
      <c r="C126" s="119"/>
      <c r="D126" s="120"/>
      <c r="E126" s="120"/>
      <c r="F126" s="131"/>
      <c r="G126" s="131"/>
      <c r="H126" s="131"/>
      <c r="I126" s="131"/>
      <c r="J126" s="120"/>
    </row>
    <row r="127" spans="2:10">
      <c r="B127" s="119"/>
      <c r="C127" s="119"/>
      <c r="D127" s="120"/>
      <c r="E127" s="120"/>
      <c r="F127" s="131"/>
      <c r="G127" s="131"/>
      <c r="H127" s="131"/>
      <c r="I127" s="131"/>
      <c r="J127" s="120"/>
    </row>
    <row r="128" spans="2:10">
      <c r="B128" s="119"/>
      <c r="C128" s="119"/>
      <c r="D128" s="120"/>
      <c r="E128" s="120"/>
      <c r="F128" s="131"/>
      <c r="G128" s="131"/>
      <c r="H128" s="131"/>
      <c r="I128" s="131"/>
      <c r="J128" s="120"/>
    </row>
    <row r="129" spans="2:10">
      <c r="B129" s="119"/>
      <c r="C129" s="119"/>
      <c r="D129" s="120"/>
      <c r="E129" s="120"/>
      <c r="F129" s="131"/>
      <c r="G129" s="131"/>
      <c r="H129" s="131"/>
      <c r="I129" s="131"/>
      <c r="J129" s="120"/>
    </row>
    <row r="130" spans="2:10">
      <c r="B130" s="119"/>
      <c r="C130" s="119"/>
      <c r="D130" s="120"/>
      <c r="E130" s="120"/>
      <c r="F130" s="131"/>
      <c r="G130" s="131"/>
      <c r="H130" s="131"/>
      <c r="I130" s="131"/>
      <c r="J130" s="120"/>
    </row>
    <row r="131" spans="2:10">
      <c r="B131" s="119"/>
      <c r="C131" s="119"/>
      <c r="D131" s="120"/>
      <c r="E131" s="120"/>
      <c r="F131" s="131"/>
      <c r="G131" s="131"/>
      <c r="H131" s="131"/>
      <c r="I131" s="131"/>
      <c r="J131" s="120"/>
    </row>
    <row r="132" spans="2:10">
      <c r="B132" s="119"/>
      <c r="C132" s="119"/>
      <c r="D132" s="120"/>
      <c r="E132" s="120"/>
      <c r="F132" s="131"/>
      <c r="G132" s="131"/>
      <c r="H132" s="131"/>
      <c r="I132" s="131"/>
      <c r="J132" s="120"/>
    </row>
    <row r="133" spans="2:10">
      <c r="B133" s="119"/>
      <c r="C133" s="119"/>
      <c r="D133" s="120"/>
      <c r="E133" s="120"/>
      <c r="F133" s="131"/>
      <c r="G133" s="131"/>
      <c r="H133" s="131"/>
      <c r="I133" s="131"/>
      <c r="J133" s="120"/>
    </row>
    <row r="134" spans="2:10">
      <c r="B134" s="119"/>
      <c r="C134" s="119"/>
      <c r="D134" s="120"/>
      <c r="E134" s="120"/>
      <c r="F134" s="131"/>
      <c r="G134" s="131"/>
      <c r="H134" s="131"/>
      <c r="I134" s="131"/>
      <c r="J134" s="120"/>
    </row>
    <row r="135" spans="2:10">
      <c r="B135" s="119"/>
      <c r="C135" s="119"/>
      <c r="D135" s="120"/>
      <c r="E135" s="120"/>
      <c r="F135" s="131"/>
      <c r="G135" s="131"/>
      <c r="H135" s="131"/>
      <c r="I135" s="131"/>
      <c r="J135" s="120"/>
    </row>
    <row r="136" spans="2:10">
      <c r="B136" s="119"/>
      <c r="C136" s="119"/>
      <c r="D136" s="120"/>
      <c r="E136" s="120"/>
      <c r="F136" s="131"/>
      <c r="G136" s="131"/>
      <c r="H136" s="131"/>
      <c r="I136" s="131"/>
      <c r="J136" s="120"/>
    </row>
    <row r="137" spans="2:10">
      <c r="B137" s="119"/>
      <c r="C137" s="119"/>
      <c r="D137" s="120"/>
      <c r="E137" s="120"/>
      <c r="F137" s="131"/>
      <c r="G137" s="131"/>
      <c r="H137" s="131"/>
      <c r="I137" s="131"/>
      <c r="J137" s="120"/>
    </row>
    <row r="138" spans="2:10">
      <c r="B138" s="119"/>
      <c r="C138" s="119"/>
      <c r="D138" s="120"/>
      <c r="E138" s="120"/>
      <c r="F138" s="131"/>
      <c r="G138" s="131"/>
      <c r="H138" s="131"/>
      <c r="I138" s="131"/>
      <c r="J138" s="120"/>
    </row>
    <row r="139" spans="2:10">
      <c r="B139" s="119"/>
      <c r="C139" s="119"/>
      <c r="D139" s="120"/>
      <c r="E139" s="120"/>
      <c r="F139" s="131"/>
      <c r="G139" s="131"/>
      <c r="H139" s="131"/>
      <c r="I139" s="131"/>
      <c r="J139" s="120"/>
    </row>
    <row r="140" spans="2:10">
      <c r="B140" s="119"/>
      <c r="C140" s="119"/>
      <c r="D140" s="120"/>
      <c r="E140" s="120"/>
      <c r="F140" s="131"/>
      <c r="G140" s="131"/>
      <c r="H140" s="131"/>
      <c r="I140" s="131"/>
      <c r="J140" s="120"/>
    </row>
    <row r="141" spans="2:10">
      <c r="B141" s="119"/>
      <c r="C141" s="119"/>
      <c r="D141" s="120"/>
      <c r="E141" s="120"/>
      <c r="F141" s="131"/>
      <c r="G141" s="131"/>
      <c r="H141" s="131"/>
      <c r="I141" s="131"/>
      <c r="J141" s="120"/>
    </row>
    <row r="142" spans="2:10">
      <c r="B142" s="119"/>
      <c r="C142" s="119"/>
      <c r="D142" s="120"/>
      <c r="E142" s="120"/>
      <c r="F142" s="131"/>
      <c r="G142" s="131"/>
      <c r="H142" s="131"/>
      <c r="I142" s="131"/>
      <c r="J142" s="120"/>
    </row>
    <row r="143" spans="2:10">
      <c r="B143" s="119"/>
      <c r="C143" s="119"/>
      <c r="D143" s="120"/>
      <c r="E143" s="120"/>
      <c r="F143" s="131"/>
      <c r="G143" s="131"/>
      <c r="H143" s="131"/>
      <c r="I143" s="131"/>
      <c r="J143" s="120"/>
    </row>
    <row r="144" spans="2:10">
      <c r="B144" s="119"/>
      <c r="C144" s="119"/>
      <c r="D144" s="120"/>
      <c r="E144" s="120"/>
      <c r="F144" s="131"/>
      <c r="G144" s="131"/>
      <c r="H144" s="131"/>
      <c r="I144" s="131"/>
      <c r="J144" s="120"/>
    </row>
    <row r="145" spans="2:10">
      <c r="B145" s="119"/>
      <c r="C145" s="119"/>
      <c r="D145" s="120"/>
      <c r="E145" s="120"/>
      <c r="F145" s="131"/>
      <c r="G145" s="131"/>
      <c r="H145" s="131"/>
      <c r="I145" s="131"/>
      <c r="J145" s="120"/>
    </row>
    <row r="146" spans="2:10">
      <c r="B146" s="119"/>
      <c r="C146" s="119"/>
      <c r="D146" s="120"/>
      <c r="E146" s="120"/>
      <c r="F146" s="131"/>
      <c r="G146" s="131"/>
      <c r="H146" s="131"/>
      <c r="I146" s="131"/>
      <c r="J146" s="120"/>
    </row>
    <row r="147" spans="2:10">
      <c r="B147" s="119"/>
      <c r="C147" s="119"/>
      <c r="D147" s="120"/>
      <c r="E147" s="120"/>
      <c r="F147" s="131"/>
      <c r="G147" s="131"/>
      <c r="H147" s="131"/>
      <c r="I147" s="131"/>
      <c r="J147" s="120"/>
    </row>
    <row r="148" spans="2:10">
      <c r="B148" s="119"/>
      <c r="C148" s="119"/>
      <c r="D148" s="120"/>
      <c r="E148" s="120"/>
      <c r="F148" s="131"/>
      <c r="G148" s="131"/>
      <c r="H148" s="131"/>
      <c r="I148" s="131"/>
      <c r="J148" s="120"/>
    </row>
    <row r="149" spans="2:10">
      <c r="B149" s="119"/>
      <c r="C149" s="119"/>
      <c r="D149" s="120"/>
      <c r="E149" s="120"/>
      <c r="F149" s="131"/>
      <c r="G149" s="131"/>
      <c r="H149" s="131"/>
      <c r="I149" s="131"/>
      <c r="J149" s="120"/>
    </row>
    <row r="150" spans="2:10">
      <c r="B150" s="119"/>
      <c r="C150" s="119"/>
      <c r="D150" s="120"/>
      <c r="E150" s="120"/>
      <c r="F150" s="131"/>
      <c r="G150" s="131"/>
      <c r="H150" s="131"/>
      <c r="I150" s="131"/>
      <c r="J150" s="120"/>
    </row>
    <row r="151" spans="2:10">
      <c r="B151" s="119"/>
      <c r="C151" s="119"/>
      <c r="D151" s="120"/>
      <c r="E151" s="120"/>
      <c r="F151" s="131"/>
      <c r="G151" s="131"/>
      <c r="H151" s="131"/>
      <c r="I151" s="131"/>
      <c r="J151" s="120"/>
    </row>
    <row r="152" spans="2:10">
      <c r="B152" s="119"/>
      <c r="C152" s="119"/>
      <c r="D152" s="120"/>
      <c r="E152" s="120"/>
      <c r="F152" s="131"/>
      <c r="G152" s="131"/>
      <c r="H152" s="131"/>
      <c r="I152" s="131"/>
      <c r="J152" s="120"/>
    </row>
    <row r="153" spans="2:10">
      <c r="B153" s="119"/>
      <c r="C153" s="119"/>
      <c r="D153" s="120"/>
      <c r="E153" s="120"/>
      <c r="F153" s="131"/>
      <c r="G153" s="131"/>
      <c r="H153" s="131"/>
      <c r="I153" s="131"/>
      <c r="J153" s="120"/>
    </row>
    <row r="154" spans="2:10">
      <c r="B154" s="119"/>
      <c r="C154" s="119"/>
      <c r="D154" s="120"/>
      <c r="E154" s="120"/>
      <c r="F154" s="131"/>
      <c r="G154" s="131"/>
      <c r="H154" s="131"/>
      <c r="I154" s="131"/>
      <c r="J154" s="120"/>
    </row>
    <row r="155" spans="2:10">
      <c r="B155" s="119"/>
      <c r="C155" s="119"/>
      <c r="D155" s="120"/>
      <c r="E155" s="120"/>
      <c r="F155" s="131"/>
      <c r="G155" s="131"/>
      <c r="H155" s="131"/>
      <c r="I155" s="131"/>
      <c r="J155" s="120"/>
    </row>
    <row r="156" spans="2:10">
      <c r="B156" s="119"/>
      <c r="C156" s="119"/>
      <c r="D156" s="120"/>
      <c r="E156" s="120"/>
      <c r="F156" s="131"/>
      <c r="G156" s="131"/>
      <c r="H156" s="131"/>
      <c r="I156" s="131"/>
      <c r="J156" s="120"/>
    </row>
    <row r="157" spans="2:10">
      <c r="B157" s="119"/>
      <c r="C157" s="119"/>
      <c r="D157" s="120"/>
      <c r="E157" s="120"/>
      <c r="F157" s="131"/>
      <c r="G157" s="131"/>
      <c r="H157" s="131"/>
      <c r="I157" s="131"/>
      <c r="J157" s="120"/>
    </row>
    <row r="158" spans="2:10">
      <c r="B158" s="119"/>
      <c r="C158" s="119"/>
      <c r="D158" s="120"/>
      <c r="E158" s="120"/>
      <c r="F158" s="131"/>
      <c r="G158" s="131"/>
      <c r="H158" s="131"/>
      <c r="I158" s="131"/>
      <c r="J158" s="120"/>
    </row>
    <row r="159" spans="2:10">
      <c r="B159" s="119"/>
      <c r="C159" s="119"/>
      <c r="D159" s="120"/>
      <c r="E159" s="120"/>
      <c r="F159" s="131"/>
      <c r="G159" s="131"/>
      <c r="H159" s="131"/>
      <c r="I159" s="131"/>
      <c r="J159" s="120"/>
    </row>
    <row r="160" spans="2:10">
      <c r="B160" s="119"/>
      <c r="C160" s="119"/>
      <c r="D160" s="120"/>
      <c r="E160" s="120"/>
      <c r="F160" s="131"/>
      <c r="G160" s="131"/>
      <c r="H160" s="131"/>
      <c r="I160" s="131"/>
      <c r="J160" s="120"/>
    </row>
    <row r="161" spans="2:10">
      <c r="B161" s="119"/>
      <c r="C161" s="119"/>
      <c r="D161" s="120"/>
      <c r="E161" s="120"/>
      <c r="F161" s="131"/>
      <c r="G161" s="131"/>
      <c r="H161" s="131"/>
      <c r="I161" s="131"/>
      <c r="J161" s="120"/>
    </row>
    <row r="162" spans="2:10">
      <c r="B162" s="119"/>
      <c r="C162" s="119"/>
      <c r="D162" s="120"/>
      <c r="E162" s="120"/>
      <c r="F162" s="131"/>
      <c r="G162" s="131"/>
      <c r="H162" s="131"/>
      <c r="I162" s="131"/>
      <c r="J162" s="120"/>
    </row>
    <row r="163" spans="2:10">
      <c r="B163" s="119"/>
      <c r="C163" s="119"/>
      <c r="D163" s="120"/>
      <c r="E163" s="120"/>
      <c r="F163" s="131"/>
      <c r="G163" s="131"/>
      <c r="H163" s="131"/>
      <c r="I163" s="131"/>
      <c r="J163" s="120"/>
    </row>
    <row r="164" spans="2:10">
      <c r="B164" s="119"/>
      <c r="C164" s="119"/>
      <c r="D164" s="120"/>
      <c r="E164" s="120"/>
      <c r="F164" s="131"/>
      <c r="G164" s="131"/>
      <c r="H164" s="131"/>
      <c r="I164" s="131"/>
      <c r="J164" s="120"/>
    </row>
    <row r="165" spans="2:10">
      <c r="B165" s="119"/>
      <c r="C165" s="119"/>
      <c r="D165" s="120"/>
      <c r="E165" s="120"/>
      <c r="F165" s="131"/>
      <c r="G165" s="131"/>
      <c r="H165" s="131"/>
      <c r="I165" s="131"/>
      <c r="J165" s="120"/>
    </row>
    <row r="166" spans="2:10">
      <c r="B166" s="119"/>
      <c r="C166" s="119"/>
      <c r="D166" s="120"/>
      <c r="E166" s="120"/>
      <c r="F166" s="131"/>
      <c r="G166" s="131"/>
      <c r="H166" s="131"/>
      <c r="I166" s="131"/>
      <c r="J166" s="120"/>
    </row>
    <row r="167" spans="2:10">
      <c r="B167" s="119"/>
      <c r="C167" s="119"/>
      <c r="D167" s="120"/>
      <c r="E167" s="120"/>
      <c r="F167" s="131"/>
      <c r="G167" s="131"/>
      <c r="H167" s="131"/>
      <c r="I167" s="131"/>
      <c r="J167" s="120"/>
    </row>
    <row r="168" spans="2:10">
      <c r="B168" s="119"/>
      <c r="C168" s="119"/>
      <c r="D168" s="120"/>
      <c r="E168" s="120"/>
      <c r="F168" s="131"/>
      <c r="G168" s="131"/>
      <c r="H168" s="131"/>
      <c r="I168" s="131"/>
      <c r="J168" s="120"/>
    </row>
    <row r="169" spans="2:10">
      <c r="B169" s="119"/>
      <c r="C169" s="119"/>
      <c r="D169" s="120"/>
      <c r="E169" s="120"/>
      <c r="F169" s="131"/>
      <c r="G169" s="131"/>
      <c r="H169" s="131"/>
      <c r="I169" s="131"/>
      <c r="J169" s="120"/>
    </row>
    <row r="170" spans="2:10">
      <c r="B170" s="119"/>
      <c r="C170" s="119"/>
      <c r="D170" s="120"/>
      <c r="E170" s="120"/>
      <c r="F170" s="131"/>
      <c r="G170" s="131"/>
      <c r="H170" s="131"/>
      <c r="I170" s="131"/>
      <c r="J170" s="120"/>
    </row>
    <row r="171" spans="2:10">
      <c r="B171" s="119"/>
      <c r="C171" s="119"/>
      <c r="D171" s="120"/>
      <c r="E171" s="120"/>
      <c r="F171" s="131"/>
      <c r="G171" s="131"/>
      <c r="H171" s="131"/>
      <c r="I171" s="131"/>
      <c r="J171" s="120"/>
    </row>
    <row r="172" spans="2:10">
      <c r="B172" s="119"/>
      <c r="C172" s="119"/>
      <c r="D172" s="120"/>
      <c r="E172" s="120"/>
      <c r="F172" s="131"/>
      <c r="G172" s="131"/>
      <c r="H172" s="131"/>
      <c r="I172" s="131"/>
      <c r="J172" s="120"/>
    </row>
    <row r="173" spans="2:10">
      <c r="B173" s="119"/>
      <c r="C173" s="119"/>
      <c r="D173" s="120"/>
      <c r="E173" s="120"/>
      <c r="F173" s="131"/>
      <c r="G173" s="131"/>
      <c r="H173" s="131"/>
      <c r="I173" s="131"/>
      <c r="J173" s="120"/>
    </row>
    <row r="174" spans="2:10">
      <c r="B174" s="119"/>
      <c r="C174" s="119"/>
      <c r="D174" s="120"/>
      <c r="E174" s="120"/>
      <c r="F174" s="131"/>
      <c r="G174" s="131"/>
      <c r="H174" s="131"/>
      <c r="I174" s="131"/>
      <c r="J174" s="120"/>
    </row>
    <row r="175" spans="2:10">
      <c r="B175" s="119"/>
      <c r="C175" s="119"/>
      <c r="D175" s="120"/>
      <c r="E175" s="120"/>
      <c r="F175" s="131"/>
      <c r="G175" s="131"/>
      <c r="H175" s="131"/>
      <c r="I175" s="131"/>
      <c r="J175" s="120"/>
    </row>
    <row r="176" spans="2:10">
      <c r="B176" s="119"/>
      <c r="C176" s="119"/>
      <c r="D176" s="120"/>
      <c r="E176" s="120"/>
      <c r="F176" s="131"/>
      <c r="G176" s="131"/>
      <c r="H176" s="131"/>
      <c r="I176" s="131"/>
      <c r="J176" s="120"/>
    </row>
    <row r="177" spans="2:10">
      <c r="B177" s="119"/>
      <c r="C177" s="119"/>
      <c r="D177" s="120"/>
      <c r="E177" s="120"/>
      <c r="F177" s="131"/>
      <c r="G177" s="131"/>
      <c r="H177" s="131"/>
      <c r="I177" s="131"/>
      <c r="J177" s="120"/>
    </row>
    <row r="178" spans="2:10">
      <c r="B178" s="119"/>
      <c r="C178" s="119"/>
      <c r="D178" s="120"/>
      <c r="E178" s="120"/>
      <c r="F178" s="131"/>
      <c r="G178" s="131"/>
      <c r="H178" s="131"/>
      <c r="I178" s="131"/>
      <c r="J178" s="120"/>
    </row>
    <row r="179" spans="2:10">
      <c r="B179" s="119"/>
      <c r="C179" s="119"/>
      <c r="D179" s="120"/>
      <c r="E179" s="120"/>
      <c r="F179" s="131"/>
      <c r="G179" s="131"/>
      <c r="H179" s="131"/>
      <c r="I179" s="131"/>
      <c r="J179" s="120"/>
    </row>
    <row r="180" spans="2:10">
      <c r="B180" s="119"/>
      <c r="C180" s="119"/>
      <c r="D180" s="120"/>
      <c r="E180" s="120"/>
      <c r="F180" s="131"/>
      <c r="G180" s="131"/>
      <c r="H180" s="131"/>
      <c r="I180" s="131"/>
      <c r="J180" s="120"/>
    </row>
    <row r="181" spans="2:10">
      <c r="B181" s="119"/>
      <c r="C181" s="119"/>
      <c r="D181" s="120"/>
      <c r="E181" s="120"/>
      <c r="F181" s="131"/>
      <c r="G181" s="131"/>
      <c r="H181" s="131"/>
      <c r="I181" s="131"/>
      <c r="J181" s="120"/>
    </row>
    <row r="182" spans="2:10">
      <c r="B182" s="119"/>
      <c r="C182" s="119"/>
      <c r="D182" s="120"/>
      <c r="E182" s="120"/>
      <c r="F182" s="131"/>
      <c r="G182" s="131"/>
      <c r="H182" s="131"/>
      <c r="I182" s="131"/>
      <c r="J182" s="120"/>
    </row>
    <row r="183" spans="2:10">
      <c r="B183" s="119"/>
      <c r="C183" s="119"/>
      <c r="D183" s="120"/>
      <c r="E183" s="120"/>
      <c r="F183" s="131"/>
      <c r="G183" s="131"/>
      <c r="H183" s="131"/>
      <c r="I183" s="131"/>
      <c r="J183" s="120"/>
    </row>
    <row r="184" spans="2:10">
      <c r="B184" s="119"/>
      <c r="C184" s="119"/>
      <c r="D184" s="120"/>
      <c r="E184" s="120"/>
      <c r="F184" s="131"/>
      <c r="G184" s="131"/>
      <c r="H184" s="131"/>
      <c r="I184" s="131"/>
      <c r="J184" s="120"/>
    </row>
    <row r="185" spans="2:10">
      <c r="B185" s="119"/>
      <c r="C185" s="119"/>
      <c r="D185" s="120"/>
      <c r="E185" s="120"/>
      <c r="F185" s="131"/>
      <c r="G185" s="131"/>
      <c r="H185" s="131"/>
      <c r="I185" s="131"/>
      <c r="J185" s="120"/>
    </row>
    <row r="186" spans="2:10">
      <c r="B186" s="119"/>
      <c r="C186" s="119"/>
      <c r="D186" s="120"/>
      <c r="E186" s="120"/>
      <c r="F186" s="131"/>
      <c r="G186" s="131"/>
      <c r="H186" s="131"/>
      <c r="I186" s="131"/>
      <c r="J186" s="120"/>
    </row>
    <row r="187" spans="2:10">
      <c r="B187" s="119"/>
      <c r="C187" s="119"/>
      <c r="D187" s="120"/>
      <c r="E187" s="120"/>
      <c r="F187" s="131"/>
      <c r="G187" s="131"/>
      <c r="H187" s="131"/>
      <c r="I187" s="131"/>
      <c r="J187" s="120"/>
    </row>
    <row r="188" spans="2:10">
      <c r="B188" s="119"/>
      <c r="C188" s="119"/>
      <c r="D188" s="120"/>
      <c r="E188" s="120"/>
      <c r="F188" s="131"/>
      <c r="G188" s="131"/>
      <c r="H188" s="131"/>
      <c r="I188" s="131"/>
      <c r="J188" s="120"/>
    </row>
    <row r="189" spans="2:10">
      <c r="B189" s="119"/>
      <c r="C189" s="119"/>
      <c r="D189" s="120"/>
      <c r="E189" s="120"/>
      <c r="F189" s="131"/>
      <c r="G189" s="131"/>
      <c r="H189" s="131"/>
      <c r="I189" s="131"/>
      <c r="J189" s="120"/>
    </row>
    <row r="190" spans="2:10">
      <c r="B190" s="119"/>
      <c r="C190" s="119"/>
      <c r="D190" s="120"/>
      <c r="E190" s="120"/>
      <c r="F190" s="131"/>
      <c r="G190" s="131"/>
      <c r="H190" s="131"/>
      <c r="I190" s="131"/>
      <c r="J190" s="120"/>
    </row>
    <row r="191" spans="2:10">
      <c r="B191" s="119"/>
      <c r="C191" s="119"/>
      <c r="D191" s="120"/>
      <c r="E191" s="120"/>
      <c r="F191" s="131"/>
      <c r="G191" s="131"/>
      <c r="H191" s="131"/>
      <c r="I191" s="131"/>
      <c r="J191" s="120"/>
    </row>
    <row r="192" spans="2:10">
      <c r="B192" s="119"/>
      <c r="C192" s="119"/>
      <c r="D192" s="120"/>
      <c r="E192" s="120"/>
      <c r="F192" s="131"/>
      <c r="G192" s="131"/>
      <c r="H192" s="131"/>
      <c r="I192" s="131"/>
      <c r="J192" s="120"/>
    </row>
    <row r="193" spans="2:10">
      <c r="B193" s="119"/>
      <c r="C193" s="119"/>
      <c r="D193" s="120"/>
      <c r="E193" s="120"/>
      <c r="F193" s="131"/>
      <c r="G193" s="131"/>
      <c r="H193" s="131"/>
      <c r="I193" s="131"/>
      <c r="J193" s="120"/>
    </row>
    <row r="194" spans="2:10">
      <c r="B194" s="119"/>
      <c r="C194" s="119"/>
      <c r="D194" s="120"/>
      <c r="E194" s="120"/>
      <c r="F194" s="131"/>
      <c r="G194" s="131"/>
      <c r="H194" s="131"/>
      <c r="I194" s="131"/>
      <c r="J194" s="120"/>
    </row>
    <row r="195" spans="2:10">
      <c r="B195" s="119"/>
      <c r="C195" s="119"/>
      <c r="D195" s="120"/>
      <c r="E195" s="120"/>
      <c r="F195" s="131"/>
      <c r="G195" s="131"/>
      <c r="H195" s="131"/>
      <c r="I195" s="131"/>
      <c r="J195" s="120"/>
    </row>
    <row r="196" spans="2:10">
      <c r="B196" s="119"/>
      <c r="C196" s="119"/>
      <c r="D196" s="120"/>
      <c r="E196" s="120"/>
      <c r="F196" s="131"/>
      <c r="G196" s="131"/>
      <c r="H196" s="131"/>
      <c r="I196" s="131"/>
      <c r="J196" s="120"/>
    </row>
    <row r="197" spans="2:10">
      <c r="B197" s="119"/>
      <c r="C197" s="119"/>
      <c r="D197" s="120"/>
      <c r="E197" s="120"/>
      <c r="F197" s="131"/>
      <c r="G197" s="131"/>
      <c r="H197" s="131"/>
      <c r="I197" s="131"/>
      <c r="J197" s="120"/>
    </row>
    <row r="198" spans="2:10">
      <c r="B198" s="119"/>
      <c r="C198" s="119"/>
      <c r="D198" s="120"/>
      <c r="E198" s="120"/>
      <c r="F198" s="131"/>
      <c r="G198" s="131"/>
      <c r="H198" s="131"/>
      <c r="I198" s="131"/>
      <c r="J198" s="120"/>
    </row>
    <row r="199" spans="2:10">
      <c r="B199" s="119"/>
      <c r="C199" s="119"/>
      <c r="D199" s="120"/>
      <c r="E199" s="120"/>
      <c r="F199" s="131"/>
      <c r="G199" s="131"/>
      <c r="H199" s="131"/>
      <c r="I199" s="131"/>
      <c r="J199" s="120"/>
    </row>
    <row r="200" spans="2:10">
      <c r="B200" s="119"/>
      <c r="C200" s="119"/>
      <c r="D200" s="120"/>
      <c r="E200" s="120"/>
      <c r="F200" s="131"/>
      <c r="G200" s="131"/>
      <c r="H200" s="131"/>
      <c r="I200" s="131"/>
      <c r="J200" s="120"/>
    </row>
    <row r="201" spans="2:10">
      <c r="F201" s="3"/>
      <c r="G201" s="3"/>
      <c r="H201" s="3"/>
      <c r="I201" s="3"/>
    </row>
    <row r="202" spans="2:10">
      <c r="F202" s="3"/>
      <c r="G202" s="3"/>
      <c r="H202" s="3"/>
      <c r="I202" s="3"/>
    </row>
    <row r="203" spans="2:10">
      <c r="F203" s="3"/>
      <c r="G203" s="3"/>
      <c r="H203" s="3"/>
      <c r="I203" s="3"/>
    </row>
    <row r="204" spans="2:10">
      <c r="F204" s="3"/>
      <c r="G204" s="3"/>
      <c r="H204" s="3"/>
      <c r="I204" s="3"/>
    </row>
    <row r="205" spans="2:10">
      <c r="F205" s="3"/>
      <c r="G205" s="3"/>
      <c r="H205" s="3"/>
      <c r="I205" s="3"/>
    </row>
    <row r="206" spans="2:10">
      <c r="F206" s="3"/>
      <c r="G206" s="3"/>
      <c r="H206" s="3"/>
      <c r="I206" s="3"/>
    </row>
    <row r="207" spans="2:10">
      <c r="F207" s="3"/>
      <c r="G207" s="3"/>
      <c r="H207" s="3"/>
      <c r="I207" s="3"/>
    </row>
    <row r="208" spans="2:10">
      <c r="F208" s="3"/>
      <c r="G208" s="3"/>
      <c r="H208" s="3"/>
      <c r="I208" s="3"/>
    </row>
    <row r="209" spans="6:9">
      <c r="F209" s="3"/>
      <c r="G209" s="3"/>
      <c r="H209" s="3"/>
      <c r="I209" s="3"/>
    </row>
    <row r="210" spans="6:9">
      <c r="F210" s="3"/>
      <c r="G210" s="3"/>
      <c r="H210" s="3"/>
      <c r="I210" s="3"/>
    </row>
    <row r="211" spans="6:9">
      <c r="F211" s="3"/>
      <c r="G211" s="3"/>
      <c r="H211" s="3"/>
      <c r="I211" s="3"/>
    </row>
    <row r="212" spans="6:9">
      <c r="F212" s="3"/>
      <c r="G212" s="3"/>
      <c r="H212" s="3"/>
      <c r="I212" s="3"/>
    </row>
    <row r="213" spans="6:9">
      <c r="F213" s="3"/>
      <c r="G213" s="3"/>
      <c r="H213" s="3"/>
      <c r="I213" s="3"/>
    </row>
    <row r="214" spans="6:9">
      <c r="F214" s="3"/>
      <c r="G214" s="3"/>
      <c r="H214" s="3"/>
      <c r="I214" s="3"/>
    </row>
    <row r="215" spans="6:9">
      <c r="F215" s="3"/>
      <c r="G215" s="3"/>
      <c r="H215" s="3"/>
      <c r="I215" s="3"/>
    </row>
    <row r="216" spans="6:9">
      <c r="F216" s="3"/>
      <c r="G216" s="3"/>
      <c r="H216" s="3"/>
      <c r="I216" s="3"/>
    </row>
    <row r="217" spans="6:9">
      <c r="F217" s="3"/>
      <c r="G217" s="3"/>
      <c r="H217" s="3"/>
      <c r="I217" s="3"/>
    </row>
    <row r="218" spans="6:9">
      <c r="F218" s="3"/>
      <c r="G218" s="3"/>
      <c r="H218" s="3"/>
      <c r="I218" s="3"/>
    </row>
    <row r="219" spans="6:9">
      <c r="F219" s="3"/>
      <c r="G219" s="3"/>
      <c r="H219" s="3"/>
      <c r="I219" s="3"/>
    </row>
    <row r="220" spans="6:9">
      <c r="F220" s="3"/>
      <c r="G220" s="3"/>
      <c r="H220" s="3"/>
      <c r="I220" s="3"/>
    </row>
    <row r="221" spans="6:9">
      <c r="F221" s="3"/>
      <c r="G221" s="3"/>
      <c r="H221" s="3"/>
      <c r="I221" s="3"/>
    </row>
    <row r="222" spans="6:9">
      <c r="F222" s="3"/>
      <c r="G222" s="3"/>
      <c r="H222" s="3"/>
      <c r="I222" s="3"/>
    </row>
    <row r="223" spans="6:9">
      <c r="F223" s="3"/>
      <c r="G223" s="3"/>
      <c r="H223" s="3"/>
      <c r="I223" s="3"/>
    </row>
    <row r="224" spans="6:9">
      <c r="F224" s="3"/>
      <c r="G224" s="3"/>
      <c r="H224" s="3"/>
      <c r="I224" s="3"/>
    </row>
    <row r="225" spans="6:9">
      <c r="F225" s="3"/>
      <c r="G225" s="3"/>
      <c r="H225" s="3"/>
      <c r="I225" s="3"/>
    </row>
    <row r="226" spans="6:9">
      <c r="F226" s="3"/>
      <c r="G226" s="3"/>
      <c r="H226" s="3"/>
      <c r="I226" s="3"/>
    </row>
    <row r="227" spans="6:9">
      <c r="F227" s="3"/>
      <c r="G227" s="3"/>
      <c r="H227" s="3"/>
      <c r="I227" s="3"/>
    </row>
    <row r="228" spans="6:9">
      <c r="F228" s="3"/>
      <c r="G228" s="3"/>
      <c r="H228" s="3"/>
      <c r="I228" s="3"/>
    </row>
    <row r="229" spans="6:9">
      <c r="F229" s="3"/>
      <c r="G229" s="3"/>
      <c r="H229" s="3"/>
      <c r="I229" s="3"/>
    </row>
    <row r="230" spans="6:9">
      <c r="F230" s="3"/>
      <c r="G230" s="3"/>
      <c r="H230" s="3"/>
      <c r="I230" s="3"/>
    </row>
    <row r="231" spans="6:9">
      <c r="F231" s="3"/>
      <c r="G231" s="3"/>
      <c r="H231" s="3"/>
      <c r="I231" s="3"/>
    </row>
    <row r="232" spans="6:9">
      <c r="F232" s="3"/>
      <c r="G232" s="3"/>
      <c r="H232" s="3"/>
      <c r="I232" s="3"/>
    </row>
    <row r="233" spans="6:9">
      <c r="F233" s="3"/>
      <c r="G233" s="3"/>
      <c r="H233" s="3"/>
      <c r="I233" s="3"/>
    </row>
    <row r="234" spans="6:9">
      <c r="F234" s="3"/>
      <c r="G234" s="3"/>
      <c r="H234" s="3"/>
      <c r="I234" s="3"/>
    </row>
    <row r="235" spans="6:9">
      <c r="F235" s="3"/>
      <c r="G235" s="3"/>
      <c r="H235" s="3"/>
      <c r="I235" s="3"/>
    </row>
    <row r="236" spans="6:9">
      <c r="F236" s="3"/>
      <c r="G236" s="3"/>
      <c r="H236" s="3"/>
      <c r="I236" s="3"/>
    </row>
    <row r="237" spans="6:9">
      <c r="F237" s="3"/>
      <c r="G237" s="3"/>
      <c r="H237" s="3"/>
      <c r="I237" s="3"/>
    </row>
    <row r="238" spans="6:9">
      <c r="F238" s="3"/>
      <c r="G238" s="3"/>
      <c r="H238" s="3"/>
      <c r="I238" s="3"/>
    </row>
    <row r="239" spans="6:9">
      <c r="F239" s="3"/>
      <c r="G239" s="3"/>
      <c r="H239" s="3"/>
      <c r="I239" s="3"/>
    </row>
    <row r="240" spans="6:9">
      <c r="F240" s="3"/>
      <c r="G240" s="3"/>
      <c r="H240" s="3"/>
      <c r="I240" s="3"/>
    </row>
    <row r="241" spans="6:9">
      <c r="F241" s="3"/>
      <c r="G241" s="3"/>
      <c r="H241" s="3"/>
      <c r="I241" s="3"/>
    </row>
    <row r="242" spans="6:9">
      <c r="F242" s="3"/>
      <c r="G242" s="3"/>
      <c r="H242" s="3"/>
      <c r="I242" s="3"/>
    </row>
    <row r="243" spans="6:9">
      <c r="F243" s="3"/>
      <c r="G243" s="3"/>
      <c r="H243" s="3"/>
      <c r="I243" s="3"/>
    </row>
    <row r="244" spans="6:9">
      <c r="F244" s="3"/>
      <c r="G244" s="3"/>
      <c r="H244" s="3"/>
      <c r="I244" s="3"/>
    </row>
    <row r="245" spans="6:9">
      <c r="F245" s="3"/>
      <c r="G245" s="3"/>
      <c r="H245" s="3"/>
      <c r="I245" s="3"/>
    </row>
    <row r="246" spans="6:9">
      <c r="F246" s="3"/>
      <c r="G246" s="3"/>
      <c r="H246" s="3"/>
      <c r="I246" s="3"/>
    </row>
    <row r="247" spans="6:9">
      <c r="F247" s="3"/>
      <c r="G247" s="3"/>
      <c r="H247" s="3"/>
      <c r="I247" s="3"/>
    </row>
    <row r="248" spans="6:9">
      <c r="F248" s="3"/>
      <c r="G248" s="3"/>
      <c r="H248" s="3"/>
      <c r="I248" s="3"/>
    </row>
    <row r="249" spans="6:9">
      <c r="F249" s="3"/>
      <c r="G249" s="3"/>
      <c r="H249" s="3"/>
      <c r="I249" s="3"/>
    </row>
    <row r="250" spans="6:9">
      <c r="F250" s="3"/>
      <c r="G250" s="3"/>
      <c r="H250" s="3"/>
      <c r="I250" s="3"/>
    </row>
    <row r="251" spans="6:9">
      <c r="F251" s="3"/>
      <c r="G251" s="3"/>
      <c r="H251" s="3"/>
      <c r="I251" s="3"/>
    </row>
    <row r="252" spans="6:9">
      <c r="F252" s="3"/>
      <c r="G252" s="3"/>
      <c r="H252" s="3"/>
      <c r="I252" s="3"/>
    </row>
    <row r="253" spans="6:9">
      <c r="F253" s="3"/>
      <c r="G253" s="3"/>
      <c r="H253" s="3"/>
      <c r="I253" s="3"/>
    </row>
    <row r="254" spans="6:9">
      <c r="F254" s="3"/>
      <c r="G254" s="3"/>
      <c r="H254" s="3"/>
      <c r="I254" s="3"/>
    </row>
    <row r="255" spans="6:9">
      <c r="F255" s="3"/>
      <c r="G255" s="3"/>
      <c r="H255" s="3"/>
      <c r="I255" s="3"/>
    </row>
    <row r="256" spans="6:9">
      <c r="F256" s="3"/>
      <c r="G256" s="3"/>
      <c r="H256" s="3"/>
      <c r="I256" s="3"/>
    </row>
    <row r="257" spans="6:9">
      <c r="F257" s="3"/>
      <c r="G257" s="3"/>
      <c r="H257" s="3"/>
      <c r="I257" s="3"/>
    </row>
    <row r="258" spans="6:9">
      <c r="F258" s="3"/>
      <c r="G258" s="3"/>
      <c r="H258" s="3"/>
      <c r="I258" s="3"/>
    </row>
    <row r="259" spans="6:9">
      <c r="F259" s="3"/>
      <c r="G259" s="3"/>
      <c r="H259" s="3"/>
      <c r="I259" s="3"/>
    </row>
    <row r="260" spans="6:9">
      <c r="F260" s="3"/>
      <c r="G260" s="3"/>
      <c r="H260" s="3"/>
      <c r="I260" s="3"/>
    </row>
    <row r="261" spans="6:9">
      <c r="F261" s="3"/>
      <c r="G261" s="3"/>
      <c r="H261" s="3"/>
      <c r="I261" s="3"/>
    </row>
    <row r="262" spans="6:9">
      <c r="F262" s="3"/>
      <c r="G262" s="3"/>
      <c r="H262" s="3"/>
      <c r="I262" s="3"/>
    </row>
    <row r="263" spans="6:9">
      <c r="F263" s="3"/>
      <c r="G263" s="3"/>
      <c r="H263" s="3"/>
      <c r="I263" s="3"/>
    </row>
    <row r="264" spans="6:9">
      <c r="F264" s="3"/>
      <c r="G264" s="3"/>
      <c r="H264" s="3"/>
      <c r="I264" s="3"/>
    </row>
    <row r="265" spans="6:9">
      <c r="F265" s="3"/>
      <c r="G265" s="3"/>
      <c r="H265" s="3"/>
      <c r="I265" s="3"/>
    </row>
    <row r="266" spans="6:9">
      <c r="F266" s="3"/>
      <c r="G266" s="3"/>
      <c r="H266" s="3"/>
      <c r="I266" s="3"/>
    </row>
    <row r="267" spans="6:9">
      <c r="F267" s="3"/>
      <c r="G267" s="3"/>
      <c r="H267" s="3"/>
      <c r="I267" s="3"/>
    </row>
    <row r="268" spans="6:9">
      <c r="F268" s="3"/>
      <c r="G268" s="3"/>
      <c r="H268" s="3"/>
      <c r="I268" s="3"/>
    </row>
    <row r="269" spans="6:9">
      <c r="F269" s="3"/>
      <c r="G269" s="3"/>
      <c r="H269" s="3"/>
      <c r="I269" s="3"/>
    </row>
    <row r="270" spans="6:9">
      <c r="F270" s="3"/>
      <c r="G270" s="3"/>
      <c r="H270" s="3"/>
      <c r="I270" s="3"/>
    </row>
    <row r="271" spans="6:9">
      <c r="F271" s="3"/>
      <c r="G271" s="3"/>
      <c r="H271" s="3"/>
      <c r="I271" s="3"/>
    </row>
    <row r="272" spans="6:9">
      <c r="F272" s="3"/>
      <c r="G272" s="3"/>
      <c r="H272" s="3"/>
      <c r="I272" s="3"/>
    </row>
    <row r="273" spans="6:9">
      <c r="F273" s="3"/>
      <c r="G273" s="3"/>
      <c r="H273" s="3"/>
      <c r="I273" s="3"/>
    </row>
    <row r="274" spans="6:9">
      <c r="F274" s="3"/>
      <c r="G274" s="3"/>
      <c r="H274" s="3"/>
      <c r="I274" s="3"/>
    </row>
    <row r="275" spans="6:9">
      <c r="F275" s="3"/>
      <c r="G275" s="3"/>
      <c r="H275" s="3"/>
      <c r="I275" s="3"/>
    </row>
    <row r="276" spans="6:9">
      <c r="F276" s="3"/>
      <c r="G276" s="3"/>
      <c r="H276" s="3"/>
      <c r="I276" s="3"/>
    </row>
    <row r="277" spans="6:9">
      <c r="F277" s="3"/>
      <c r="G277" s="3"/>
      <c r="H277" s="3"/>
      <c r="I277" s="3"/>
    </row>
    <row r="278" spans="6:9">
      <c r="F278" s="3"/>
      <c r="G278" s="3"/>
      <c r="H278" s="3"/>
      <c r="I278" s="3"/>
    </row>
    <row r="279" spans="6:9">
      <c r="F279" s="3"/>
      <c r="G279" s="3"/>
      <c r="H279" s="3"/>
      <c r="I279" s="3"/>
    </row>
    <row r="280" spans="6:9">
      <c r="F280" s="3"/>
      <c r="G280" s="3"/>
      <c r="H280" s="3"/>
      <c r="I280" s="3"/>
    </row>
    <row r="281" spans="6:9">
      <c r="F281" s="3"/>
      <c r="G281" s="3"/>
      <c r="H281" s="3"/>
      <c r="I281" s="3"/>
    </row>
    <row r="282" spans="6:9">
      <c r="F282" s="3"/>
      <c r="G282" s="3"/>
      <c r="H282" s="3"/>
      <c r="I282" s="3"/>
    </row>
    <row r="283" spans="6:9">
      <c r="F283" s="3"/>
      <c r="G283" s="3"/>
      <c r="H283" s="3"/>
      <c r="I283" s="3"/>
    </row>
    <row r="284" spans="6:9">
      <c r="F284" s="3"/>
      <c r="G284" s="3"/>
      <c r="H284" s="3"/>
      <c r="I284" s="3"/>
    </row>
    <row r="285" spans="6:9">
      <c r="F285" s="3"/>
      <c r="G285" s="3"/>
      <c r="H285" s="3"/>
      <c r="I285" s="3"/>
    </row>
    <row r="286" spans="6:9">
      <c r="F286" s="3"/>
      <c r="G286" s="3"/>
      <c r="H286" s="3"/>
      <c r="I286" s="3"/>
    </row>
    <row r="287" spans="6:9">
      <c r="F287" s="3"/>
      <c r="G287" s="3"/>
      <c r="H287" s="3"/>
      <c r="I287" s="3"/>
    </row>
    <row r="288" spans="6:9">
      <c r="F288" s="3"/>
      <c r="G288" s="3"/>
      <c r="H288" s="3"/>
      <c r="I288" s="3"/>
    </row>
    <row r="289" spans="6:9">
      <c r="F289" s="3"/>
      <c r="G289" s="3"/>
      <c r="H289" s="3"/>
      <c r="I289" s="3"/>
    </row>
    <row r="290" spans="6:9">
      <c r="F290" s="3"/>
      <c r="G290" s="3"/>
      <c r="H290" s="3"/>
      <c r="I290" s="3"/>
    </row>
    <row r="291" spans="6:9">
      <c r="F291" s="3"/>
      <c r="G291" s="3"/>
      <c r="H291" s="3"/>
      <c r="I291" s="3"/>
    </row>
    <row r="292" spans="6:9">
      <c r="F292" s="3"/>
      <c r="G292" s="3"/>
      <c r="H292" s="3"/>
      <c r="I292" s="3"/>
    </row>
    <row r="293" spans="6:9">
      <c r="F293" s="3"/>
      <c r="G293" s="3"/>
      <c r="H293" s="3"/>
      <c r="I293" s="3"/>
    </row>
    <row r="294" spans="6:9">
      <c r="F294" s="3"/>
      <c r="G294" s="3"/>
      <c r="H294" s="3"/>
      <c r="I294" s="3"/>
    </row>
    <row r="295" spans="6:9">
      <c r="F295" s="3"/>
      <c r="G295" s="3"/>
      <c r="H295" s="3"/>
      <c r="I295" s="3"/>
    </row>
    <row r="296" spans="6:9">
      <c r="F296" s="3"/>
      <c r="G296" s="3"/>
      <c r="H296" s="3"/>
      <c r="I296" s="3"/>
    </row>
    <row r="297" spans="6:9">
      <c r="F297" s="3"/>
      <c r="G297" s="3"/>
      <c r="H297" s="3"/>
      <c r="I297" s="3"/>
    </row>
    <row r="298" spans="6:9">
      <c r="F298" s="3"/>
      <c r="G298" s="3"/>
      <c r="H298" s="3"/>
      <c r="I298" s="3"/>
    </row>
    <row r="299" spans="6:9">
      <c r="F299" s="3"/>
      <c r="G299" s="3"/>
      <c r="H299" s="3"/>
      <c r="I299" s="3"/>
    </row>
    <row r="300" spans="6:9">
      <c r="F300" s="3"/>
      <c r="G300" s="3"/>
      <c r="H300" s="3"/>
      <c r="I300" s="3"/>
    </row>
    <row r="301" spans="6:9">
      <c r="F301" s="3"/>
      <c r="G301" s="3"/>
      <c r="H301" s="3"/>
      <c r="I301" s="3"/>
    </row>
    <row r="302" spans="6:9">
      <c r="F302" s="3"/>
      <c r="G302" s="3"/>
      <c r="H302" s="3"/>
      <c r="I302" s="3"/>
    </row>
    <row r="303" spans="6:9">
      <c r="F303" s="3"/>
      <c r="G303" s="3"/>
      <c r="H303" s="3"/>
      <c r="I303" s="3"/>
    </row>
    <row r="304" spans="6:9">
      <c r="F304" s="3"/>
      <c r="G304" s="3"/>
      <c r="H304" s="3"/>
      <c r="I304" s="3"/>
    </row>
    <row r="305" spans="6:9">
      <c r="F305" s="3"/>
      <c r="G305" s="3"/>
      <c r="H305" s="3"/>
      <c r="I305" s="3"/>
    </row>
    <row r="306" spans="6:9">
      <c r="F306" s="3"/>
      <c r="G306" s="3"/>
      <c r="H306" s="3"/>
      <c r="I306" s="3"/>
    </row>
    <row r="307" spans="6:9">
      <c r="F307" s="3"/>
      <c r="G307" s="3"/>
      <c r="H307" s="3"/>
      <c r="I307" s="3"/>
    </row>
    <row r="308" spans="6:9">
      <c r="F308" s="3"/>
      <c r="G308" s="3"/>
      <c r="H308" s="3"/>
      <c r="I308" s="3"/>
    </row>
    <row r="309" spans="6:9">
      <c r="F309" s="3"/>
      <c r="G309" s="3"/>
      <c r="H309" s="3"/>
      <c r="I309" s="3"/>
    </row>
    <row r="310" spans="6:9">
      <c r="F310" s="3"/>
      <c r="G310" s="3"/>
      <c r="H310" s="3"/>
      <c r="I310" s="3"/>
    </row>
    <row r="311" spans="6:9">
      <c r="F311" s="3"/>
      <c r="G311" s="3"/>
      <c r="H311" s="3"/>
      <c r="I311" s="3"/>
    </row>
    <row r="312" spans="6:9">
      <c r="F312" s="3"/>
      <c r="G312" s="3"/>
      <c r="H312" s="3"/>
      <c r="I312" s="3"/>
    </row>
    <row r="313" spans="6:9">
      <c r="F313" s="3"/>
      <c r="G313" s="3"/>
      <c r="H313" s="3"/>
      <c r="I313" s="3"/>
    </row>
    <row r="314" spans="6:9">
      <c r="F314" s="3"/>
      <c r="G314" s="3"/>
      <c r="H314" s="3"/>
      <c r="I314" s="3"/>
    </row>
    <row r="315" spans="6:9">
      <c r="F315" s="3"/>
      <c r="G315" s="3"/>
      <c r="H315" s="3"/>
      <c r="I315" s="3"/>
    </row>
    <row r="316" spans="6:9">
      <c r="F316" s="3"/>
      <c r="G316" s="3"/>
      <c r="H316" s="3"/>
      <c r="I316" s="3"/>
    </row>
    <row r="317" spans="6:9">
      <c r="F317" s="3"/>
      <c r="G317" s="3"/>
      <c r="H317" s="3"/>
      <c r="I317" s="3"/>
    </row>
    <row r="318" spans="6:9">
      <c r="F318" s="3"/>
      <c r="G318" s="3"/>
      <c r="H318" s="3"/>
      <c r="I318" s="3"/>
    </row>
    <row r="319" spans="6:9">
      <c r="F319" s="3"/>
      <c r="G319" s="3"/>
      <c r="H319" s="3"/>
      <c r="I319" s="3"/>
    </row>
    <row r="320" spans="6:9">
      <c r="F320" s="3"/>
      <c r="G320" s="3"/>
      <c r="H320" s="3"/>
      <c r="I320" s="3"/>
    </row>
    <row r="321" spans="6:9">
      <c r="F321" s="3"/>
      <c r="G321" s="3"/>
      <c r="H321" s="3"/>
      <c r="I321" s="3"/>
    </row>
    <row r="322" spans="6:9">
      <c r="F322" s="3"/>
      <c r="G322" s="3"/>
      <c r="H322" s="3"/>
      <c r="I322" s="3"/>
    </row>
    <row r="323" spans="6:9">
      <c r="F323" s="3"/>
      <c r="G323" s="3"/>
      <c r="H323" s="3"/>
      <c r="I323" s="3"/>
    </row>
    <row r="324" spans="6:9">
      <c r="F324" s="3"/>
      <c r="G324" s="3"/>
      <c r="H324" s="3"/>
      <c r="I324" s="3"/>
    </row>
    <row r="325" spans="6:9">
      <c r="F325" s="3"/>
      <c r="G325" s="3"/>
      <c r="H325" s="3"/>
      <c r="I325" s="3"/>
    </row>
    <row r="326" spans="6:9">
      <c r="F326" s="3"/>
      <c r="G326" s="3"/>
      <c r="H326" s="3"/>
      <c r="I326" s="3"/>
    </row>
    <row r="327" spans="6:9">
      <c r="F327" s="3"/>
      <c r="G327" s="3"/>
      <c r="H327" s="3"/>
      <c r="I327" s="3"/>
    </row>
    <row r="328" spans="6:9">
      <c r="F328" s="3"/>
      <c r="G328" s="3"/>
      <c r="H328" s="3"/>
      <c r="I328" s="3"/>
    </row>
    <row r="329" spans="6:9">
      <c r="F329" s="3"/>
      <c r="G329" s="3"/>
      <c r="H329" s="3"/>
      <c r="I329" s="3"/>
    </row>
    <row r="330" spans="6:9">
      <c r="F330" s="3"/>
      <c r="G330" s="3"/>
      <c r="H330" s="3"/>
      <c r="I330" s="3"/>
    </row>
    <row r="331" spans="6:9">
      <c r="F331" s="3"/>
      <c r="G331" s="3"/>
      <c r="H331" s="3"/>
      <c r="I331" s="3"/>
    </row>
    <row r="332" spans="6:9">
      <c r="F332" s="3"/>
      <c r="G332" s="3"/>
      <c r="H332" s="3"/>
      <c r="I332" s="3"/>
    </row>
    <row r="333" spans="6:9">
      <c r="F333" s="3"/>
      <c r="G333" s="3"/>
      <c r="H333" s="3"/>
      <c r="I333" s="3"/>
    </row>
    <row r="334" spans="6:9">
      <c r="F334" s="3"/>
      <c r="G334" s="3"/>
      <c r="H334" s="3"/>
      <c r="I334" s="3"/>
    </row>
    <row r="335" spans="6:9">
      <c r="F335" s="3"/>
      <c r="G335" s="3"/>
      <c r="H335" s="3"/>
      <c r="I335" s="3"/>
    </row>
    <row r="336" spans="6:9">
      <c r="F336" s="3"/>
      <c r="G336" s="3"/>
      <c r="H336" s="3"/>
      <c r="I336" s="3"/>
    </row>
    <row r="337" spans="6:9">
      <c r="F337" s="3"/>
      <c r="G337" s="3"/>
      <c r="H337" s="3"/>
      <c r="I337" s="3"/>
    </row>
    <row r="338" spans="6:9">
      <c r="F338" s="3"/>
      <c r="G338" s="3"/>
      <c r="H338" s="3"/>
      <c r="I338" s="3"/>
    </row>
    <row r="339" spans="6:9">
      <c r="F339" s="3"/>
      <c r="G339" s="3"/>
      <c r="H339" s="3"/>
      <c r="I339" s="3"/>
    </row>
    <row r="340" spans="6:9">
      <c r="F340" s="3"/>
      <c r="G340" s="3"/>
      <c r="H340" s="3"/>
      <c r="I340" s="3"/>
    </row>
    <row r="341" spans="6:9">
      <c r="F341" s="3"/>
      <c r="G341" s="3"/>
      <c r="H341" s="3"/>
      <c r="I341" s="3"/>
    </row>
    <row r="342" spans="6:9">
      <c r="F342" s="3"/>
      <c r="G342" s="3"/>
      <c r="H342" s="3"/>
      <c r="I342" s="3"/>
    </row>
    <row r="343" spans="6:9">
      <c r="F343" s="3"/>
      <c r="G343" s="3"/>
      <c r="H343" s="3"/>
      <c r="I343" s="3"/>
    </row>
    <row r="344" spans="6:9">
      <c r="F344" s="3"/>
      <c r="G344" s="3"/>
      <c r="H344" s="3"/>
      <c r="I344" s="3"/>
    </row>
    <row r="345" spans="6:9">
      <c r="F345" s="3"/>
      <c r="G345" s="3"/>
      <c r="H345" s="3"/>
      <c r="I345" s="3"/>
    </row>
    <row r="346" spans="6:9">
      <c r="F346" s="3"/>
      <c r="G346" s="3"/>
      <c r="H346" s="3"/>
      <c r="I346" s="3"/>
    </row>
    <row r="347" spans="6:9">
      <c r="F347" s="3"/>
      <c r="G347" s="3"/>
      <c r="H347" s="3"/>
      <c r="I347" s="3"/>
    </row>
    <row r="348" spans="6:9">
      <c r="F348" s="3"/>
      <c r="G348" s="3"/>
      <c r="H348" s="3"/>
      <c r="I348" s="3"/>
    </row>
    <row r="349" spans="6:9">
      <c r="F349" s="3"/>
      <c r="G349" s="3"/>
      <c r="H349" s="3"/>
      <c r="I349" s="3"/>
    </row>
    <row r="350" spans="6:9">
      <c r="F350" s="3"/>
      <c r="G350" s="3"/>
      <c r="H350" s="3"/>
      <c r="I350" s="3"/>
    </row>
    <row r="351" spans="6:9">
      <c r="F351" s="3"/>
      <c r="G351" s="3"/>
      <c r="H351" s="3"/>
      <c r="I351" s="3"/>
    </row>
    <row r="352" spans="6:9">
      <c r="F352" s="3"/>
      <c r="G352" s="3"/>
      <c r="H352" s="3"/>
      <c r="I352" s="3"/>
    </row>
    <row r="353" spans="6:9">
      <c r="F353" s="3"/>
      <c r="G353" s="3"/>
      <c r="H353" s="3"/>
      <c r="I353" s="3"/>
    </row>
    <row r="354" spans="6:9">
      <c r="F354" s="3"/>
      <c r="G354" s="3"/>
      <c r="H354" s="3"/>
      <c r="I354" s="3"/>
    </row>
    <row r="355" spans="6:9">
      <c r="F355" s="3"/>
      <c r="G355" s="3"/>
      <c r="H355" s="3"/>
      <c r="I355" s="3"/>
    </row>
    <row r="356" spans="6:9">
      <c r="F356" s="3"/>
      <c r="G356" s="3"/>
      <c r="H356" s="3"/>
      <c r="I356" s="3"/>
    </row>
    <row r="357" spans="6:9">
      <c r="F357" s="3"/>
      <c r="G357" s="3"/>
      <c r="H357" s="3"/>
      <c r="I357" s="3"/>
    </row>
    <row r="358" spans="6:9">
      <c r="F358" s="3"/>
      <c r="G358" s="3"/>
      <c r="H358" s="3"/>
      <c r="I358" s="3"/>
    </row>
    <row r="359" spans="6:9">
      <c r="F359" s="3"/>
      <c r="G359" s="3"/>
      <c r="H359" s="3"/>
      <c r="I359" s="3"/>
    </row>
    <row r="360" spans="6:9">
      <c r="F360" s="3"/>
      <c r="G360" s="3"/>
      <c r="H360" s="3"/>
      <c r="I360" s="3"/>
    </row>
    <row r="361" spans="6:9">
      <c r="F361" s="3"/>
      <c r="G361" s="3"/>
      <c r="H361" s="3"/>
      <c r="I361" s="3"/>
    </row>
    <row r="362" spans="6:9">
      <c r="F362" s="3"/>
      <c r="G362" s="3"/>
      <c r="H362" s="3"/>
      <c r="I362" s="3"/>
    </row>
    <row r="363" spans="6:9">
      <c r="F363" s="3"/>
      <c r="G363" s="3"/>
      <c r="H363" s="3"/>
      <c r="I363" s="3"/>
    </row>
    <row r="364" spans="6:9">
      <c r="F364" s="3"/>
      <c r="G364" s="3"/>
      <c r="H364" s="3"/>
      <c r="I364" s="3"/>
    </row>
    <row r="365" spans="6:9">
      <c r="F365" s="3"/>
      <c r="G365" s="3"/>
      <c r="H365" s="3"/>
      <c r="I365" s="3"/>
    </row>
    <row r="366" spans="6:9">
      <c r="F366" s="3"/>
      <c r="G366" s="3"/>
      <c r="H366" s="3"/>
      <c r="I366" s="3"/>
    </row>
    <row r="367" spans="6:9">
      <c r="F367" s="3"/>
      <c r="G367" s="3"/>
      <c r="H367" s="3"/>
      <c r="I367" s="3"/>
    </row>
    <row r="368" spans="6:9">
      <c r="F368" s="3"/>
      <c r="G368" s="3"/>
      <c r="H368" s="3"/>
      <c r="I368" s="3"/>
    </row>
    <row r="369" spans="6:9">
      <c r="F369" s="3"/>
      <c r="G369" s="3"/>
      <c r="H369" s="3"/>
      <c r="I369" s="3"/>
    </row>
    <row r="370" spans="6:9">
      <c r="F370" s="3"/>
      <c r="G370" s="3"/>
      <c r="H370" s="3"/>
      <c r="I370" s="3"/>
    </row>
    <row r="371" spans="6:9">
      <c r="F371" s="3"/>
      <c r="G371" s="3"/>
      <c r="H371" s="3"/>
      <c r="I371" s="3"/>
    </row>
    <row r="372" spans="6:9">
      <c r="F372" s="3"/>
      <c r="G372" s="3"/>
      <c r="H372" s="3"/>
      <c r="I372" s="3"/>
    </row>
    <row r="373" spans="6:9">
      <c r="F373" s="3"/>
      <c r="G373" s="3"/>
      <c r="H373" s="3"/>
      <c r="I373" s="3"/>
    </row>
    <row r="374" spans="6:9">
      <c r="F374" s="3"/>
      <c r="G374" s="3"/>
      <c r="H374" s="3"/>
      <c r="I374" s="3"/>
    </row>
    <row r="375" spans="6:9">
      <c r="F375" s="3"/>
      <c r="G375" s="3"/>
      <c r="H375" s="3"/>
      <c r="I375" s="3"/>
    </row>
    <row r="376" spans="6:9">
      <c r="F376" s="3"/>
      <c r="G376" s="3"/>
      <c r="H376" s="3"/>
      <c r="I376" s="3"/>
    </row>
    <row r="377" spans="6:9">
      <c r="F377" s="3"/>
      <c r="G377" s="3"/>
      <c r="H377" s="3"/>
      <c r="I377" s="3"/>
    </row>
    <row r="378" spans="6:9">
      <c r="F378" s="3"/>
      <c r="G378" s="3"/>
      <c r="H378" s="3"/>
      <c r="I378" s="3"/>
    </row>
    <row r="379" spans="6:9">
      <c r="F379" s="3"/>
      <c r="G379" s="3"/>
      <c r="H379" s="3"/>
      <c r="I379" s="3"/>
    </row>
    <row r="380" spans="6:9">
      <c r="F380" s="3"/>
      <c r="G380" s="3"/>
      <c r="H380" s="3"/>
      <c r="I380" s="3"/>
    </row>
    <row r="381" spans="6:9">
      <c r="F381" s="3"/>
      <c r="G381" s="3"/>
      <c r="H381" s="3"/>
      <c r="I381" s="3"/>
    </row>
    <row r="382" spans="6:9">
      <c r="F382" s="3"/>
      <c r="G382" s="3"/>
      <c r="H382" s="3"/>
      <c r="I382" s="3"/>
    </row>
    <row r="383" spans="6:9">
      <c r="F383" s="3"/>
      <c r="G383" s="3"/>
      <c r="H383" s="3"/>
      <c r="I383" s="3"/>
    </row>
    <row r="384" spans="6:9">
      <c r="F384" s="3"/>
      <c r="G384" s="3"/>
      <c r="H384" s="3"/>
      <c r="I384" s="3"/>
    </row>
    <row r="385" spans="6:9">
      <c r="F385" s="3"/>
      <c r="G385" s="3"/>
      <c r="H385" s="3"/>
      <c r="I385" s="3"/>
    </row>
    <row r="386" spans="6:9">
      <c r="F386" s="3"/>
      <c r="G386" s="3"/>
      <c r="H386" s="3"/>
      <c r="I386" s="3"/>
    </row>
    <row r="387" spans="6:9">
      <c r="F387" s="3"/>
      <c r="G387" s="3"/>
      <c r="H387" s="3"/>
      <c r="I387" s="3"/>
    </row>
    <row r="388" spans="6:9">
      <c r="F388" s="3"/>
      <c r="G388" s="3"/>
      <c r="H388" s="3"/>
      <c r="I388" s="3"/>
    </row>
    <row r="389" spans="6:9">
      <c r="F389" s="3"/>
      <c r="G389" s="3"/>
      <c r="H389" s="3"/>
      <c r="I389" s="3"/>
    </row>
    <row r="390" spans="6:9">
      <c r="F390" s="3"/>
      <c r="G390" s="3"/>
      <c r="H390" s="3"/>
      <c r="I390" s="3"/>
    </row>
    <row r="391" spans="6:9">
      <c r="F391" s="3"/>
      <c r="G391" s="3"/>
      <c r="H391" s="3"/>
      <c r="I391" s="3"/>
    </row>
    <row r="392" spans="6:9">
      <c r="F392" s="3"/>
      <c r="G392" s="3"/>
      <c r="H392" s="3"/>
      <c r="I392" s="3"/>
    </row>
    <row r="393" spans="6:9">
      <c r="F393" s="3"/>
      <c r="G393" s="3"/>
      <c r="H393" s="3"/>
      <c r="I393" s="3"/>
    </row>
    <row r="394" spans="6:9">
      <c r="F394" s="3"/>
      <c r="G394" s="3"/>
      <c r="H394" s="3"/>
      <c r="I394" s="3"/>
    </row>
    <row r="395" spans="6:9">
      <c r="F395" s="3"/>
      <c r="G395" s="3"/>
      <c r="H395" s="3"/>
      <c r="I395" s="3"/>
    </row>
    <row r="396" spans="6:9">
      <c r="F396" s="3"/>
      <c r="G396" s="3"/>
      <c r="H396" s="3"/>
      <c r="I396" s="3"/>
    </row>
    <row r="397" spans="6:9">
      <c r="F397" s="3"/>
      <c r="G397" s="3"/>
      <c r="H397" s="3"/>
      <c r="I397" s="3"/>
    </row>
    <row r="398" spans="6:9">
      <c r="F398" s="3"/>
      <c r="G398" s="3"/>
      <c r="H398" s="3"/>
      <c r="I398" s="3"/>
    </row>
    <row r="399" spans="6:9">
      <c r="F399" s="3"/>
      <c r="G399" s="3"/>
      <c r="H399" s="3"/>
      <c r="I399" s="3"/>
    </row>
    <row r="400" spans="6:9">
      <c r="F400" s="3"/>
      <c r="G400" s="3"/>
      <c r="H400" s="3"/>
      <c r="I400" s="3"/>
    </row>
    <row r="401" spans="6:9">
      <c r="F401" s="3"/>
      <c r="G401" s="3"/>
      <c r="H401" s="3"/>
      <c r="I401" s="3"/>
    </row>
    <row r="402" spans="6:9">
      <c r="F402" s="3"/>
      <c r="G402" s="3"/>
      <c r="H402" s="3"/>
      <c r="I402" s="3"/>
    </row>
    <row r="403" spans="6:9">
      <c r="F403" s="3"/>
      <c r="G403" s="3"/>
      <c r="H403" s="3"/>
      <c r="I403" s="3"/>
    </row>
    <row r="404" spans="6:9">
      <c r="F404" s="3"/>
      <c r="G404" s="3"/>
      <c r="H404" s="3"/>
      <c r="I404" s="3"/>
    </row>
    <row r="405" spans="6:9">
      <c r="F405" s="3"/>
      <c r="G405" s="3"/>
      <c r="H405" s="3"/>
      <c r="I405" s="3"/>
    </row>
    <row r="406" spans="6:9">
      <c r="F406" s="3"/>
      <c r="G406" s="3"/>
      <c r="H406" s="3"/>
      <c r="I406" s="3"/>
    </row>
    <row r="407" spans="6:9">
      <c r="F407" s="3"/>
      <c r="G407" s="3"/>
      <c r="H407" s="3"/>
      <c r="I407" s="3"/>
    </row>
    <row r="408" spans="6:9">
      <c r="F408" s="3"/>
      <c r="G408" s="3"/>
      <c r="H408" s="3"/>
      <c r="I408" s="3"/>
    </row>
    <row r="409" spans="6:9">
      <c r="F409" s="3"/>
      <c r="G409" s="3"/>
      <c r="H409" s="3"/>
      <c r="I409" s="3"/>
    </row>
    <row r="410" spans="6:9">
      <c r="F410" s="3"/>
      <c r="G410" s="3"/>
      <c r="H410" s="3"/>
      <c r="I410" s="3"/>
    </row>
    <row r="411" spans="6:9">
      <c r="F411" s="3"/>
      <c r="G411" s="3"/>
      <c r="H411" s="3"/>
      <c r="I411" s="3"/>
    </row>
    <row r="412" spans="6:9">
      <c r="F412" s="3"/>
      <c r="G412" s="3"/>
      <c r="H412" s="3"/>
      <c r="I412" s="3"/>
    </row>
    <row r="413" spans="6:9">
      <c r="F413" s="3"/>
      <c r="G413" s="3"/>
      <c r="H413" s="3"/>
      <c r="I413" s="3"/>
    </row>
    <row r="414" spans="6:9">
      <c r="F414" s="3"/>
      <c r="G414" s="3"/>
      <c r="H414" s="3"/>
      <c r="I414" s="3"/>
    </row>
    <row r="415" spans="6:9">
      <c r="F415" s="3"/>
      <c r="G415" s="3"/>
      <c r="H415" s="3"/>
      <c r="I415" s="3"/>
    </row>
    <row r="416" spans="6:9">
      <c r="F416" s="3"/>
      <c r="G416" s="3"/>
      <c r="H416" s="3"/>
      <c r="I416" s="3"/>
    </row>
    <row r="417" spans="6:9">
      <c r="F417" s="3"/>
      <c r="G417" s="3"/>
      <c r="H417" s="3"/>
      <c r="I417" s="3"/>
    </row>
    <row r="418" spans="6:9">
      <c r="F418" s="3"/>
      <c r="G418" s="3"/>
      <c r="H418" s="3"/>
      <c r="I418" s="3"/>
    </row>
    <row r="419" spans="6:9">
      <c r="F419" s="3"/>
      <c r="G419" s="3"/>
      <c r="H419" s="3"/>
      <c r="I419" s="3"/>
    </row>
    <row r="420" spans="6:9">
      <c r="F420" s="3"/>
      <c r="G420" s="3"/>
      <c r="H420" s="3"/>
      <c r="I420" s="3"/>
    </row>
    <row r="421" spans="6:9">
      <c r="F421" s="3"/>
      <c r="G421" s="3"/>
      <c r="H421" s="3"/>
      <c r="I421" s="3"/>
    </row>
    <row r="422" spans="6:9">
      <c r="F422" s="3"/>
      <c r="G422" s="3"/>
      <c r="H422" s="3"/>
      <c r="I422" s="3"/>
    </row>
    <row r="423" spans="6:9">
      <c r="F423" s="3"/>
      <c r="G423" s="3"/>
      <c r="H423" s="3"/>
      <c r="I423" s="3"/>
    </row>
    <row r="424" spans="6:9">
      <c r="F424" s="3"/>
      <c r="G424" s="3"/>
      <c r="H424" s="3"/>
      <c r="I424" s="3"/>
    </row>
    <row r="425" spans="6:9">
      <c r="F425" s="3"/>
      <c r="G425" s="3"/>
      <c r="H425" s="3"/>
      <c r="I425" s="3"/>
    </row>
    <row r="426" spans="6:9">
      <c r="F426" s="3"/>
      <c r="G426" s="3"/>
      <c r="H426" s="3"/>
      <c r="I426" s="3"/>
    </row>
    <row r="427" spans="6:9">
      <c r="F427" s="3"/>
      <c r="G427" s="3"/>
      <c r="H427" s="3"/>
      <c r="I427" s="3"/>
    </row>
    <row r="428" spans="6:9">
      <c r="F428" s="3"/>
      <c r="G428" s="3"/>
      <c r="H428" s="3"/>
      <c r="I428" s="3"/>
    </row>
    <row r="429" spans="6:9">
      <c r="F429" s="3"/>
      <c r="G429" s="3"/>
      <c r="H429" s="3"/>
      <c r="I429" s="3"/>
    </row>
    <row r="430" spans="6:9">
      <c r="F430" s="3"/>
      <c r="G430" s="3"/>
      <c r="H430" s="3"/>
      <c r="I430" s="3"/>
    </row>
    <row r="431" spans="6:9">
      <c r="F431" s="3"/>
      <c r="G431" s="3"/>
      <c r="H431" s="3"/>
      <c r="I431" s="3"/>
    </row>
    <row r="432" spans="6:9">
      <c r="F432" s="3"/>
      <c r="G432" s="3"/>
      <c r="H432" s="3"/>
      <c r="I432" s="3"/>
    </row>
    <row r="433" spans="6:9">
      <c r="F433" s="3"/>
      <c r="G433" s="3"/>
      <c r="H433" s="3"/>
      <c r="I433" s="3"/>
    </row>
    <row r="434" spans="6:9">
      <c r="F434" s="3"/>
      <c r="G434" s="3"/>
      <c r="H434" s="3"/>
      <c r="I434" s="3"/>
    </row>
    <row r="435" spans="6:9">
      <c r="F435" s="3"/>
      <c r="G435" s="3"/>
      <c r="H435" s="3"/>
      <c r="I435" s="3"/>
    </row>
    <row r="436" spans="6:9">
      <c r="F436" s="3"/>
      <c r="G436" s="3"/>
      <c r="H436" s="3"/>
      <c r="I436" s="3"/>
    </row>
    <row r="437" spans="6:9">
      <c r="F437" s="3"/>
      <c r="G437" s="3"/>
      <c r="H437" s="3"/>
      <c r="I437" s="3"/>
    </row>
    <row r="438" spans="6:9">
      <c r="F438" s="3"/>
      <c r="G438" s="3"/>
      <c r="H438" s="3"/>
      <c r="I438" s="3"/>
    </row>
    <row r="439" spans="6:9">
      <c r="F439" s="3"/>
      <c r="G439" s="3"/>
      <c r="H439" s="3"/>
      <c r="I439" s="3"/>
    </row>
    <row r="440" spans="6:9">
      <c r="F440" s="3"/>
      <c r="G440" s="3"/>
      <c r="H440" s="3"/>
      <c r="I440" s="3"/>
    </row>
    <row r="441" spans="6:9">
      <c r="F441" s="3"/>
      <c r="G441" s="3"/>
      <c r="H441" s="3"/>
      <c r="I441" s="3"/>
    </row>
    <row r="442" spans="6:9">
      <c r="F442" s="3"/>
      <c r="G442" s="3"/>
      <c r="H442" s="3"/>
      <c r="I442" s="3"/>
    </row>
    <row r="443" spans="6:9">
      <c r="F443" s="3"/>
      <c r="G443" s="3"/>
      <c r="H443" s="3"/>
      <c r="I443" s="3"/>
    </row>
    <row r="444" spans="6:9">
      <c r="F444" s="3"/>
      <c r="G444" s="3"/>
      <c r="H444" s="3"/>
      <c r="I444" s="3"/>
    </row>
    <row r="445" spans="6:9">
      <c r="F445" s="3"/>
      <c r="G445" s="3"/>
      <c r="H445" s="3"/>
      <c r="I445" s="3"/>
    </row>
    <row r="446" spans="6:9">
      <c r="F446" s="3"/>
      <c r="G446" s="3"/>
      <c r="H446" s="3"/>
      <c r="I446" s="3"/>
    </row>
    <row r="447" spans="6:9">
      <c r="F447" s="3"/>
      <c r="G447" s="3"/>
      <c r="H447" s="3"/>
      <c r="I447" s="3"/>
    </row>
    <row r="448" spans="6:9">
      <c r="F448" s="3"/>
      <c r="G448" s="3"/>
      <c r="H448" s="3"/>
      <c r="I448" s="3"/>
    </row>
    <row r="449" spans="6:9">
      <c r="F449" s="3"/>
      <c r="G449" s="3"/>
      <c r="H449" s="3"/>
      <c r="I449" s="3"/>
    </row>
    <row r="450" spans="6:9">
      <c r="F450" s="3"/>
      <c r="G450" s="3"/>
      <c r="H450" s="3"/>
      <c r="I450" s="3"/>
    </row>
    <row r="451" spans="6:9">
      <c r="F451" s="3"/>
      <c r="G451" s="3"/>
      <c r="H451" s="3"/>
      <c r="I451" s="3"/>
    </row>
    <row r="452" spans="6:9">
      <c r="F452" s="3"/>
      <c r="G452" s="3"/>
      <c r="H452" s="3"/>
      <c r="I452" s="3"/>
    </row>
    <row r="453" spans="6:9">
      <c r="F453" s="3"/>
      <c r="G453" s="3"/>
      <c r="H453" s="3"/>
      <c r="I453" s="3"/>
    </row>
    <row r="454" spans="6:9">
      <c r="F454" s="3"/>
      <c r="G454" s="3"/>
      <c r="H454" s="3"/>
      <c r="I454" s="3"/>
    </row>
    <row r="455" spans="6:9">
      <c r="F455" s="3"/>
      <c r="G455" s="3"/>
      <c r="H455" s="3"/>
      <c r="I455" s="3"/>
    </row>
    <row r="456" spans="6:9">
      <c r="F456" s="3"/>
      <c r="G456" s="3"/>
      <c r="H456" s="3"/>
      <c r="I456" s="3"/>
    </row>
    <row r="457" spans="6:9">
      <c r="F457" s="3"/>
      <c r="G457" s="3"/>
      <c r="H457" s="3"/>
      <c r="I457" s="3"/>
    </row>
    <row r="458" spans="6:9">
      <c r="F458" s="3"/>
      <c r="G458" s="3"/>
      <c r="H458" s="3"/>
      <c r="I458" s="3"/>
    </row>
    <row r="459" spans="6:9">
      <c r="F459" s="3"/>
      <c r="G459" s="3"/>
      <c r="H459" s="3"/>
      <c r="I459" s="3"/>
    </row>
    <row r="460" spans="6:9">
      <c r="F460" s="3"/>
      <c r="G460" s="3"/>
      <c r="H460" s="3"/>
      <c r="I460" s="3"/>
    </row>
    <row r="461" spans="6:9">
      <c r="F461" s="3"/>
      <c r="G461" s="3"/>
      <c r="H461" s="3"/>
      <c r="I461" s="3"/>
    </row>
    <row r="462" spans="6:9">
      <c r="F462" s="3"/>
      <c r="G462" s="3"/>
      <c r="H462" s="3"/>
      <c r="I462" s="3"/>
    </row>
    <row r="463" spans="6:9">
      <c r="F463" s="3"/>
      <c r="G463" s="3"/>
      <c r="H463" s="3"/>
      <c r="I463" s="3"/>
    </row>
    <row r="464" spans="6:9">
      <c r="F464" s="3"/>
      <c r="G464" s="3"/>
      <c r="H464" s="3"/>
      <c r="I464" s="3"/>
    </row>
    <row r="465" spans="6:9">
      <c r="F465" s="3"/>
      <c r="G465" s="3"/>
      <c r="H465" s="3"/>
      <c r="I465" s="3"/>
    </row>
    <row r="466" spans="6:9">
      <c r="F466" s="3"/>
      <c r="G466" s="3"/>
      <c r="H466" s="3"/>
      <c r="I466" s="3"/>
    </row>
    <row r="467" spans="6:9">
      <c r="F467" s="3"/>
      <c r="G467" s="3"/>
      <c r="H467" s="3"/>
      <c r="I467" s="3"/>
    </row>
    <row r="468" spans="6:9">
      <c r="F468" s="3"/>
      <c r="G468" s="3"/>
      <c r="H468" s="3"/>
      <c r="I468" s="3"/>
    </row>
    <row r="469" spans="6:9">
      <c r="F469" s="3"/>
      <c r="G469" s="3"/>
      <c r="H469" s="3"/>
      <c r="I469" s="3"/>
    </row>
    <row r="470" spans="6:9">
      <c r="F470" s="3"/>
      <c r="G470" s="3"/>
      <c r="H470" s="3"/>
      <c r="I470" s="3"/>
    </row>
    <row r="471" spans="6:9">
      <c r="F471" s="3"/>
      <c r="G471" s="3"/>
      <c r="H471" s="3"/>
      <c r="I471" s="3"/>
    </row>
    <row r="472" spans="6:9">
      <c r="F472" s="3"/>
      <c r="G472" s="3"/>
      <c r="H472" s="3"/>
      <c r="I472" s="3"/>
    </row>
    <row r="473" spans="6:9">
      <c r="F473" s="3"/>
      <c r="G473" s="3"/>
      <c r="H473" s="3"/>
      <c r="I473" s="3"/>
    </row>
    <row r="474" spans="6:9">
      <c r="F474" s="3"/>
      <c r="G474" s="3"/>
      <c r="H474" s="3"/>
      <c r="I474" s="3"/>
    </row>
    <row r="475" spans="6:9">
      <c r="F475" s="3"/>
      <c r="G475" s="3"/>
      <c r="H475" s="3"/>
      <c r="I475" s="3"/>
    </row>
    <row r="476" spans="6:9">
      <c r="F476" s="3"/>
      <c r="G476" s="3"/>
      <c r="H476" s="3"/>
      <c r="I476" s="3"/>
    </row>
    <row r="477" spans="6:9">
      <c r="F477" s="3"/>
      <c r="G477" s="3"/>
      <c r="H477" s="3"/>
      <c r="I477" s="3"/>
    </row>
    <row r="478" spans="6:9">
      <c r="F478" s="3"/>
      <c r="G478" s="3"/>
      <c r="H478" s="3"/>
      <c r="I478" s="3"/>
    </row>
    <row r="479" spans="6:9">
      <c r="F479" s="3"/>
      <c r="G479" s="3"/>
      <c r="H479" s="3"/>
      <c r="I479" s="3"/>
    </row>
    <row r="480" spans="6:9">
      <c r="F480" s="3"/>
      <c r="G480" s="3"/>
      <c r="H480" s="3"/>
      <c r="I480" s="3"/>
    </row>
    <row r="481" spans="6:9">
      <c r="F481" s="3"/>
      <c r="G481" s="3"/>
      <c r="H481" s="3"/>
      <c r="I481" s="3"/>
    </row>
    <row r="482" spans="6:9">
      <c r="F482" s="3"/>
      <c r="G482" s="3"/>
      <c r="H482" s="3"/>
      <c r="I482" s="3"/>
    </row>
    <row r="483" spans="6:9">
      <c r="F483" s="3"/>
      <c r="G483" s="3"/>
      <c r="H483" s="3"/>
      <c r="I483" s="3"/>
    </row>
    <row r="484" spans="6:9">
      <c r="F484" s="3"/>
      <c r="G484" s="3"/>
      <c r="H484" s="3"/>
      <c r="I484" s="3"/>
    </row>
    <row r="485" spans="6:9">
      <c r="F485" s="3"/>
      <c r="G485" s="3"/>
      <c r="H485" s="3"/>
      <c r="I485" s="3"/>
    </row>
    <row r="486" spans="6:9">
      <c r="F486" s="3"/>
      <c r="G486" s="3"/>
      <c r="H486" s="3"/>
      <c r="I486" s="3"/>
    </row>
    <row r="487" spans="6:9">
      <c r="F487" s="3"/>
      <c r="G487" s="3"/>
      <c r="H487" s="3"/>
      <c r="I487" s="3"/>
    </row>
    <row r="488" spans="6:9">
      <c r="F488" s="3"/>
      <c r="G488" s="3"/>
      <c r="H488" s="3"/>
      <c r="I488" s="3"/>
    </row>
    <row r="489" spans="6:9">
      <c r="F489" s="3"/>
      <c r="G489" s="3"/>
      <c r="H489" s="3"/>
      <c r="I489" s="3"/>
    </row>
    <row r="490" spans="6:9">
      <c r="F490" s="3"/>
      <c r="G490" s="3"/>
      <c r="H490" s="3"/>
      <c r="I490" s="3"/>
    </row>
    <row r="491" spans="6:9">
      <c r="F491" s="3"/>
      <c r="G491" s="3"/>
      <c r="H491" s="3"/>
      <c r="I491" s="3"/>
    </row>
    <row r="492" spans="6:9">
      <c r="F492" s="3"/>
      <c r="G492" s="3"/>
      <c r="H492" s="3"/>
      <c r="I492" s="3"/>
    </row>
    <row r="493" spans="6:9">
      <c r="F493" s="3"/>
      <c r="G493" s="3"/>
      <c r="H493" s="3"/>
      <c r="I493" s="3"/>
    </row>
    <row r="494" spans="6:9">
      <c r="F494" s="3"/>
      <c r="G494" s="3"/>
      <c r="H494" s="3"/>
      <c r="I494" s="3"/>
    </row>
    <row r="495" spans="6:9">
      <c r="F495" s="3"/>
      <c r="G495" s="3"/>
      <c r="H495" s="3"/>
      <c r="I495" s="3"/>
    </row>
    <row r="496" spans="6:9">
      <c r="F496" s="3"/>
      <c r="G496" s="3"/>
      <c r="H496" s="3"/>
      <c r="I496" s="3"/>
    </row>
    <row r="497" spans="6:9">
      <c r="F497" s="3"/>
      <c r="G497" s="3"/>
      <c r="H497" s="3"/>
      <c r="I497" s="3"/>
    </row>
    <row r="498" spans="6:9">
      <c r="F498" s="3"/>
      <c r="G498" s="3"/>
      <c r="H498" s="3"/>
      <c r="I498" s="3"/>
    </row>
    <row r="499" spans="6:9">
      <c r="F499" s="3"/>
      <c r="G499" s="3"/>
      <c r="H499" s="3"/>
      <c r="I499" s="3"/>
    </row>
    <row r="500" spans="6:9">
      <c r="F500" s="3"/>
      <c r="G500" s="3"/>
      <c r="H500" s="3"/>
      <c r="I500" s="3"/>
    </row>
    <row r="501" spans="6:9">
      <c r="F501" s="3"/>
      <c r="G501" s="3"/>
      <c r="H501" s="3"/>
      <c r="I501" s="3"/>
    </row>
    <row r="502" spans="6:9">
      <c r="F502" s="3"/>
      <c r="G502" s="3"/>
      <c r="H502" s="3"/>
      <c r="I502" s="3"/>
    </row>
    <row r="503" spans="6:9">
      <c r="F503" s="3"/>
      <c r="G503" s="3"/>
      <c r="H503" s="3"/>
      <c r="I503" s="3"/>
    </row>
    <row r="504" spans="6:9">
      <c r="F504" s="3"/>
      <c r="G504" s="3"/>
      <c r="H504" s="3"/>
      <c r="I504" s="3"/>
    </row>
    <row r="505" spans="6:9">
      <c r="F505" s="3"/>
      <c r="G505" s="3"/>
      <c r="H505" s="3"/>
      <c r="I505" s="3"/>
    </row>
    <row r="506" spans="6:9">
      <c r="F506" s="3"/>
      <c r="G506" s="3"/>
      <c r="H506" s="3"/>
      <c r="I506" s="3"/>
    </row>
    <row r="507" spans="6:9">
      <c r="F507" s="3"/>
      <c r="G507" s="3"/>
      <c r="H507" s="3"/>
      <c r="I507" s="3"/>
    </row>
    <row r="508" spans="6:9">
      <c r="F508" s="3"/>
      <c r="G508" s="3"/>
      <c r="H508" s="3"/>
      <c r="I508" s="3"/>
    </row>
    <row r="509" spans="6:9">
      <c r="F509" s="3"/>
      <c r="G509" s="3"/>
      <c r="H509" s="3"/>
      <c r="I509" s="3"/>
    </row>
    <row r="510" spans="6:9">
      <c r="F510" s="3"/>
      <c r="G510" s="3"/>
      <c r="H510" s="3"/>
      <c r="I510" s="3"/>
    </row>
    <row r="511" spans="6:9">
      <c r="F511" s="3"/>
      <c r="G511" s="3"/>
      <c r="H511" s="3"/>
      <c r="I511" s="3"/>
    </row>
    <row r="512" spans="6:9">
      <c r="F512" s="3"/>
      <c r="G512" s="3"/>
      <c r="H512" s="3"/>
      <c r="I512" s="3"/>
    </row>
    <row r="513" spans="6:9">
      <c r="F513" s="3"/>
      <c r="G513" s="3"/>
      <c r="H513" s="3"/>
      <c r="I513" s="3"/>
    </row>
    <row r="514" spans="6:9">
      <c r="F514" s="3"/>
      <c r="G514" s="3"/>
      <c r="H514" s="3"/>
      <c r="I514" s="3"/>
    </row>
    <row r="515" spans="6:9">
      <c r="F515" s="3"/>
      <c r="G515" s="3"/>
      <c r="H515" s="3"/>
      <c r="I515" s="3"/>
    </row>
    <row r="516" spans="6:9">
      <c r="F516" s="3"/>
      <c r="G516" s="3"/>
      <c r="H516" s="3"/>
      <c r="I516" s="3"/>
    </row>
    <row r="517" spans="6:9">
      <c r="F517" s="3"/>
      <c r="G517" s="3"/>
      <c r="H517" s="3"/>
      <c r="I517" s="3"/>
    </row>
    <row r="518" spans="6:9">
      <c r="F518" s="3"/>
      <c r="G518" s="3"/>
      <c r="H518" s="3"/>
      <c r="I518" s="3"/>
    </row>
    <row r="519" spans="6:9">
      <c r="F519" s="3"/>
      <c r="G519" s="3"/>
      <c r="H519" s="3"/>
      <c r="I519" s="3"/>
    </row>
    <row r="520" spans="6:9">
      <c r="F520" s="3"/>
      <c r="G520" s="3"/>
      <c r="H520" s="3"/>
      <c r="I520" s="3"/>
    </row>
    <row r="521" spans="6:9">
      <c r="F521" s="3"/>
      <c r="G521" s="3"/>
      <c r="H521" s="3"/>
      <c r="I521" s="3"/>
    </row>
    <row r="522" spans="6:9">
      <c r="F522" s="3"/>
      <c r="G522" s="3"/>
      <c r="H522" s="3"/>
      <c r="I522" s="3"/>
    </row>
    <row r="523" spans="6:9">
      <c r="F523" s="3"/>
      <c r="G523" s="3"/>
      <c r="H523" s="3"/>
      <c r="I523" s="3"/>
    </row>
    <row r="524" spans="6:9">
      <c r="F524" s="3"/>
      <c r="G524" s="3"/>
      <c r="H524" s="3"/>
      <c r="I524" s="3"/>
    </row>
    <row r="525" spans="6:9">
      <c r="F525" s="3"/>
      <c r="G525" s="3"/>
      <c r="H525" s="3"/>
      <c r="I525" s="3"/>
    </row>
    <row r="526" spans="6:9">
      <c r="F526" s="3"/>
      <c r="G526" s="3"/>
      <c r="H526" s="3"/>
      <c r="I526" s="3"/>
    </row>
    <row r="527" spans="6:9">
      <c r="F527" s="3"/>
      <c r="G527" s="3"/>
      <c r="H527" s="3"/>
      <c r="I527" s="3"/>
    </row>
    <row r="528" spans="6:9">
      <c r="F528" s="3"/>
      <c r="G528" s="3"/>
      <c r="H528" s="3"/>
      <c r="I528" s="3"/>
    </row>
    <row r="529" spans="6:9">
      <c r="F529" s="3"/>
      <c r="G529" s="3"/>
      <c r="H529" s="3"/>
      <c r="I529" s="3"/>
    </row>
    <row r="530" spans="6:9">
      <c r="F530" s="3"/>
      <c r="G530" s="3"/>
      <c r="H530" s="3"/>
      <c r="I530" s="3"/>
    </row>
    <row r="531" spans="6:9">
      <c r="F531" s="3"/>
      <c r="G531" s="3"/>
      <c r="H531" s="3"/>
      <c r="I531" s="3"/>
    </row>
    <row r="532" spans="6:9">
      <c r="F532" s="3"/>
      <c r="G532" s="3"/>
      <c r="H532" s="3"/>
      <c r="I532" s="3"/>
    </row>
    <row r="533" spans="6:9">
      <c r="F533" s="3"/>
      <c r="G533" s="3"/>
      <c r="H533" s="3"/>
      <c r="I533" s="3"/>
    </row>
    <row r="534" spans="6:9">
      <c r="F534" s="3"/>
      <c r="G534" s="3"/>
      <c r="H534" s="3"/>
      <c r="I534" s="3"/>
    </row>
    <row r="535" spans="6:9">
      <c r="F535" s="3"/>
      <c r="G535" s="3"/>
      <c r="H535" s="3"/>
      <c r="I535" s="3"/>
    </row>
    <row r="536" spans="6:9">
      <c r="F536" s="3"/>
      <c r="G536" s="3"/>
      <c r="H536" s="3"/>
      <c r="I536" s="3"/>
    </row>
    <row r="537" spans="6:9">
      <c r="F537" s="3"/>
      <c r="G537" s="3"/>
      <c r="H537" s="3"/>
      <c r="I537" s="3"/>
    </row>
    <row r="538" spans="6:9">
      <c r="F538" s="3"/>
      <c r="G538" s="3"/>
      <c r="H538" s="3"/>
      <c r="I538" s="3"/>
    </row>
    <row r="539" spans="6:9">
      <c r="F539" s="3"/>
      <c r="G539" s="3"/>
      <c r="H539" s="3"/>
      <c r="I539" s="3"/>
    </row>
    <row r="540" spans="6:9">
      <c r="F540" s="3"/>
      <c r="G540" s="3"/>
      <c r="H540" s="3"/>
      <c r="I540" s="3"/>
    </row>
    <row r="541" spans="6:9">
      <c r="F541" s="3"/>
      <c r="G541" s="3"/>
      <c r="H541" s="3"/>
      <c r="I541" s="3"/>
    </row>
    <row r="542" spans="6:9">
      <c r="F542" s="3"/>
      <c r="G542" s="3"/>
      <c r="H542" s="3"/>
      <c r="I542" s="3"/>
    </row>
    <row r="543" spans="6:9">
      <c r="F543" s="3"/>
      <c r="G543" s="3"/>
      <c r="H543" s="3"/>
      <c r="I543" s="3"/>
    </row>
    <row r="544" spans="6:9">
      <c r="F544" s="3"/>
      <c r="G544" s="3"/>
      <c r="H544" s="3"/>
      <c r="I544" s="3"/>
    </row>
    <row r="545" spans="6:9">
      <c r="F545" s="3"/>
      <c r="G545" s="3"/>
      <c r="H545" s="3"/>
      <c r="I545" s="3"/>
    </row>
    <row r="546" spans="6:9">
      <c r="F546" s="3"/>
      <c r="G546" s="3"/>
      <c r="H546" s="3"/>
      <c r="I546" s="3"/>
    </row>
    <row r="547" spans="6:9">
      <c r="F547" s="3"/>
      <c r="G547" s="3"/>
      <c r="H547" s="3"/>
      <c r="I547" s="3"/>
    </row>
    <row r="548" spans="6:9">
      <c r="F548" s="3"/>
      <c r="G548" s="3"/>
      <c r="H548" s="3"/>
      <c r="I548" s="3"/>
    </row>
    <row r="549" spans="6:9">
      <c r="F549" s="3"/>
      <c r="G549" s="3"/>
      <c r="H549" s="3"/>
      <c r="I549" s="3"/>
    </row>
    <row r="550" spans="6:9">
      <c r="F550" s="3"/>
      <c r="G550" s="3"/>
      <c r="H550" s="3"/>
      <c r="I550" s="3"/>
    </row>
    <row r="551" spans="6:9">
      <c r="F551" s="3"/>
      <c r="G551" s="3"/>
      <c r="H551" s="3"/>
      <c r="I551" s="3"/>
    </row>
    <row r="552" spans="6:9">
      <c r="F552" s="3"/>
      <c r="G552" s="3"/>
      <c r="H552" s="3"/>
      <c r="I552" s="3"/>
    </row>
    <row r="553" spans="6:9">
      <c r="F553" s="3"/>
      <c r="G553" s="3"/>
      <c r="H553" s="3"/>
      <c r="I553" s="3"/>
    </row>
    <row r="554" spans="6:9">
      <c r="F554" s="3"/>
      <c r="G554" s="3"/>
      <c r="H554" s="3"/>
      <c r="I554" s="3"/>
    </row>
    <row r="555" spans="6:9">
      <c r="F555" s="3"/>
      <c r="G555" s="3"/>
      <c r="H555" s="3"/>
      <c r="I555" s="3"/>
    </row>
    <row r="556" spans="6:9">
      <c r="F556" s="3"/>
      <c r="G556" s="3"/>
      <c r="H556" s="3"/>
      <c r="I556" s="3"/>
    </row>
    <row r="557" spans="6:9">
      <c r="F557" s="3"/>
      <c r="G557" s="3"/>
      <c r="H557" s="3"/>
      <c r="I557" s="3"/>
    </row>
    <row r="558" spans="6:9">
      <c r="F558" s="3"/>
      <c r="G558" s="3"/>
      <c r="H558" s="3"/>
      <c r="I558" s="3"/>
    </row>
    <row r="559" spans="6:9">
      <c r="F559" s="3"/>
      <c r="G559" s="3"/>
      <c r="H559" s="3"/>
      <c r="I559" s="3"/>
    </row>
    <row r="560" spans="6:9">
      <c r="F560" s="3"/>
      <c r="G560" s="3"/>
      <c r="H560" s="3"/>
      <c r="I560" s="3"/>
    </row>
    <row r="561" spans="6:9">
      <c r="F561" s="3"/>
      <c r="G561" s="3"/>
      <c r="H561" s="3"/>
      <c r="I561" s="3"/>
    </row>
    <row r="562" spans="6:9">
      <c r="F562" s="3"/>
      <c r="G562" s="3"/>
      <c r="H562" s="3"/>
      <c r="I562" s="3"/>
    </row>
    <row r="563" spans="6:9">
      <c r="F563" s="3"/>
      <c r="G563" s="3"/>
      <c r="H563" s="3"/>
      <c r="I563" s="3"/>
    </row>
    <row r="564" spans="6:9">
      <c r="F564" s="3"/>
      <c r="G564" s="3"/>
      <c r="H564" s="3"/>
      <c r="I564" s="3"/>
    </row>
    <row r="565" spans="6:9">
      <c r="F565" s="3"/>
      <c r="G565" s="3"/>
      <c r="H565" s="3"/>
      <c r="I565" s="3"/>
    </row>
    <row r="566" spans="6:9">
      <c r="F566" s="3"/>
      <c r="G566" s="3"/>
      <c r="H566" s="3"/>
      <c r="I566" s="3"/>
    </row>
    <row r="567" spans="6:9">
      <c r="F567" s="3"/>
      <c r="G567" s="3"/>
      <c r="H567" s="3"/>
      <c r="I567" s="3"/>
    </row>
    <row r="568" spans="6:9">
      <c r="F568" s="3"/>
      <c r="G568" s="3"/>
      <c r="H568" s="3"/>
      <c r="I568" s="3"/>
    </row>
    <row r="569" spans="6:9">
      <c r="F569" s="3"/>
      <c r="G569" s="3"/>
      <c r="H569" s="3"/>
      <c r="I569" s="3"/>
    </row>
    <row r="570" spans="6:9">
      <c r="F570" s="3"/>
      <c r="G570" s="3"/>
      <c r="H570" s="3"/>
      <c r="I570" s="3"/>
    </row>
    <row r="571" spans="6:9">
      <c r="F571" s="3"/>
      <c r="G571" s="3"/>
      <c r="H571" s="3"/>
      <c r="I571" s="3"/>
    </row>
    <row r="572" spans="6:9">
      <c r="F572" s="3"/>
      <c r="G572" s="3"/>
      <c r="H572" s="3"/>
      <c r="I572" s="3"/>
    </row>
    <row r="573" spans="6:9">
      <c r="F573" s="3"/>
      <c r="G573" s="3"/>
      <c r="H573" s="3"/>
      <c r="I573" s="3"/>
    </row>
    <row r="574" spans="6:9">
      <c r="F574" s="3"/>
      <c r="G574" s="3"/>
      <c r="H574" s="3"/>
      <c r="I574" s="3"/>
    </row>
    <row r="575" spans="6:9">
      <c r="F575" s="3"/>
      <c r="G575" s="3"/>
      <c r="H575" s="3"/>
      <c r="I575" s="3"/>
    </row>
    <row r="576" spans="6:9">
      <c r="F576" s="3"/>
      <c r="G576" s="3"/>
      <c r="H576" s="3"/>
      <c r="I576" s="3"/>
    </row>
    <row r="577" spans="6:9">
      <c r="F577" s="3"/>
      <c r="G577" s="3"/>
      <c r="H577" s="3"/>
      <c r="I577" s="3"/>
    </row>
    <row r="578" spans="6:9">
      <c r="F578" s="3"/>
      <c r="G578" s="3"/>
      <c r="H578" s="3"/>
      <c r="I578" s="3"/>
    </row>
    <row r="579" spans="6:9">
      <c r="F579" s="3"/>
      <c r="G579" s="3"/>
      <c r="H579" s="3"/>
      <c r="I579" s="3"/>
    </row>
    <row r="580" spans="6:9">
      <c r="F580" s="3"/>
      <c r="G580" s="3"/>
      <c r="H580" s="3"/>
      <c r="I580" s="3"/>
    </row>
    <row r="581" spans="6:9">
      <c r="F581" s="3"/>
      <c r="G581" s="3"/>
      <c r="H581" s="3"/>
      <c r="I581" s="3"/>
    </row>
    <row r="582" spans="6:9">
      <c r="F582" s="3"/>
      <c r="G582" s="3"/>
      <c r="H582" s="3"/>
      <c r="I582" s="3"/>
    </row>
    <row r="583" spans="6:9">
      <c r="F583" s="3"/>
      <c r="G583" s="3"/>
      <c r="H583" s="3"/>
      <c r="I583" s="3"/>
    </row>
    <row r="584" spans="6:9">
      <c r="F584" s="3"/>
      <c r="G584" s="3"/>
      <c r="H584" s="3"/>
      <c r="I584" s="3"/>
    </row>
    <row r="585" spans="6:9">
      <c r="F585" s="3"/>
      <c r="G585" s="3"/>
      <c r="H585" s="3"/>
      <c r="I585" s="3"/>
    </row>
    <row r="586" spans="6:9">
      <c r="F586" s="3"/>
      <c r="G586" s="3"/>
      <c r="H586" s="3"/>
      <c r="I586" s="3"/>
    </row>
    <row r="587" spans="6:9">
      <c r="F587" s="3"/>
      <c r="G587" s="3"/>
      <c r="H587" s="3"/>
      <c r="I587" s="3"/>
    </row>
    <row r="588" spans="6:9">
      <c r="F588" s="3"/>
      <c r="G588" s="3"/>
      <c r="H588" s="3"/>
      <c r="I588" s="3"/>
    </row>
    <row r="589" spans="6:9">
      <c r="F589" s="3"/>
      <c r="G589" s="3"/>
      <c r="H589" s="3"/>
      <c r="I589" s="3"/>
    </row>
    <row r="590" spans="6:9">
      <c r="F590" s="3"/>
      <c r="G590" s="3"/>
      <c r="H590" s="3"/>
      <c r="I590" s="3"/>
    </row>
    <row r="591" spans="6:9">
      <c r="F591" s="3"/>
      <c r="G591" s="3"/>
      <c r="H591" s="3"/>
      <c r="I591" s="3"/>
    </row>
    <row r="592" spans="6:9">
      <c r="F592" s="3"/>
      <c r="G592" s="3"/>
      <c r="H592" s="3"/>
      <c r="I592" s="3"/>
    </row>
    <row r="593" spans="6:9">
      <c r="F593" s="3"/>
      <c r="G593" s="3"/>
      <c r="H593" s="3"/>
      <c r="I593" s="3"/>
    </row>
    <row r="594" spans="6:9">
      <c r="F594" s="3"/>
      <c r="G594" s="3"/>
      <c r="H594" s="3"/>
      <c r="I594" s="3"/>
    </row>
    <row r="595" spans="6:9">
      <c r="F595" s="3"/>
      <c r="G595" s="3"/>
      <c r="H595" s="3"/>
      <c r="I595" s="3"/>
    </row>
    <row r="596" spans="6:9">
      <c r="F596" s="3"/>
      <c r="G596" s="3"/>
      <c r="H596" s="3"/>
      <c r="I596" s="3"/>
    </row>
    <row r="597" spans="6:9">
      <c r="F597" s="3"/>
      <c r="G597" s="3"/>
      <c r="H597" s="3"/>
      <c r="I597" s="3"/>
    </row>
    <row r="598" spans="6:9">
      <c r="F598" s="3"/>
      <c r="G598" s="3"/>
      <c r="H598" s="3"/>
      <c r="I598" s="3"/>
    </row>
    <row r="599" spans="6:9">
      <c r="F599" s="3"/>
      <c r="G599" s="3"/>
      <c r="H599" s="3"/>
      <c r="I599" s="3"/>
    </row>
    <row r="600" spans="6:9">
      <c r="F600" s="3"/>
      <c r="G600" s="3"/>
      <c r="H600" s="3"/>
      <c r="I600" s="3"/>
    </row>
    <row r="601" spans="6:9">
      <c r="F601" s="3"/>
      <c r="G601" s="3"/>
      <c r="H601" s="3"/>
      <c r="I601" s="3"/>
    </row>
    <row r="602" spans="6:9">
      <c r="F602" s="3"/>
      <c r="G602" s="3"/>
      <c r="H602" s="3"/>
      <c r="I602" s="3"/>
    </row>
    <row r="603" spans="6:9">
      <c r="F603" s="3"/>
      <c r="G603" s="3"/>
      <c r="H603" s="3"/>
      <c r="I603" s="3"/>
    </row>
    <row r="604" spans="6:9">
      <c r="F604" s="3"/>
      <c r="G604" s="3"/>
      <c r="H604" s="3"/>
      <c r="I604" s="3"/>
    </row>
    <row r="605" spans="6:9">
      <c r="F605" s="3"/>
      <c r="G605" s="3"/>
      <c r="H605" s="3"/>
      <c r="I605" s="3"/>
    </row>
    <row r="606" spans="6:9">
      <c r="F606" s="3"/>
      <c r="G606" s="3"/>
      <c r="H606" s="3"/>
      <c r="I606" s="3"/>
    </row>
    <row r="607" spans="6:9">
      <c r="F607" s="3"/>
      <c r="G607" s="3"/>
      <c r="H607" s="3"/>
      <c r="I607" s="3"/>
    </row>
    <row r="608" spans="6:9">
      <c r="F608" s="3"/>
      <c r="G608" s="3"/>
      <c r="H608" s="3"/>
      <c r="I608" s="3"/>
    </row>
    <row r="609" spans="6:9">
      <c r="F609" s="3"/>
      <c r="G609" s="3"/>
      <c r="H609" s="3"/>
      <c r="I609" s="3"/>
    </row>
    <row r="610" spans="6:9">
      <c r="F610" s="3"/>
      <c r="G610" s="3"/>
      <c r="H610" s="3"/>
      <c r="I610" s="3"/>
    </row>
    <row r="611" spans="6:9">
      <c r="F611" s="3"/>
      <c r="G611" s="3"/>
      <c r="H611" s="3"/>
      <c r="I611" s="3"/>
    </row>
    <row r="612" spans="6:9">
      <c r="F612" s="3"/>
      <c r="G612" s="3"/>
      <c r="H612" s="3"/>
      <c r="I612" s="3"/>
    </row>
    <row r="613" spans="6:9">
      <c r="F613" s="3"/>
      <c r="G613" s="3"/>
      <c r="H613" s="3"/>
      <c r="I613" s="3"/>
    </row>
    <row r="614" spans="6:9">
      <c r="F614" s="3"/>
      <c r="G614" s="3"/>
      <c r="H614" s="3"/>
      <c r="I614" s="3"/>
    </row>
    <row r="615" spans="6:9">
      <c r="F615" s="3"/>
      <c r="G615" s="3"/>
      <c r="H615" s="3"/>
      <c r="I615" s="3"/>
    </row>
    <row r="616" spans="6:9">
      <c r="F616" s="3"/>
      <c r="G616" s="3"/>
      <c r="H616" s="3"/>
      <c r="I616" s="3"/>
    </row>
    <row r="617" spans="6:9">
      <c r="F617" s="3"/>
      <c r="G617" s="3"/>
      <c r="H617" s="3"/>
      <c r="I617" s="3"/>
    </row>
    <row r="618" spans="6:9">
      <c r="F618" s="3"/>
      <c r="G618" s="3"/>
      <c r="H618" s="3"/>
      <c r="I618" s="3"/>
    </row>
    <row r="619" spans="6:9">
      <c r="F619" s="3"/>
      <c r="G619" s="3"/>
      <c r="H619" s="3"/>
      <c r="I619" s="3"/>
    </row>
    <row r="620" spans="6:9">
      <c r="F620" s="3"/>
      <c r="G620" s="3"/>
      <c r="H620" s="3"/>
      <c r="I620" s="3"/>
    </row>
    <row r="621" spans="6:9">
      <c r="F621" s="3"/>
      <c r="G621" s="3"/>
      <c r="H621" s="3"/>
      <c r="I621" s="3"/>
    </row>
    <row r="622" spans="6:9">
      <c r="F622" s="3"/>
      <c r="G622" s="3"/>
      <c r="H622" s="3"/>
      <c r="I622" s="3"/>
    </row>
    <row r="623" spans="6:9">
      <c r="F623" s="3"/>
      <c r="G623" s="3"/>
      <c r="H623" s="3"/>
      <c r="I623" s="3"/>
    </row>
    <row r="624" spans="6:9">
      <c r="F624" s="3"/>
      <c r="G624" s="3"/>
      <c r="H624" s="3"/>
      <c r="I624" s="3"/>
    </row>
    <row r="625" spans="6:9">
      <c r="F625" s="3"/>
      <c r="G625" s="3"/>
      <c r="H625" s="3"/>
      <c r="I625" s="3"/>
    </row>
    <row r="626" spans="6:9">
      <c r="F626" s="3"/>
      <c r="G626" s="3"/>
      <c r="H626" s="3"/>
      <c r="I626" s="3"/>
    </row>
    <row r="627" spans="6:9">
      <c r="F627" s="3"/>
      <c r="G627" s="3"/>
      <c r="H627" s="3"/>
      <c r="I627" s="3"/>
    </row>
    <row r="628" spans="6:9">
      <c r="F628" s="3"/>
      <c r="G628" s="3"/>
      <c r="H628" s="3"/>
      <c r="I628" s="3"/>
    </row>
    <row r="629" spans="6:9">
      <c r="F629" s="3"/>
      <c r="G629" s="3"/>
      <c r="H629" s="3"/>
      <c r="I629" s="3"/>
    </row>
    <row r="630" spans="6:9">
      <c r="F630" s="3"/>
      <c r="G630" s="3"/>
      <c r="H630" s="3"/>
      <c r="I630" s="3"/>
    </row>
    <row r="631" spans="6:9">
      <c r="F631" s="3"/>
      <c r="G631" s="3"/>
      <c r="H631" s="3"/>
      <c r="I631" s="3"/>
    </row>
    <row r="632" spans="6:9">
      <c r="F632" s="3"/>
      <c r="G632" s="3"/>
      <c r="H632" s="3"/>
      <c r="I632" s="3"/>
    </row>
    <row r="633" spans="6:9">
      <c r="F633" s="3"/>
      <c r="G633" s="3"/>
      <c r="H633" s="3"/>
      <c r="I633" s="3"/>
    </row>
    <row r="634" spans="6:9">
      <c r="F634" s="3"/>
      <c r="G634" s="3"/>
      <c r="H634" s="3"/>
      <c r="I634" s="3"/>
    </row>
    <row r="635" spans="6:9">
      <c r="F635" s="3"/>
      <c r="G635" s="3"/>
      <c r="H635" s="3"/>
      <c r="I635" s="3"/>
    </row>
    <row r="636" spans="6:9">
      <c r="F636" s="3"/>
      <c r="G636" s="3"/>
      <c r="H636" s="3"/>
      <c r="I636" s="3"/>
    </row>
    <row r="637" spans="6:9">
      <c r="F637" s="3"/>
      <c r="G637" s="3"/>
      <c r="H637" s="3"/>
      <c r="I637" s="3"/>
    </row>
    <row r="638" spans="6:9">
      <c r="F638" s="3"/>
      <c r="G638" s="3"/>
      <c r="H638" s="3"/>
      <c r="I638" s="3"/>
    </row>
    <row r="639" spans="6:9">
      <c r="F639" s="3"/>
      <c r="G639" s="3"/>
      <c r="H639" s="3"/>
      <c r="I639" s="3"/>
    </row>
    <row r="640" spans="6:9">
      <c r="F640" s="3"/>
      <c r="G640" s="3"/>
      <c r="H640" s="3"/>
      <c r="I640" s="3"/>
    </row>
    <row r="641" spans="6:9">
      <c r="F641" s="3"/>
      <c r="G641" s="3"/>
      <c r="H641" s="3"/>
      <c r="I641" s="3"/>
    </row>
    <row r="642" spans="6:9">
      <c r="F642" s="3"/>
      <c r="G642" s="3"/>
      <c r="H642" s="3"/>
      <c r="I642" s="3"/>
    </row>
    <row r="643" spans="6:9">
      <c r="F643" s="3"/>
      <c r="G643" s="3"/>
      <c r="H643" s="3"/>
      <c r="I643" s="3"/>
    </row>
    <row r="644" spans="6:9">
      <c r="F644" s="3"/>
      <c r="G644" s="3"/>
      <c r="H644" s="3"/>
      <c r="I644" s="3"/>
    </row>
    <row r="645" spans="6:9">
      <c r="F645" s="3"/>
      <c r="G645" s="3"/>
      <c r="H645" s="3"/>
      <c r="I645" s="3"/>
    </row>
    <row r="646" spans="6:9">
      <c r="F646" s="3"/>
      <c r="G646" s="3"/>
      <c r="H646" s="3"/>
      <c r="I646" s="3"/>
    </row>
    <row r="647" spans="6:9">
      <c r="F647" s="3"/>
      <c r="G647" s="3"/>
      <c r="H647" s="3"/>
      <c r="I647" s="3"/>
    </row>
    <row r="648" spans="6:9">
      <c r="F648" s="3"/>
      <c r="G648" s="3"/>
      <c r="H648" s="3"/>
      <c r="I648" s="3"/>
    </row>
    <row r="649" spans="6:9">
      <c r="F649" s="3"/>
      <c r="G649" s="3"/>
      <c r="H649" s="3"/>
      <c r="I649" s="3"/>
    </row>
    <row r="650" spans="6:9">
      <c r="F650" s="3"/>
      <c r="G650" s="3"/>
      <c r="H650" s="3"/>
      <c r="I650" s="3"/>
    </row>
    <row r="651" spans="6:9">
      <c r="F651" s="3"/>
      <c r="G651" s="3"/>
      <c r="H651" s="3"/>
      <c r="I651" s="3"/>
    </row>
    <row r="652" spans="6:9">
      <c r="F652" s="3"/>
      <c r="G652" s="3"/>
      <c r="H652" s="3"/>
      <c r="I652" s="3"/>
    </row>
    <row r="653" spans="6:9">
      <c r="F653" s="3"/>
      <c r="G653" s="3"/>
      <c r="H653" s="3"/>
      <c r="I653" s="3"/>
    </row>
    <row r="654" spans="6:9">
      <c r="F654" s="3"/>
      <c r="G654" s="3"/>
      <c r="H654" s="3"/>
      <c r="I654" s="3"/>
    </row>
    <row r="655" spans="6:9">
      <c r="F655" s="3"/>
      <c r="G655" s="3"/>
      <c r="H655" s="3"/>
      <c r="I655" s="3"/>
    </row>
    <row r="656" spans="6:9">
      <c r="F656" s="3"/>
      <c r="G656" s="3"/>
      <c r="H656" s="3"/>
      <c r="I656" s="3"/>
    </row>
    <row r="657" spans="6:9">
      <c r="F657" s="3"/>
      <c r="G657" s="3"/>
      <c r="H657" s="3"/>
      <c r="I657" s="3"/>
    </row>
    <row r="658" spans="6:9">
      <c r="F658" s="3"/>
      <c r="G658" s="3"/>
      <c r="H658" s="3"/>
      <c r="I658" s="3"/>
    </row>
    <row r="659" spans="6:9">
      <c r="F659" s="3"/>
      <c r="G659" s="3"/>
      <c r="H659" s="3"/>
      <c r="I659" s="3"/>
    </row>
    <row r="660" spans="6:9">
      <c r="F660" s="3"/>
      <c r="G660" s="3"/>
      <c r="H660" s="3"/>
      <c r="I660" s="3"/>
    </row>
    <row r="661" spans="6:9">
      <c r="F661" s="3"/>
      <c r="G661" s="3"/>
      <c r="H661" s="3"/>
      <c r="I661" s="3"/>
    </row>
    <row r="662" spans="6:9">
      <c r="F662" s="3"/>
      <c r="G662" s="3"/>
      <c r="H662" s="3"/>
      <c r="I662" s="3"/>
    </row>
    <row r="663" spans="6:9">
      <c r="F663" s="3"/>
      <c r="G663" s="3"/>
      <c r="H663" s="3"/>
      <c r="I663" s="3"/>
    </row>
    <row r="664" spans="6:9">
      <c r="F664" s="3"/>
      <c r="G664" s="3"/>
      <c r="H664" s="3"/>
      <c r="I664" s="3"/>
    </row>
    <row r="665" spans="6:9">
      <c r="F665" s="3"/>
      <c r="G665" s="3"/>
      <c r="H665" s="3"/>
      <c r="I665" s="3"/>
    </row>
    <row r="666" spans="6:9">
      <c r="F666" s="3"/>
      <c r="G666" s="3"/>
      <c r="H666" s="3"/>
      <c r="I666" s="3"/>
    </row>
    <row r="667" spans="6:9">
      <c r="F667" s="3"/>
      <c r="G667" s="3"/>
      <c r="H667" s="3"/>
      <c r="I667" s="3"/>
    </row>
    <row r="668" spans="6:9">
      <c r="F668" s="3"/>
      <c r="G668" s="3"/>
      <c r="H668" s="3"/>
      <c r="I668" s="3"/>
    </row>
    <row r="669" spans="6:9">
      <c r="F669" s="3"/>
      <c r="G669" s="3"/>
      <c r="H669" s="3"/>
      <c r="I669" s="3"/>
    </row>
    <row r="670" spans="6:9">
      <c r="F670" s="3"/>
      <c r="G670" s="3"/>
      <c r="H670" s="3"/>
      <c r="I670" s="3"/>
    </row>
    <row r="671" spans="6:9">
      <c r="F671" s="3"/>
      <c r="G671" s="3"/>
      <c r="H671" s="3"/>
      <c r="I671" s="3"/>
    </row>
    <row r="672" spans="6:9">
      <c r="F672" s="3"/>
      <c r="G672" s="3"/>
      <c r="H672" s="3"/>
      <c r="I672" s="3"/>
    </row>
    <row r="673" spans="6:9">
      <c r="F673" s="3"/>
      <c r="G673" s="3"/>
      <c r="H673" s="3"/>
      <c r="I673" s="3"/>
    </row>
    <row r="674" spans="6:9">
      <c r="F674" s="3"/>
      <c r="G674" s="3"/>
      <c r="H674" s="3"/>
      <c r="I674" s="3"/>
    </row>
    <row r="675" spans="6:9">
      <c r="F675" s="3"/>
      <c r="G675" s="3"/>
      <c r="H675" s="3"/>
      <c r="I675" s="3"/>
    </row>
    <row r="676" spans="6:9">
      <c r="F676" s="3"/>
      <c r="G676" s="3"/>
      <c r="H676" s="3"/>
      <c r="I676" s="3"/>
    </row>
    <row r="677" spans="6:9">
      <c r="F677" s="3"/>
      <c r="G677" s="3"/>
      <c r="H677" s="3"/>
      <c r="I677" s="3"/>
    </row>
    <row r="678" spans="6:9">
      <c r="F678" s="3"/>
      <c r="G678" s="3"/>
      <c r="H678" s="3"/>
      <c r="I678" s="3"/>
    </row>
    <row r="679" spans="6:9">
      <c r="F679" s="3"/>
      <c r="G679" s="3"/>
      <c r="H679" s="3"/>
      <c r="I679" s="3"/>
    </row>
    <row r="680" spans="6:9">
      <c r="F680" s="3"/>
      <c r="G680" s="3"/>
      <c r="H680" s="3"/>
      <c r="I680" s="3"/>
    </row>
    <row r="681" spans="6:9">
      <c r="F681" s="3"/>
      <c r="G681" s="3"/>
      <c r="H681" s="3"/>
      <c r="I681" s="3"/>
    </row>
    <row r="682" spans="6:9">
      <c r="F682" s="3"/>
      <c r="G682" s="3"/>
      <c r="H682" s="3"/>
      <c r="I682" s="3"/>
    </row>
    <row r="683" spans="6:9">
      <c r="F683" s="3"/>
      <c r="G683" s="3"/>
      <c r="H683" s="3"/>
      <c r="I683" s="3"/>
    </row>
    <row r="684" spans="6:9">
      <c r="F684" s="3"/>
      <c r="G684" s="3"/>
      <c r="H684" s="3"/>
      <c r="I684" s="3"/>
    </row>
    <row r="685" spans="6:9">
      <c r="F685" s="3"/>
      <c r="G685" s="3"/>
      <c r="H685" s="3"/>
      <c r="I685" s="3"/>
    </row>
    <row r="686" spans="6:9">
      <c r="F686" s="3"/>
      <c r="G686" s="3"/>
      <c r="H686" s="3"/>
      <c r="I686" s="3"/>
    </row>
    <row r="687" spans="6:9">
      <c r="F687" s="3"/>
      <c r="G687" s="3"/>
      <c r="H687" s="3"/>
      <c r="I687" s="3"/>
    </row>
    <row r="688" spans="6:9">
      <c r="F688" s="3"/>
      <c r="G688" s="3"/>
      <c r="H688" s="3"/>
      <c r="I688" s="3"/>
    </row>
    <row r="689" spans="6:9">
      <c r="F689" s="3"/>
      <c r="G689" s="3"/>
      <c r="H689" s="3"/>
      <c r="I689" s="3"/>
    </row>
    <row r="690" spans="6:9">
      <c r="F690" s="3"/>
      <c r="G690" s="3"/>
      <c r="H690" s="3"/>
      <c r="I690" s="3"/>
    </row>
    <row r="691" spans="6:9">
      <c r="F691" s="3"/>
      <c r="G691" s="3"/>
      <c r="H691" s="3"/>
      <c r="I691" s="3"/>
    </row>
    <row r="692" spans="6:9">
      <c r="F692" s="3"/>
      <c r="G692" s="3"/>
      <c r="H692" s="3"/>
      <c r="I692" s="3"/>
    </row>
    <row r="693" spans="6:9">
      <c r="F693" s="3"/>
      <c r="G693" s="3"/>
      <c r="H693" s="3"/>
      <c r="I693" s="3"/>
    </row>
    <row r="694" spans="6:9">
      <c r="F694" s="3"/>
      <c r="G694" s="3"/>
      <c r="H694" s="3"/>
      <c r="I694" s="3"/>
    </row>
    <row r="695" spans="6:9">
      <c r="F695" s="3"/>
      <c r="G695" s="3"/>
      <c r="H695" s="3"/>
      <c r="I695" s="3"/>
    </row>
    <row r="696" spans="6:9">
      <c r="F696" s="3"/>
      <c r="G696" s="3"/>
      <c r="H696" s="3"/>
      <c r="I696" s="3"/>
    </row>
    <row r="697" spans="6:9">
      <c r="F697" s="3"/>
      <c r="G697" s="3"/>
      <c r="H697" s="3"/>
      <c r="I697" s="3"/>
    </row>
    <row r="698" spans="6:9">
      <c r="F698" s="3"/>
      <c r="G698" s="3"/>
      <c r="H698" s="3"/>
      <c r="I698" s="3"/>
    </row>
    <row r="699" spans="6:9">
      <c r="F699" s="3"/>
      <c r="G699" s="3"/>
      <c r="H699" s="3"/>
      <c r="I699" s="3"/>
    </row>
    <row r="700" spans="6:9">
      <c r="F700" s="3"/>
      <c r="G700" s="3"/>
      <c r="H700" s="3"/>
      <c r="I700" s="3"/>
    </row>
    <row r="701" spans="6:9">
      <c r="F701" s="3"/>
      <c r="G701" s="3"/>
      <c r="H701" s="3"/>
      <c r="I701" s="3"/>
    </row>
    <row r="702" spans="6:9">
      <c r="F702" s="3"/>
      <c r="G702" s="3"/>
      <c r="H702" s="3"/>
      <c r="I702" s="3"/>
    </row>
    <row r="703" spans="6:9">
      <c r="F703" s="3"/>
      <c r="G703" s="3"/>
      <c r="H703" s="3"/>
      <c r="I703" s="3"/>
    </row>
    <row r="704" spans="6:9">
      <c r="F704" s="3"/>
      <c r="G704" s="3"/>
      <c r="H704" s="3"/>
      <c r="I704" s="3"/>
    </row>
    <row r="705" spans="6:9">
      <c r="F705" s="3"/>
      <c r="G705" s="3"/>
      <c r="H705" s="3"/>
      <c r="I705" s="3"/>
    </row>
    <row r="706" spans="6:9">
      <c r="F706" s="3"/>
      <c r="G706" s="3"/>
      <c r="H706" s="3"/>
      <c r="I706" s="3"/>
    </row>
    <row r="707" spans="6:9">
      <c r="F707" s="3"/>
      <c r="G707" s="3"/>
      <c r="H707" s="3"/>
      <c r="I707" s="3"/>
    </row>
    <row r="708" spans="6:9">
      <c r="F708" s="3"/>
      <c r="G708" s="3"/>
      <c r="H708" s="3"/>
      <c r="I708" s="3"/>
    </row>
    <row r="709" spans="6:9">
      <c r="F709" s="3"/>
      <c r="G709" s="3"/>
      <c r="H709" s="3"/>
      <c r="I709" s="3"/>
    </row>
    <row r="710" spans="6:9">
      <c r="F710" s="3"/>
      <c r="G710" s="3"/>
      <c r="H710" s="3"/>
      <c r="I710" s="3"/>
    </row>
    <row r="711" spans="6:9">
      <c r="F711" s="3"/>
      <c r="G711" s="3"/>
      <c r="H711" s="3"/>
      <c r="I711" s="3"/>
    </row>
    <row r="712" spans="6:9">
      <c r="F712" s="3"/>
      <c r="G712" s="3"/>
      <c r="H712" s="3"/>
      <c r="I712" s="3"/>
    </row>
    <row r="713" spans="6:9">
      <c r="F713" s="3"/>
      <c r="G713" s="3"/>
      <c r="H713" s="3"/>
      <c r="I713" s="3"/>
    </row>
    <row r="714" spans="6:9">
      <c r="F714" s="3"/>
      <c r="G714" s="3"/>
      <c r="H714" s="3"/>
      <c r="I714" s="3"/>
    </row>
    <row r="715" spans="6:9">
      <c r="F715" s="3"/>
      <c r="G715" s="3"/>
      <c r="H715" s="3"/>
      <c r="I715" s="3"/>
    </row>
    <row r="716" spans="6:9">
      <c r="F716" s="3"/>
      <c r="G716" s="3"/>
      <c r="H716" s="3"/>
      <c r="I716" s="3"/>
    </row>
    <row r="717" spans="6:9">
      <c r="F717" s="3"/>
      <c r="G717" s="3"/>
      <c r="H717" s="3"/>
      <c r="I717" s="3"/>
    </row>
    <row r="718" spans="6:9">
      <c r="F718" s="3"/>
      <c r="G718" s="3"/>
      <c r="H718" s="3"/>
      <c r="I718" s="3"/>
    </row>
    <row r="719" spans="6:9">
      <c r="F719" s="3"/>
      <c r="G719" s="3"/>
      <c r="H719" s="3"/>
      <c r="I719" s="3"/>
    </row>
    <row r="720" spans="6:9">
      <c r="F720" s="3"/>
      <c r="G720" s="3"/>
      <c r="H720" s="3"/>
      <c r="I720" s="3"/>
    </row>
    <row r="721" spans="6:9">
      <c r="F721" s="3"/>
      <c r="G721" s="3"/>
      <c r="H721" s="3"/>
      <c r="I721" s="3"/>
    </row>
    <row r="722" spans="6:9">
      <c r="F722" s="3"/>
      <c r="G722" s="3"/>
      <c r="H722" s="3"/>
      <c r="I722" s="3"/>
    </row>
    <row r="723" spans="6:9">
      <c r="F723" s="3"/>
      <c r="G723" s="3"/>
      <c r="H723" s="3"/>
      <c r="I723" s="3"/>
    </row>
    <row r="724" spans="6:9">
      <c r="F724" s="3"/>
      <c r="G724" s="3"/>
      <c r="H724" s="3"/>
      <c r="I724" s="3"/>
    </row>
    <row r="725" spans="6:9">
      <c r="F725" s="3"/>
      <c r="G725" s="3"/>
      <c r="H725" s="3"/>
      <c r="I725" s="3"/>
    </row>
    <row r="726" spans="6:9">
      <c r="F726" s="3"/>
      <c r="G726" s="3"/>
      <c r="H726" s="3"/>
      <c r="I726" s="3"/>
    </row>
    <row r="727" spans="6:9">
      <c r="F727" s="3"/>
      <c r="G727" s="3"/>
      <c r="H727" s="3"/>
      <c r="I727" s="3"/>
    </row>
    <row r="728" spans="6:9">
      <c r="F728" s="3"/>
      <c r="G728" s="3"/>
      <c r="H728" s="3"/>
      <c r="I728" s="3"/>
    </row>
    <row r="729" spans="6:9">
      <c r="F729" s="3"/>
      <c r="G729" s="3"/>
      <c r="H729" s="3"/>
      <c r="I729" s="3"/>
    </row>
    <row r="730" spans="6:9">
      <c r="F730" s="3"/>
      <c r="G730" s="3"/>
      <c r="H730" s="3"/>
      <c r="I730" s="3"/>
    </row>
    <row r="731" spans="6:9">
      <c r="F731" s="3"/>
      <c r="G731" s="3"/>
      <c r="H731" s="3"/>
      <c r="I731" s="3"/>
    </row>
    <row r="732" spans="6:9">
      <c r="F732" s="3"/>
      <c r="G732" s="3"/>
      <c r="H732" s="3"/>
      <c r="I732" s="3"/>
    </row>
    <row r="733" spans="6:9">
      <c r="F733" s="3"/>
      <c r="G733" s="3"/>
      <c r="H733" s="3"/>
      <c r="I733" s="3"/>
    </row>
    <row r="734" spans="6:9">
      <c r="F734" s="3"/>
      <c r="G734" s="3"/>
      <c r="H734" s="3"/>
      <c r="I734" s="3"/>
    </row>
    <row r="735" spans="6:9">
      <c r="F735" s="3"/>
      <c r="G735" s="3"/>
      <c r="H735" s="3"/>
      <c r="I735" s="3"/>
    </row>
    <row r="736" spans="6:9">
      <c r="F736" s="3"/>
      <c r="G736" s="3"/>
      <c r="H736" s="3"/>
      <c r="I736" s="3"/>
    </row>
    <row r="737" spans="6:9">
      <c r="F737" s="3"/>
      <c r="G737" s="3"/>
      <c r="H737" s="3"/>
      <c r="I737" s="3"/>
    </row>
    <row r="738" spans="6:9">
      <c r="F738" s="3"/>
      <c r="G738" s="3"/>
      <c r="H738" s="3"/>
      <c r="I738" s="3"/>
    </row>
    <row r="739" spans="6:9">
      <c r="F739" s="3"/>
      <c r="G739" s="3"/>
      <c r="H739" s="3"/>
      <c r="I739" s="3"/>
    </row>
    <row r="740" spans="6:9">
      <c r="F740" s="3"/>
      <c r="G740" s="3"/>
      <c r="H740" s="3"/>
      <c r="I740" s="3"/>
    </row>
    <row r="741" spans="6:9">
      <c r="F741" s="3"/>
      <c r="G741" s="3"/>
      <c r="H741" s="3"/>
      <c r="I741" s="3"/>
    </row>
    <row r="742" spans="6:9">
      <c r="F742" s="3"/>
      <c r="G742" s="3"/>
      <c r="H742" s="3"/>
      <c r="I742" s="3"/>
    </row>
    <row r="743" spans="6:9">
      <c r="F743" s="3"/>
      <c r="G743" s="3"/>
      <c r="H743" s="3"/>
      <c r="I743" s="3"/>
    </row>
    <row r="744" spans="6:9">
      <c r="F744" s="3"/>
      <c r="G744" s="3"/>
      <c r="H744" s="3"/>
      <c r="I744" s="3"/>
    </row>
    <row r="745" spans="6:9">
      <c r="F745" s="3"/>
      <c r="G745" s="3"/>
      <c r="H745" s="3"/>
      <c r="I745" s="3"/>
    </row>
    <row r="746" spans="6:9">
      <c r="F746" s="3"/>
      <c r="G746" s="3"/>
      <c r="H746" s="3"/>
      <c r="I746" s="3"/>
    </row>
    <row r="747" spans="6:9">
      <c r="F747" s="3"/>
      <c r="G747" s="3"/>
      <c r="H747" s="3"/>
      <c r="I747" s="3"/>
    </row>
    <row r="748" spans="6:9">
      <c r="F748" s="3"/>
      <c r="G748" s="3"/>
      <c r="H748" s="3"/>
      <c r="I748" s="3"/>
    </row>
    <row r="749" spans="6:9">
      <c r="F749" s="3"/>
      <c r="G749" s="3"/>
      <c r="H749" s="3"/>
      <c r="I749" s="3"/>
    </row>
    <row r="750" spans="6:9">
      <c r="F750" s="3"/>
      <c r="G750" s="3"/>
      <c r="H750" s="3"/>
      <c r="I750" s="3"/>
    </row>
    <row r="751" spans="6:9">
      <c r="F751" s="3"/>
      <c r="G751" s="3"/>
      <c r="H751" s="3"/>
      <c r="I751" s="3"/>
    </row>
    <row r="752" spans="6:9">
      <c r="F752" s="3"/>
      <c r="G752" s="3"/>
      <c r="H752" s="3"/>
      <c r="I752" s="3"/>
    </row>
    <row r="753" spans="6:9">
      <c r="F753" s="3"/>
      <c r="G753" s="3"/>
      <c r="H753" s="3"/>
      <c r="I753" s="3"/>
    </row>
    <row r="754" spans="6:9">
      <c r="F754" s="3"/>
      <c r="G754" s="3"/>
      <c r="H754" s="3"/>
      <c r="I754" s="3"/>
    </row>
    <row r="755" spans="6:9">
      <c r="F755" s="3"/>
      <c r="G755" s="3"/>
      <c r="H755" s="3"/>
      <c r="I755" s="3"/>
    </row>
    <row r="756" spans="6:9">
      <c r="F756" s="3"/>
      <c r="G756" s="3"/>
      <c r="H756" s="3"/>
      <c r="I756" s="3"/>
    </row>
    <row r="757" spans="6:9">
      <c r="F757" s="3"/>
      <c r="G757" s="3"/>
      <c r="H757" s="3"/>
      <c r="I757" s="3"/>
    </row>
    <row r="758" spans="6:9">
      <c r="F758" s="3"/>
      <c r="G758" s="3"/>
      <c r="H758" s="3"/>
      <c r="I758" s="3"/>
    </row>
    <row r="759" spans="6:9">
      <c r="F759" s="3"/>
      <c r="G759" s="3"/>
      <c r="H759" s="3"/>
      <c r="I759" s="3"/>
    </row>
    <row r="760" spans="6:9">
      <c r="F760" s="3"/>
      <c r="G760" s="3"/>
      <c r="H760" s="3"/>
      <c r="I760" s="3"/>
    </row>
    <row r="761" spans="6:9">
      <c r="F761" s="3"/>
      <c r="G761" s="3"/>
      <c r="H761" s="3"/>
      <c r="I761" s="3"/>
    </row>
    <row r="762" spans="6:9">
      <c r="F762" s="3"/>
      <c r="G762" s="3"/>
      <c r="H762" s="3"/>
      <c r="I762" s="3"/>
    </row>
    <row r="763" spans="6:9">
      <c r="F763" s="3"/>
      <c r="G763" s="3"/>
      <c r="H763" s="3"/>
      <c r="I763" s="3"/>
    </row>
    <row r="764" spans="6:9">
      <c r="F764" s="3"/>
      <c r="G764" s="3"/>
      <c r="H764" s="3"/>
      <c r="I764" s="3"/>
    </row>
    <row r="765" spans="6:9">
      <c r="F765" s="3"/>
      <c r="G765" s="3"/>
      <c r="H765" s="3"/>
      <c r="I765" s="3"/>
    </row>
    <row r="766" spans="6:9">
      <c r="F766" s="3"/>
      <c r="G766" s="3"/>
      <c r="H766" s="3"/>
      <c r="I766" s="3"/>
    </row>
    <row r="767" spans="6:9">
      <c r="F767" s="3"/>
      <c r="G767" s="3"/>
      <c r="H767" s="3"/>
      <c r="I767" s="3"/>
    </row>
    <row r="768" spans="6:9">
      <c r="F768" s="3"/>
      <c r="G768" s="3"/>
      <c r="H768" s="3"/>
      <c r="I768" s="3"/>
    </row>
    <row r="769" spans="6:9">
      <c r="F769" s="3"/>
      <c r="G769" s="3"/>
      <c r="H769" s="3"/>
      <c r="I769" s="3"/>
    </row>
    <row r="770" spans="6:9">
      <c r="F770" s="3"/>
      <c r="G770" s="3"/>
      <c r="H770" s="3"/>
      <c r="I770" s="3"/>
    </row>
    <row r="771" spans="6:9">
      <c r="F771" s="3"/>
      <c r="G771" s="3"/>
      <c r="H771" s="3"/>
      <c r="I771" s="3"/>
    </row>
    <row r="772" spans="6:9">
      <c r="F772" s="3"/>
      <c r="G772" s="3"/>
      <c r="H772" s="3"/>
      <c r="I772" s="3"/>
    </row>
    <row r="773" spans="6:9">
      <c r="F773" s="3"/>
      <c r="G773" s="3"/>
      <c r="H773" s="3"/>
      <c r="I773" s="3"/>
    </row>
    <row r="774" spans="6:9">
      <c r="F774" s="3"/>
      <c r="G774" s="3"/>
      <c r="H774" s="3"/>
      <c r="I774" s="3"/>
    </row>
    <row r="775" spans="6:9">
      <c r="F775" s="3"/>
      <c r="G775" s="3"/>
      <c r="H775" s="3"/>
      <c r="I775" s="3"/>
    </row>
    <row r="776" spans="6:9">
      <c r="F776" s="3"/>
      <c r="G776" s="3"/>
      <c r="H776" s="3"/>
      <c r="I776" s="3"/>
    </row>
    <row r="777" spans="6:9">
      <c r="F777" s="3"/>
      <c r="G777" s="3"/>
      <c r="H777" s="3"/>
      <c r="I777" s="3"/>
    </row>
    <row r="778" spans="6:9">
      <c r="F778" s="3"/>
      <c r="G778" s="3"/>
      <c r="H778" s="3"/>
      <c r="I778" s="3"/>
    </row>
    <row r="779" spans="6:9">
      <c r="F779" s="3"/>
      <c r="G779" s="3"/>
      <c r="H779" s="3"/>
      <c r="I779" s="3"/>
    </row>
    <row r="780" spans="6:9">
      <c r="F780" s="3"/>
      <c r="G780" s="3"/>
      <c r="H780" s="3"/>
      <c r="I780" s="3"/>
    </row>
    <row r="781" spans="6:9">
      <c r="F781" s="3"/>
      <c r="G781" s="3"/>
      <c r="H781" s="3"/>
      <c r="I781" s="3"/>
    </row>
    <row r="782" spans="6:9">
      <c r="F782" s="3"/>
      <c r="G782" s="3"/>
      <c r="H782" s="3"/>
      <c r="I782" s="3"/>
    </row>
    <row r="783" spans="6:9">
      <c r="F783" s="3"/>
      <c r="G783" s="3"/>
      <c r="H783" s="3"/>
      <c r="I783" s="3"/>
    </row>
    <row r="784" spans="6:9">
      <c r="F784" s="3"/>
      <c r="G784" s="3"/>
      <c r="H784" s="3"/>
      <c r="I784" s="3"/>
    </row>
    <row r="785" spans="6:9">
      <c r="F785" s="3"/>
      <c r="G785" s="3"/>
      <c r="H785" s="3"/>
      <c r="I785" s="3"/>
    </row>
    <row r="786" spans="6:9">
      <c r="F786" s="3"/>
      <c r="G786" s="3"/>
      <c r="H786" s="3"/>
      <c r="I786" s="3"/>
    </row>
    <row r="787" spans="6:9">
      <c r="F787" s="3"/>
      <c r="G787" s="3"/>
      <c r="H787" s="3"/>
      <c r="I787" s="3"/>
    </row>
    <row r="788" spans="6:9">
      <c r="F788" s="3"/>
      <c r="G788" s="3"/>
      <c r="H788" s="3"/>
      <c r="I788" s="3"/>
    </row>
    <row r="789" spans="6:9">
      <c r="F789" s="3"/>
      <c r="G789" s="3"/>
      <c r="H789" s="3"/>
      <c r="I789" s="3"/>
    </row>
    <row r="790" spans="6:9">
      <c r="F790" s="3"/>
      <c r="G790" s="3"/>
      <c r="H790" s="3"/>
      <c r="I790" s="3"/>
    </row>
    <row r="791" spans="6:9">
      <c r="F791" s="3"/>
      <c r="G791" s="3"/>
      <c r="H791" s="3"/>
      <c r="I791" s="3"/>
    </row>
    <row r="792" spans="6:9">
      <c r="F792" s="3"/>
      <c r="G792" s="3"/>
      <c r="H792" s="3"/>
      <c r="I792" s="3"/>
    </row>
    <row r="793" spans="6:9">
      <c r="F793" s="3"/>
      <c r="G793" s="3"/>
      <c r="H793" s="3"/>
      <c r="I793" s="3"/>
    </row>
    <row r="794" spans="6:9">
      <c r="F794" s="3"/>
      <c r="G794" s="3"/>
      <c r="H794" s="3"/>
      <c r="I794" s="3"/>
    </row>
    <row r="795" spans="6:9">
      <c r="F795" s="3"/>
      <c r="G795" s="3"/>
      <c r="H795" s="3"/>
      <c r="I795" s="3"/>
    </row>
    <row r="796" spans="6:9">
      <c r="F796" s="3"/>
      <c r="G796" s="3"/>
      <c r="H796" s="3"/>
      <c r="I796" s="3"/>
    </row>
    <row r="797" spans="6:9">
      <c r="F797" s="3"/>
      <c r="G797" s="3"/>
      <c r="H797" s="3"/>
      <c r="I797" s="3"/>
    </row>
    <row r="798" spans="6:9">
      <c r="F798" s="3"/>
      <c r="G798" s="3"/>
      <c r="H798" s="3"/>
      <c r="I798" s="3"/>
    </row>
    <row r="799" spans="6:9">
      <c r="F799" s="3"/>
      <c r="G799" s="3"/>
      <c r="H799" s="3"/>
      <c r="I799" s="3"/>
    </row>
    <row r="800" spans="6:9">
      <c r="F800" s="3"/>
      <c r="G800" s="3"/>
      <c r="H800" s="3"/>
      <c r="I800" s="3"/>
    </row>
    <row r="801" spans="6:9">
      <c r="F801" s="3"/>
      <c r="G801" s="3"/>
      <c r="H801" s="3"/>
      <c r="I801" s="3"/>
    </row>
    <row r="802" spans="6:9">
      <c r="F802" s="3"/>
      <c r="G802" s="3"/>
      <c r="H802" s="3"/>
      <c r="I802" s="3"/>
    </row>
    <row r="803" spans="6:9">
      <c r="F803" s="3"/>
      <c r="G803" s="3"/>
      <c r="H803" s="3"/>
      <c r="I803" s="3"/>
    </row>
    <row r="804" spans="6:9">
      <c r="F804" s="3"/>
      <c r="G804" s="3"/>
      <c r="H804" s="3"/>
      <c r="I804" s="3"/>
    </row>
    <row r="805" spans="6:9">
      <c r="F805" s="3"/>
      <c r="G805" s="3"/>
      <c r="H805" s="3"/>
      <c r="I805" s="3"/>
    </row>
    <row r="806" spans="6:9">
      <c r="F806" s="3"/>
      <c r="G806" s="3"/>
      <c r="H806" s="3"/>
      <c r="I806" s="3"/>
    </row>
    <row r="807" spans="6:9">
      <c r="F807" s="3"/>
      <c r="G807" s="3"/>
      <c r="H807" s="3"/>
      <c r="I807" s="3"/>
    </row>
    <row r="808" spans="6:9">
      <c r="F808" s="3"/>
      <c r="G808" s="3"/>
      <c r="H808" s="3"/>
      <c r="I808" s="3"/>
    </row>
    <row r="809" spans="6:9">
      <c r="F809" s="3"/>
      <c r="G809" s="3"/>
      <c r="H809" s="3"/>
      <c r="I809" s="3"/>
    </row>
    <row r="810" spans="6:9">
      <c r="F810" s="3"/>
      <c r="G810" s="3"/>
      <c r="H810" s="3"/>
      <c r="I810" s="3"/>
    </row>
    <row r="811" spans="6:9">
      <c r="F811" s="3"/>
      <c r="G811" s="3"/>
      <c r="H811" s="3"/>
      <c r="I811" s="3"/>
    </row>
    <row r="812" spans="6:9">
      <c r="F812" s="3"/>
      <c r="G812" s="3"/>
      <c r="H812" s="3"/>
      <c r="I812" s="3"/>
    </row>
    <row r="813" spans="6:9">
      <c r="F813" s="3"/>
      <c r="G813" s="3"/>
      <c r="H813" s="3"/>
      <c r="I813" s="3"/>
    </row>
    <row r="814" spans="6:9">
      <c r="F814" s="3"/>
      <c r="G814" s="3"/>
      <c r="H814" s="3"/>
      <c r="I814" s="3"/>
    </row>
    <row r="815" spans="6:9">
      <c r="F815" s="3"/>
      <c r="G815" s="3"/>
      <c r="H815" s="3"/>
      <c r="I815" s="3"/>
    </row>
    <row r="816" spans="6:9">
      <c r="F816" s="3"/>
      <c r="G816" s="3"/>
      <c r="H816" s="3"/>
      <c r="I816" s="3"/>
    </row>
    <row r="817" spans="6:9">
      <c r="F817" s="3"/>
      <c r="G817" s="3"/>
      <c r="H817" s="3"/>
      <c r="I817" s="3"/>
    </row>
    <row r="818" spans="6:9">
      <c r="F818" s="3"/>
      <c r="G818" s="3"/>
      <c r="H818" s="3"/>
      <c r="I818" s="3"/>
    </row>
    <row r="819" spans="6:9">
      <c r="F819" s="3"/>
      <c r="G819" s="3"/>
      <c r="H819" s="3"/>
      <c r="I819" s="3"/>
    </row>
    <row r="820" spans="6:9">
      <c r="F820" s="3"/>
      <c r="G820" s="3"/>
      <c r="H820" s="3"/>
      <c r="I820" s="3"/>
    </row>
    <row r="821" spans="6:9">
      <c r="F821" s="3"/>
      <c r="G821" s="3"/>
      <c r="H821" s="3"/>
      <c r="I821" s="3"/>
    </row>
    <row r="822" spans="6:9">
      <c r="F822" s="3"/>
      <c r="G822" s="3"/>
      <c r="H822" s="3"/>
      <c r="I822" s="3"/>
    </row>
    <row r="823" spans="6:9">
      <c r="F823" s="3"/>
      <c r="G823" s="3"/>
      <c r="H823" s="3"/>
      <c r="I823" s="3"/>
    </row>
    <row r="824" spans="6:9">
      <c r="F824" s="3"/>
      <c r="G824" s="3"/>
      <c r="H824" s="3"/>
      <c r="I824" s="3"/>
    </row>
    <row r="825" spans="6:9">
      <c r="F825" s="3"/>
      <c r="G825" s="3"/>
      <c r="H825" s="3"/>
      <c r="I825" s="3"/>
    </row>
    <row r="826" spans="6:9">
      <c r="F826" s="3"/>
      <c r="G826" s="3"/>
      <c r="H826" s="3"/>
      <c r="I826" s="3"/>
    </row>
    <row r="827" spans="6:9">
      <c r="F827" s="3"/>
      <c r="G827" s="3"/>
      <c r="H827" s="3"/>
      <c r="I827" s="3"/>
    </row>
    <row r="828" spans="6:9">
      <c r="F828" s="3"/>
      <c r="G828" s="3"/>
      <c r="H828" s="3"/>
      <c r="I828" s="3"/>
    </row>
    <row r="829" spans="6:9">
      <c r="F829" s="3"/>
      <c r="G829" s="3"/>
      <c r="H829" s="3"/>
      <c r="I829" s="3"/>
    </row>
    <row r="830" spans="6:9">
      <c r="F830" s="3"/>
      <c r="G830" s="3"/>
      <c r="H830" s="3"/>
      <c r="I830" s="3"/>
    </row>
    <row r="831" spans="6:9">
      <c r="F831" s="3"/>
      <c r="G831" s="3"/>
      <c r="H831" s="3"/>
      <c r="I831" s="3"/>
    </row>
    <row r="832" spans="6:9">
      <c r="F832" s="3"/>
      <c r="G832" s="3"/>
      <c r="H832" s="3"/>
      <c r="I832" s="3"/>
    </row>
    <row r="833" spans="6:9">
      <c r="F833" s="3"/>
      <c r="G833" s="3"/>
      <c r="H833" s="3"/>
      <c r="I833" s="3"/>
    </row>
    <row r="834" spans="6:9">
      <c r="F834" s="3"/>
      <c r="G834" s="3"/>
      <c r="H834" s="3"/>
      <c r="I834" s="3"/>
    </row>
    <row r="835" spans="6:9">
      <c r="F835" s="3"/>
      <c r="G835" s="3"/>
      <c r="H835" s="3"/>
      <c r="I835" s="3"/>
    </row>
    <row r="836" spans="6:9">
      <c r="F836" s="3"/>
      <c r="G836" s="3"/>
      <c r="H836" s="3"/>
      <c r="I836" s="3"/>
    </row>
    <row r="837" spans="6:9">
      <c r="F837" s="3"/>
      <c r="G837" s="3"/>
      <c r="H837" s="3"/>
      <c r="I837" s="3"/>
    </row>
    <row r="838" spans="6:9">
      <c r="F838" s="3"/>
      <c r="G838" s="3"/>
      <c r="H838" s="3"/>
      <c r="I838" s="3"/>
    </row>
    <row r="839" spans="6:9">
      <c r="F839" s="3"/>
      <c r="G839" s="3"/>
      <c r="H839" s="3"/>
      <c r="I839" s="3"/>
    </row>
    <row r="840" spans="6:9">
      <c r="F840" s="3"/>
      <c r="G840" s="3"/>
      <c r="H840" s="3"/>
      <c r="I840" s="3"/>
    </row>
    <row r="841" spans="6:9">
      <c r="F841" s="3"/>
      <c r="G841" s="3"/>
      <c r="H841" s="3"/>
      <c r="I841" s="3"/>
    </row>
    <row r="842" spans="6:9">
      <c r="F842" s="3"/>
      <c r="G842" s="3"/>
      <c r="H842" s="3"/>
      <c r="I842" s="3"/>
    </row>
    <row r="843" spans="6:9">
      <c r="F843" s="3"/>
      <c r="G843" s="3"/>
      <c r="H843" s="3"/>
      <c r="I843" s="3"/>
    </row>
    <row r="844" spans="6:9">
      <c r="F844" s="3"/>
      <c r="G844" s="3"/>
      <c r="H844" s="3"/>
      <c r="I844" s="3"/>
    </row>
    <row r="845" spans="6:9">
      <c r="F845" s="3"/>
      <c r="G845" s="3"/>
      <c r="H845" s="3"/>
      <c r="I845" s="3"/>
    </row>
    <row r="846" spans="6:9">
      <c r="F846" s="3"/>
      <c r="G846" s="3"/>
      <c r="H846" s="3"/>
      <c r="I846" s="3"/>
    </row>
    <row r="847" spans="6:9">
      <c r="F847" s="3"/>
      <c r="G847" s="3"/>
      <c r="H847" s="3"/>
      <c r="I847" s="3"/>
    </row>
    <row r="848" spans="6:9">
      <c r="F848" s="3"/>
      <c r="G848" s="3"/>
      <c r="H848" s="3"/>
      <c r="I848" s="3"/>
    </row>
    <row r="849" spans="6:9">
      <c r="F849" s="3"/>
      <c r="G849" s="3"/>
      <c r="H849" s="3"/>
      <c r="I849" s="3"/>
    </row>
    <row r="850" spans="6:9">
      <c r="F850" s="3"/>
      <c r="G850" s="3"/>
      <c r="H850" s="3"/>
      <c r="I850" s="3"/>
    </row>
    <row r="851" spans="6:9">
      <c r="F851" s="3"/>
      <c r="G851" s="3"/>
      <c r="H851" s="3"/>
      <c r="I851" s="3"/>
    </row>
    <row r="852" spans="6:9">
      <c r="F852" s="3"/>
      <c r="G852" s="3"/>
      <c r="H852" s="3"/>
      <c r="I852" s="3"/>
    </row>
    <row r="853" spans="6:9">
      <c r="F853" s="3"/>
      <c r="G853" s="3"/>
      <c r="H853" s="3"/>
      <c r="I853" s="3"/>
    </row>
    <row r="854" spans="6:9">
      <c r="F854" s="3"/>
      <c r="G854" s="3"/>
      <c r="H854" s="3"/>
      <c r="I854" s="3"/>
    </row>
    <row r="855" spans="6:9">
      <c r="F855" s="3"/>
      <c r="G855" s="3"/>
      <c r="H855" s="3"/>
      <c r="I855" s="3"/>
    </row>
    <row r="856" spans="6:9">
      <c r="F856" s="3"/>
      <c r="G856" s="3"/>
      <c r="H856" s="3"/>
      <c r="I856" s="3"/>
    </row>
    <row r="857" spans="6:9">
      <c r="F857" s="3"/>
      <c r="G857" s="3"/>
      <c r="H857" s="3"/>
      <c r="I857" s="3"/>
    </row>
    <row r="858" spans="6:9">
      <c r="F858" s="3"/>
      <c r="G858" s="3"/>
      <c r="H858" s="3"/>
      <c r="I858" s="3"/>
    </row>
    <row r="859" spans="6:9">
      <c r="F859" s="3"/>
      <c r="G859" s="3"/>
      <c r="H859" s="3"/>
      <c r="I859" s="3"/>
    </row>
    <row r="860" spans="6:9">
      <c r="F860" s="3"/>
      <c r="G860" s="3"/>
      <c r="H860" s="3"/>
      <c r="I860" s="3"/>
    </row>
    <row r="861" spans="6:9">
      <c r="F861" s="3"/>
      <c r="G861" s="3"/>
      <c r="H861" s="3"/>
      <c r="I861" s="3"/>
    </row>
    <row r="862" spans="6:9">
      <c r="F862" s="3"/>
      <c r="G862" s="3"/>
      <c r="H862" s="3"/>
      <c r="I862" s="3"/>
    </row>
  </sheetData>
  <sheetProtection sheet="1" objects="1" scenarios="1"/>
  <mergeCells count="1">
    <mergeCell ref="B6:J6"/>
  </mergeCells>
  <phoneticPr fontId="6" type="noConversion"/>
  <dataValidations count="1">
    <dataValidation allowBlank="1" showInputMessage="1" showErrorMessage="1" sqref="D1:J9 C5:C9 A1:A1048576 B1:B9 B53:J1048576 K1:XFD1048576"/>
  </dataValidations>
  <pageMargins left="0" right="0" top="0.5" bottom="0.5" header="0" footer="0.25"/>
  <pageSetup paperSize="9" scale="8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2"/>
    <pageSetUpPr fitToPage="1"/>
  </sheetPr>
  <dimension ref="B1:K613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4.5703125" style="1" bestFit="1" customWidth="1"/>
    <col min="5" max="5" width="9" style="1" bestFit="1" customWidth="1"/>
    <col min="6" max="6" width="6.140625" style="1" bestFit="1" customWidth="1"/>
    <col min="7" max="7" width="5.28515625" style="1" bestFit="1" customWidth="1"/>
    <col min="8" max="8" width="7.5703125" style="1" customWidth="1"/>
    <col min="9" max="9" width="8" style="1" bestFit="1" customWidth="1"/>
    <col min="10" max="10" width="10" style="1" bestFit="1" customWidth="1"/>
    <col min="11" max="11" width="8.28515625" style="1" bestFit="1" customWidth="1"/>
    <col min="12" max="16384" width="9.140625" style="1"/>
  </cols>
  <sheetData>
    <row r="1" spans="2:11">
      <c r="B1" s="46" t="s">
        <v>152</v>
      </c>
      <c r="C1" s="67" t="s" vm="1">
        <v>238</v>
      </c>
    </row>
    <row r="2" spans="2:11">
      <c r="B2" s="46" t="s">
        <v>151</v>
      </c>
      <c r="C2" s="67" t="s">
        <v>239</v>
      </c>
    </row>
    <row r="3" spans="2:11">
      <c r="B3" s="46" t="s">
        <v>153</v>
      </c>
      <c r="C3" s="67" t="s">
        <v>240</v>
      </c>
    </row>
    <row r="4" spans="2:11">
      <c r="B4" s="46" t="s">
        <v>154</v>
      </c>
      <c r="C4" s="67" t="s">
        <v>241</v>
      </c>
    </row>
    <row r="6" spans="2:11" ht="26.25" customHeight="1">
      <c r="B6" s="151" t="s">
        <v>185</v>
      </c>
      <c r="C6" s="152"/>
      <c r="D6" s="152"/>
      <c r="E6" s="152"/>
      <c r="F6" s="152"/>
      <c r="G6" s="152"/>
      <c r="H6" s="152"/>
      <c r="I6" s="152"/>
      <c r="J6" s="152"/>
      <c r="K6" s="153"/>
    </row>
    <row r="7" spans="2:11" s="3" customFormat="1" ht="63">
      <c r="B7" s="47" t="s">
        <v>122</v>
      </c>
      <c r="C7" s="49" t="s">
        <v>123</v>
      </c>
      <c r="D7" s="49" t="s">
        <v>14</v>
      </c>
      <c r="E7" s="49" t="s">
        <v>15</v>
      </c>
      <c r="F7" s="49" t="s">
        <v>62</v>
      </c>
      <c r="G7" s="49" t="s">
        <v>109</v>
      </c>
      <c r="H7" s="49" t="s">
        <v>59</v>
      </c>
      <c r="I7" s="49" t="s">
        <v>117</v>
      </c>
      <c r="J7" s="49" t="s">
        <v>155</v>
      </c>
      <c r="K7" s="64" t="s">
        <v>156</v>
      </c>
    </row>
    <row r="8" spans="2:11" s="3" customFormat="1" ht="21.75" customHeight="1">
      <c r="B8" s="14"/>
      <c r="C8" s="57"/>
      <c r="D8" s="15"/>
      <c r="E8" s="15"/>
      <c r="F8" s="15" t="s">
        <v>19</v>
      </c>
      <c r="G8" s="15"/>
      <c r="H8" s="15" t="s">
        <v>19</v>
      </c>
      <c r="I8" s="15" t="s">
        <v>217</v>
      </c>
      <c r="J8" s="31" t="s">
        <v>19</v>
      </c>
      <c r="K8" s="16" t="s">
        <v>19</v>
      </c>
    </row>
    <row r="9" spans="2:11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7</v>
      </c>
    </row>
    <row r="10" spans="2:11" s="4" customFormat="1" ht="18" customHeight="1">
      <c r="B10" s="125" t="s">
        <v>4862</v>
      </c>
      <c r="C10" s="89"/>
      <c r="D10" s="89"/>
      <c r="E10" s="89"/>
      <c r="F10" s="89"/>
      <c r="G10" s="89"/>
      <c r="H10" s="89"/>
      <c r="I10" s="126">
        <v>0</v>
      </c>
      <c r="J10" s="127">
        <v>0</v>
      </c>
      <c r="K10" s="127">
        <v>0</v>
      </c>
    </row>
    <row r="11" spans="2:11" ht="21" customHeight="1">
      <c r="B11" s="122"/>
      <c r="C11" s="89"/>
      <c r="D11" s="89"/>
      <c r="E11" s="89"/>
      <c r="F11" s="89"/>
      <c r="G11" s="89"/>
      <c r="H11" s="89"/>
      <c r="I11" s="89"/>
      <c r="J11" s="89"/>
      <c r="K11" s="89"/>
    </row>
    <row r="12" spans="2:11">
      <c r="B12" s="122"/>
      <c r="C12" s="89"/>
      <c r="D12" s="89"/>
      <c r="E12" s="89"/>
      <c r="F12" s="89"/>
      <c r="G12" s="89"/>
      <c r="H12" s="89"/>
      <c r="I12" s="89"/>
      <c r="J12" s="89"/>
      <c r="K12" s="89"/>
    </row>
    <row r="13" spans="2:11">
      <c r="B13" s="89"/>
      <c r="C13" s="89"/>
      <c r="D13" s="89"/>
      <c r="E13" s="89"/>
      <c r="F13" s="89"/>
      <c r="G13" s="89"/>
      <c r="H13" s="89"/>
      <c r="I13" s="89"/>
      <c r="J13" s="89"/>
      <c r="K13" s="89"/>
    </row>
    <row r="14" spans="2:11">
      <c r="B14" s="89"/>
      <c r="C14" s="89"/>
      <c r="D14" s="89"/>
      <c r="E14" s="89"/>
      <c r="F14" s="89"/>
      <c r="G14" s="89"/>
      <c r="H14" s="89"/>
      <c r="I14" s="89"/>
      <c r="J14" s="89"/>
      <c r="K14" s="89"/>
    </row>
    <row r="15" spans="2:11">
      <c r="B15" s="89"/>
      <c r="C15" s="89"/>
      <c r="D15" s="89"/>
      <c r="E15" s="89"/>
      <c r="F15" s="89"/>
      <c r="G15" s="89"/>
      <c r="H15" s="89"/>
      <c r="I15" s="89"/>
      <c r="J15" s="89"/>
      <c r="K15" s="89"/>
    </row>
    <row r="16" spans="2:11">
      <c r="B16" s="89"/>
      <c r="C16" s="89"/>
      <c r="D16" s="89"/>
      <c r="E16" s="89"/>
      <c r="F16" s="89"/>
      <c r="G16" s="89"/>
      <c r="H16" s="89"/>
      <c r="I16" s="89"/>
      <c r="J16" s="89"/>
      <c r="K16" s="89"/>
    </row>
    <row r="17" spans="2:11">
      <c r="B17" s="89"/>
      <c r="C17" s="89"/>
      <c r="D17" s="89"/>
      <c r="E17" s="89"/>
      <c r="F17" s="89"/>
      <c r="G17" s="89"/>
      <c r="H17" s="89"/>
      <c r="I17" s="89"/>
      <c r="J17" s="89"/>
      <c r="K17" s="89"/>
    </row>
    <row r="18" spans="2:11">
      <c r="B18" s="89"/>
      <c r="C18" s="89"/>
      <c r="D18" s="89"/>
      <c r="E18" s="89"/>
      <c r="F18" s="89"/>
      <c r="G18" s="89"/>
      <c r="H18" s="89"/>
      <c r="I18" s="89"/>
      <c r="J18" s="89"/>
      <c r="K18" s="89"/>
    </row>
    <row r="19" spans="2:11">
      <c r="B19" s="89"/>
      <c r="C19" s="89"/>
      <c r="D19" s="89"/>
      <c r="E19" s="89"/>
      <c r="F19" s="89"/>
      <c r="G19" s="89"/>
      <c r="H19" s="89"/>
      <c r="I19" s="89"/>
      <c r="J19" s="89"/>
      <c r="K19" s="89"/>
    </row>
    <row r="20" spans="2:11">
      <c r="B20" s="89"/>
      <c r="C20" s="89"/>
      <c r="D20" s="89"/>
      <c r="E20" s="89"/>
      <c r="F20" s="89"/>
      <c r="G20" s="89"/>
      <c r="H20" s="89"/>
      <c r="I20" s="89"/>
      <c r="J20" s="89"/>
      <c r="K20" s="89"/>
    </row>
    <row r="21" spans="2:11">
      <c r="B21" s="89"/>
      <c r="C21" s="89"/>
      <c r="D21" s="89"/>
      <c r="E21" s="89"/>
      <c r="F21" s="89"/>
      <c r="G21" s="89"/>
      <c r="H21" s="89"/>
      <c r="I21" s="89"/>
      <c r="J21" s="89"/>
      <c r="K21" s="89"/>
    </row>
    <row r="22" spans="2:11">
      <c r="B22" s="89"/>
      <c r="C22" s="89"/>
      <c r="D22" s="89"/>
      <c r="E22" s="89"/>
      <c r="F22" s="89"/>
      <c r="G22" s="89"/>
      <c r="H22" s="89"/>
      <c r="I22" s="89"/>
      <c r="J22" s="89"/>
      <c r="K22" s="89"/>
    </row>
    <row r="23" spans="2:11">
      <c r="B23" s="89"/>
      <c r="C23" s="89"/>
      <c r="D23" s="89"/>
      <c r="E23" s="89"/>
      <c r="F23" s="89"/>
      <c r="G23" s="89"/>
      <c r="H23" s="89"/>
      <c r="I23" s="89"/>
      <c r="J23" s="89"/>
      <c r="K23" s="89"/>
    </row>
    <row r="24" spans="2:11">
      <c r="B24" s="89"/>
      <c r="C24" s="89"/>
      <c r="D24" s="89"/>
      <c r="E24" s="89"/>
      <c r="F24" s="89"/>
      <c r="G24" s="89"/>
      <c r="H24" s="89"/>
      <c r="I24" s="89"/>
      <c r="J24" s="89"/>
      <c r="K24" s="89"/>
    </row>
    <row r="25" spans="2:11">
      <c r="B25" s="89"/>
      <c r="C25" s="89"/>
      <c r="D25" s="89"/>
      <c r="E25" s="89"/>
      <c r="F25" s="89"/>
      <c r="G25" s="89"/>
      <c r="H25" s="89"/>
      <c r="I25" s="89"/>
      <c r="J25" s="89"/>
      <c r="K25" s="89"/>
    </row>
    <row r="26" spans="2:11">
      <c r="B26" s="89"/>
      <c r="C26" s="89"/>
      <c r="D26" s="89"/>
      <c r="E26" s="89"/>
      <c r="F26" s="89"/>
      <c r="G26" s="89"/>
      <c r="H26" s="89"/>
      <c r="I26" s="89"/>
      <c r="J26" s="89"/>
      <c r="K26" s="89"/>
    </row>
    <row r="27" spans="2:11">
      <c r="B27" s="89"/>
      <c r="C27" s="89"/>
      <c r="D27" s="89"/>
      <c r="E27" s="89"/>
      <c r="F27" s="89"/>
      <c r="G27" s="89"/>
      <c r="H27" s="89"/>
      <c r="I27" s="89"/>
      <c r="J27" s="89"/>
      <c r="K27" s="89"/>
    </row>
    <row r="28" spans="2:11">
      <c r="B28" s="89"/>
      <c r="C28" s="89"/>
      <c r="D28" s="89"/>
      <c r="E28" s="89"/>
      <c r="F28" s="89"/>
      <c r="G28" s="89"/>
      <c r="H28" s="89"/>
      <c r="I28" s="89"/>
      <c r="J28" s="89"/>
      <c r="K28" s="89"/>
    </row>
    <row r="29" spans="2:11">
      <c r="B29" s="89"/>
      <c r="C29" s="89"/>
      <c r="D29" s="89"/>
      <c r="E29" s="89"/>
      <c r="F29" s="89"/>
      <c r="G29" s="89"/>
      <c r="H29" s="89"/>
      <c r="I29" s="89"/>
      <c r="J29" s="89"/>
      <c r="K29" s="89"/>
    </row>
    <row r="30" spans="2:11">
      <c r="B30" s="89"/>
      <c r="C30" s="89"/>
      <c r="D30" s="89"/>
      <c r="E30" s="89"/>
      <c r="F30" s="89"/>
      <c r="G30" s="89"/>
      <c r="H30" s="89"/>
      <c r="I30" s="89"/>
      <c r="J30" s="89"/>
      <c r="K30" s="89"/>
    </row>
    <row r="31" spans="2:11">
      <c r="B31" s="89"/>
      <c r="C31" s="89"/>
      <c r="D31" s="89"/>
      <c r="E31" s="89"/>
      <c r="F31" s="89"/>
      <c r="G31" s="89"/>
      <c r="H31" s="89"/>
      <c r="I31" s="89"/>
      <c r="J31" s="89"/>
      <c r="K31" s="89"/>
    </row>
    <row r="32" spans="2:11">
      <c r="B32" s="89"/>
      <c r="C32" s="89"/>
      <c r="D32" s="89"/>
      <c r="E32" s="89"/>
      <c r="F32" s="89"/>
      <c r="G32" s="89"/>
      <c r="H32" s="89"/>
      <c r="I32" s="89"/>
      <c r="J32" s="89"/>
      <c r="K32" s="89"/>
    </row>
    <row r="33" spans="2:11">
      <c r="B33" s="89"/>
      <c r="C33" s="89"/>
      <c r="D33" s="89"/>
      <c r="E33" s="89"/>
      <c r="F33" s="89"/>
      <c r="G33" s="89"/>
      <c r="H33" s="89"/>
      <c r="I33" s="89"/>
      <c r="J33" s="89"/>
      <c r="K33" s="89"/>
    </row>
    <row r="34" spans="2:11">
      <c r="B34" s="89"/>
      <c r="C34" s="89"/>
      <c r="D34" s="89"/>
      <c r="E34" s="89"/>
      <c r="F34" s="89"/>
      <c r="G34" s="89"/>
      <c r="H34" s="89"/>
      <c r="I34" s="89"/>
      <c r="J34" s="89"/>
      <c r="K34" s="89"/>
    </row>
    <row r="35" spans="2:11">
      <c r="B35" s="89"/>
      <c r="C35" s="89"/>
      <c r="D35" s="89"/>
      <c r="E35" s="89"/>
      <c r="F35" s="89"/>
      <c r="G35" s="89"/>
      <c r="H35" s="89"/>
      <c r="I35" s="89"/>
      <c r="J35" s="89"/>
      <c r="K35" s="89"/>
    </row>
    <row r="36" spans="2:11">
      <c r="B36" s="89"/>
      <c r="C36" s="89"/>
      <c r="D36" s="89"/>
      <c r="E36" s="89"/>
      <c r="F36" s="89"/>
      <c r="G36" s="89"/>
      <c r="H36" s="89"/>
      <c r="I36" s="89"/>
      <c r="J36" s="89"/>
      <c r="K36" s="89"/>
    </row>
    <row r="37" spans="2:11">
      <c r="B37" s="89"/>
      <c r="C37" s="89"/>
      <c r="D37" s="89"/>
      <c r="E37" s="89"/>
      <c r="F37" s="89"/>
      <c r="G37" s="89"/>
      <c r="H37" s="89"/>
      <c r="I37" s="89"/>
      <c r="J37" s="89"/>
      <c r="K37" s="89"/>
    </row>
    <row r="38" spans="2:11">
      <c r="B38" s="89"/>
      <c r="C38" s="89"/>
      <c r="D38" s="89"/>
      <c r="E38" s="89"/>
      <c r="F38" s="89"/>
      <c r="G38" s="89"/>
      <c r="H38" s="89"/>
      <c r="I38" s="89"/>
      <c r="J38" s="89"/>
      <c r="K38" s="89"/>
    </row>
    <row r="39" spans="2:11">
      <c r="B39" s="89"/>
      <c r="C39" s="89"/>
      <c r="D39" s="89"/>
      <c r="E39" s="89"/>
      <c r="F39" s="89"/>
      <c r="G39" s="89"/>
      <c r="H39" s="89"/>
      <c r="I39" s="89"/>
      <c r="J39" s="89"/>
      <c r="K39" s="89"/>
    </row>
    <row r="40" spans="2:11">
      <c r="B40" s="89"/>
      <c r="C40" s="89"/>
      <c r="D40" s="89"/>
      <c r="E40" s="89"/>
      <c r="F40" s="89"/>
      <c r="G40" s="89"/>
      <c r="H40" s="89"/>
      <c r="I40" s="89"/>
      <c r="J40" s="89"/>
      <c r="K40" s="89"/>
    </row>
    <row r="41" spans="2:11">
      <c r="B41" s="89"/>
      <c r="C41" s="89"/>
      <c r="D41" s="89"/>
      <c r="E41" s="89"/>
      <c r="F41" s="89"/>
      <c r="G41" s="89"/>
      <c r="H41" s="89"/>
      <c r="I41" s="89"/>
      <c r="J41" s="89"/>
      <c r="K41" s="89"/>
    </row>
    <row r="42" spans="2:11">
      <c r="B42" s="89"/>
      <c r="C42" s="89"/>
      <c r="D42" s="89"/>
      <c r="E42" s="89"/>
      <c r="F42" s="89"/>
      <c r="G42" s="89"/>
      <c r="H42" s="89"/>
      <c r="I42" s="89"/>
      <c r="J42" s="89"/>
      <c r="K42" s="89"/>
    </row>
    <row r="43" spans="2:11">
      <c r="B43" s="89"/>
      <c r="C43" s="89"/>
      <c r="D43" s="89"/>
      <c r="E43" s="89"/>
      <c r="F43" s="89"/>
      <c r="G43" s="89"/>
      <c r="H43" s="89"/>
      <c r="I43" s="89"/>
      <c r="J43" s="89"/>
      <c r="K43" s="89"/>
    </row>
    <row r="44" spans="2:11">
      <c r="B44" s="89"/>
      <c r="C44" s="89"/>
      <c r="D44" s="89"/>
      <c r="E44" s="89"/>
      <c r="F44" s="89"/>
      <c r="G44" s="89"/>
      <c r="H44" s="89"/>
      <c r="I44" s="89"/>
      <c r="J44" s="89"/>
      <c r="K44" s="89"/>
    </row>
    <row r="45" spans="2:11">
      <c r="B45" s="89"/>
      <c r="C45" s="89"/>
      <c r="D45" s="89"/>
      <c r="E45" s="89"/>
      <c r="F45" s="89"/>
      <c r="G45" s="89"/>
      <c r="H45" s="89"/>
      <c r="I45" s="89"/>
      <c r="J45" s="89"/>
      <c r="K45" s="89"/>
    </row>
    <row r="46" spans="2:11">
      <c r="B46" s="89"/>
      <c r="C46" s="89"/>
      <c r="D46" s="89"/>
      <c r="E46" s="89"/>
      <c r="F46" s="89"/>
      <c r="G46" s="89"/>
      <c r="H46" s="89"/>
      <c r="I46" s="89"/>
      <c r="J46" s="89"/>
      <c r="K46" s="89"/>
    </row>
    <row r="47" spans="2:11">
      <c r="B47" s="89"/>
      <c r="C47" s="89"/>
      <c r="D47" s="89"/>
      <c r="E47" s="89"/>
      <c r="F47" s="89"/>
      <c r="G47" s="89"/>
      <c r="H47" s="89"/>
      <c r="I47" s="89"/>
      <c r="J47" s="89"/>
      <c r="K47" s="89"/>
    </row>
    <row r="48" spans="2:11">
      <c r="B48" s="89"/>
      <c r="C48" s="89"/>
      <c r="D48" s="89"/>
      <c r="E48" s="89"/>
      <c r="F48" s="89"/>
      <c r="G48" s="89"/>
      <c r="H48" s="89"/>
      <c r="I48" s="89"/>
      <c r="J48" s="89"/>
      <c r="K48" s="89"/>
    </row>
    <row r="49" spans="2:11">
      <c r="B49" s="89"/>
      <c r="C49" s="89"/>
      <c r="D49" s="89"/>
      <c r="E49" s="89"/>
      <c r="F49" s="89"/>
      <c r="G49" s="89"/>
      <c r="H49" s="89"/>
      <c r="I49" s="89"/>
      <c r="J49" s="89"/>
      <c r="K49" s="89"/>
    </row>
    <row r="50" spans="2:11">
      <c r="B50" s="89"/>
      <c r="C50" s="89"/>
      <c r="D50" s="89"/>
      <c r="E50" s="89"/>
      <c r="F50" s="89"/>
      <c r="G50" s="89"/>
      <c r="H50" s="89"/>
      <c r="I50" s="89"/>
      <c r="J50" s="89"/>
      <c r="K50" s="89"/>
    </row>
    <row r="51" spans="2:11">
      <c r="B51" s="89"/>
      <c r="C51" s="89"/>
      <c r="D51" s="89"/>
      <c r="E51" s="89"/>
      <c r="F51" s="89"/>
      <c r="G51" s="89"/>
      <c r="H51" s="89"/>
      <c r="I51" s="89"/>
      <c r="J51" s="89"/>
      <c r="K51" s="89"/>
    </row>
    <row r="52" spans="2:11">
      <c r="B52" s="89"/>
      <c r="C52" s="89"/>
      <c r="D52" s="89"/>
      <c r="E52" s="89"/>
      <c r="F52" s="89"/>
      <c r="G52" s="89"/>
      <c r="H52" s="89"/>
      <c r="I52" s="89"/>
      <c r="J52" s="89"/>
      <c r="K52" s="89"/>
    </row>
    <row r="53" spans="2:11">
      <c r="B53" s="89"/>
      <c r="C53" s="89"/>
      <c r="D53" s="89"/>
      <c r="E53" s="89"/>
      <c r="F53" s="89"/>
      <c r="G53" s="89"/>
      <c r="H53" s="89"/>
      <c r="I53" s="89"/>
      <c r="J53" s="89"/>
      <c r="K53" s="89"/>
    </row>
    <row r="54" spans="2:11">
      <c r="B54" s="89"/>
      <c r="C54" s="89"/>
      <c r="D54" s="89"/>
      <c r="E54" s="89"/>
      <c r="F54" s="89"/>
      <c r="G54" s="89"/>
      <c r="H54" s="89"/>
      <c r="I54" s="89"/>
      <c r="J54" s="89"/>
      <c r="K54" s="89"/>
    </row>
    <row r="55" spans="2:11">
      <c r="B55" s="89"/>
      <c r="C55" s="89"/>
      <c r="D55" s="89"/>
      <c r="E55" s="89"/>
      <c r="F55" s="89"/>
      <c r="G55" s="89"/>
      <c r="H55" s="89"/>
      <c r="I55" s="89"/>
      <c r="J55" s="89"/>
      <c r="K55" s="89"/>
    </row>
    <row r="56" spans="2:11">
      <c r="B56" s="89"/>
      <c r="C56" s="89"/>
      <c r="D56" s="89"/>
      <c r="E56" s="89"/>
      <c r="F56" s="89"/>
      <c r="G56" s="89"/>
      <c r="H56" s="89"/>
      <c r="I56" s="89"/>
      <c r="J56" s="89"/>
      <c r="K56" s="89"/>
    </row>
    <row r="57" spans="2:11">
      <c r="B57" s="89"/>
      <c r="C57" s="89"/>
      <c r="D57" s="89"/>
      <c r="E57" s="89"/>
      <c r="F57" s="89"/>
      <c r="G57" s="89"/>
      <c r="H57" s="89"/>
      <c r="I57" s="89"/>
      <c r="J57" s="89"/>
      <c r="K57" s="89"/>
    </row>
    <row r="58" spans="2:11">
      <c r="B58" s="89"/>
      <c r="C58" s="89"/>
      <c r="D58" s="89"/>
      <c r="E58" s="89"/>
      <c r="F58" s="89"/>
      <c r="G58" s="89"/>
      <c r="H58" s="89"/>
      <c r="I58" s="89"/>
      <c r="J58" s="89"/>
      <c r="K58" s="89"/>
    </row>
    <row r="59" spans="2:11">
      <c r="B59" s="89"/>
      <c r="C59" s="89"/>
      <c r="D59" s="89"/>
      <c r="E59" s="89"/>
      <c r="F59" s="89"/>
      <c r="G59" s="89"/>
      <c r="H59" s="89"/>
      <c r="I59" s="89"/>
      <c r="J59" s="89"/>
      <c r="K59" s="89"/>
    </row>
    <row r="60" spans="2:11">
      <c r="B60" s="89"/>
      <c r="C60" s="89"/>
      <c r="D60" s="89"/>
      <c r="E60" s="89"/>
      <c r="F60" s="89"/>
      <c r="G60" s="89"/>
      <c r="H60" s="89"/>
      <c r="I60" s="89"/>
      <c r="J60" s="89"/>
      <c r="K60" s="89"/>
    </row>
    <row r="61" spans="2:11">
      <c r="B61" s="89"/>
      <c r="C61" s="89"/>
      <c r="D61" s="89"/>
      <c r="E61" s="89"/>
      <c r="F61" s="89"/>
      <c r="G61" s="89"/>
      <c r="H61" s="89"/>
      <c r="I61" s="89"/>
      <c r="J61" s="89"/>
      <c r="K61" s="89"/>
    </row>
    <row r="62" spans="2:11">
      <c r="B62" s="89"/>
      <c r="C62" s="89"/>
      <c r="D62" s="89"/>
      <c r="E62" s="89"/>
      <c r="F62" s="89"/>
      <c r="G62" s="89"/>
      <c r="H62" s="89"/>
      <c r="I62" s="89"/>
      <c r="J62" s="89"/>
      <c r="K62" s="89"/>
    </row>
    <row r="63" spans="2:11">
      <c r="B63" s="89"/>
      <c r="C63" s="89"/>
      <c r="D63" s="89"/>
      <c r="E63" s="89"/>
      <c r="F63" s="89"/>
      <c r="G63" s="89"/>
      <c r="H63" s="89"/>
      <c r="I63" s="89"/>
      <c r="J63" s="89"/>
      <c r="K63" s="89"/>
    </row>
    <row r="64" spans="2:11">
      <c r="B64" s="89"/>
      <c r="C64" s="89"/>
      <c r="D64" s="89"/>
      <c r="E64" s="89"/>
      <c r="F64" s="89"/>
      <c r="G64" s="89"/>
      <c r="H64" s="89"/>
      <c r="I64" s="89"/>
      <c r="J64" s="89"/>
      <c r="K64" s="89"/>
    </row>
    <row r="65" spans="2:11">
      <c r="B65" s="89"/>
      <c r="C65" s="89"/>
      <c r="D65" s="89"/>
      <c r="E65" s="89"/>
      <c r="F65" s="89"/>
      <c r="G65" s="89"/>
      <c r="H65" s="89"/>
      <c r="I65" s="89"/>
      <c r="J65" s="89"/>
      <c r="K65" s="89"/>
    </row>
    <row r="66" spans="2:11">
      <c r="B66" s="89"/>
      <c r="C66" s="89"/>
      <c r="D66" s="89"/>
      <c r="E66" s="89"/>
      <c r="F66" s="89"/>
      <c r="G66" s="89"/>
      <c r="H66" s="89"/>
      <c r="I66" s="89"/>
      <c r="J66" s="89"/>
      <c r="K66" s="89"/>
    </row>
    <row r="67" spans="2:11">
      <c r="B67" s="89"/>
      <c r="C67" s="89"/>
      <c r="D67" s="89"/>
      <c r="E67" s="89"/>
      <c r="F67" s="89"/>
      <c r="G67" s="89"/>
      <c r="H67" s="89"/>
      <c r="I67" s="89"/>
      <c r="J67" s="89"/>
      <c r="K67" s="89"/>
    </row>
    <row r="68" spans="2:11">
      <c r="B68" s="89"/>
      <c r="C68" s="89"/>
      <c r="D68" s="89"/>
      <c r="E68" s="89"/>
      <c r="F68" s="89"/>
      <c r="G68" s="89"/>
      <c r="H68" s="89"/>
      <c r="I68" s="89"/>
      <c r="J68" s="89"/>
      <c r="K68" s="89"/>
    </row>
    <row r="69" spans="2:11">
      <c r="B69" s="89"/>
      <c r="C69" s="89"/>
      <c r="D69" s="89"/>
      <c r="E69" s="89"/>
      <c r="F69" s="89"/>
      <c r="G69" s="89"/>
      <c r="H69" s="89"/>
      <c r="I69" s="89"/>
      <c r="J69" s="89"/>
      <c r="K69" s="89"/>
    </row>
    <row r="70" spans="2:11">
      <c r="B70" s="89"/>
      <c r="C70" s="89"/>
      <c r="D70" s="89"/>
      <c r="E70" s="89"/>
      <c r="F70" s="89"/>
      <c r="G70" s="89"/>
      <c r="H70" s="89"/>
      <c r="I70" s="89"/>
      <c r="J70" s="89"/>
      <c r="K70" s="89"/>
    </row>
    <row r="71" spans="2:11">
      <c r="B71" s="89"/>
      <c r="C71" s="89"/>
      <c r="D71" s="89"/>
      <c r="E71" s="89"/>
      <c r="F71" s="89"/>
      <c r="G71" s="89"/>
      <c r="H71" s="89"/>
      <c r="I71" s="89"/>
      <c r="J71" s="89"/>
      <c r="K71" s="89"/>
    </row>
    <row r="72" spans="2:11">
      <c r="B72" s="89"/>
      <c r="C72" s="89"/>
      <c r="D72" s="89"/>
      <c r="E72" s="89"/>
      <c r="F72" s="89"/>
      <c r="G72" s="89"/>
      <c r="H72" s="89"/>
      <c r="I72" s="89"/>
      <c r="J72" s="89"/>
      <c r="K72" s="89"/>
    </row>
    <row r="73" spans="2:11">
      <c r="B73" s="89"/>
      <c r="C73" s="89"/>
      <c r="D73" s="89"/>
      <c r="E73" s="89"/>
      <c r="F73" s="89"/>
      <c r="G73" s="89"/>
      <c r="H73" s="89"/>
      <c r="I73" s="89"/>
      <c r="J73" s="89"/>
      <c r="K73" s="89"/>
    </row>
    <row r="74" spans="2:11">
      <c r="B74" s="89"/>
      <c r="C74" s="89"/>
      <c r="D74" s="89"/>
      <c r="E74" s="89"/>
      <c r="F74" s="89"/>
      <c r="G74" s="89"/>
      <c r="H74" s="89"/>
      <c r="I74" s="89"/>
      <c r="J74" s="89"/>
      <c r="K74" s="89"/>
    </row>
    <row r="75" spans="2:11">
      <c r="B75" s="89"/>
      <c r="C75" s="89"/>
      <c r="D75" s="89"/>
      <c r="E75" s="89"/>
      <c r="F75" s="89"/>
      <c r="G75" s="89"/>
      <c r="H75" s="89"/>
      <c r="I75" s="89"/>
      <c r="J75" s="89"/>
      <c r="K75" s="89"/>
    </row>
    <row r="76" spans="2:11">
      <c r="B76" s="89"/>
      <c r="C76" s="89"/>
      <c r="D76" s="89"/>
      <c r="E76" s="89"/>
      <c r="F76" s="89"/>
      <c r="G76" s="89"/>
      <c r="H76" s="89"/>
      <c r="I76" s="89"/>
      <c r="J76" s="89"/>
      <c r="K76" s="89"/>
    </row>
    <row r="77" spans="2:11">
      <c r="B77" s="89"/>
      <c r="C77" s="89"/>
      <c r="D77" s="89"/>
      <c r="E77" s="89"/>
      <c r="F77" s="89"/>
      <c r="G77" s="89"/>
      <c r="H77" s="89"/>
      <c r="I77" s="89"/>
      <c r="J77" s="89"/>
      <c r="K77" s="89"/>
    </row>
    <row r="78" spans="2:11">
      <c r="B78" s="89"/>
      <c r="C78" s="89"/>
      <c r="D78" s="89"/>
      <c r="E78" s="89"/>
      <c r="F78" s="89"/>
      <c r="G78" s="89"/>
      <c r="H78" s="89"/>
      <c r="I78" s="89"/>
      <c r="J78" s="89"/>
      <c r="K78" s="89"/>
    </row>
    <row r="79" spans="2:11">
      <c r="B79" s="89"/>
      <c r="C79" s="89"/>
      <c r="D79" s="89"/>
      <c r="E79" s="89"/>
      <c r="F79" s="89"/>
      <c r="G79" s="89"/>
      <c r="H79" s="89"/>
      <c r="I79" s="89"/>
      <c r="J79" s="89"/>
      <c r="K79" s="89"/>
    </row>
    <row r="80" spans="2:11">
      <c r="B80" s="89"/>
      <c r="C80" s="89"/>
      <c r="D80" s="89"/>
      <c r="E80" s="89"/>
      <c r="F80" s="89"/>
      <c r="G80" s="89"/>
      <c r="H80" s="89"/>
      <c r="I80" s="89"/>
      <c r="J80" s="89"/>
      <c r="K80" s="89"/>
    </row>
    <row r="81" spans="2:11">
      <c r="B81" s="89"/>
      <c r="C81" s="89"/>
      <c r="D81" s="89"/>
      <c r="E81" s="89"/>
      <c r="F81" s="89"/>
      <c r="G81" s="89"/>
      <c r="H81" s="89"/>
      <c r="I81" s="89"/>
      <c r="J81" s="89"/>
      <c r="K81" s="89"/>
    </row>
    <row r="82" spans="2:11">
      <c r="B82" s="89"/>
      <c r="C82" s="89"/>
      <c r="D82" s="89"/>
      <c r="E82" s="89"/>
      <c r="F82" s="89"/>
      <c r="G82" s="89"/>
      <c r="H82" s="89"/>
      <c r="I82" s="89"/>
      <c r="J82" s="89"/>
      <c r="K82" s="89"/>
    </row>
    <row r="83" spans="2:11">
      <c r="B83" s="89"/>
      <c r="C83" s="89"/>
      <c r="D83" s="89"/>
      <c r="E83" s="89"/>
      <c r="F83" s="89"/>
      <c r="G83" s="89"/>
      <c r="H83" s="89"/>
      <c r="I83" s="89"/>
      <c r="J83" s="89"/>
      <c r="K83" s="89"/>
    </row>
    <row r="84" spans="2:11">
      <c r="B84" s="89"/>
      <c r="C84" s="89"/>
      <c r="D84" s="89"/>
      <c r="E84" s="89"/>
      <c r="F84" s="89"/>
      <c r="G84" s="89"/>
      <c r="H84" s="89"/>
      <c r="I84" s="89"/>
      <c r="J84" s="89"/>
      <c r="K84" s="89"/>
    </row>
    <row r="85" spans="2:11">
      <c r="B85" s="89"/>
      <c r="C85" s="89"/>
      <c r="D85" s="89"/>
      <c r="E85" s="89"/>
      <c r="F85" s="89"/>
      <c r="G85" s="89"/>
      <c r="H85" s="89"/>
      <c r="I85" s="89"/>
      <c r="J85" s="89"/>
      <c r="K85" s="89"/>
    </row>
    <row r="86" spans="2:11">
      <c r="B86" s="89"/>
      <c r="C86" s="89"/>
      <c r="D86" s="89"/>
      <c r="E86" s="89"/>
      <c r="F86" s="89"/>
      <c r="G86" s="89"/>
      <c r="H86" s="89"/>
      <c r="I86" s="89"/>
      <c r="J86" s="89"/>
      <c r="K86" s="89"/>
    </row>
    <row r="87" spans="2:11">
      <c r="B87" s="89"/>
      <c r="C87" s="89"/>
      <c r="D87" s="89"/>
      <c r="E87" s="89"/>
      <c r="F87" s="89"/>
      <c r="G87" s="89"/>
      <c r="H87" s="89"/>
      <c r="I87" s="89"/>
      <c r="J87" s="89"/>
      <c r="K87" s="89"/>
    </row>
    <row r="88" spans="2:11">
      <c r="B88" s="89"/>
      <c r="C88" s="89"/>
      <c r="D88" s="89"/>
      <c r="E88" s="89"/>
      <c r="F88" s="89"/>
      <c r="G88" s="89"/>
      <c r="H88" s="89"/>
      <c r="I88" s="89"/>
      <c r="J88" s="89"/>
      <c r="K88" s="89"/>
    </row>
    <row r="89" spans="2:11">
      <c r="B89" s="89"/>
      <c r="C89" s="89"/>
      <c r="D89" s="89"/>
      <c r="E89" s="89"/>
      <c r="F89" s="89"/>
      <c r="G89" s="89"/>
      <c r="H89" s="89"/>
      <c r="I89" s="89"/>
      <c r="J89" s="89"/>
      <c r="K89" s="89"/>
    </row>
    <row r="90" spans="2:11">
      <c r="B90" s="89"/>
      <c r="C90" s="89"/>
      <c r="D90" s="89"/>
      <c r="E90" s="89"/>
      <c r="F90" s="89"/>
      <c r="G90" s="89"/>
      <c r="H90" s="89"/>
      <c r="I90" s="89"/>
      <c r="J90" s="89"/>
      <c r="K90" s="89"/>
    </row>
    <row r="91" spans="2:11">
      <c r="B91" s="89"/>
      <c r="C91" s="89"/>
      <c r="D91" s="89"/>
      <c r="E91" s="89"/>
      <c r="F91" s="89"/>
      <c r="G91" s="89"/>
      <c r="H91" s="89"/>
      <c r="I91" s="89"/>
      <c r="J91" s="89"/>
      <c r="K91" s="89"/>
    </row>
    <row r="92" spans="2:11">
      <c r="B92" s="89"/>
      <c r="C92" s="89"/>
      <c r="D92" s="89"/>
      <c r="E92" s="89"/>
      <c r="F92" s="89"/>
      <c r="G92" s="89"/>
      <c r="H92" s="89"/>
      <c r="I92" s="89"/>
      <c r="J92" s="89"/>
      <c r="K92" s="89"/>
    </row>
    <row r="93" spans="2:11">
      <c r="B93" s="89"/>
      <c r="C93" s="89"/>
      <c r="D93" s="89"/>
      <c r="E93" s="89"/>
      <c r="F93" s="89"/>
      <c r="G93" s="89"/>
      <c r="H93" s="89"/>
      <c r="I93" s="89"/>
      <c r="J93" s="89"/>
      <c r="K93" s="89"/>
    </row>
    <row r="94" spans="2:11">
      <c r="B94" s="89"/>
      <c r="C94" s="89"/>
      <c r="D94" s="89"/>
      <c r="E94" s="89"/>
      <c r="F94" s="89"/>
      <c r="G94" s="89"/>
      <c r="H94" s="89"/>
      <c r="I94" s="89"/>
      <c r="J94" s="89"/>
      <c r="K94" s="89"/>
    </row>
    <row r="95" spans="2:11">
      <c r="B95" s="89"/>
      <c r="C95" s="89"/>
      <c r="D95" s="89"/>
      <c r="E95" s="89"/>
      <c r="F95" s="89"/>
      <c r="G95" s="89"/>
      <c r="H95" s="89"/>
      <c r="I95" s="89"/>
      <c r="J95" s="89"/>
      <c r="K95" s="89"/>
    </row>
    <row r="96" spans="2:11">
      <c r="B96" s="89"/>
      <c r="C96" s="89"/>
      <c r="D96" s="89"/>
      <c r="E96" s="89"/>
      <c r="F96" s="89"/>
      <c r="G96" s="89"/>
      <c r="H96" s="89"/>
      <c r="I96" s="89"/>
      <c r="J96" s="89"/>
      <c r="K96" s="89"/>
    </row>
    <row r="97" spans="2:11">
      <c r="B97" s="89"/>
      <c r="C97" s="89"/>
      <c r="D97" s="89"/>
      <c r="E97" s="89"/>
      <c r="F97" s="89"/>
      <c r="G97" s="89"/>
      <c r="H97" s="89"/>
      <c r="I97" s="89"/>
      <c r="J97" s="89"/>
      <c r="K97" s="89"/>
    </row>
    <row r="98" spans="2:11">
      <c r="B98" s="89"/>
      <c r="C98" s="89"/>
      <c r="D98" s="89"/>
      <c r="E98" s="89"/>
      <c r="F98" s="89"/>
      <c r="G98" s="89"/>
      <c r="H98" s="89"/>
      <c r="I98" s="89"/>
      <c r="J98" s="89"/>
      <c r="K98" s="89"/>
    </row>
    <row r="99" spans="2:11">
      <c r="B99" s="89"/>
      <c r="C99" s="89"/>
      <c r="D99" s="89"/>
      <c r="E99" s="89"/>
      <c r="F99" s="89"/>
      <c r="G99" s="89"/>
      <c r="H99" s="89"/>
      <c r="I99" s="89"/>
      <c r="J99" s="89"/>
      <c r="K99" s="89"/>
    </row>
    <row r="100" spans="2:11">
      <c r="B100" s="89"/>
      <c r="C100" s="89"/>
      <c r="D100" s="89"/>
      <c r="E100" s="89"/>
      <c r="F100" s="89"/>
      <c r="G100" s="89"/>
      <c r="H100" s="89"/>
      <c r="I100" s="89"/>
      <c r="J100" s="89"/>
      <c r="K100" s="89"/>
    </row>
    <row r="101" spans="2:11">
      <c r="B101" s="89"/>
      <c r="C101" s="89"/>
      <c r="D101" s="89"/>
      <c r="E101" s="89"/>
      <c r="F101" s="89"/>
      <c r="G101" s="89"/>
      <c r="H101" s="89"/>
      <c r="I101" s="89"/>
      <c r="J101" s="89"/>
      <c r="K101" s="89"/>
    </row>
    <row r="102" spans="2:11">
      <c r="B102" s="89"/>
      <c r="C102" s="89"/>
      <c r="D102" s="89"/>
      <c r="E102" s="89"/>
      <c r="F102" s="89"/>
      <c r="G102" s="89"/>
      <c r="H102" s="89"/>
      <c r="I102" s="89"/>
      <c r="J102" s="89"/>
      <c r="K102" s="89"/>
    </row>
    <row r="103" spans="2:11">
      <c r="B103" s="89"/>
      <c r="C103" s="89"/>
      <c r="D103" s="89"/>
      <c r="E103" s="89"/>
      <c r="F103" s="89"/>
      <c r="G103" s="89"/>
      <c r="H103" s="89"/>
      <c r="I103" s="89"/>
      <c r="J103" s="89"/>
      <c r="K103" s="89"/>
    </row>
    <row r="104" spans="2:11">
      <c r="B104" s="89"/>
      <c r="C104" s="89"/>
      <c r="D104" s="89"/>
      <c r="E104" s="89"/>
      <c r="F104" s="89"/>
      <c r="G104" s="89"/>
      <c r="H104" s="89"/>
      <c r="I104" s="89"/>
      <c r="J104" s="89"/>
      <c r="K104" s="89"/>
    </row>
    <row r="105" spans="2:11">
      <c r="B105" s="89"/>
      <c r="C105" s="89"/>
      <c r="D105" s="89"/>
      <c r="E105" s="89"/>
      <c r="F105" s="89"/>
      <c r="G105" s="89"/>
      <c r="H105" s="89"/>
      <c r="I105" s="89"/>
      <c r="J105" s="89"/>
      <c r="K105" s="89"/>
    </row>
    <row r="106" spans="2:11">
      <c r="B106" s="89"/>
      <c r="C106" s="89"/>
      <c r="D106" s="89"/>
      <c r="E106" s="89"/>
      <c r="F106" s="89"/>
      <c r="G106" s="89"/>
      <c r="H106" s="89"/>
      <c r="I106" s="89"/>
      <c r="J106" s="89"/>
      <c r="K106" s="89"/>
    </row>
    <row r="107" spans="2:11">
      <c r="B107" s="89"/>
      <c r="C107" s="89"/>
      <c r="D107" s="89"/>
      <c r="E107" s="89"/>
      <c r="F107" s="89"/>
      <c r="G107" s="89"/>
      <c r="H107" s="89"/>
      <c r="I107" s="89"/>
      <c r="J107" s="89"/>
      <c r="K107" s="89"/>
    </row>
    <row r="108" spans="2:11">
      <c r="B108" s="89"/>
      <c r="C108" s="89"/>
      <c r="D108" s="89"/>
      <c r="E108" s="89"/>
      <c r="F108" s="89"/>
      <c r="G108" s="89"/>
      <c r="H108" s="89"/>
      <c r="I108" s="89"/>
      <c r="J108" s="89"/>
      <c r="K108" s="89"/>
    </row>
    <row r="109" spans="2:11">
      <c r="B109" s="89"/>
      <c r="C109" s="89"/>
      <c r="D109" s="89"/>
      <c r="E109" s="89"/>
      <c r="F109" s="89"/>
      <c r="G109" s="89"/>
      <c r="H109" s="89"/>
      <c r="I109" s="89"/>
      <c r="J109" s="89"/>
      <c r="K109" s="89"/>
    </row>
    <row r="110" spans="2:11">
      <c r="B110" s="119"/>
      <c r="C110" s="119"/>
      <c r="D110" s="131"/>
      <c r="E110" s="131"/>
      <c r="F110" s="131"/>
      <c r="G110" s="131"/>
      <c r="H110" s="131"/>
      <c r="I110" s="120"/>
      <c r="J110" s="120"/>
      <c r="K110" s="120"/>
    </row>
    <row r="111" spans="2:11">
      <c r="B111" s="119"/>
      <c r="C111" s="119"/>
      <c r="D111" s="131"/>
      <c r="E111" s="131"/>
      <c r="F111" s="131"/>
      <c r="G111" s="131"/>
      <c r="H111" s="131"/>
      <c r="I111" s="120"/>
      <c r="J111" s="120"/>
      <c r="K111" s="120"/>
    </row>
    <row r="112" spans="2:11">
      <c r="B112" s="119"/>
      <c r="C112" s="119"/>
      <c r="D112" s="131"/>
      <c r="E112" s="131"/>
      <c r="F112" s="131"/>
      <c r="G112" s="131"/>
      <c r="H112" s="131"/>
      <c r="I112" s="120"/>
      <c r="J112" s="120"/>
      <c r="K112" s="120"/>
    </row>
    <row r="113" spans="2:11">
      <c r="B113" s="119"/>
      <c r="C113" s="119"/>
      <c r="D113" s="131"/>
      <c r="E113" s="131"/>
      <c r="F113" s="131"/>
      <c r="G113" s="131"/>
      <c r="H113" s="131"/>
      <c r="I113" s="120"/>
      <c r="J113" s="120"/>
      <c r="K113" s="120"/>
    </row>
    <row r="114" spans="2:11">
      <c r="B114" s="119"/>
      <c r="C114" s="119"/>
      <c r="D114" s="131"/>
      <c r="E114" s="131"/>
      <c r="F114" s="131"/>
      <c r="G114" s="131"/>
      <c r="H114" s="131"/>
      <c r="I114" s="120"/>
      <c r="J114" s="120"/>
      <c r="K114" s="120"/>
    </row>
    <row r="115" spans="2:11">
      <c r="B115" s="119"/>
      <c r="C115" s="119"/>
      <c r="D115" s="131"/>
      <c r="E115" s="131"/>
      <c r="F115" s="131"/>
      <c r="G115" s="131"/>
      <c r="H115" s="131"/>
      <c r="I115" s="120"/>
      <c r="J115" s="120"/>
      <c r="K115" s="120"/>
    </row>
    <row r="116" spans="2:11">
      <c r="B116" s="119"/>
      <c r="C116" s="119"/>
      <c r="D116" s="131"/>
      <c r="E116" s="131"/>
      <c r="F116" s="131"/>
      <c r="G116" s="131"/>
      <c r="H116" s="131"/>
      <c r="I116" s="120"/>
      <c r="J116" s="120"/>
      <c r="K116" s="120"/>
    </row>
    <row r="117" spans="2:11">
      <c r="B117" s="119"/>
      <c r="C117" s="119"/>
      <c r="D117" s="131"/>
      <c r="E117" s="131"/>
      <c r="F117" s="131"/>
      <c r="G117" s="131"/>
      <c r="H117" s="131"/>
      <c r="I117" s="120"/>
      <c r="J117" s="120"/>
      <c r="K117" s="120"/>
    </row>
    <row r="118" spans="2:11">
      <c r="B118" s="119"/>
      <c r="C118" s="119"/>
      <c r="D118" s="131"/>
      <c r="E118" s="131"/>
      <c r="F118" s="131"/>
      <c r="G118" s="131"/>
      <c r="H118" s="131"/>
      <c r="I118" s="120"/>
      <c r="J118" s="120"/>
      <c r="K118" s="120"/>
    </row>
    <row r="119" spans="2:11">
      <c r="B119" s="119"/>
      <c r="C119" s="119"/>
      <c r="D119" s="131"/>
      <c r="E119" s="131"/>
      <c r="F119" s="131"/>
      <c r="G119" s="131"/>
      <c r="H119" s="131"/>
      <c r="I119" s="120"/>
      <c r="J119" s="120"/>
      <c r="K119" s="120"/>
    </row>
    <row r="120" spans="2:11">
      <c r="B120" s="119"/>
      <c r="C120" s="119"/>
      <c r="D120" s="131"/>
      <c r="E120" s="131"/>
      <c r="F120" s="131"/>
      <c r="G120" s="131"/>
      <c r="H120" s="131"/>
      <c r="I120" s="120"/>
      <c r="J120" s="120"/>
      <c r="K120" s="120"/>
    </row>
    <row r="121" spans="2:11">
      <c r="B121" s="119"/>
      <c r="C121" s="119"/>
      <c r="D121" s="131"/>
      <c r="E121" s="131"/>
      <c r="F121" s="131"/>
      <c r="G121" s="131"/>
      <c r="H121" s="131"/>
      <c r="I121" s="120"/>
      <c r="J121" s="120"/>
      <c r="K121" s="120"/>
    </row>
    <row r="122" spans="2:11">
      <c r="B122" s="119"/>
      <c r="C122" s="119"/>
      <c r="D122" s="131"/>
      <c r="E122" s="131"/>
      <c r="F122" s="131"/>
      <c r="G122" s="131"/>
      <c r="H122" s="131"/>
      <c r="I122" s="120"/>
      <c r="J122" s="120"/>
      <c r="K122" s="120"/>
    </row>
    <row r="123" spans="2:11">
      <c r="B123" s="119"/>
      <c r="C123" s="119"/>
      <c r="D123" s="131"/>
      <c r="E123" s="131"/>
      <c r="F123" s="131"/>
      <c r="G123" s="131"/>
      <c r="H123" s="131"/>
      <c r="I123" s="120"/>
      <c r="J123" s="120"/>
      <c r="K123" s="120"/>
    </row>
    <row r="124" spans="2:11">
      <c r="B124" s="119"/>
      <c r="C124" s="119"/>
      <c r="D124" s="131"/>
      <c r="E124" s="131"/>
      <c r="F124" s="131"/>
      <c r="G124" s="131"/>
      <c r="H124" s="131"/>
      <c r="I124" s="120"/>
      <c r="J124" s="120"/>
      <c r="K124" s="120"/>
    </row>
    <row r="125" spans="2:11">
      <c r="B125" s="119"/>
      <c r="C125" s="119"/>
      <c r="D125" s="131"/>
      <c r="E125" s="131"/>
      <c r="F125" s="131"/>
      <c r="G125" s="131"/>
      <c r="H125" s="131"/>
      <c r="I125" s="120"/>
      <c r="J125" s="120"/>
      <c r="K125" s="120"/>
    </row>
    <row r="126" spans="2:11">
      <c r="B126" s="119"/>
      <c r="C126" s="119"/>
      <c r="D126" s="131"/>
      <c r="E126" s="131"/>
      <c r="F126" s="131"/>
      <c r="G126" s="131"/>
      <c r="H126" s="131"/>
      <c r="I126" s="120"/>
      <c r="J126" s="120"/>
      <c r="K126" s="120"/>
    </row>
    <row r="127" spans="2:11">
      <c r="B127" s="119"/>
      <c r="C127" s="119"/>
      <c r="D127" s="131"/>
      <c r="E127" s="131"/>
      <c r="F127" s="131"/>
      <c r="G127" s="131"/>
      <c r="H127" s="131"/>
      <c r="I127" s="120"/>
      <c r="J127" s="120"/>
      <c r="K127" s="120"/>
    </row>
    <row r="128" spans="2:11">
      <c r="B128" s="119"/>
      <c r="C128" s="119"/>
      <c r="D128" s="131"/>
      <c r="E128" s="131"/>
      <c r="F128" s="131"/>
      <c r="G128" s="131"/>
      <c r="H128" s="131"/>
      <c r="I128" s="120"/>
      <c r="J128" s="120"/>
      <c r="K128" s="120"/>
    </row>
    <row r="129" spans="2:11">
      <c r="B129" s="119"/>
      <c r="C129" s="119"/>
      <c r="D129" s="131"/>
      <c r="E129" s="131"/>
      <c r="F129" s="131"/>
      <c r="G129" s="131"/>
      <c r="H129" s="131"/>
      <c r="I129" s="120"/>
      <c r="J129" s="120"/>
      <c r="K129" s="120"/>
    </row>
    <row r="130" spans="2:11">
      <c r="B130" s="119"/>
      <c r="C130" s="119"/>
      <c r="D130" s="131"/>
      <c r="E130" s="131"/>
      <c r="F130" s="131"/>
      <c r="G130" s="131"/>
      <c r="H130" s="131"/>
      <c r="I130" s="120"/>
      <c r="J130" s="120"/>
      <c r="K130" s="120"/>
    </row>
    <row r="131" spans="2:11">
      <c r="B131" s="119"/>
      <c r="C131" s="119"/>
      <c r="D131" s="131"/>
      <c r="E131" s="131"/>
      <c r="F131" s="131"/>
      <c r="G131" s="131"/>
      <c r="H131" s="131"/>
      <c r="I131" s="120"/>
      <c r="J131" s="120"/>
      <c r="K131" s="120"/>
    </row>
    <row r="132" spans="2:11">
      <c r="B132" s="119"/>
      <c r="C132" s="119"/>
      <c r="D132" s="131"/>
      <c r="E132" s="131"/>
      <c r="F132" s="131"/>
      <c r="G132" s="131"/>
      <c r="H132" s="131"/>
      <c r="I132" s="120"/>
      <c r="J132" s="120"/>
      <c r="K132" s="120"/>
    </row>
    <row r="133" spans="2:11">
      <c r="B133" s="119"/>
      <c r="C133" s="119"/>
      <c r="D133" s="131"/>
      <c r="E133" s="131"/>
      <c r="F133" s="131"/>
      <c r="G133" s="131"/>
      <c r="H133" s="131"/>
      <c r="I133" s="120"/>
      <c r="J133" s="120"/>
      <c r="K133" s="120"/>
    </row>
    <row r="134" spans="2:11">
      <c r="B134" s="119"/>
      <c r="C134" s="119"/>
      <c r="D134" s="131"/>
      <c r="E134" s="131"/>
      <c r="F134" s="131"/>
      <c r="G134" s="131"/>
      <c r="H134" s="131"/>
      <c r="I134" s="120"/>
      <c r="J134" s="120"/>
      <c r="K134" s="120"/>
    </row>
    <row r="135" spans="2:11">
      <c r="B135" s="119"/>
      <c r="C135" s="119"/>
      <c r="D135" s="131"/>
      <c r="E135" s="131"/>
      <c r="F135" s="131"/>
      <c r="G135" s="131"/>
      <c r="H135" s="131"/>
      <c r="I135" s="120"/>
      <c r="J135" s="120"/>
      <c r="K135" s="120"/>
    </row>
    <row r="136" spans="2:11">
      <c r="B136" s="119"/>
      <c r="C136" s="119"/>
      <c r="D136" s="131"/>
      <c r="E136" s="131"/>
      <c r="F136" s="131"/>
      <c r="G136" s="131"/>
      <c r="H136" s="131"/>
      <c r="I136" s="120"/>
      <c r="J136" s="120"/>
      <c r="K136" s="120"/>
    </row>
    <row r="137" spans="2:11">
      <c r="B137" s="119"/>
      <c r="C137" s="119"/>
      <c r="D137" s="131"/>
      <c r="E137" s="131"/>
      <c r="F137" s="131"/>
      <c r="G137" s="131"/>
      <c r="H137" s="131"/>
      <c r="I137" s="120"/>
      <c r="J137" s="120"/>
      <c r="K137" s="120"/>
    </row>
    <row r="138" spans="2:11">
      <c r="B138" s="119"/>
      <c r="C138" s="119"/>
      <c r="D138" s="131"/>
      <c r="E138" s="131"/>
      <c r="F138" s="131"/>
      <c r="G138" s="131"/>
      <c r="H138" s="131"/>
      <c r="I138" s="120"/>
      <c r="J138" s="120"/>
      <c r="K138" s="120"/>
    </row>
    <row r="139" spans="2:11">
      <c r="B139" s="119"/>
      <c r="C139" s="119"/>
      <c r="D139" s="131"/>
      <c r="E139" s="131"/>
      <c r="F139" s="131"/>
      <c r="G139" s="131"/>
      <c r="H139" s="131"/>
      <c r="I139" s="120"/>
      <c r="J139" s="120"/>
      <c r="K139" s="120"/>
    </row>
    <row r="140" spans="2:11">
      <c r="B140" s="119"/>
      <c r="C140" s="119"/>
      <c r="D140" s="131"/>
      <c r="E140" s="131"/>
      <c r="F140" s="131"/>
      <c r="G140" s="131"/>
      <c r="H140" s="131"/>
      <c r="I140" s="120"/>
      <c r="J140" s="120"/>
      <c r="K140" s="120"/>
    </row>
    <row r="141" spans="2:11">
      <c r="B141" s="119"/>
      <c r="C141" s="119"/>
      <c r="D141" s="131"/>
      <c r="E141" s="131"/>
      <c r="F141" s="131"/>
      <c r="G141" s="131"/>
      <c r="H141" s="131"/>
      <c r="I141" s="120"/>
      <c r="J141" s="120"/>
      <c r="K141" s="120"/>
    </row>
    <row r="142" spans="2:11">
      <c r="B142" s="119"/>
      <c r="C142" s="119"/>
      <c r="D142" s="131"/>
      <c r="E142" s="131"/>
      <c r="F142" s="131"/>
      <c r="G142" s="131"/>
      <c r="H142" s="131"/>
      <c r="I142" s="120"/>
      <c r="J142" s="120"/>
      <c r="K142" s="120"/>
    </row>
    <row r="143" spans="2:11">
      <c r="B143" s="119"/>
      <c r="C143" s="119"/>
      <c r="D143" s="131"/>
      <c r="E143" s="131"/>
      <c r="F143" s="131"/>
      <c r="G143" s="131"/>
      <c r="H143" s="131"/>
      <c r="I143" s="120"/>
      <c r="J143" s="120"/>
      <c r="K143" s="120"/>
    </row>
    <row r="144" spans="2:11">
      <c r="B144" s="119"/>
      <c r="C144" s="119"/>
      <c r="D144" s="131"/>
      <c r="E144" s="131"/>
      <c r="F144" s="131"/>
      <c r="G144" s="131"/>
      <c r="H144" s="131"/>
      <c r="I144" s="120"/>
      <c r="J144" s="120"/>
      <c r="K144" s="120"/>
    </row>
    <row r="145" spans="2:11">
      <c r="B145" s="119"/>
      <c r="C145" s="119"/>
      <c r="D145" s="131"/>
      <c r="E145" s="131"/>
      <c r="F145" s="131"/>
      <c r="G145" s="131"/>
      <c r="H145" s="131"/>
      <c r="I145" s="120"/>
      <c r="J145" s="120"/>
      <c r="K145" s="120"/>
    </row>
    <row r="146" spans="2:11">
      <c r="B146" s="119"/>
      <c r="C146" s="119"/>
      <c r="D146" s="131"/>
      <c r="E146" s="131"/>
      <c r="F146" s="131"/>
      <c r="G146" s="131"/>
      <c r="H146" s="131"/>
      <c r="I146" s="120"/>
      <c r="J146" s="120"/>
      <c r="K146" s="120"/>
    </row>
    <row r="147" spans="2:11">
      <c r="B147" s="119"/>
      <c r="C147" s="119"/>
      <c r="D147" s="131"/>
      <c r="E147" s="131"/>
      <c r="F147" s="131"/>
      <c r="G147" s="131"/>
      <c r="H147" s="131"/>
      <c r="I147" s="120"/>
      <c r="J147" s="120"/>
      <c r="K147" s="120"/>
    </row>
    <row r="148" spans="2:11">
      <c r="B148" s="119"/>
      <c r="C148" s="119"/>
      <c r="D148" s="131"/>
      <c r="E148" s="131"/>
      <c r="F148" s="131"/>
      <c r="G148" s="131"/>
      <c r="H148" s="131"/>
      <c r="I148" s="120"/>
      <c r="J148" s="120"/>
      <c r="K148" s="120"/>
    </row>
    <row r="149" spans="2:11">
      <c r="B149" s="119"/>
      <c r="C149" s="119"/>
      <c r="D149" s="131"/>
      <c r="E149" s="131"/>
      <c r="F149" s="131"/>
      <c r="G149" s="131"/>
      <c r="H149" s="131"/>
      <c r="I149" s="120"/>
      <c r="J149" s="120"/>
      <c r="K149" s="120"/>
    </row>
    <row r="150" spans="2:11">
      <c r="B150" s="119"/>
      <c r="C150" s="119"/>
      <c r="D150" s="131"/>
      <c r="E150" s="131"/>
      <c r="F150" s="131"/>
      <c r="G150" s="131"/>
      <c r="H150" s="131"/>
      <c r="I150" s="120"/>
      <c r="J150" s="120"/>
      <c r="K150" s="120"/>
    </row>
    <row r="151" spans="2:11">
      <c r="B151" s="119"/>
      <c r="C151" s="119"/>
      <c r="D151" s="131"/>
      <c r="E151" s="131"/>
      <c r="F151" s="131"/>
      <c r="G151" s="131"/>
      <c r="H151" s="131"/>
      <c r="I151" s="120"/>
      <c r="J151" s="120"/>
      <c r="K151" s="120"/>
    </row>
    <row r="152" spans="2:11">
      <c r="B152" s="119"/>
      <c r="C152" s="119"/>
      <c r="D152" s="131"/>
      <c r="E152" s="131"/>
      <c r="F152" s="131"/>
      <c r="G152" s="131"/>
      <c r="H152" s="131"/>
      <c r="I152" s="120"/>
      <c r="J152" s="120"/>
      <c r="K152" s="120"/>
    </row>
    <row r="153" spans="2:11">
      <c r="B153" s="119"/>
      <c r="C153" s="119"/>
      <c r="D153" s="131"/>
      <c r="E153" s="131"/>
      <c r="F153" s="131"/>
      <c r="G153" s="131"/>
      <c r="H153" s="131"/>
      <c r="I153" s="120"/>
      <c r="J153" s="120"/>
      <c r="K153" s="120"/>
    </row>
    <row r="154" spans="2:11">
      <c r="B154" s="119"/>
      <c r="C154" s="119"/>
      <c r="D154" s="131"/>
      <c r="E154" s="131"/>
      <c r="F154" s="131"/>
      <c r="G154" s="131"/>
      <c r="H154" s="131"/>
      <c r="I154" s="120"/>
      <c r="J154" s="120"/>
      <c r="K154" s="120"/>
    </row>
    <row r="155" spans="2:11">
      <c r="B155" s="119"/>
      <c r="C155" s="119"/>
      <c r="D155" s="131"/>
      <c r="E155" s="131"/>
      <c r="F155" s="131"/>
      <c r="G155" s="131"/>
      <c r="H155" s="131"/>
      <c r="I155" s="120"/>
      <c r="J155" s="120"/>
      <c r="K155" s="120"/>
    </row>
    <row r="156" spans="2:11">
      <c r="B156" s="119"/>
      <c r="C156" s="119"/>
      <c r="D156" s="131"/>
      <c r="E156" s="131"/>
      <c r="F156" s="131"/>
      <c r="G156" s="131"/>
      <c r="H156" s="131"/>
      <c r="I156" s="120"/>
      <c r="J156" s="120"/>
      <c r="K156" s="120"/>
    </row>
    <row r="157" spans="2:11">
      <c r="B157" s="119"/>
      <c r="C157" s="119"/>
      <c r="D157" s="131"/>
      <c r="E157" s="131"/>
      <c r="F157" s="131"/>
      <c r="G157" s="131"/>
      <c r="H157" s="131"/>
      <c r="I157" s="120"/>
      <c r="J157" s="120"/>
      <c r="K157" s="120"/>
    </row>
    <row r="158" spans="2:11">
      <c r="B158" s="119"/>
      <c r="C158" s="119"/>
      <c r="D158" s="131"/>
      <c r="E158" s="131"/>
      <c r="F158" s="131"/>
      <c r="G158" s="131"/>
      <c r="H158" s="131"/>
      <c r="I158" s="120"/>
      <c r="J158" s="120"/>
      <c r="K158" s="120"/>
    </row>
    <row r="159" spans="2:11">
      <c r="B159" s="119"/>
      <c r="C159" s="119"/>
      <c r="D159" s="131"/>
      <c r="E159" s="131"/>
      <c r="F159" s="131"/>
      <c r="G159" s="131"/>
      <c r="H159" s="131"/>
      <c r="I159" s="120"/>
      <c r="J159" s="120"/>
      <c r="K159" s="120"/>
    </row>
    <row r="160" spans="2:11">
      <c r="B160" s="119"/>
      <c r="C160" s="119"/>
      <c r="D160" s="131"/>
      <c r="E160" s="131"/>
      <c r="F160" s="131"/>
      <c r="G160" s="131"/>
      <c r="H160" s="131"/>
      <c r="I160" s="120"/>
      <c r="J160" s="120"/>
      <c r="K160" s="120"/>
    </row>
    <row r="161" spans="2:11">
      <c r="B161" s="119"/>
      <c r="C161" s="119"/>
      <c r="D161" s="131"/>
      <c r="E161" s="131"/>
      <c r="F161" s="131"/>
      <c r="G161" s="131"/>
      <c r="H161" s="131"/>
      <c r="I161" s="120"/>
      <c r="J161" s="120"/>
      <c r="K161" s="120"/>
    </row>
    <row r="162" spans="2:11">
      <c r="B162" s="119"/>
      <c r="C162" s="119"/>
      <c r="D162" s="131"/>
      <c r="E162" s="131"/>
      <c r="F162" s="131"/>
      <c r="G162" s="131"/>
      <c r="H162" s="131"/>
      <c r="I162" s="120"/>
      <c r="J162" s="120"/>
      <c r="K162" s="120"/>
    </row>
    <row r="163" spans="2:11">
      <c r="B163" s="119"/>
      <c r="C163" s="119"/>
      <c r="D163" s="131"/>
      <c r="E163" s="131"/>
      <c r="F163" s="131"/>
      <c r="G163" s="131"/>
      <c r="H163" s="131"/>
      <c r="I163" s="120"/>
      <c r="J163" s="120"/>
      <c r="K163" s="120"/>
    </row>
    <row r="164" spans="2:11">
      <c r="B164" s="119"/>
      <c r="C164" s="119"/>
      <c r="D164" s="131"/>
      <c r="E164" s="131"/>
      <c r="F164" s="131"/>
      <c r="G164" s="131"/>
      <c r="H164" s="131"/>
      <c r="I164" s="120"/>
      <c r="J164" s="120"/>
      <c r="K164" s="120"/>
    </row>
    <row r="165" spans="2:11">
      <c r="B165" s="119"/>
      <c r="C165" s="119"/>
      <c r="D165" s="131"/>
      <c r="E165" s="131"/>
      <c r="F165" s="131"/>
      <c r="G165" s="131"/>
      <c r="H165" s="131"/>
      <c r="I165" s="120"/>
      <c r="J165" s="120"/>
      <c r="K165" s="120"/>
    </row>
    <row r="166" spans="2:11">
      <c r="B166" s="119"/>
      <c r="C166" s="119"/>
      <c r="D166" s="131"/>
      <c r="E166" s="131"/>
      <c r="F166" s="131"/>
      <c r="G166" s="131"/>
      <c r="H166" s="131"/>
      <c r="I166" s="120"/>
      <c r="J166" s="120"/>
      <c r="K166" s="120"/>
    </row>
    <row r="167" spans="2:11">
      <c r="B167" s="119"/>
      <c r="C167" s="119"/>
      <c r="D167" s="131"/>
      <c r="E167" s="131"/>
      <c r="F167" s="131"/>
      <c r="G167" s="131"/>
      <c r="H167" s="131"/>
      <c r="I167" s="120"/>
      <c r="J167" s="120"/>
      <c r="K167" s="120"/>
    </row>
    <row r="168" spans="2:11">
      <c r="B168" s="119"/>
      <c r="C168" s="119"/>
      <c r="D168" s="131"/>
      <c r="E168" s="131"/>
      <c r="F168" s="131"/>
      <c r="G168" s="131"/>
      <c r="H168" s="131"/>
      <c r="I168" s="120"/>
      <c r="J168" s="120"/>
      <c r="K168" s="120"/>
    </row>
    <row r="169" spans="2:11">
      <c r="B169" s="119"/>
      <c r="C169" s="119"/>
      <c r="D169" s="131"/>
      <c r="E169" s="131"/>
      <c r="F169" s="131"/>
      <c r="G169" s="131"/>
      <c r="H169" s="131"/>
      <c r="I169" s="120"/>
      <c r="J169" s="120"/>
      <c r="K169" s="120"/>
    </row>
    <row r="170" spans="2:11">
      <c r="B170" s="119"/>
      <c r="C170" s="119"/>
      <c r="D170" s="131"/>
      <c r="E170" s="131"/>
      <c r="F170" s="131"/>
      <c r="G170" s="131"/>
      <c r="H170" s="131"/>
      <c r="I170" s="120"/>
      <c r="J170" s="120"/>
      <c r="K170" s="120"/>
    </row>
    <row r="171" spans="2:11">
      <c r="B171" s="119"/>
      <c r="C171" s="119"/>
      <c r="D171" s="131"/>
      <c r="E171" s="131"/>
      <c r="F171" s="131"/>
      <c r="G171" s="131"/>
      <c r="H171" s="131"/>
      <c r="I171" s="120"/>
      <c r="J171" s="120"/>
      <c r="K171" s="120"/>
    </row>
    <row r="172" spans="2:11">
      <c r="B172" s="119"/>
      <c r="C172" s="119"/>
      <c r="D172" s="131"/>
      <c r="E172" s="131"/>
      <c r="F172" s="131"/>
      <c r="G172" s="131"/>
      <c r="H172" s="131"/>
      <c r="I172" s="120"/>
      <c r="J172" s="120"/>
      <c r="K172" s="120"/>
    </row>
    <row r="173" spans="2:11">
      <c r="B173" s="119"/>
      <c r="C173" s="119"/>
      <c r="D173" s="131"/>
      <c r="E173" s="131"/>
      <c r="F173" s="131"/>
      <c r="G173" s="131"/>
      <c r="H173" s="131"/>
      <c r="I173" s="120"/>
      <c r="J173" s="120"/>
      <c r="K173" s="120"/>
    </row>
    <row r="174" spans="2:11">
      <c r="B174" s="119"/>
      <c r="C174" s="119"/>
      <c r="D174" s="131"/>
      <c r="E174" s="131"/>
      <c r="F174" s="131"/>
      <c r="G174" s="131"/>
      <c r="H174" s="131"/>
      <c r="I174" s="120"/>
      <c r="J174" s="120"/>
      <c r="K174" s="120"/>
    </row>
    <row r="175" spans="2:11">
      <c r="B175" s="119"/>
      <c r="C175" s="119"/>
      <c r="D175" s="131"/>
      <c r="E175" s="131"/>
      <c r="F175" s="131"/>
      <c r="G175" s="131"/>
      <c r="H175" s="131"/>
      <c r="I175" s="120"/>
      <c r="J175" s="120"/>
      <c r="K175" s="120"/>
    </row>
    <row r="176" spans="2:11">
      <c r="B176" s="119"/>
      <c r="C176" s="119"/>
      <c r="D176" s="131"/>
      <c r="E176" s="131"/>
      <c r="F176" s="131"/>
      <c r="G176" s="131"/>
      <c r="H176" s="131"/>
      <c r="I176" s="120"/>
      <c r="J176" s="120"/>
      <c r="K176" s="120"/>
    </row>
    <row r="177" spans="2:11">
      <c r="B177" s="119"/>
      <c r="C177" s="119"/>
      <c r="D177" s="131"/>
      <c r="E177" s="131"/>
      <c r="F177" s="131"/>
      <c r="G177" s="131"/>
      <c r="H177" s="131"/>
      <c r="I177" s="120"/>
      <c r="J177" s="120"/>
      <c r="K177" s="120"/>
    </row>
    <row r="178" spans="2:11">
      <c r="B178" s="119"/>
      <c r="C178" s="119"/>
      <c r="D178" s="131"/>
      <c r="E178" s="131"/>
      <c r="F178" s="131"/>
      <c r="G178" s="131"/>
      <c r="H178" s="131"/>
      <c r="I178" s="120"/>
      <c r="J178" s="120"/>
      <c r="K178" s="120"/>
    </row>
    <row r="179" spans="2:11">
      <c r="B179" s="119"/>
      <c r="C179" s="119"/>
      <c r="D179" s="131"/>
      <c r="E179" s="131"/>
      <c r="F179" s="131"/>
      <c r="G179" s="131"/>
      <c r="H179" s="131"/>
      <c r="I179" s="120"/>
      <c r="J179" s="120"/>
      <c r="K179" s="120"/>
    </row>
    <row r="180" spans="2:11">
      <c r="B180" s="119"/>
      <c r="C180" s="119"/>
      <c r="D180" s="131"/>
      <c r="E180" s="131"/>
      <c r="F180" s="131"/>
      <c r="G180" s="131"/>
      <c r="H180" s="131"/>
      <c r="I180" s="120"/>
      <c r="J180" s="120"/>
      <c r="K180" s="120"/>
    </row>
    <row r="181" spans="2:11">
      <c r="B181" s="119"/>
      <c r="C181" s="119"/>
      <c r="D181" s="131"/>
      <c r="E181" s="131"/>
      <c r="F181" s="131"/>
      <c r="G181" s="131"/>
      <c r="H181" s="131"/>
      <c r="I181" s="120"/>
      <c r="J181" s="120"/>
      <c r="K181" s="120"/>
    </row>
    <row r="182" spans="2:11">
      <c r="B182" s="119"/>
      <c r="C182" s="119"/>
      <c r="D182" s="131"/>
      <c r="E182" s="131"/>
      <c r="F182" s="131"/>
      <c r="G182" s="131"/>
      <c r="H182" s="131"/>
      <c r="I182" s="120"/>
      <c r="J182" s="120"/>
      <c r="K182" s="120"/>
    </row>
    <row r="183" spans="2:11">
      <c r="B183" s="119"/>
      <c r="C183" s="119"/>
      <c r="D183" s="131"/>
      <c r="E183" s="131"/>
      <c r="F183" s="131"/>
      <c r="G183" s="131"/>
      <c r="H183" s="131"/>
      <c r="I183" s="120"/>
      <c r="J183" s="120"/>
      <c r="K183" s="120"/>
    </row>
    <row r="184" spans="2:11">
      <c r="B184" s="119"/>
      <c r="C184" s="119"/>
      <c r="D184" s="131"/>
      <c r="E184" s="131"/>
      <c r="F184" s="131"/>
      <c r="G184" s="131"/>
      <c r="H184" s="131"/>
      <c r="I184" s="120"/>
      <c r="J184" s="120"/>
      <c r="K184" s="120"/>
    </row>
    <row r="185" spans="2:11">
      <c r="B185" s="119"/>
      <c r="C185" s="119"/>
      <c r="D185" s="131"/>
      <c r="E185" s="131"/>
      <c r="F185" s="131"/>
      <c r="G185" s="131"/>
      <c r="H185" s="131"/>
      <c r="I185" s="120"/>
      <c r="J185" s="120"/>
      <c r="K185" s="120"/>
    </row>
    <row r="186" spans="2:11">
      <c r="B186" s="119"/>
      <c r="C186" s="119"/>
      <c r="D186" s="131"/>
      <c r="E186" s="131"/>
      <c r="F186" s="131"/>
      <c r="G186" s="131"/>
      <c r="H186" s="131"/>
      <c r="I186" s="120"/>
      <c r="J186" s="120"/>
      <c r="K186" s="120"/>
    </row>
    <row r="187" spans="2:11">
      <c r="B187" s="119"/>
      <c r="C187" s="119"/>
      <c r="D187" s="131"/>
      <c r="E187" s="131"/>
      <c r="F187" s="131"/>
      <c r="G187" s="131"/>
      <c r="H187" s="131"/>
      <c r="I187" s="120"/>
      <c r="J187" s="120"/>
      <c r="K187" s="120"/>
    </row>
    <row r="188" spans="2:11">
      <c r="B188" s="119"/>
      <c r="C188" s="119"/>
      <c r="D188" s="131"/>
      <c r="E188" s="131"/>
      <c r="F188" s="131"/>
      <c r="G188" s="131"/>
      <c r="H188" s="131"/>
      <c r="I188" s="120"/>
      <c r="J188" s="120"/>
      <c r="K188" s="120"/>
    </row>
    <row r="189" spans="2:11">
      <c r="B189" s="119"/>
      <c r="C189" s="119"/>
      <c r="D189" s="131"/>
      <c r="E189" s="131"/>
      <c r="F189" s="131"/>
      <c r="G189" s="131"/>
      <c r="H189" s="131"/>
      <c r="I189" s="120"/>
      <c r="J189" s="120"/>
      <c r="K189" s="120"/>
    </row>
    <row r="190" spans="2:11">
      <c r="B190" s="119"/>
      <c r="C190" s="119"/>
      <c r="D190" s="131"/>
      <c r="E190" s="131"/>
      <c r="F190" s="131"/>
      <c r="G190" s="131"/>
      <c r="H190" s="131"/>
      <c r="I190" s="120"/>
      <c r="J190" s="120"/>
      <c r="K190" s="120"/>
    </row>
    <row r="191" spans="2:11">
      <c r="B191" s="119"/>
      <c r="C191" s="119"/>
      <c r="D191" s="131"/>
      <c r="E191" s="131"/>
      <c r="F191" s="131"/>
      <c r="G191" s="131"/>
      <c r="H191" s="131"/>
      <c r="I191" s="120"/>
      <c r="J191" s="120"/>
      <c r="K191" s="120"/>
    </row>
    <row r="192" spans="2:11">
      <c r="B192" s="119"/>
      <c r="C192" s="119"/>
      <c r="D192" s="131"/>
      <c r="E192" s="131"/>
      <c r="F192" s="131"/>
      <c r="G192" s="131"/>
      <c r="H192" s="131"/>
      <c r="I192" s="120"/>
      <c r="J192" s="120"/>
      <c r="K192" s="120"/>
    </row>
    <row r="193" spans="2:11">
      <c r="B193" s="119"/>
      <c r="C193" s="119"/>
      <c r="D193" s="131"/>
      <c r="E193" s="131"/>
      <c r="F193" s="131"/>
      <c r="G193" s="131"/>
      <c r="H193" s="131"/>
      <c r="I193" s="120"/>
      <c r="J193" s="120"/>
      <c r="K193" s="120"/>
    </row>
    <row r="194" spans="2:11">
      <c r="B194" s="119"/>
      <c r="C194" s="119"/>
      <c r="D194" s="131"/>
      <c r="E194" s="131"/>
      <c r="F194" s="131"/>
      <c r="G194" s="131"/>
      <c r="H194" s="131"/>
      <c r="I194" s="120"/>
      <c r="J194" s="120"/>
      <c r="K194" s="120"/>
    </row>
    <row r="195" spans="2:11">
      <c r="B195" s="119"/>
      <c r="C195" s="119"/>
      <c r="D195" s="131"/>
      <c r="E195" s="131"/>
      <c r="F195" s="131"/>
      <c r="G195" s="131"/>
      <c r="H195" s="131"/>
      <c r="I195" s="120"/>
      <c r="J195" s="120"/>
      <c r="K195" s="120"/>
    </row>
    <row r="196" spans="2:11">
      <c r="B196" s="119"/>
      <c r="C196" s="119"/>
      <c r="D196" s="131"/>
      <c r="E196" s="131"/>
      <c r="F196" s="131"/>
      <c r="G196" s="131"/>
      <c r="H196" s="131"/>
      <c r="I196" s="120"/>
      <c r="J196" s="120"/>
      <c r="K196" s="120"/>
    </row>
    <row r="197" spans="2:11">
      <c r="B197" s="119"/>
      <c r="C197" s="119"/>
      <c r="D197" s="131"/>
      <c r="E197" s="131"/>
      <c r="F197" s="131"/>
      <c r="G197" s="131"/>
      <c r="H197" s="131"/>
      <c r="I197" s="120"/>
      <c r="J197" s="120"/>
      <c r="K197" s="120"/>
    </row>
    <row r="198" spans="2:11">
      <c r="B198" s="119"/>
      <c r="C198" s="119"/>
      <c r="D198" s="131"/>
      <c r="E198" s="131"/>
      <c r="F198" s="131"/>
      <c r="G198" s="131"/>
      <c r="H198" s="131"/>
      <c r="I198" s="120"/>
      <c r="J198" s="120"/>
      <c r="K198" s="120"/>
    </row>
    <row r="199" spans="2:11">
      <c r="B199" s="119"/>
      <c r="C199" s="119"/>
      <c r="D199" s="131"/>
      <c r="E199" s="131"/>
      <c r="F199" s="131"/>
      <c r="G199" s="131"/>
      <c r="H199" s="131"/>
      <c r="I199" s="120"/>
      <c r="J199" s="120"/>
      <c r="K199" s="120"/>
    </row>
    <row r="200" spans="2:11">
      <c r="B200" s="119"/>
      <c r="C200" s="119"/>
      <c r="D200" s="131"/>
      <c r="E200" s="131"/>
      <c r="F200" s="131"/>
      <c r="G200" s="131"/>
      <c r="H200" s="131"/>
      <c r="I200" s="120"/>
      <c r="J200" s="120"/>
      <c r="K200" s="120"/>
    </row>
    <row r="201" spans="2:11">
      <c r="B201" s="119"/>
      <c r="C201" s="119"/>
      <c r="D201" s="131"/>
      <c r="E201" s="131"/>
      <c r="F201" s="131"/>
      <c r="G201" s="131"/>
      <c r="H201" s="131"/>
      <c r="I201" s="120"/>
      <c r="J201" s="120"/>
      <c r="K201" s="120"/>
    </row>
    <row r="202" spans="2:11">
      <c r="B202" s="119"/>
      <c r="C202" s="119"/>
      <c r="D202" s="131"/>
      <c r="E202" s="131"/>
      <c r="F202" s="131"/>
      <c r="G202" s="131"/>
      <c r="H202" s="131"/>
      <c r="I202" s="120"/>
      <c r="J202" s="120"/>
      <c r="K202" s="120"/>
    </row>
    <row r="203" spans="2:11">
      <c r="B203" s="119"/>
      <c r="C203" s="119"/>
      <c r="D203" s="131"/>
      <c r="E203" s="131"/>
      <c r="F203" s="131"/>
      <c r="G203" s="131"/>
      <c r="H203" s="131"/>
      <c r="I203" s="120"/>
      <c r="J203" s="120"/>
      <c r="K203" s="120"/>
    </row>
    <row r="204" spans="2:11">
      <c r="B204" s="119"/>
      <c r="C204" s="119"/>
      <c r="D204" s="131"/>
      <c r="E204" s="131"/>
      <c r="F204" s="131"/>
      <c r="G204" s="131"/>
      <c r="H204" s="131"/>
      <c r="I204" s="120"/>
      <c r="J204" s="120"/>
      <c r="K204" s="120"/>
    </row>
    <row r="205" spans="2:11">
      <c r="B205" s="119"/>
      <c r="C205" s="119"/>
      <c r="D205" s="131"/>
      <c r="E205" s="131"/>
      <c r="F205" s="131"/>
      <c r="G205" s="131"/>
      <c r="H205" s="131"/>
      <c r="I205" s="120"/>
      <c r="J205" s="120"/>
      <c r="K205" s="120"/>
    </row>
    <row r="206" spans="2:11">
      <c r="B206" s="119"/>
      <c r="C206" s="119"/>
      <c r="D206" s="131"/>
      <c r="E206" s="131"/>
      <c r="F206" s="131"/>
      <c r="G206" s="131"/>
      <c r="H206" s="131"/>
      <c r="I206" s="120"/>
      <c r="J206" s="120"/>
      <c r="K206" s="120"/>
    </row>
    <row r="207" spans="2:11">
      <c r="B207" s="119"/>
      <c r="C207" s="119"/>
      <c r="D207" s="131"/>
      <c r="E207" s="131"/>
      <c r="F207" s="131"/>
      <c r="G207" s="131"/>
      <c r="H207" s="131"/>
      <c r="I207" s="120"/>
      <c r="J207" s="120"/>
      <c r="K207" s="120"/>
    </row>
    <row r="208" spans="2:11">
      <c r="B208" s="119"/>
      <c r="C208" s="119"/>
      <c r="D208" s="131"/>
      <c r="E208" s="131"/>
      <c r="F208" s="131"/>
      <c r="G208" s="131"/>
      <c r="H208" s="131"/>
      <c r="I208" s="120"/>
      <c r="J208" s="120"/>
      <c r="K208" s="120"/>
    </row>
    <row r="209" spans="2:11">
      <c r="B209" s="119"/>
      <c r="C209" s="119"/>
      <c r="D209" s="131"/>
      <c r="E209" s="131"/>
      <c r="F209" s="131"/>
      <c r="G209" s="131"/>
      <c r="H209" s="131"/>
      <c r="I209" s="120"/>
      <c r="J209" s="120"/>
      <c r="K209" s="120"/>
    </row>
    <row r="210" spans="2:11">
      <c r="B210" s="119"/>
      <c r="C210" s="119"/>
      <c r="D210" s="131"/>
      <c r="E210" s="131"/>
      <c r="F210" s="131"/>
      <c r="G210" s="131"/>
      <c r="H210" s="131"/>
      <c r="I210" s="120"/>
      <c r="J210" s="120"/>
      <c r="K210" s="120"/>
    </row>
    <row r="211" spans="2:11">
      <c r="B211" s="119"/>
      <c r="C211" s="119"/>
      <c r="D211" s="131"/>
      <c r="E211" s="131"/>
      <c r="F211" s="131"/>
      <c r="G211" s="131"/>
      <c r="H211" s="131"/>
      <c r="I211" s="120"/>
      <c r="J211" s="120"/>
      <c r="K211" s="120"/>
    </row>
    <row r="212" spans="2:11">
      <c r="B212" s="119"/>
      <c r="C212" s="119"/>
      <c r="D212" s="131"/>
      <c r="E212" s="131"/>
      <c r="F212" s="131"/>
      <c r="G212" s="131"/>
      <c r="H212" s="131"/>
      <c r="I212" s="120"/>
      <c r="J212" s="120"/>
      <c r="K212" s="120"/>
    </row>
    <row r="213" spans="2:11">
      <c r="B213" s="119"/>
      <c r="C213" s="119"/>
      <c r="D213" s="131"/>
      <c r="E213" s="131"/>
      <c r="F213" s="131"/>
      <c r="G213" s="131"/>
      <c r="H213" s="131"/>
      <c r="I213" s="120"/>
      <c r="J213" s="120"/>
      <c r="K213" s="120"/>
    </row>
    <row r="214" spans="2:11">
      <c r="B214" s="119"/>
      <c r="C214" s="119"/>
      <c r="D214" s="131"/>
      <c r="E214" s="131"/>
      <c r="F214" s="131"/>
      <c r="G214" s="131"/>
      <c r="H214" s="131"/>
      <c r="I214" s="120"/>
      <c r="J214" s="120"/>
      <c r="K214" s="120"/>
    </row>
    <row r="215" spans="2:11">
      <c r="B215" s="119"/>
      <c r="C215" s="119"/>
      <c r="D215" s="131"/>
      <c r="E215" s="131"/>
      <c r="F215" s="131"/>
      <c r="G215" s="131"/>
      <c r="H215" s="131"/>
      <c r="I215" s="120"/>
      <c r="J215" s="120"/>
      <c r="K215" s="120"/>
    </row>
    <row r="216" spans="2:11">
      <c r="B216" s="119"/>
      <c r="C216" s="119"/>
      <c r="D216" s="131"/>
      <c r="E216" s="131"/>
      <c r="F216" s="131"/>
      <c r="G216" s="131"/>
      <c r="H216" s="131"/>
      <c r="I216" s="120"/>
      <c r="J216" s="120"/>
      <c r="K216" s="120"/>
    </row>
    <row r="217" spans="2:11">
      <c r="B217" s="119"/>
      <c r="C217" s="119"/>
      <c r="D217" s="131"/>
      <c r="E217" s="131"/>
      <c r="F217" s="131"/>
      <c r="G217" s="131"/>
      <c r="H217" s="131"/>
      <c r="I217" s="120"/>
      <c r="J217" s="120"/>
      <c r="K217" s="120"/>
    </row>
    <row r="218" spans="2:11">
      <c r="B218" s="119"/>
      <c r="C218" s="119"/>
      <c r="D218" s="131"/>
      <c r="E218" s="131"/>
      <c r="F218" s="131"/>
      <c r="G218" s="131"/>
      <c r="H218" s="131"/>
      <c r="I218" s="120"/>
      <c r="J218" s="120"/>
      <c r="K218" s="120"/>
    </row>
    <row r="219" spans="2:11">
      <c r="B219" s="119"/>
      <c r="C219" s="119"/>
      <c r="D219" s="131"/>
      <c r="E219" s="131"/>
      <c r="F219" s="131"/>
      <c r="G219" s="131"/>
      <c r="H219" s="131"/>
      <c r="I219" s="120"/>
      <c r="J219" s="120"/>
      <c r="K219" s="120"/>
    </row>
    <row r="220" spans="2:11">
      <c r="B220" s="119"/>
      <c r="C220" s="119"/>
      <c r="D220" s="131"/>
      <c r="E220" s="131"/>
      <c r="F220" s="131"/>
      <c r="G220" s="131"/>
      <c r="H220" s="131"/>
      <c r="I220" s="120"/>
      <c r="J220" s="120"/>
      <c r="K220" s="120"/>
    </row>
    <row r="221" spans="2:11">
      <c r="B221" s="119"/>
      <c r="C221" s="119"/>
      <c r="D221" s="131"/>
      <c r="E221" s="131"/>
      <c r="F221" s="131"/>
      <c r="G221" s="131"/>
      <c r="H221" s="131"/>
      <c r="I221" s="120"/>
      <c r="J221" s="120"/>
      <c r="K221" s="120"/>
    </row>
    <row r="222" spans="2:11">
      <c r="B222" s="119"/>
      <c r="C222" s="119"/>
      <c r="D222" s="131"/>
      <c r="E222" s="131"/>
      <c r="F222" s="131"/>
      <c r="G222" s="131"/>
      <c r="H222" s="131"/>
      <c r="I222" s="120"/>
      <c r="J222" s="120"/>
      <c r="K222" s="120"/>
    </row>
    <row r="223" spans="2:11">
      <c r="B223" s="119"/>
      <c r="C223" s="119"/>
      <c r="D223" s="131"/>
      <c r="E223" s="131"/>
      <c r="F223" s="131"/>
      <c r="G223" s="131"/>
      <c r="H223" s="131"/>
      <c r="I223" s="120"/>
      <c r="J223" s="120"/>
      <c r="K223" s="120"/>
    </row>
    <row r="224" spans="2:11">
      <c r="B224" s="119"/>
      <c r="C224" s="119"/>
      <c r="D224" s="131"/>
      <c r="E224" s="131"/>
      <c r="F224" s="131"/>
      <c r="G224" s="131"/>
      <c r="H224" s="131"/>
      <c r="I224" s="120"/>
      <c r="J224" s="120"/>
      <c r="K224" s="120"/>
    </row>
    <row r="225" spans="2:11">
      <c r="B225" s="119"/>
      <c r="C225" s="119"/>
      <c r="D225" s="131"/>
      <c r="E225" s="131"/>
      <c r="F225" s="131"/>
      <c r="G225" s="131"/>
      <c r="H225" s="131"/>
      <c r="I225" s="120"/>
      <c r="J225" s="120"/>
      <c r="K225" s="120"/>
    </row>
    <row r="226" spans="2:11">
      <c r="B226" s="119"/>
      <c r="C226" s="119"/>
      <c r="D226" s="131"/>
      <c r="E226" s="131"/>
      <c r="F226" s="131"/>
      <c r="G226" s="131"/>
      <c r="H226" s="131"/>
      <c r="I226" s="120"/>
      <c r="J226" s="120"/>
      <c r="K226" s="120"/>
    </row>
    <row r="227" spans="2:11">
      <c r="B227" s="119"/>
      <c r="C227" s="119"/>
      <c r="D227" s="131"/>
      <c r="E227" s="131"/>
      <c r="F227" s="131"/>
      <c r="G227" s="131"/>
      <c r="H227" s="131"/>
      <c r="I227" s="120"/>
      <c r="J227" s="120"/>
      <c r="K227" s="120"/>
    </row>
    <row r="228" spans="2:11">
      <c r="B228" s="119"/>
      <c r="C228" s="119"/>
      <c r="D228" s="131"/>
      <c r="E228" s="131"/>
      <c r="F228" s="131"/>
      <c r="G228" s="131"/>
      <c r="H228" s="131"/>
      <c r="I228" s="120"/>
      <c r="J228" s="120"/>
      <c r="K228" s="120"/>
    </row>
    <row r="229" spans="2:11">
      <c r="B229" s="119"/>
      <c r="C229" s="119"/>
      <c r="D229" s="131"/>
      <c r="E229" s="131"/>
      <c r="F229" s="131"/>
      <c r="G229" s="131"/>
      <c r="H229" s="131"/>
      <c r="I229" s="120"/>
      <c r="J229" s="120"/>
      <c r="K229" s="120"/>
    </row>
    <row r="230" spans="2:11">
      <c r="B230" s="119"/>
      <c r="C230" s="119"/>
      <c r="D230" s="131"/>
      <c r="E230" s="131"/>
      <c r="F230" s="131"/>
      <c r="G230" s="131"/>
      <c r="H230" s="131"/>
      <c r="I230" s="120"/>
      <c r="J230" s="120"/>
      <c r="K230" s="120"/>
    </row>
    <row r="231" spans="2:11">
      <c r="B231" s="119"/>
      <c r="C231" s="119"/>
      <c r="D231" s="131"/>
      <c r="E231" s="131"/>
      <c r="F231" s="131"/>
      <c r="G231" s="131"/>
      <c r="H231" s="131"/>
      <c r="I231" s="120"/>
      <c r="J231" s="120"/>
      <c r="K231" s="120"/>
    </row>
    <row r="232" spans="2:11">
      <c r="B232" s="119"/>
      <c r="C232" s="119"/>
      <c r="D232" s="131"/>
      <c r="E232" s="131"/>
      <c r="F232" s="131"/>
      <c r="G232" s="131"/>
      <c r="H232" s="131"/>
      <c r="I232" s="120"/>
      <c r="J232" s="120"/>
      <c r="K232" s="120"/>
    </row>
    <row r="233" spans="2:11">
      <c r="B233" s="119"/>
      <c r="C233" s="119"/>
      <c r="D233" s="131"/>
      <c r="E233" s="131"/>
      <c r="F233" s="131"/>
      <c r="G233" s="131"/>
      <c r="H233" s="131"/>
      <c r="I233" s="120"/>
      <c r="J233" s="120"/>
      <c r="K233" s="120"/>
    </row>
    <row r="234" spans="2:11">
      <c r="B234" s="119"/>
      <c r="C234" s="119"/>
      <c r="D234" s="131"/>
      <c r="E234" s="131"/>
      <c r="F234" s="131"/>
      <c r="G234" s="131"/>
      <c r="H234" s="131"/>
      <c r="I234" s="120"/>
      <c r="J234" s="120"/>
      <c r="K234" s="120"/>
    </row>
    <row r="235" spans="2:11">
      <c r="B235" s="119"/>
      <c r="C235" s="119"/>
      <c r="D235" s="131"/>
      <c r="E235" s="131"/>
      <c r="F235" s="131"/>
      <c r="G235" s="131"/>
      <c r="H235" s="131"/>
      <c r="I235" s="120"/>
      <c r="J235" s="120"/>
      <c r="K235" s="120"/>
    </row>
    <row r="236" spans="2:11">
      <c r="B236" s="119"/>
      <c r="C236" s="119"/>
      <c r="D236" s="131"/>
      <c r="E236" s="131"/>
      <c r="F236" s="131"/>
      <c r="G236" s="131"/>
      <c r="H236" s="131"/>
      <c r="I236" s="120"/>
      <c r="J236" s="120"/>
      <c r="K236" s="120"/>
    </row>
    <row r="237" spans="2:11">
      <c r="B237" s="119"/>
      <c r="C237" s="119"/>
      <c r="D237" s="131"/>
      <c r="E237" s="131"/>
      <c r="F237" s="131"/>
      <c r="G237" s="131"/>
      <c r="H237" s="131"/>
      <c r="I237" s="120"/>
      <c r="J237" s="120"/>
      <c r="K237" s="120"/>
    </row>
    <row r="238" spans="2:11">
      <c r="B238" s="119"/>
      <c r="C238" s="119"/>
      <c r="D238" s="131"/>
      <c r="E238" s="131"/>
      <c r="F238" s="131"/>
      <c r="G238" s="131"/>
      <c r="H238" s="131"/>
      <c r="I238" s="120"/>
      <c r="J238" s="120"/>
      <c r="K238" s="120"/>
    </row>
    <row r="239" spans="2:11">
      <c r="B239" s="119"/>
      <c r="C239" s="119"/>
      <c r="D239" s="131"/>
      <c r="E239" s="131"/>
      <c r="F239" s="131"/>
      <c r="G239" s="131"/>
      <c r="H239" s="131"/>
      <c r="I239" s="120"/>
      <c r="J239" s="120"/>
      <c r="K239" s="120"/>
    </row>
    <row r="240" spans="2:11">
      <c r="B240" s="119"/>
      <c r="C240" s="119"/>
      <c r="D240" s="131"/>
      <c r="E240" s="131"/>
      <c r="F240" s="131"/>
      <c r="G240" s="131"/>
      <c r="H240" s="131"/>
      <c r="I240" s="120"/>
      <c r="J240" s="120"/>
      <c r="K240" s="120"/>
    </row>
    <row r="241" spans="2:11">
      <c r="B241" s="119"/>
      <c r="C241" s="119"/>
      <c r="D241" s="131"/>
      <c r="E241" s="131"/>
      <c r="F241" s="131"/>
      <c r="G241" s="131"/>
      <c r="H241" s="131"/>
      <c r="I241" s="120"/>
      <c r="J241" s="120"/>
      <c r="K241" s="120"/>
    </row>
    <row r="242" spans="2:11">
      <c r="B242" s="119"/>
      <c r="C242" s="119"/>
      <c r="D242" s="131"/>
      <c r="E242" s="131"/>
      <c r="F242" s="131"/>
      <c r="G242" s="131"/>
      <c r="H242" s="131"/>
      <c r="I242" s="120"/>
      <c r="J242" s="120"/>
      <c r="K242" s="120"/>
    </row>
    <row r="243" spans="2:11">
      <c r="B243" s="119"/>
      <c r="C243" s="119"/>
      <c r="D243" s="131"/>
      <c r="E243" s="131"/>
      <c r="F243" s="131"/>
      <c r="G243" s="131"/>
      <c r="H243" s="131"/>
      <c r="I243" s="120"/>
      <c r="J243" s="120"/>
      <c r="K243" s="120"/>
    </row>
    <row r="244" spans="2:11">
      <c r="B244" s="119"/>
      <c r="C244" s="119"/>
      <c r="D244" s="131"/>
      <c r="E244" s="131"/>
      <c r="F244" s="131"/>
      <c r="G244" s="131"/>
      <c r="H244" s="131"/>
      <c r="I244" s="120"/>
      <c r="J244" s="120"/>
      <c r="K244" s="120"/>
    </row>
    <row r="245" spans="2:11">
      <c r="B245" s="119"/>
      <c r="C245" s="119"/>
      <c r="D245" s="131"/>
      <c r="E245" s="131"/>
      <c r="F245" s="131"/>
      <c r="G245" s="131"/>
      <c r="H245" s="131"/>
      <c r="I245" s="120"/>
      <c r="J245" s="120"/>
      <c r="K245" s="120"/>
    </row>
    <row r="246" spans="2:11">
      <c r="B246" s="119"/>
      <c r="C246" s="119"/>
      <c r="D246" s="131"/>
      <c r="E246" s="131"/>
      <c r="F246" s="131"/>
      <c r="G246" s="131"/>
      <c r="H246" s="131"/>
      <c r="I246" s="120"/>
      <c r="J246" s="120"/>
      <c r="K246" s="120"/>
    </row>
    <row r="247" spans="2:11">
      <c r="B247" s="119"/>
      <c r="C247" s="119"/>
      <c r="D247" s="131"/>
      <c r="E247" s="131"/>
      <c r="F247" s="131"/>
      <c r="G247" s="131"/>
      <c r="H247" s="131"/>
      <c r="I247" s="120"/>
      <c r="J247" s="120"/>
      <c r="K247" s="120"/>
    </row>
    <row r="248" spans="2:11">
      <c r="B248" s="119"/>
      <c r="C248" s="119"/>
      <c r="D248" s="131"/>
      <c r="E248" s="131"/>
      <c r="F248" s="131"/>
      <c r="G248" s="131"/>
      <c r="H248" s="131"/>
      <c r="I248" s="120"/>
      <c r="J248" s="120"/>
      <c r="K248" s="120"/>
    </row>
    <row r="249" spans="2:11">
      <c r="B249" s="119"/>
      <c r="C249" s="119"/>
      <c r="D249" s="131"/>
      <c r="E249" s="131"/>
      <c r="F249" s="131"/>
      <c r="G249" s="131"/>
      <c r="H249" s="131"/>
      <c r="I249" s="120"/>
      <c r="J249" s="120"/>
      <c r="K249" s="120"/>
    </row>
    <row r="250" spans="2:11">
      <c r="B250" s="119"/>
      <c r="C250" s="119"/>
      <c r="D250" s="131"/>
      <c r="E250" s="131"/>
      <c r="F250" s="131"/>
      <c r="G250" s="131"/>
      <c r="H250" s="131"/>
      <c r="I250" s="120"/>
      <c r="J250" s="120"/>
      <c r="K250" s="120"/>
    </row>
    <row r="251" spans="2:11">
      <c r="B251" s="119"/>
      <c r="C251" s="119"/>
      <c r="D251" s="131"/>
      <c r="E251" s="131"/>
      <c r="F251" s="131"/>
      <c r="G251" s="131"/>
      <c r="H251" s="131"/>
      <c r="I251" s="120"/>
      <c r="J251" s="120"/>
      <c r="K251" s="120"/>
    </row>
    <row r="252" spans="2:11">
      <c r="B252" s="119"/>
      <c r="C252" s="119"/>
      <c r="D252" s="131"/>
      <c r="E252" s="131"/>
      <c r="F252" s="131"/>
      <c r="G252" s="131"/>
      <c r="H252" s="131"/>
      <c r="I252" s="120"/>
      <c r="J252" s="120"/>
      <c r="K252" s="120"/>
    </row>
    <row r="253" spans="2:11">
      <c r="B253" s="119"/>
      <c r="C253" s="119"/>
      <c r="D253" s="131"/>
      <c r="E253" s="131"/>
      <c r="F253" s="131"/>
      <c r="G253" s="131"/>
      <c r="H253" s="131"/>
      <c r="I253" s="120"/>
      <c r="J253" s="120"/>
      <c r="K253" s="120"/>
    </row>
    <row r="254" spans="2:11">
      <c r="B254" s="119"/>
      <c r="C254" s="119"/>
      <c r="D254" s="131"/>
      <c r="E254" s="131"/>
      <c r="F254" s="131"/>
      <c r="G254" s="131"/>
      <c r="H254" s="131"/>
      <c r="I254" s="120"/>
      <c r="J254" s="120"/>
      <c r="K254" s="120"/>
    </row>
    <row r="255" spans="2:11">
      <c r="B255" s="119"/>
      <c r="C255" s="119"/>
      <c r="D255" s="131"/>
      <c r="E255" s="131"/>
      <c r="F255" s="131"/>
      <c r="G255" s="131"/>
      <c r="H255" s="131"/>
      <c r="I255" s="120"/>
      <c r="J255" s="120"/>
      <c r="K255" s="120"/>
    </row>
    <row r="256" spans="2:11">
      <c r="B256" s="119"/>
      <c r="C256" s="119"/>
      <c r="D256" s="131"/>
      <c r="E256" s="131"/>
      <c r="F256" s="131"/>
      <c r="G256" s="131"/>
      <c r="H256" s="131"/>
      <c r="I256" s="120"/>
      <c r="J256" s="120"/>
      <c r="K256" s="120"/>
    </row>
    <row r="257" spans="2:11">
      <c r="B257" s="119"/>
      <c r="C257" s="119"/>
      <c r="D257" s="131"/>
      <c r="E257" s="131"/>
      <c r="F257" s="131"/>
      <c r="G257" s="131"/>
      <c r="H257" s="131"/>
      <c r="I257" s="120"/>
      <c r="J257" s="120"/>
      <c r="K257" s="120"/>
    </row>
    <row r="258" spans="2:11">
      <c r="B258" s="119"/>
      <c r="C258" s="119"/>
      <c r="D258" s="131"/>
      <c r="E258" s="131"/>
      <c r="F258" s="131"/>
      <c r="G258" s="131"/>
      <c r="H258" s="131"/>
      <c r="I258" s="120"/>
      <c r="J258" s="120"/>
      <c r="K258" s="120"/>
    </row>
    <row r="259" spans="2:11">
      <c r="B259" s="119"/>
      <c r="C259" s="119"/>
      <c r="D259" s="131"/>
      <c r="E259" s="131"/>
      <c r="F259" s="131"/>
      <c r="G259" s="131"/>
      <c r="H259" s="131"/>
      <c r="I259" s="120"/>
      <c r="J259" s="120"/>
      <c r="K259" s="120"/>
    </row>
    <row r="260" spans="2:11">
      <c r="B260" s="119"/>
      <c r="C260" s="119"/>
      <c r="D260" s="131"/>
      <c r="E260" s="131"/>
      <c r="F260" s="131"/>
      <c r="G260" s="131"/>
      <c r="H260" s="131"/>
      <c r="I260" s="120"/>
      <c r="J260" s="120"/>
      <c r="K260" s="120"/>
    </row>
    <row r="261" spans="2:11">
      <c r="B261" s="119"/>
      <c r="C261" s="119"/>
      <c r="D261" s="131"/>
      <c r="E261" s="131"/>
      <c r="F261" s="131"/>
      <c r="G261" s="131"/>
      <c r="H261" s="131"/>
      <c r="I261" s="120"/>
      <c r="J261" s="120"/>
      <c r="K261" s="120"/>
    </row>
    <row r="262" spans="2:11">
      <c r="B262" s="119"/>
      <c r="C262" s="119"/>
      <c r="D262" s="131"/>
      <c r="E262" s="131"/>
      <c r="F262" s="131"/>
      <c r="G262" s="131"/>
      <c r="H262" s="131"/>
      <c r="I262" s="120"/>
      <c r="J262" s="120"/>
      <c r="K262" s="120"/>
    </row>
    <row r="263" spans="2:11">
      <c r="B263" s="119"/>
      <c r="C263" s="119"/>
      <c r="D263" s="131"/>
      <c r="E263" s="131"/>
      <c r="F263" s="131"/>
      <c r="G263" s="131"/>
      <c r="H263" s="131"/>
      <c r="I263" s="120"/>
      <c r="J263" s="120"/>
      <c r="K263" s="120"/>
    </row>
    <row r="264" spans="2:11">
      <c r="B264" s="119"/>
      <c r="C264" s="119"/>
      <c r="D264" s="131"/>
      <c r="E264" s="131"/>
      <c r="F264" s="131"/>
      <c r="G264" s="131"/>
      <c r="H264" s="131"/>
      <c r="I264" s="120"/>
      <c r="J264" s="120"/>
      <c r="K264" s="120"/>
    </row>
    <row r="265" spans="2:11">
      <c r="B265" s="119"/>
      <c r="C265" s="119"/>
      <c r="D265" s="131"/>
      <c r="E265" s="131"/>
      <c r="F265" s="131"/>
      <c r="G265" s="131"/>
      <c r="H265" s="131"/>
      <c r="I265" s="120"/>
      <c r="J265" s="120"/>
      <c r="K265" s="120"/>
    </row>
    <row r="266" spans="2:11">
      <c r="B266" s="119"/>
      <c r="C266" s="119"/>
      <c r="D266" s="131"/>
      <c r="E266" s="131"/>
      <c r="F266" s="131"/>
      <c r="G266" s="131"/>
      <c r="H266" s="131"/>
      <c r="I266" s="120"/>
      <c r="J266" s="120"/>
      <c r="K266" s="120"/>
    </row>
    <row r="267" spans="2:11">
      <c r="B267" s="119"/>
      <c r="C267" s="119"/>
      <c r="D267" s="131"/>
      <c r="E267" s="131"/>
      <c r="F267" s="131"/>
      <c r="G267" s="131"/>
      <c r="H267" s="131"/>
      <c r="I267" s="120"/>
      <c r="J267" s="120"/>
      <c r="K267" s="120"/>
    </row>
    <row r="268" spans="2:11">
      <c r="B268" s="119"/>
      <c r="C268" s="119"/>
      <c r="D268" s="131"/>
      <c r="E268" s="131"/>
      <c r="F268" s="131"/>
      <c r="G268" s="131"/>
      <c r="H268" s="131"/>
      <c r="I268" s="120"/>
      <c r="J268" s="120"/>
      <c r="K268" s="120"/>
    </row>
    <row r="269" spans="2:11">
      <c r="B269" s="119"/>
      <c r="C269" s="119"/>
      <c r="D269" s="131"/>
      <c r="E269" s="131"/>
      <c r="F269" s="131"/>
      <c r="G269" s="131"/>
      <c r="H269" s="131"/>
      <c r="I269" s="120"/>
      <c r="J269" s="120"/>
      <c r="K269" s="120"/>
    </row>
    <row r="270" spans="2:11">
      <c r="B270" s="119"/>
      <c r="C270" s="119"/>
      <c r="D270" s="131"/>
      <c r="E270" s="131"/>
      <c r="F270" s="131"/>
      <c r="G270" s="131"/>
      <c r="H270" s="131"/>
      <c r="I270" s="120"/>
      <c r="J270" s="120"/>
      <c r="K270" s="120"/>
    </row>
    <row r="271" spans="2:11">
      <c r="B271" s="119"/>
      <c r="C271" s="119"/>
      <c r="D271" s="131"/>
      <c r="E271" s="131"/>
      <c r="F271" s="131"/>
      <c r="G271" s="131"/>
      <c r="H271" s="131"/>
      <c r="I271" s="120"/>
      <c r="J271" s="120"/>
      <c r="K271" s="120"/>
    </row>
    <row r="272" spans="2:11">
      <c r="B272" s="119"/>
      <c r="C272" s="119"/>
      <c r="D272" s="131"/>
      <c r="E272" s="131"/>
      <c r="F272" s="131"/>
      <c r="G272" s="131"/>
      <c r="H272" s="131"/>
      <c r="I272" s="120"/>
      <c r="J272" s="120"/>
      <c r="K272" s="120"/>
    </row>
    <row r="273" spans="2:11">
      <c r="B273" s="119"/>
      <c r="C273" s="119"/>
      <c r="D273" s="131"/>
      <c r="E273" s="131"/>
      <c r="F273" s="131"/>
      <c r="G273" s="131"/>
      <c r="H273" s="131"/>
      <c r="I273" s="120"/>
      <c r="J273" s="120"/>
      <c r="K273" s="120"/>
    </row>
    <row r="274" spans="2:11">
      <c r="B274" s="119"/>
      <c r="C274" s="119"/>
      <c r="D274" s="131"/>
      <c r="E274" s="131"/>
      <c r="F274" s="131"/>
      <c r="G274" s="131"/>
      <c r="H274" s="131"/>
      <c r="I274" s="120"/>
      <c r="J274" s="120"/>
      <c r="K274" s="120"/>
    </row>
    <row r="275" spans="2:11">
      <c r="B275" s="119"/>
      <c r="C275" s="119"/>
      <c r="D275" s="131"/>
      <c r="E275" s="131"/>
      <c r="F275" s="131"/>
      <c r="G275" s="131"/>
      <c r="H275" s="131"/>
      <c r="I275" s="120"/>
      <c r="J275" s="120"/>
      <c r="K275" s="120"/>
    </row>
    <row r="276" spans="2:11">
      <c r="B276" s="119"/>
      <c r="C276" s="119"/>
      <c r="D276" s="131"/>
      <c r="E276" s="131"/>
      <c r="F276" s="131"/>
      <c r="G276" s="131"/>
      <c r="H276" s="131"/>
      <c r="I276" s="120"/>
      <c r="J276" s="120"/>
      <c r="K276" s="120"/>
    </row>
    <row r="277" spans="2:11">
      <c r="B277" s="119"/>
      <c r="C277" s="119"/>
      <c r="D277" s="131"/>
      <c r="E277" s="131"/>
      <c r="F277" s="131"/>
      <c r="G277" s="131"/>
      <c r="H277" s="131"/>
      <c r="I277" s="120"/>
      <c r="J277" s="120"/>
      <c r="K277" s="120"/>
    </row>
    <row r="278" spans="2:11">
      <c r="B278" s="119"/>
      <c r="C278" s="119"/>
      <c r="D278" s="131"/>
      <c r="E278" s="131"/>
      <c r="F278" s="131"/>
      <c r="G278" s="131"/>
      <c r="H278" s="131"/>
      <c r="I278" s="120"/>
      <c r="J278" s="120"/>
      <c r="K278" s="120"/>
    </row>
    <row r="279" spans="2:11">
      <c r="B279" s="119"/>
      <c r="C279" s="119"/>
      <c r="D279" s="131"/>
      <c r="E279" s="131"/>
      <c r="F279" s="131"/>
      <c r="G279" s="131"/>
      <c r="H279" s="131"/>
      <c r="I279" s="120"/>
      <c r="J279" s="120"/>
      <c r="K279" s="120"/>
    </row>
    <row r="280" spans="2:11">
      <c r="B280" s="119"/>
      <c r="C280" s="119"/>
      <c r="D280" s="131"/>
      <c r="E280" s="131"/>
      <c r="F280" s="131"/>
      <c r="G280" s="131"/>
      <c r="H280" s="131"/>
      <c r="I280" s="120"/>
      <c r="J280" s="120"/>
      <c r="K280" s="120"/>
    </row>
    <row r="281" spans="2:11">
      <c r="B281" s="119"/>
      <c r="C281" s="119"/>
      <c r="D281" s="131"/>
      <c r="E281" s="131"/>
      <c r="F281" s="131"/>
      <c r="G281" s="131"/>
      <c r="H281" s="131"/>
      <c r="I281" s="120"/>
      <c r="J281" s="120"/>
      <c r="K281" s="120"/>
    </row>
    <row r="282" spans="2:11">
      <c r="B282" s="119"/>
      <c r="C282" s="119"/>
      <c r="D282" s="131"/>
      <c r="E282" s="131"/>
      <c r="F282" s="131"/>
      <c r="G282" s="131"/>
      <c r="H282" s="131"/>
      <c r="I282" s="120"/>
      <c r="J282" s="120"/>
      <c r="K282" s="120"/>
    </row>
    <row r="283" spans="2:11">
      <c r="B283" s="119"/>
      <c r="C283" s="119"/>
      <c r="D283" s="131"/>
      <c r="E283" s="131"/>
      <c r="F283" s="131"/>
      <c r="G283" s="131"/>
      <c r="H283" s="131"/>
      <c r="I283" s="120"/>
      <c r="J283" s="120"/>
      <c r="K283" s="120"/>
    </row>
    <row r="284" spans="2:11">
      <c r="B284" s="119"/>
      <c r="C284" s="119"/>
      <c r="D284" s="131"/>
      <c r="E284" s="131"/>
      <c r="F284" s="131"/>
      <c r="G284" s="131"/>
      <c r="H284" s="131"/>
      <c r="I284" s="120"/>
      <c r="J284" s="120"/>
      <c r="K284" s="120"/>
    </row>
    <row r="285" spans="2:11">
      <c r="B285" s="119"/>
      <c r="C285" s="119"/>
      <c r="D285" s="131"/>
      <c r="E285" s="131"/>
      <c r="F285" s="131"/>
      <c r="G285" s="131"/>
      <c r="H285" s="131"/>
      <c r="I285" s="120"/>
      <c r="J285" s="120"/>
      <c r="K285" s="120"/>
    </row>
    <row r="286" spans="2:11">
      <c r="B286" s="119"/>
      <c r="C286" s="119"/>
      <c r="D286" s="131"/>
      <c r="E286" s="131"/>
      <c r="F286" s="131"/>
      <c r="G286" s="131"/>
      <c r="H286" s="131"/>
      <c r="I286" s="120"/>
      <c r="J286" s="120"/>
      <c r="K286" s="120"/>
    </row>
    <row r="287" spans="2:11">
      <c r="B287" s="119"/>
      <c r="C287" s="119"/>
      <c r="D287" s="131"/>
      <c r="E287" s="131"/>
      <c r="F287" s="131"/>
      <c r="G287" s="131"/>
      <c r="H287" s="131"/>
      <c r="I287" s="120"/>
      <c r="J287" s="120"/>
      <c r="K287" s="120"/>
    </row>
    <row r="288" spans="2:11">
      <c r="B288" s="119"/>
      <c r="C288" s="119"/>
      <c r="D288" s="131"/>
      <c r="E288" s="131"/>
      <c r="F288" s="131"/>
      <c r="G288" s="131"/>
      <c r="H288" s="131"/>
      <c r="I288" s="120"/>
      <c r="J288" s="120"/>
      <c r="K288" s="120"/>
    </row>
    <row r="289" spans="2:11">
      <c r="B289" s="119"/>
      <c r="C289" s="119"/>
      <c r="D289" s="131"/>
      <c r="E289" s="131"/>
      <c r="F289" s="131"/>
      <c r="G289" s="131"/>
      <c r="H289" s="131"/>
      <c r="I289" s="120"/>
      <c r="J289" s="120"/>
      <c r="K289" s="120"/>
    </row>
    <row r="290" spans="2:11">
      <c r="B290" s="119"/>
      <c r="C290" s="119"/>
      <c r="D290" s="131"/>
      <c r="E290" s="131"/>
      <c r="F290" s="131"/>
      <c r="G290" s="131"/>
      <c r="H290" s="131"/>
      <c r="I290" s="120"/>
      <c r="J290" s="120"/>
      <c r="K290" s="120"/>
    </row>
    <row r="291" spans="2:11">
      <c r="B291" s="119"/>
      <c r="C291" s="119"/>
      <c r="D291" s="131"/>
      <c r="E291" s="131"/>
      <c r="F291" s="131"/>
      <c r="G291" s="131"/>
      <c r="H291" s="131"/>
      <c r="I291" s="120"/>
      <c r="J291" s="120"/>
      <c r="K291" s="120"/>
    </row>
    <row r="292" spans="2:11">
      <c r="B292" s="119"/>
      <c r="C292" s="119"/>
      <c r="D292" s="131"/>
      <c r="E292" s="131"/>
      <c r="F292" s="131"/>
      <c r="G292" s="131"/>
      <c r="H292" s="131"/>
      <c r="I292" s="120"/>
      <c r="J292" s="120"/>
      <c r="K292" s="120"/>
    </row>
    <row r="293" spans="2:11">
      <c r="B293" s="119"/>
      <c r="C293" s="119"/>
      <c r="D293" s="131"/>
      <c r="E293" s="131"/>
      <c r="F293" s="131"/>
      <c r="G293" s="131"/>
      <c r="H293" s="131"/>
      <c r="I293" s="120"/>
      <c r="J293" s="120"/>
      <c r="K293" s="120"/>
    </row>
    <row r="294" spans="2:11">
      <c r="B294" s="119"/>
      <c r="C294" s="119"/>
      <c r="D294" s="131"/>
      <c r="E294" s="131"/>
      <c r="F294" s="131"/>
      <c r="G294" s="131"/>
      <c r="H294" s="131"/>
      <c r="I294" s="120"/>
      <c r="J294" s="120"/>
      <c r="K294" s="120"/>
    </row>
    <row r="295" spans="2:11">
      <c r="B295" s="119"/>
      <c r="C295" s="119"/>
      <c r="D295" s="131"/>
      <c r="E295" s="131"/>
      <c r="F295" s="131"/>
      <c r="G295" s="131"/>
      <c r="H295" s="131"/>
      <c r="I295" s="120"/>
      <c r="J295" s="120"/>
      <c r="K295" s="120"/>
    </row>
    <row r="296" spans="2:11">
      <c r="B296" s="119"/>
      <c r="C296" s="119"/>
      <c r="D296" s="131"/>
      <c r="E296" s="131"/>
      <c r="F296" s="131"/>
      <c r="G296" s="131"/>
      <c r="H296" s="131"/>
      <c r="I296" s="120"/>
      <c r="J296" s="120"/>
      <c r="K296" s="120"/>
    </row>
    <row r="297" spans="2:11">
      <c r="B297" s="119"/>
      <c r="C297" s="119"/>
      <c r="D297" s="131"/>
      <c r="E297" s="131"/>
      <c r="F297" s="131"/>
      <c r="G297" s="131"/>
      <c r="H297" s="131"/>
      <c r="I297" s="120"/>
      <c r="J297" s="120"/>
      <c r="K297" s="120"/>
    </row>
    <row r="298" spans="2:11">
      <c r="B298" s="119"/>
      <c r="C298" s="119"/>
      <c r="D298" s="131"/>
      <c r="E298" s="131"/>
      <c r="F298" s="131"/>
      <c r="G298" s="131"/>
      <c r="H298" s="131"/>
      <c r="I298" s="120"/>
      <c r="J298" s="120"/>
      <c r="K298" s="120"/>
    </row>
    <row r="299" spans="2:11">
      <c r="B299" s="119"/>
      <c r="C299" s="119"/>
      <c r="D299" s="131"/>
      <c r="E299" s="131"/>
      <c r="F299" s="131"/>
      <c r="G299" s="131"/>
      <c r="H299" s="131"/>
      <c r="I299" s="120"/>
      <c r="J299" s="120"/>
      <c r="K299" s="120"/>
    </row>
    <row r="300" spans="2:11">
      <c r="B300" s="119"/>
      <c r="C300" s="119"/>
      <c r="D300" s="131"/>
      <c r="E300" s="131"/>
      <c r="F300" s="131"/>
      <c r="G300" s="131"/>
      <c r="H300" s="131"/>
      <c r="I300" s="120"/>
      <c r="J300" s="120"/>
      <c r="K300" s="120"/>
    </row>
    <row r="301" spans="2:11">
      <c r="B301" s="119"/>
      <c r="C301" s="119"/>
      <c r="D301" s="131"/>
      <c r="E301" s="131"/>
      <c r="F301" s="131"/>
      <c r="G301" s="131"/>
      <c r="H301" s="131"/>
      <c r="I301" s="120"/>
      <c r="J301" s="120"/>
      <c r="K301" s="120"/>
    </row>
    <row r="302" spans="2:11">
      <c r="B302" s="119"/>
      <c r="C302" s="119"/>
      <c r="D302" s="131"/>
      <c r="E302" s="131"/>
      <c r="F302" s="131"/>
      <c r="G302" s="131"/>
      <c r="H302" s="131"/>
      <c r="I302" s="120"/>
      <c r="J302" s="120"/>
      <c r="K302" s="120"/>
    </row>
    <row r="303" spans="2:11">
      <c r="B303" s="119"/>
      <c r="C303" s="119"/>
      <c r="D303" s="131"/>
      <c r="E303" s="131"/>
      <c r="F303" s="131"/>
      <c r="G303" s="131"/>
      <c r="H303" s="131"/>
      <c r="I303" s="120"/>
      <c r="J303" s="120"/>
      <c r="K303" s="120"/>
    </row>
    <row r="304" spans="2:11">
      <c r="B304" s="119"/>
      <c r="C304" s="119"/>
      <c r="D304" s="131"/>
      <c r="E304" s="131"/>
      <c r="F304" s="131"/>
      <c r="G304" s="131"/>
      <c r="H304" s="131"/>
      <c r="I304" s="120"/>
      <c r="J304" s="120"/>
      <c r="K304" s="120"/>
    </row>
    <row r="305" spans="2:11">
      <c r="B305" s="119"/>
      <c r="C305" s="119"/>
      <c r="D305" s="131"/>
      <c r="E305" s="131"/>
      <c r="F305" s="131"/>
      <c r="G305" s="131"/>
      <c r="H305" s="131"/>
      <c r="I305" s="120"/>
      <c r="J305" s="120"/>
      <c r="K305" s="120"/>
    </row>
    <row r="306" spans="2:11">
      <c r="B306" s="119"/>
      <c r="C306" s="119"/>
      <c r="D306" s="131"/>
      <c r="E306" s="131"/>
      <c r="F306" s="131"/>
      <c r="G306" s="131"/>
      <c r="H306" s="131"/>
      <c r="I306" s="120"/>
      <c r="J306" s="120"/>
      <c r="K306" s="120"/>
    </row>
    <row r="307" spans="2:11">
      <c r="B307" s="119"/>
      <c r="C307" s="119"/>
      <c r="D307" s="131"/>
      <c r="E307" s="131"/>
      <c r="F307" s="131"/>
      <c r="G307" s="131"/>
      <c r="H307" s="131"/>
      <c r="I307" s="120"/>
      <c r="J307" s="120"/>
      <c r="K307" s="120"/>
    </row>
    <row r="308" spans="2:11">
      <c r="B308" s="119"/>
      <c r="C308" s="119"/>
      <c r="D308" s="131"/>
      <c r="E308" s="131"/>
      <c r="F308" s="131"/>
      <c r="G308" s="131"/>
      <c r="H308" s="131"/>
      <c r="I308" s="120"/>
      <c r="J308" s="120"/>
      <c r="K308" s="120"/>
    </row>
    <row r="309" spans="2:11">
      <c r="B309" s="119"/>
      <c r="C309" s="119"/>
      <c r="D309" s="131"/>
      <c r="E309" s="131"/>
      <c r="F309" s="131"/>
      <c r="G309" s="131"/>
      <c r="H309" s="131"/>
      <c r="I309" s="120"/>
      <c r="J309" s="120"/>
      <c r="K309" s="120"/>
    </row>
    <row r="310" spans="2:11">
      <c r="B310" s="119"/>
      <c r="C310" s="119"/>
      <c r="D310" s="131"/>
      <c r="E310" s="131"/>
      <c r="F310" s="131"/>
      <c r="G310" s="131"/>
      <c r="H310" s="131"/>
      <c r="I310" s="120"/>
      <c r="J310" s="120"/>
      <c r="K310" s="120"/>
    </row>
    <row r="311" spans="2:11">
      <c r="B311" s="119"/>
      <c r="C311" s="119"/>
      <c r="D311" s="131"/>
      <c r="E311" s="131"/>
      <c r="F311" s="131"/>
      <c r="G311" s="131"/>
      <c r="H311" s="131"/>
      <c r="I311" s="120"/>
      <c r="J311" s="120"/>
      <c r="K311" s="120"/>
    </row>
    <row r="312" spans="2:11">
      <c r="B312" s="119"/>
      <c r="C312" s="119"/>
      <c r="D312" s="131"/>
      <c r="E312" s="131"/>
      <c r="F312" s="131"/>
      <c r="G312" s="131"/>
      <c r="H312" s="131"/>
      <c r="I312" s="120"/>
      <c r="J312" s="120"/>
      <c r="K312" s="120"/>
    </row>
    <row r="313" spans="2:11">
      <c r="D313" s="3"/>
      <c r="E313" s="3"/>
      <c r="F313" s="3"/>
      <c r="G313" s="3"/>
      <c r="H313" s="3"/>
    </row>
    <row r="314" spans="2:11">
      <c r="D314" s="3"/>
      <c r="E314" s="3"/>
      <c r="F314" s="3"/>
      <c r="G314" s="3"/>
      <c r="H314" s="3"/>
    </row>
    <row r="315" spans="2:11">
      <c r="D315" s="3"/>
      <c r="E315" s="3"/>
      <c r="F315" s="3"/>
      <c r="G315" s="3"/>
      <c r="H315" s="3"/>
    </row>
    <row r="316" spans="2:11">
      <c r="D316" s="3"/>
      <c r="E316" s="3"/>
      <c r="F316" s="3"/>
      <c r="G316" s="3"/>
      <c r="H316" s="3"/>
    </row>
    <row r="317" spans="2:11">
      <c r="D317" s="3"/>
      <c r="E317" s="3"/>
      <c r="F317" s="3"/>
      <c r="G317" s="3"/>
      <c r="H317" s="3"/>
    </row>
    <row r="318" spans="2:11">
      <c r="D318" s="3"/>
      <c r="E318" s="3"/>
      <c r="F318" s="3"/>
      <c r="G318" s="3"/>
      <c r="H318" s="3"/>
    </row>
    <row r="319" spans="2:11">
      <c r="D319" s="3"/>
      <c r="E319" s="3"/>
      <c r="F319" s="3"/>
      <c r="G319" s="3"/>
      <c r="H319" s="3"/>
    </row>
    <row r="320" spans="2:11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E608" s="20"/>
      <c r="G608" s="20"/>
    </row>
    <row r="609" spans="5:7">
      <c r="E609" s="20"/>
      <c r="G609" s="20"/>
    </row>
    <row r="610" spans="5:7">
      <c r="E610" s="20"/>
      <c r="G610" s="20"/>
    </row>
    <row r="611" spans="5:7">
      <c r="E611" s="20"/>
      <c r="G611" s="20"/>
    </row>
    <row r="612" spans="5:7">
      <c r="E612" s="20"/>
      <c r="G612" s="20"/>
    </row>
    <row r="613" spans="5:7">
      <c r="E613" s="20"/>
      <c r="G613" s="20"/>
    </row>
  </sheetData>
  <sheetProtection sheet="1" objects="1" scenarios="1"/>
  <mergeCells count="1">
    <mergeCell ref="B6:K6"/>
  </mergeCells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52"/>
    <pageSetUpPr fitToPage="1"/>
  </sheetPr>
  <dimension ref="B1:O612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1" bestFit="1" customWidth="1"/>
    <col min="4" max="4" width="4.5703125" style="1" bestFit="1" customWidth="1"/>
    <col min="5" max="5" width="9" style="1" bestFit="1" customWidth="1"/>
    <col min="6" max="6" width="8.28515625" style="1" customWidth="1"/>
    <col min="7" max="7" width="5.28515625" style="1" bestFit="1" customWidth="1"/>
    <col min="8" max="8" width="7.5703125" style="1" customWidth="1"/>
    <col min="9" max="9" width="12" style="1" customWidth="1"/>
    <col min="10" max="10" width="7.7109375" style="1" bestFit="1" customWidth="1"/>
    <col min="11" max="11" width="8.28515625" style="1" bestFit="1" customWidth="1"/>
    <col min="12" max="16384" width="9.140625" style="1"/>
  </cols>
  <sheetData>
    <row r="1" spans="2:15">
      <c r="B1" s="46" t="s">
        <v>152</v>
      </c>
      <c r="C1" s="67" t="s" vm="1">
        <v>238</v>
      </c>
    </row>
    <row r="2" spans="2:15">
      <c r="B2" s="46" t="s">
        <v>151</v>
      </c>
      <c r="C2" s="67" t="s">
        <v>239</v>
      </c>
    </row>
    <row r="3" spans="2:15">
      <c r="B3" s="46" t="s">
        <v>153</v>
      </c>
      <c r="C3" s="67" t="s">
        <v>240</v>
      </c>
    </row>
    <row r="4" spans="2:15">
      <c r="B4" s="46" t="s">
        <v>154</v>
      </c>
      <c r="C4" s="67" t="s">
        <v>241</v>
      </c>
    </row>
    <row r="6" spans="2:15" ht="26.25" customHeight="1">
      <c r="B6" s="151" t="s">
        <v>186</v>
      </c>
      <c r="C6" s="152"/>
      <c r="D6" s="152"/>
      <c r="E6" s="152"/>
      <c r="F6" s="152"/>
      <c r="G6" s="152"/>
      <c r="H6" s="152"/>
      <c r="I6" s="152"/>
      <c r="J6" s="152"/>
      <c r="K6" s="153"/>
    </row>
    <row r="7" spans="2:15" s="3" customFormat="1" ht="78.75">
      <c r="B7" s="47" t="s">
        <v>122</v>
      </c>
      <c r="C7" s="49" t="s">
        <v>49</v>
      </c>
      <c r="D7" s="49" t="s">
        <v>14</v>
      </c>
      <c r="E7" s="49" t="s">
        <v>15</v>
      </c>
      <c r="F7" s="49" t="s">
        <v>62</v>
      </c>
      <c r="G7" s="49" t="s">
        <v>109</v>
      </c>
      <c r="H7" s="49" t="s">
        <v>59</v>
      </c>
      <c r="I7" s="49" t="s">
        <v>117</v>
      </c>
      <c r="J7" s="49" t="s">
        <v>155</v>
      </c>
      <c r="K7" s="51" t="s">
        <v>156</v>
      </c>
    </row>
    <row r="8" spans="2:15" s="3" customFormat="1" ht="21.75" customHeight="1">
      <c r="B8" s="14"/>
      <c r="C8" s="15"/>
      <c r="D8" s="15"/>
      <c r="E8" s="15"/>
      <c r="F8" s="15" t="s">
        <v>19</v>
      </c>
      <c r="G8" s="15"/>
      <c r="H8" s="15" t="s">
        <v>19</v>
      </c>
      <c r="I8" s="15" t="s">
        <v>217</v>
      </c>
      <c r="J8" s="31" t="s">
        <v>19</v>
      </c>
      <c r="K8" s="16" t="s">
        <v>19</v>
      </c>
    </row>
    <row r="9" spans="2:15" s="4" customFormat="1" ht="18" customHeight="1">
      <c r="B9" s="17"/>
      <c r="C9" s="19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8</v>
      </c>
    </row>
    <row r="10" spans="2:15" s="4" customFormat="1" ht="18" customHeight="1">
      <c r="B10" s="125" t="s">
        <v>4863</v>
      </c>
      <c r="C10" s="89"/>
      <c r="D10" s="89"/>
      <c r="E10" s="89"/>
      <c r="F10" s="89"/>
      <c r="G10" s="89"/>
      <c r="H10" s="89"/>
      <c r="I10" s="138">
        <f>I11</f>
        <v>-9223.0728796046551</v>
      </c>
      <c r="J10" s="127">
        <v>0</v>
      </c>
      <c r="K10" s="127">
        <v>0</v>
      </c>
      <c r="O10" s="1"/>
    </row>
    <row r="11" spans="2:15" ht="21" customHeight="1">
      <c r="B11" s="139" t="s">
        <v>207</v>
      </c>
      <c r="C11" s="139"/>
      <c r="D11" s="139"/>
      <c r="E11" s="139"/>
      <c r="F11" s="139"/>
      <c r="G11" s="139"/>
      <c r="H11" s="140"/>
      <c r="I11" s="141">
        <f>SUM(I12:I13)</f>
        <v>-9223.0728796046551</v>
      </c>
      <c r="J11" s="142">
        <v>0</v>
      </c>
      <c r="K11" s="142">
        <v>0</v>
      </c>
    </row>
    <row r="12" spans="2:15" ht="21" customHeight="1">
      <c r="B12" s="143" t="s">
        <v>670</v>
      </c>
      <c r="C12" s="143" t="s">
        <v>671</v>
      </c>
      <c r="D12" s="143" t="s">
        <v>673</v>
      </c>
      <c r="E12" s="143"/>
      <c r="F12" s="144">
        <v>0</v>
      </c>
      <c r="G12" s="143" t="s">
        <v>139</v>
      </c>
      <c r="H12" s="144">
        <v>0</v>
      </c>
      <c r="I12" s="112">
        <v>-1178.3081298279515</v>
      </c>
      <c r="J12" s="142">
        <v>0</v>
      </c>
      <c r="K12" s="142">
        <v>0</v>
      </c>
    </row>
    <row r="13" spans="2:15">
      <c r="B13" s="113" t="s">
        <v>1528</v>
      </c>
      <c r="C13" s="73" t="s">
        <v>1529</v>
      </c>
      <c r="D13" s="143" t="s">
        <v>673</v>
      </c>
      <c r="E13" s="143"/>
      <c r="F13" s="144">
        <v>0</v>
      </c>
      <c r="G13" s="143" t="s">
        <v>139</v>
      </c>
      <c r="H13" s="144">
        <v>0</v>
      </c>
      <c r="I13" s="83">
        <v>-8044.7647497767039</v>
      </c>
      <c r="J13" s="142">
        <v>0</v>
      </c>
      <c r="K13" s="142">
        <v>0</v>
      </c>
    </row>
    <row r="14" spans="2:15">
      <c r="B14" s="89"/>
      <c r="C14" s="89"/>
      <c r="D14" s="89"/>
      <c r="E14" s="89"/>
      <c r="F14" s="89"/>
      <c r="G14" s="89"/>
      <c r="H14" s="89"/>
      <c r="I14" s="112"/>
      <c r="J14" s="89"/>
      <c r="K14" s="89"/>
    </row>
    <row r="15" spans="2:15">
      <c r="B15" s="89"/>
      <c r="C15" s="89"/>
      <c r="D15" s="89"/>
      <c r="E15" s="89"/>
      <c r="F15" s="89"/>
      <c r="G15" s="89"/>
      <c r="H15" s="89"/>
      <c r="I15" s="89"/>
      <c r="J15" s="89"/>
      <c r="K15" s="89"/>
    </row>
    <row r="16" spans="2:15">
      <c r="B16" s="89"/>
      <c r="C16" s="89"/>
      <c r="D16" s="89"/>
      <c r="E16" s="89"/>
      <c r="F16" s="89"/>
      <c r="G16" s="89"/>
      <c r="H16" s="89"/>
      <c r="I16" s="89"/>
      <c r="J16" s="89"/>
      <c r="K16" s="89"/>
    </row>
    <row r="17" spans="2:11">
      <c r="B17" s="89"/>
      <c r="C17" s="89"/>
      <c r="D17" s="89"/>
      <c r="E17" s="89"/>
      <c r="F17" s="89"/>
      <c r="G17" s="89"/>
      <c r="H17" s="89"/>
      <c r="I17" s="89"/>
      <c r="J17" s="89"/>
      <c r="K17" s="89"/>
    </row>
    <row r="18" spans="2:11">
      <c r="B18" s="89"/>
      <c r="C18" s="89"/>
      <c r="D18" s="89"/>
      <c r="E18" s="89"/>
      <c r="F18" s="89"/>
      <c r="G18" s="89"/>
      <c r="H18" s="89"/>
      <c r="I18" s="89"/>
      <c r="J18" s="89"/>
      <c r="K18" s="89"/>
    </row>
    <row r="19" spans="2:11">
      <c r="B19" s="89"/>
      <c r="C19" s="89"/>
      <c r="D19" s="89"/>
      <c r="E19" s="89"/>
      <c r="F19" s="89"/>
      <c r="G19" s="89"/>
      <c r="H19" s="89"/>
      <c r="I19" s="89"/>
      <c r="J19" s="89"/>
      <c r="K19" s="89"/>
    </row>
    <row r="20" spans="2:11">
      <c r="B20" s="89"/>
      <c r="C20" s="89"/>
      <c r="D20" s="89"/>
      <c r="E20" s="89"/>
      <c r="F20" s="89"/>
      <c r="G20" s="89"/>
      <c r="H20" s="89"/>
      <c r="I20" s="89"/>
      <c r="J20" s="89"/>
      <c r="K20" s="89"/>
    </row>
    <row r="21" spans="2:11">
      <c r="B21" s="89"/>
      <c r="C21" s="89"/>
      <c r="D21" s="89"/>
      <c r="E21" s="89"/>
      <c r="F21" s="89"/>
      <c r="G21" s="89"/>
      <c r="H21" s="89"/>
      <c r="I21" s="89"/>
      <c r="J21" s="89"/>
      <c r="K21" s="89"/>
    </row>
    <row r="22" spans="2:11">
      <c r="B22" s="89"/>
      <c r="C22" s="89"/>
      <c r="D22" s="89"/>
      <c r="E22" s="89"/>
      <c r="F22" s="89"/>
      <c r="G22" s="89"/>
      <c r="H22" s="89"/>
      <c r="I22" s="89"/>
      <c r="J22" s="89"/>
      <c r="K22" s="89"/>
    </row>
    <row r="23" spans="2:11">
      <c r="B23" s="89"/>
      <c r="C23" s="89"/>
      <c r="D23" s="89"/>
      <c r="E23" s="89"/>
      <c r="F23" s="89"/>
      <c r="G23" s="89"/>
      <c r="H23" s="89"/>
      <c r="I23" s="89"/>
      <c r="J23" s="89"/>
      <c r="K23" s="89"/>
    </row>
    <row r="24" spans="2:11">
      <c r="B24" s="89"/>
      <c r="C24" s="89"/>
      <c r="D24" s="89"/>
      <c r="E24" s="89"/>
      <c r="F24" s="89"/>
      <c r="G24" s="89"/>
      <c r="H24" s="89"/>
      <c r="I24" s="89"/>
      <c r="J24" s="89"/>
      <c r="K24" s="89"/>
    </row>
    <row r="25" spans="2:11">
      <c r="B25" s="89"/>
      <c r="C25" s="89"/>
      <c r="D25" s="89"/>
      <c r="E25" s="89"/>
      <c r="F25" s="89"/>
      <c r="G25" s="89"/>
      <c r="H25" s="89"/>
      <c r="I25" s="89"/>
      <c r="J25" s="89"/>
      <c r="K25" s="89"/>
    </row>
    <row r="26" spans="2:11">
      <c r="B26" s="89"/>
      <c r="C26" s="89"/>
      <c r="D26" s="89"/>
      <c r="E26" s="89"/>
      <c r="F26" s="89"/>
      <c r="G26" s="89"/>
      <c r="H26" s="89"/>
      <c r="I26" s="89"/>
      <c r="J26" s="89"/>
      <c r="K26" s="89"/>
    </row>
    <row r="27" spans="2:11">
      <c r="B27" s="89"/>
      <c r="C27" s="89"/>
      <c r="D27" s="89"/>
      <c r="E27" s="89"/>
      <c r="F27" s="89"/>
      <c r="G27" s="89"/>
      <c r="H27" s="89"/>
      <c r="I27" s="89"/>
      <c r="J27" s="89"/>
      <c r="K27" s="89"/>
    </row>
    <row r="28" spans="2:11">
      <c r="B28" s="89"/>
      <c r="C28" s="89"/>
      <c r="D28" s="89"/>
      <c r="E28" s="89"/>
      <c r="F28" s="89"/>
      <c r="G28" s="89"/>
      <c r="H28" s="89"/>
      <c r="I28" s="89"/>
      <c r="J28" s="89"/>
      <c r="K28" s="89"/>
    </row>
    <row r="29" spans="2:11">
      <c r="B29" s="89"/>
      <c r="C29" s="89"/>
      <c r="D29" s="89"/>
      <c r="E29" s="89"/>
      <c r="F29" s="89"/>
      <c r="G29" s="89"/>
      <c r="H29" s="89"/>
      <c r="I29" s="89"/>
      <c r="J29" s="89"/>
      <c r="K29" s="89"/>
    </row>
    <row r="30" spans="2:11">
      <c r="B30" s="89"/>
      <c r="C30" s="89"/>
      <c r="D30" s="89"/>
      <c r="E30" s="89"/>
      <c r="F30" s="89"/>
      <c r="G30" s="89"/>
      <c r="H30" s="89"/>
      <c r="I30" s="89"/>
      <c r="J30" s="89"/>
      <c r="K30" s="89"/>
    </row>
    <row r="31" spans="2:11">
      <c r="B31" s="89"/>
      <c r="C31" s="89"/>
      <c r="D31" s="89"/>
      <c r="E31" s="89"/>
      <c r="F31" s="89"/>
      <c r="G31" s="89"/>
      <c r="H31" s="89"/>
      <c r="I31" s="89"/>
      <c r="J31" s="89"/>
      <c r="K31" s="89"/>
    </row>
    <row r="32" spans="2:11">
      <c r="B32" s="89"/>
      <c r="C32" s="89"/>
      <c r="D32" s="89"/>
      <c r="E32" s="89"/>
      <c r="F32" s="89"/>
      <c r="G32" s="89"/>
      <c r="H32" s="89"/>
      <c r="I32" s="89"/>
      <c r="J32" s="89"/>
      <c r="K32" s="89"/>
    </row>
    <row r="33" spans="2:11">
      <c r="B33" s="89"/>
      <c r="C33" s="89"/>
      <c r="D33" s="89"/>
      <c r="E33" s="89"/>
      <c r="F33" s="89"/>
      <c r="G33" s="89"/>
      <c r="H33" s="89"/>
      <c r="I33" s="89"/>
      <c r="J33" s="89"/>
      <c r="K33" s="89"/>
    </row>
    <row r="34" spans="2:11">
      <c r="B34" s="89"/>
      <c r="C34" s="89"/>
      <c r="D34" s="89"/>
      <c r="E34" s="89"/>
      <c r="F34" s="89"/>
      <c r="G34" s="89"/>
      <c r="H34" s="89"/>
      <c r="I34" s="89"/>
      <c r="J34" s="89"/>
      <c r="K34" s="89"/>
    </row>
    <row r="35" spans="2:11">
      <c r="B35" s="89"/>
      <c r="C35" s="89"/>
      <c r="D35" s="89"/>
      <c r="E35" s="89"/>
      <c r="F35" s="89"/>
      <c r="G35" s="89"/>
      <c r="H35" s="89"/>
      <c r="I35" s="89"/>
      <c r="J35" s="89"/>
      <c r="K35" s="89"/>
    </row>
    <row r="36" spans="2:11">
      <c r="B36" s="89"/>
      <c r="C36" s="89"/>
      <c r="D36" s="89"/>
      <c r="E36" s="89"/>
      <c r="F36" s="89"/>
      <c r="G36" s="89"/>
      <c r="H36" s="89"/>
      <c r="I36" s="89"/>
      <c r="J36" s="89"/>
      <c r="K36" s="89"/>
    </row>
    <row r="37" spans="2:11">
      <c r="B37" s="89"/>
      <c r="C37" s="89"/>
      <c r="D37" s="89"/>
      <c r="E37" s="89"/>
      <c r="F37" s="89"/>
      <c r="G37" s="89"/>
      <c r="H37" s="89"/>
      <c r="I37" s="89"/>
      <c r="J37" s="89"/>
      <c r="K37" s="89"/>
    </row>
    <row r="38" spans="2:11">
      <c r="B38" s="89"/>
      <c r="C38" s="89"/>
      <c r="D38" s="89"/>
      <c r="E38" s="89"/>
      <c r="F38" s="89"/>
      <c r="G38" s="89"/>
      <c r="H38" s="89"/>
      <c r="I38" s="89"/>
      <c r="J38" s="89"/>
      <c r="K38" s="89"/>
    </row>
    <row r="39" spans="2:11">
      <c r="B39" s="89"/>
      <c r="C39" s="89"/>
      <c r="D39" s="89"/>
      <c r="E39" s="89"/>
      <c r="F39" s="89"/>
      <c r="G39" s="89"/>
      <c r="H39" s="89"/>
      <c r="I39" s="89"/>
      <c r="J39" s="89"/>
      <c r="K39" s="89"/>
    </row>
    <row r="40" spans="2:11">
      <c r="B40" s="89"/>
      <c r="C40" s="89"/>
      <c r="D40" s="89"/>
      <c r="E40" s="89"/>
      <c r="F40" s="89"/>
      <c r="G40" s="89"/>
      <c r="H40" s="89"/>
      <c r="I40" s="89"/>
      <c r="J40" s="89"/>
      <c r="K40" s="89"/>
    </row>
    <row r="41" spans="2:11">
      <c r="B41" s="89"/>
      <c r="C41" s="89"/>
      <c r="D41" s="89"/>
      <c r="E41" s="89"/>
      <c r="F41" s="89"/>
      <c r="G41" s="89"/>
      <c r="H41" s="89"/>
      <c r="I41" s="89"/>
      <c r="J41" s="89"/>
      <c r="K41" s="89"/>
    </row>
    <row r="42" spans="2:11">
      <c r="B42" s="89"/>
      <c r="C42" s="89"/>
      <c r="D42" s="89"/>
      <c r="E42" s="89"/>
      <c r="F42" s="89"/>
      <c r="G42" s="89"/>
      <c r="H42" s="89"/>
      <c r="I42" s="89"/>
      <c r="J42" s="89"/>
      <c r="K42" s="89"/>
    </row>
    <row r="43" spans="2:11">
      <c r="B43" s="89"/>
      <c r="C43" s="89"/>
      <c r="D43" s="89"/>
      <c r="E43" s="89"/>
      <c r="F43" s="89"/>
      <c r="G43" s="89"/>
      <c r="H43" s="89"/>
      <c r="I43" s="89"/>
      <c r="J43" s="89"/>
      <c r="K43" s="89"/>
    </row>
    <row r="44" spans="2:11">
      <c r="B44" s="89"/>
      <c r="C44" s="89"/>
      <c r="D44" s="89"/>
      <c r="E44" s="89"/>
      <c r="F44" s="89"/>
      <c r="G44" s="89"/>
      <c r="H44" s="89"/>
      <c r="I44" s="89"/>
      <c r="J44" s="89"/>
      <c r="K44" s="89"/>
    </row>
    <row r="45" spans="2:11">
      <c r="B45" s="89"/>
      <c r="C45" s="89"/>
      <c r="D45" s="89"/>
      <c r="E45" s="89"/>
      <c r="F45" s="89"/>
      <c r="G45" s="89"/>
      <c r="H45" s="89"/>
      <c r="I45" s="89"/>
      <c r="J45" s="89"/>
      <c r="K45" s="89"/>
    </row>
    <row r="46" spans="2:11">
      <c r="B46" s="89"/>
      <c r="C46" s="89"/>
      <c r="D46" s="89"/>
      <c r="E46" s="89"/>
      <c r="F46" s="89"/>
      <c r="G46" s="89"/>
      <c r="H46" s="89"/>
      <c r="I46" s="89"/>
      <c r="J46" s="89"/>
      <c r="K46" s="89"/>
    </row>
    <row r="47" spans="2:11">
      <c r="B47" s="89"/>
      <c r="C47" s="89"/>
      <c r="D47" s="89"/>
      <c r="E47" s="89"/>
      <c r="F47" s="89"/>
      <c r="G47" s="89"/>
      <c r="H47" s="89"/>
      <c r="I47" s="89"/>
      <c r="J47" s="89"/>
      <c r="K47" s="89"/>
    </row>
    <row r="48" spans="2:11">
      <c r="B48" s="89"/>
      <c r="C48" s="89"/>
      <c r="D48" s="89"/>
      <c r="E48" s="89"/>
      <c r="F48" s="89"/>
      <c r="G48" s="89"/>
      <c r="H48" s="89"/>
      <c r="I48" s="89"/>
      <c r="J48" s="89"/>
      <c r="K48" s="89"/>
    </row>
    <row r="49" spans="2:11">
      <c r="B49" s="89"/>
      <c r="C49" s="89"/>
      <c r="D49" s="89"/>
      <c r="E49" s="89"/>
      <c r="F49" s="89"/>
      <c r="G49" s="89"/>
      <c r="H49" s="89"/>
      <c r="I49" s="89"/>
      <c r="J49" s="89"/>
      <c r="K49" s="89"/>
    </row>
    <row r="50" spans="2:11">
      <c r="B50" s="89"/>
      <c r="C50" s="89"/>
      <c r="D50" s="89"/>
      <c r="E50" s="89"/>
      <c r="F50" s="89"/>
      <c r="G50" s="89"/>
      <c r="H50" s="89"/>
      <c r="I50" s="89"/>
      <c r="J50" s="89"/>
      <c r="K50" s="89"/>
    </row>
    <row r="51" spans="2:11">
      <c r="B51" s="89"/>
      <c r="C51" s="89"/>
      <c r="D51" s="89"/>
      <c r="E51" s="89"/>
      <c r="F51" s="89"/>
      <c r="G51" s="89"/>
      <c r="H51" s="89"/>
      <c r="I51" s="89"/>
      <c r="J51" s="89"/>
      <c r="K51" s="89"/>
    </row>
    <row r="52" spans="2:11">
      <c r="B52" s="89"/>
      <c r="C52" s="89"/>
      <c r="D52" s="89"/>
      <c r="E52" s="89"/>
      <c r="F52" s="89"/>
      <c r="G52" s="89"/>
      <c r="H52" s="89"/>
      <c r="I52" s="89"/>
      <c r="J52" s="89"/>
      <c r="K52" s="89"/>
    </row>
    <row r="53" spans="2:11">
      <c r="B53" s="89"/>
      <c r="C53" s="89"/>
      <c r="D53" s="89"/>
      <c r="E53" s="89"/>
      <c r="F53" s="89"/>
      <c r="G53" s="89"/>
      <c r="H53" s="89"/>
      <c r="I53" s="89"/>
      <c r="J53" s="89"/>
      <c r="K53" s="89"/>
    </row>
    <row r="54" spans="2:11">
      <c r="B54" s="89"/>
      <c r="C54" s="89"/>
      <c r="D54" s="89"/>
      <c r="E54" s="89"/>
      <c r="F54" s="89"/>
      <c r="G54" s="89"/>
      <c r="H54" s="89"/>
      <c r="I54" s="89"/>
      <c r="J54" s="89"/>
      <c r="K54" s="89"/>
    </row>
    <row r="55" spans="2:11">
      <c r="B55" s="89"/>
      <c r="C55" s="89"/>
      <c r="D55" s="89"/>
      <c r="E55" s="89"/>
      <c r="F55" s="89"/>
      <c r="G55" s="89"/>
      <c r="H55" s="89"/>
      <c r="I55" s="89"/>
      <c r="J55" s="89"/>
      <c r="K55" s="89"/>
    </row>
    <row r="56" spans="2:11">
      <c r="B56" s="89"/>
      <c r="C56" s="89"/>
      <c r="D56" s="89"/>
      <c r="E56" s="89"/>
      <c r="F56" s="89"/>
      <c r="G56" s="89"/>
      <c r="H56" s="89"/>
      <c r="I56" s="89"/>
      <c r="J56" s="89"/>
      <c r="K56" s="89"/>
    </row>
    <row r="57" spans="2:11">
      <c r="B57" s="89"/>
      <c r="C57" s="89"/>
      <c r="D57" s="89"/>
      <c r="E57" s="89"/>
      <c r="F57" s="89"/>
      <c r="G57" s="89"/>
      <c r="H57" s="89"/>
      <c r="I57" s="89"/>
      <c r="J57" s="89"/>
      <c r="K57" s="89"/>
    </row>
    <row r="58" spans="2:11">
      <c r="B58" s="89"/>
      <c r="C58" s="89"/>
      <c r="D58" s="89"/>
      <c r="E58" s="89"/>
      <c r="F58" s="89"/>
      <c r="G58" s="89"/>
      <c r="H58" s="89"/>
      <c r="I58" s="89"/>
      <c r="J58" s="89"/>
      <c r="K58" s="89"/>
    </row>
    <row r="59" spans="2:11">
      <c r="B59" s="89"/>
      <c r="C59" s="89"/>
      <c r="D59" s="89"/>
      <c r="E59" s="89"/>
      <c r="F59" s="89"/>
      <c r="G59" s="89"/>
      <c r="H59" s="89"/>
      <c r="I59" s="89"/>
      <c r="J59" s="89"/>
      <c r="K59" s="89"/>
    </row>
    <row r="60" spans="2:11">
      <c r="B60" s="89"/>
      <c r="C60" s="89"/>
      <c r="D60" s="89"/>
      <c r="E60" s="89"/>
      <c r="F60" s="89"/>
      <c r="G60" s="89"/>
      <c r="H60" s="89"/>
      <c r="I60" s="89"/>
      <c r="J60" s="89"/>
      <c r="K60" s="89"/>
    </row>
    <row r="61" spans="2:11">
      <c r="B61" s="89"/>
      <c r="C61" s="89"/>
      <c r="D61" s="89"/>
      <c r="E61" s="89"/>
      <c r="F61" s="89"/>
      <c r="G61" s="89"/>
      <c r="H61" s="89"/>
      <c r="I61" s="89"/>
      <c r="J61" s="89"/>
      <c r="K61" s="89"/>
    </row>
    <row r="62" spans="2:11">
      <c r="B62" s="89"/>
      <c r="C62" s="89"/>
      <c r="D62" s="89"/>
      <c r="E62" s="89"/>
      <c r="F62" s="89"/>
      <c r="G62" s="89"/>
      <c r="H62" s="89"/>
      <c r="I62" s="89"/>
      <c r="J62" s="89"/>
      <c r="K62" s="89"/>
    </row>
    <row r="63" spans="2:11">
      <c r="B63" s="89"/>
      <c r="C63" s="89"/>
      <c r="D63" s="89"/>
      <c r="E63" s="89"/>
      <c r="F63" s="89"/>
      <c r="G63" s="89"/>
      <c r="H63" s="89"/>
      <c r="I63" s="89"/>
      <c r="J63" s="89"/>
      <c r="K63" s="89"/>
    </row>
    <row r="64" spans="2:11">
      <c r="B64" s="89"/>
      <c r="C64" s="89"/>
      <c r="D64" s="89"/>
      <c r="E64" s="89"/>
      <c r="F64" s="89"/>
      <c r="G64" s="89"/>
      <c r="H64" s="89"/>
      <c r="I64" s="89"/>
      <c r="J64" s="89"/>
      <c r="K64" s="89"/>
    </row>
    <row r="65" spans="2:11">
      <c r="B65" s="89"/>
      <c r="C65" s="89"/>
      <c r="D65" s="89"/>
      <c r="E65" s="89"/>
      <c r="F65" s="89"/>
      <c r="G65" s="89"/>
      <c r="H65" s="89"/>
      <c r="I65" s="89"/>
      <c r="J65" s="89"/>
      <c r="K65" s="89"/>
    </row>
    <row r="66" spans="2:11">
      <c r="B66" s="89"/>
      <c r="C66" s="89"/>
      <c r="D66" s="89"/>
      <c r="E66" s="89"/>
      <c r="F66" s="89"/>
      <c r="G66" s="89"/>
      <c r="H66" s="89"/>
      <c r="I66" s="89"/>
      <c r="J66" s="89"/>
      <c r="K66" s="89"/>
    </row>
    <row r="67" spans="2:11">
      <c r="B67" s="89"/>
      <c r="C67" s="89"/>
      <c r="D67" s="89"/>
      <c r="E67" s="89"/>
      <c r="F67" s="89"/>
      <c r="G67" s="89"/>
      <c r="H67" s="89"/>
      <c r="I67" s="89"/>
      <c r="J67" s="89"/>
      <c r="K67" s="89"/>
    </row>
    <row r="68" spans="2:11">
      <c r="B68" s="89"/>
      <c r="C68" s="89"/>
      <c r="D68" s="89"/>
      <c r="E68" s="89"/>
      <c r="F68" s="89"/>
      <c r="G68" s="89"/>
      <c r="H68" s="89"/>
      <c r="I68" s="89"/>
      <c r="J68" s="89"/>
      <c r="K68" s="89"/>
    </row>
    <row r="69" spans="2:11">
      <c r="B69" s="89"/>
      <c r="C69" s="89"/>
      <c r="D69" s="89"/>
      <c r="E69" s="89"/>
      <c r="F69" s="89"/>
      <c r="G69" s="89"/>
      <c r="H69" s="89"/>
      <c r="I69" s="89"/>
      <c r="J69" s="89"/>
      <c r="K69" s="89"/>
    </row>
    <row r="70" spans="2:11">
      <c r="B70" s="89"/>
      <c r="C70" s="89"/>
      <c r="D70" s="89"/>
      <c r="E70" s="89"/>
      <c r="F70" s="89"/>
      <c r="G70" s="89"/>
      <c r="H70" s="89"/>
      <c r="I70" s="89"/>
      <c r="J70" s="89"/>
      <c r="K70" s="89"/>
    </row>
    <row r="71" spans="2:11">
      <c r="B71" s="89"/>
      <c r="C71" s="89"/>
      <c r="D71" s="89"/>
      <c r="E71" s="89"/>
      <c r="F71" s="89"/>
      <c r="G71" s="89"/>
      <c r="H71" s="89"/>
      <c r="I71" s="89"/>
      <c r="J71" s="89"/>
      <c r="K71" s="89"/>
    </row>
    <row r="72" spans="2:11">
      <c r="B72" s="89"/>
      <c r="C72" s="89"/>
      <c r="D72" s="89"/>
      <c r="E72" s="89"/>
      <c r="F72" s="89"/>
      <c r="G72" s="89"/>
      <c r="H72" s="89"/>
      <c r="I72" s="89"/>
      <c r="J72" s="89"/>
      <c r="K72" s="89"/>
    </row>
    <row r="73" spans="2:11">
      <c r="B73" s="89"/>
      <c r="C73" s="89"/>
      <c r="D73" s="89"/>
      <c r="E73" s="89"/>
      <c r="F73" s="89"/>
      <c r="G73" s="89"/>
      <c r="H73" s="89"/>
      <c r="I73" s="89"/>
      <c r="J73" s="89"/>
      <c r="K73" s="89"/>
    </row>
    <row r="74" spans="2:11">
      <c r="B74" s="89"/>
      <c r="C74" s="89"/>
      <c r="D74" s="89"/>
      <c r="E74" s="89"/>
      <c r="F74" s="89"/>
      <c r="G74" s="89"/>
      <c r="H74" s="89"/>
      <c r="I74" s="89"/>
      <c r="J74" s="89"/>
      <c r="K74" s="89"/>
    </row>
    <row r="75" spans="2:11">
      <c r="B75" s="89"/>
      <c r="C75" s="89"/>
      <c r="D75" s="89"/>
      <c r="E75" s="89"/>
      <c r="F75" s="89"/>
      <c r="G75" s="89"/>
      <c r="H75" s="89"/>
      <c r="I75" s="89"/>
      <c r="J75" s="89"/>
      <c r="K75" s="89"/>
    </row>
    <row r="76" spans="2:11">
      <c r="B76" s="89"/>
      <c r="C76" s="89"/>
      <c r="D76" s="89"/>
      <c r="E76" s="89"/>
      <c r="F76" s="89"/>
      <c r="G76" s="89"/>
      <c r="H76" s="89"/>
      <c r="I76" s="89"/>
      <c r="J76" s="89"/>
      <c r="K76" s="89"/>
    </row>
    <row r="77" spans="2:11">
      <c r="B77" s="89"/>
      <c r="C77" s="89"/>
      <c r="D77" s="89"/>
      <c r="E77" s="89"/>
      <c r="F77" s="89"/>
      <c r="G77" s="89"/>
      <c r="H77" s="89"/>
      <c r="I77" s="89"/>
      <c r="J77" s="89"/>
      <c r="K77" s="89"/>
    </row>
    <row r="78" spans="2:11">
      <c r="B78" s="89"/>
      <c r="C78" s="89"/>
      <c r="D78" s="89"/>
      <c r="E78" s="89"/>
      <c r="F78" s="89"/>
      <c r="G78" s="89"/>
      <c r="H78" s="89"/>
      <c r="I78" s="89"/>
      <c r="J78" s="89"/>
      <c r="K78" s="89"/>
    </row>
    <row r="79" spans="2:11">
      <c r="B79" s="89"/>
      <c r="C79" s="89"/>
      <c r="D79" s="89"/>
      <c r="E79" s="89"/>
      <c r="F79" s="89"/>
      <c r="G79" s="89"/>
      <c r="H79" s="89"/>
      <c r="I79" s="89"/>
      <c r="J79" s="89"/>
      <c r="K79" s="89"/>
    </row>
    <row r="80" spans="2:11">
      <c r="B80" s="89"/>
      <c r="C80" s="89"/>
      <c r="D80" s="89"/>
      <c r="E80" s="89"/>
      <c r="F80" s="89"/>
      <c r="G80" s="89"/>
      <c r="H80" s="89"/>
      <c r="I80" s="89"/>
      <c r="J80" s="89"/>
      <c r="K80" s="89"/>
    </row>
    <row r="81" spans="2:11">
      <c r="B81" s="89"/>
      <c r="C81" s="89"/>
      <c r="D81" s="89"/>
      <c r="E81" s="89"/>
      <c r="F81" s="89"/>
      <c r="G81" s="89"/>
      <c r="H81" s="89"/>
      <c r="I81" s="89"/>
      <c r="J81" s="89"/>
      <c r="K81" s="89"/>
    </row>
    <row r="82" spans="2:11">
      <c r="B82" s="89"/>
      <c r="C82" s="89"/>
      <c r="D82" s="89"/>
      <c r="E82" s="89"/>
      <c r="F82" s="89"/>
      <c r="G82" s="89"/>
      <c r="H82" s="89"/>
      <c r="I82" s="89"/>
      <c r="J82" s="89"/>
      <c r="K82" s="89"/>
    </row>
    <row r="83" spans="2:11">
      <c r="B83" s="89"/>
      <c r="C83" s="89"/>
      <c r="D83" s="89"/>
      <c r="E83" s="89"/>
      <c r="F83" s="89"/>
      <c r="G83" s="89"/>
      <c r="H83" s="89"/>
      <c r="I83" s="89"/>
      <c r="J83" s="89"/>
      <c r="K83" s="89"/>
    </row>
    <row r="84" spans="2:11">
      <c r="B84" s="89"/>
      <c r="C84" s="89"/>
      <c r="D84" s="89"/>
      <c r="E84" s="89"/>
      <c r="F84" s="89"/>
      <c r="G84" s="89"/>
      <c r="H84" s="89"/>
      <c r="I84" s="89"/>
      <c r="J84" s="89"/>
      <c r="K84" s="89"/>
    </row>
    <row r="85" spans="2:11">
      <c r="B85" s="89"/>
      <c r="C85" s="89"/>
      <c r="D85" s="89"/>
      <c r="E85" s="89"/>
      <c r="F85" s="89"/>
      <c r="G85" s="89"/>
      <c r="H85" s="89"/>
      <c r="I85" s="89"/>
      <c r="J85" s="89"/>
      <c r="K85" s="89"/>
    </row>
    <row r="86" spans="2:11">
      <c r="B86" s="89"/>
      <c r="C86" s="89"/>
      <c r="D86" s="89"/>
      <c r="E86" s="89"/>
      <c r="F86" s="89"/>
      <c r="G86" s="89"/>
      <c r="H86" s="89"/>
      <c r="I86" s="89"/>
      <c r="J86" s="89"/>
      <c r="K86" s="89"/>
    </row>
    <row r="87" spans="2:11">
      <c r="B87" s="89"/>
      <c r="C87" s="89"/>
      <c r="D87" s="89"/>
      <c r="E87" s="89"/>
      <c r="F87" s="89"/>
      <c r="G87" s="89"/>
      <c r="H87" s="89"/>
      <c r="I87" s="89"/>
      <c r="J87" s="89"/>
      <c r="K87" s="89"/>
    </row>
    <row r="88" spans="2:11">
      <c r="B88" s="89"/>
      <c r="C88" s="89"/>
      <c r="D88" s="89"/>
      <c r="E88" s="89"/>
      <c r="F88" s="89"/>
      <c r="G88" s="89"/>
      <c r="H88" s="89"/>
      <c r="I88" s="89"/>
      <c r="J88" s="89"/>
      <c r="K88" s="89"/>
    </row>
    <row r="89" spans="2:11">
      <c r="B89" s="89"/>
      <c r="C89" s="89"/>
      <c r="D89" s="89"/>
      <c r="E89" s="89"/>
      <c r="F89" s="89"/>
      <c r="G89" s="89"/>
      <c r="H89" s="89"/>
      <c r="I89" s="89"/>
      <c r="J89" s="89"/>
      <c r="K89" s="89"/>
    </row>
    <row r="90" spans="2:11">
      <c r="B90" s="89"/>
      <c r="C90" s="89"/>
      <c r="D90" s="89"/>
      <c r="E90" s="89"/>
      <c r="F90" s="89"/>
      <c r="G90" s="89"/>
      <c r="H90" s="89"/>
      <c r="I90" s="89"/>
      <c r="J90" s="89"/>
      <c r="K90" s="89"/>
    </row>
    <row r="91" spans="2:11">
      <c r="B91" s="89"/>
      <c r="C91" s="89"/>
      <c r="D91" s="89"/>
      <c r="E91" s="89"/>
      <c r="F91" s="89"/>
      <c r="G91" s="89"/>
      <c r="H91" s="89"/>
      <c r="I91" s="89"/>
      <c r="J91" s="89"/>
      <c r="K91" s="89"/>
    </row>
    <row r="92" spans="2:11">
      <c r="B92" s="89"/>
      <c r="C92" s="89"/>
      <c r="D92" s="89"/>
      <c r="E92" s="89"/>
      <c r="F92" s="89"/>
      <c r="G92" s="89"/>
      <c r="H92" s="89"/>
      <c r="I92" s="89"/>
      <c r="J92" s="89"/>
      <c r="K92" s="89"/>
    </row>
    <row r="93" spans="2:11">
      <c r="B93" s="89"/>
      <c r="C93" s="89"/>
      <c r="D93" s="89"/>
      <c r="E93" s="89"/>
      <c r="F93" s="89"/>
      <c r="G93" s="89"/>
      <c r="H93" s="89"/>
      <c r="I93" s="89"/>
      <c r="J93" s="89"/>
      <c r="K93" s="89"/>
    </row>
    <row r="94" spans="2:11">
      <c r="B94" s="89"/>
      <c r="C94" s="89"/>
      <c r="D94" s="89"/>
      <c r="E94" s="89"/>
      <c r="F94" s="89"/>
      <c r="G94" s="89"/>
      <c r="H94" s="89"/>
      <c r="I94" s="89"/>
      <c r="J94" s="89"/>
      <c r="K94" s="89"/>
    </row>
    <row r="95" spans="2:11">
      <c r="B95" s="89"/>
      <c r="C95" s="89"/>
      <c r="D95" s="89"/>
      <c r="E95" s="89"/>
      <c r="F95" s="89"/>
      <c r="G95" s="89"/>
      <c r="H95" s="89"/>
      <c r="I95" s="89"/>
      <c r="J95" s="89"/>
      <c r="K95" s="89"/>
    </row>
    <row r="96" spans="2:11">
      <c r="B96" s="89"/>
      <c r="C96" s="89"/>
      <c r="D96" s="89"/>
      <c r="E96" s="89"/>
      <c r="F96" s="89"/>
      <c r="G96" s="89"/>
      <c r="H96" s="89"/>
      <c r="I96" s="89"/>
      <c r="J96" s="89"/>
      <c r="K96" s="89"/>
    </row>
    <row r="97" spans="2:11">
      <c r="B97" s="89"/>
      <c r="C97" s="89"/>
      <c r="D97" s="89"/>
      <c r="E97" s="89"/>
      <c r="F97" s="89"/>
      <c r="G97" s="89"/>
      <c r="H97" s="89"/>
      <c r="I97" s="89"/>
      <c r="J97" s="89"/>
      <c r="K97" s="89"/>
    </row>
    <row r="98" spans="2:11">
      <c r="B98" s="89"/>
      <c r="C98" s="89"/>
      <c r="D98" s="89"/>
      <c r="E98" s="89"/>
      <c r="F98" s="89"/>
      <c r="G98" s="89"/>
      <c r="H98" s="89"/>
      <c r="I98" s="89"/>
      <c r="J98" s="89"/>
      <c r="K98" s="89"/>
    </row>
    <row r="99" spans="2:11">
      <c r="B99" s="89"/>
      <c r="C99" s="89"/>
      <c r="D99" s="89"/>
      <c r="E99" s="89"/>
      <c r="F99" s="89"/>
      <c r="G99" s="89"/>
      <c r="H99" s="89"/>
      <c r="I99" s="89"/>
      <c r="J99" s="89"/>
      <c r="K99" s="89"/>
    </row>
    <row r="100" spans="2:11">
      <c r="B100" s="89"/>
      <c r="C100" s="89"/>
      <c r="D100" s="89"/>
      <c r="E100" s="89"/>
      <c r="F100" s="89"/>
      <c r="G100" s="89"/>
      <c r="H100" s="89"/>
      <c r="I100" s="89"/>
      <c r="J100" s="89"/>
      <c r="K100" s="89"/>
    </row>
    <row r="101" spans="2:11">
      <c r="B101" s="89"/>
      <c r="C101" s="89"/>
      <c r="D101" s="89"/>
      <c r="E101" s="89"/>
      <c r="F101" s="89"/>
      <c r="G101" s="89"/>
      <c r="H101" s="89"/>
      <c r="I101" s="89"/>
      <c r="J101" s="89"/>
      <c r="K101" s="89"/>
    </row>
    <row r="102" spans="2:11">
      <c r="B102" s="89"/>
      <c r="C102" s="89"/>
      <c r="D102" s="89"/>
      <c r="E102" s="89"/>
      <c r="F102" s="89"/>
      <c r="G102" s="89"/>
      <c r="H102" s="89"/>
      <c r="I102" s="89"/>
      <c r="J102" s="89"/>
      <c r="K102" s="89"/>
    </row>
    <row r="103" spans="2:11">
      <c r="B103" s="89"/>
      <c r="C103" s="89"/>
      <c r="D103" s="89"/>
      <c r="E103" s="89"/>
      <c r="F103" s="89"/>
      <c r="G103" s="89"/>
      <c r="H103" s="89"/>
      <c r="I103" s="89"/>
      <c r="J103" s="89"/>
      <c r="K103" s="89"/>
    </row>
    <row r="104" spans="2:11">
      <c r="B104" s="89"/>
      <c r="C104" s="89"/>
      <c r="D104" s="89"/>
      <c r="E104" s="89"/>
      <c r="F104" s="89"/>
      <c r="G104" s="89"/>
      <c r="H104" s="89"/>
      <c r="I104" s="89"/>
      <c r="J104" s="89"/>
      <c r="K104" s="89"/>
    </row>
    <row r="105" spans="2:11">
      <c r="B105" s="89"/>
      <c r="C105" s="89"/>
      <c r="D105" s="89"/>
      <c r="E105" s="89"/>
      <c r="F105" s="89"/>
      <c r="G105" s="89"/>
      <c r="H105" s="89"/>
      <c r="I105" s="89"/>
      <c r="J105" s="89"/>
      <c r="K105" s="89"/>
    </row>
    <row r="106" spans="2:11">
      <c r="B106" s="89"/>
      <c r="C106" s="89"/>
      <c r="D106" s="89"/>
      <c r="E106" s="89"/>
      <c r="F106" s="89"/>
      <c r="G106" s="89"/>
      <c r="H106" s="89"/>
      <c r="I106" s="89"/>
      <c r="J106" s="89"/>
      <c r="K106" s="89"/>
    </row>
    <row r="107" spans="2:11">
      <c r="B107" s="89"/>
      <c r="C107" s="89"/>
      <c r="D107" s="89"/>
      <c r="E107" s="89"/>
      <c r="F107" s="89"/>
      <c r="G107" s="89"/>
      <c r="H107" s="89"/>
      <c r="I107" s="89"/>
      <c r="J107" s="89"/>
      <c r="K107" s="89"/>
    </row>
    <row r="108" spans="2:11">
      <c r="B108" s="89"/>
      <c r="C108" s="89"/>
      <c r="D108" s="89"/>
      <c r="E108" s="89"/>
      <c r="F108" s="89"/>
      <c r="G108" s="89"/>
      <c r="H108" s="89"/>
      <c r="I108" s="89"/>
      <c r="J108" s="89"/>
      <c r="K108" s="89"/>
    </row>
    <row r="109" spans="2:11">
      <c r="B109" s="119"/>
      <c r="C109" s="120"/>
      <c r="D109" s="131"/>
      <c r="E109" s="131"/>
      <c r="F109" s="131"/>
      <c r="G109" s="131"/>
      <c r="H109" s="131"/>
      <c r="I109" s="120"/>
      <c r="J109" s="120"/>
      <c r="K109" s="120"/>
    </row>
    <row r="110" spans="2:11">
      <c r="B110" s="119"/>
      <c r="C110" s="120"/>
      <c r="D110" s="131"/>
      <c r="E110" s="131"/>
      <c r="F110" s="131"/>
      <c r="G110" s="131"/>
      <c r="H110" s="131"/>
      <c r="I110" s="120"/>
      <c r="J110" s="120"/>
      <c r="K110" s="120"/>
    </row>
    <row r="111" spans="2:11">
      <c r="B111" s="119"/>
      <c r="C111" s="120"/>
      <c r="D111" s="131"/>
      <c r="E111" s="131"/>
      <c r="F111" s="131"/>
      <c r="G111" s="131"/>
      <c r="H111" s="131"/>
      <c r="I111" s="120"/>
      <c r="J111" s="120"/>
      <c r="K111" s="120"/>
    </row>
    <row r="112" spans="2:11">
      <c r="B112" s="119"/>
      <c r="C112" s="120"/>
      <c r="D112" s="131"/>
      <c r="E112" s="131"/>
      <c r="F112" s="131"/>
      <c r="G112" s="131"/>
      <c r="H112" s="131"/>
      <c r="I112" s="120"/>
      <c r="J112" s="120"/>
      <c r="K112" s="120"/>
    </row>
    <row r="113" spans="2:11">
      <c r="B113" s="119"/>
      <c r="C113" s="120"/>
      <c r="D113" s="131"/>
      <c r="E113" s="131"/>
      <c r="F113" s="131"/>
      <c r="G113" s="131"/>
      <c r="H113" s="131"/>
      <c r="I113" s="120"/>
      <c r="J113" s="120"/>
      <c r="K113" s="120"/>
    </row>
    <row r="114" spans="2:11">
      <c r="B114" s="119"/>
      <c r="C114" s="120"/>
      <c r="D114" s="131"/>
      <c r="E114" s="131"/>
      <c r="F114" s="131"/>
      <c r="G114" s="131"/>
      <c r="H114" s="131"/>
      <c r="I114" s="120"/>
      <c r="J114" s="120"/>
      <c r="K114" s="120"/>
    </row>
    <row r="115" spans="2:11">
      <c r="B115" s="119"/>
      <c r="C115" s="120"/>
      <c r="D115" s="131"/>
      <c r="E115" s="131"/>
      <c r="F115" s="131"/>
      <c r="G115" s="131"/>
      <c r="H115" s="131"/>
      <c r="I115" s="120"/>
      <c r="J115" s="120"/>
      <c r="K115" s="120"/>
    </row>
    <row r="116" spans="2:11">
      <c r="B116" s="119"/>
      <c r="C116" s="120"/>
      <c r="D116" s="131"/>
      <c r="E116" s="131"/>
      <c r="F116" s="131"/>
      <c r="G116" s="131"/>
      <c r="H116" s="131"/>
      <c r="I116" s="120"/>
      <c r="J116" s="120"/>
      <c r="K116" s="120"/>
    </row>
    <row r="117" spans="2:11">
      <c r="B117" s="119"/>
      <c r="C117" s="120"/>
      <c r="D117" s="131"/>
      <c r="E117" s="131"/>
      <c r="F117" s="131"/>
      <c r="G117" s="131"/>
      <c r="H117" s="131"/>
      <c r="I117" s="120"/>
      <c r="J117" s="120"/>
      <c r="K117" s="120"/>
    </row>
    <row r="118" spans="2:11">
      <c r="B118" s="119"/>
      <c r="C118" s="120"/>
      <c r="D118" s="131"/>
      <c r="E118" s="131"/>
      <c r="F118" s="131"/>
      <c r="G118" s="131"/>
      <c r="H118" s="131"/>
      <c r="I118" s="120"/>
      <c r="J118" s="120"/>
      <c r="K118" s="120"/>
    </row>
    <row r="119" spans="2:11">
      <c r="B119" s="119"/>
      <c r="C119" s="120"/>
      <c r="D119" s="131"/>
      <c r="E119" s="131"/>
      <c r="F119" s="131"/>
      <c r="G119" s="131"/>
      <c r="H119" s="131"/>
      <c r="I119" s="120"/>
      <c r="J119" s="120"/>
      <c r="K119" s="120"/>
    </row>
    <row r="120" spans="2:11">
      <c r="B120" s="119"/>
      <c r="C120" s="120"/>
      <c r="D120" s="131"/>
      <c r="E120" s="131"/>
      <c r="F120" s="131"/>
      <c r="G120" s="131"/>
      <c r="H120" s="131"/>
      <c r="I120" s="120"/>
      <c r="J120" s="120"/>
      <c r="K120" s="120"/>
    </row>
    <row r="121" spans="2:11">
      <c r="B121" s="119"/>
      <c r="C121" s="120"/>
      <c r="D121" s="131"/>
      <c r="E121" s="131"/>
      <c r="F121" s="131"/>
      <c r="G121" s="131"/>
      <c r="H121" s="131"/>
      <c r="I121" s="120"/>
      <c r="J121" s="120"/>
      <c r="K121" s="120"/>
    </row>
    <row r="122" spans="2:11">
      <c r="B122" s="119"/>
      <c r="C122" s="120"/>
      <c r="D122" s="131"/>
      <c r="E122" s="131"/>
      <c r="F122" s="131"/>
      <c r="G122" s="131"/>
      <c r="H122" s="131"/>
      <c r="I122" s="120"/>
      <c r="J122" s="120"/>
      <c r="K122" s="120"/>
    </row>
    <row r="123" spans="2:11">
      <c r="B123" s="119"/>
      <c r="C123" s="120"/>
      <c r="D123" s="131"/>
      <c r="E123" s="131"/>
      <c r="F123" s="131"/>
      <c r="G123" s="131"/>
      <c r="H123" s="131"/>
      <c r="I123" s="120"/>
      <c r="J123" s="120"/>
      <c r="K123" s="120"/>
    </row>
    <row r="124" spans="2:11">
      <c r="B124" s="119"/>
      <c r="C124" s="120"/>
      <c r="D124" s="131"/>
      <c r="E124" s="131"/>
      <c r="F124" s="131"/>
      <c r="G124" s="131"/>
      <c r="H124" s="131"/>
      <c r="I124" s="120"/>
      <c r="J124" s="120"/>
      <c r="K124" s="120"/>
    </row>
    <row r="125" spans="2:11">
      <c r="B125" s="119"/>
      <c r="C125" s="120"/>
      <c r="D125" s="131"/>
      <c r="E125" s="131"/>
      <c r="F125" s="131"/>
      <c r="G125" s="131"/>
      <c r="H125" s="131"/>
      <c r="I125" s="120"/>
      <c r="J125" s="120"/>
      <c r="K125" s="120"/>
    </row>
    <row r="126" spans="2:11">
      <c r="B126" s="119"/>
      <c r="C126" s="120"/>
      <c r="D126" s="131"/>
      <c r="E126" s="131"/>
      <c r="F126" s="131"/>
      <c r="G126" s="131"/>
      <c r="H126" s="131"/>
      <c r="I126" s="120"/>
      <c r="J126" s="120"/>
      <c r="K126" s="120"/>
    </row>
    <row r="127" spans="2:11">
      <c r="B127" s="119"/>
      <c r="C127" s="120"/>
      <c r="D127" s="131"/>
      <c r="E127" s="131"/>
      <c r="F127" s="131"/>
      <c r="G127" s="131"/>
      <c r="H127" s="131"/>
      <c r="I127" s="120"/>
      <c r="J127" s="120"/>
      <c r="K127" s="120"/>
    </row>
    <row r="128" spans="2:11">
      <c r="B128" s="119"/>
      <c r="C128" s="120"/>
      <c r="D128" s="131"/>
      <c r="E128" s="131"/>
      <c r="F128" s="131"/>
      <c r="G128" s="131"/>
      <c r="H128" s="131"/>
      <c r="I128" s="120"/>
      <c r="J128" s="120"/>
      <c r="K128" s="120"/>
    </row>
    <row r="129" spans="2:11">
      <c r="B129" s="119"/>
      <c r="C129" s="120"/>
      <c r="D129" s="131"/>
      <c r="E129" s="131"/>
      <c r="F129" s="131"/>
      <c r="G129" s="131"/>
      <c r="H129" s="131"/>
      <c r="I129" s="120"/>
      <c r="J129" s="120"/>
      <c r="K129" s="120"/>
    </row>
    <row r="130" spans="2:11">
      <c r="B130" s="119"/>
      <c r="C130" s="120"/>
      <c r="D130" s="131"/>
      <c r="E130" s="131"/>
      <c r="F130" s="131"/>
      <c r="G130" s="131"/>
      <c r="H130" s="131"/>
      <c r="I130" s="120"/>
      <c r="J130" s="120"/>
      <c r="K130" s="120"/>
    </row>
    <row r="131" spans="2:11">
      <c r="B131" s="119"/>
      <c r="C131" s="120"/>
      <c r="D131" s="131"/>
      <c r="E131" s="131"/>
      <c r="F131" s="131"/>
      <c r="G131" s="131"/>
      <c r="H131" s="131"/>
      <c r="I131" s="120"/>
      <c r="J131" s="120"/>
      <c r="K131" s="120"/>
    </row>
    <row r="132" spans="2:11">
      <c r="B132" s="119"/>
      <c r="C132" s="120"/>
      <c r="D132" s="131"/>
      <c r="E132" s="131"/>
      <c r="F132" s="131"/>
      <c r="G132" s="131"/>
      <c r="H132" s="131"/>
      <c r="I132" s="120"/>
      <c r="J132" s="120"/>
      <c r="K132" s="120"/>
    </row>
    <row r="133" spans="2:11">
      <c r="B133" s="119"/>
      <c r="C133" s="120"/>
      <c r="D133" s="131"/>
      <c r="E133" s="131"/>
      <c r="F133" s="131"/>
      <c r="G133" s="131"/>
      <c r="H133" s="131"/>
      <c r="I133" s="120"/>
      <c r="J133" s="120"/>
      <c r="K133" s="120"/>
    </row>
    <row r="134" spans="2:11">
      <c r="B134" s="119"/>
      <c r="C134" s="120"/>
      <c r="D134" s="131"/>
      <c r="E134" s="131"/>
      <c r="F134" s="131"/>
      <c r="G134" s="131"/>
      <c r="H134" s="131"/>
      <c r="I134" s="120"/>
      <c r="J134" s="120"/>
      <c r="K134" s="120"/>
    </row>
    <row r="135" spans="2:11">
      <c r="B135" s="119"/>
      <c r="C135" s="120"/>
      <c r="D135" s="131"/>
      <c r="E135" s="131"/>
      <c r="F135" s="131"/>
      <c r="G135" s="131"/>
      <c r="H135" s="131"/>
      <c r="I135" s="120"/>
      <c r="J135" s="120"/>
      <c r="K135" s="120"/>
    </row>
    <row r="136" spans="2:11">
      <c r="B136" s="119"/>
      <c r="C136" s="120"/>
      <c r="D136" s="131"/>
      <c r="E136" s="131"/>
      <c r="F136" s="131"/>
      <c r="G136" s="131"/>
      <c r="H136" s="131"/>
      <c r="I136" s="120"/>
      <c r="J136" s="120"/>
      <c r="K136" s="120"/>
    </row>
    <row r="137" spans="2:11">
      <c r="B137" s="119"/>
      <c r="C137" s="120"/>
      <c r="D137" s="131"/>
      <c r="E137" s="131"/>
      <c r="F137" s="131"/>
      <c r="G137" s="131"/>
      <c r="H137" s="131"/>
      <c r="I137" s="120"/>
      <c r="J137" s="120"/>
      <c r="K137" s="120"/>
    </row>
    <row r="138" spans="2:11">
      <c r="B138" s="119"/>
      <c r="C138" s="120"/>
      <c r="D138" s="131"/>
      <c r="E138" s="131"/>
      <c r="F138" s="131"/>
      <c r="G138" s="131"/>
      <c r="H138" s="131"/>
      <c r="I138" s="120"/>
      <c r="J138" s="120"/>
      <c r="K138" s="120"/>
    </row>
    <row r="139" spans="2:11">
      <c r="B139" s="119"/>
      <c r="C139" s="120"/>
      <c r="D139" s="131"/>
      <c r="E139" s="131"/>
      <c r="F139" s="131"/>
      <c r="G139" s="131"/>
      <c r="H139" s="131"/>
      <c r="I139" s="120"/>
      <c r="J139" s="120"/>
      <c r="K139" s="120"/>
    </row>
    <row r="140" spans="2:11">
      <c r="B140" s="119"/>
      <c r="C140" s="120"/>
      <c r="D140" s="131"/>
      <c r="E140" s="131"/>
      <c r="F140" s="131"/>
      <c r="G140" s="131"/>
      <c r="H140" s="131"/>
      <c r="I140" s="120"/>
      <c r="J140" s="120"/>
      <c r="K140" s="120"/>
    </row>
    <row r="141" spans="2:11">
      <c r="B141" s="119"/>
      <c r="C141" s="120"/>
      <c r="D141" s="131"/>
      <c r="E141" s="131"/>
      <c r="F141" s="131"/>
      <c r="G141" s="131"/>
      <c r="H141" s="131"/>
      <c r="I141" s="120"/>
      <c r="J141" s="120"/>
      <c r="K141" s="120"/>
    </row>
    <row r="142" spans="2:11">
      <c r="B142" s="119"/>
      <c r="C142" s="120"/>
      <c r="D142" s="131"/>
      <c r="E142" s="131"/>
      <c r="F142" s="131"/>
      <c r="G142" s="131"/>
      <c r="H142" s="131"/>
      <c r="I142" s="120"/>
      <c r="J142" s="120"/>
      <c r="K142" s="120"/>
    </row>
    <row r="143" spans="2:11">
      <c r="B143" s="119"/>
      <c r="C143" s="120"/>
      <c r="D143" s="131"/>
      <c r="E143" s="131"/>
      <c r="F143" s="131"/>
      <c r="G143" s="131"/>
      <c r="H143" s="131"/>
      <c r="I143" s="120"/>
      <c r="J143" s="120"/>
      <c r="K143" s="120"/>
    </row>
    <row r="144" spans="2:11">
      <c r="B144" s="119"/>
      <c r="C144" s="120"/>
      <c r="D144" s="131"/>
      <c r="E144" s="131"/>
      <c r="F144" s="131"/>
      <c r="G144" s="131"/>
      <c r="H144" s="131"/>
      <c r="I144" s="120"/>
      <c r="J144" s="120"/>
      <c r="K144" s="120"/>
    </row>
    <row r="145" spans="2:11">
      <c r="B145" s="119"/>
      <c r="C145" s="120"/>
      <c r="D145" s="131"/>
      <c r="E145" s="131"/>
      <c r="F145" s="131"/>
      <c r="G145" s="131"/>
      <c r="H145" s="131"/>
      <c r="I145" s="120"/>
      <c r="J145" s="120"/>
      <c r="K145" s="120"/>
    </row>
    <row r="146" spans="2:11">
      <c r="B146" s="119"/>
      <c r="C146" s="120"/>
      <c r="D146" s="131"/>
      <c r="E146" s="131"/>
      <c r="F146" s="131"/>
      <c r="G146" s="131"/>
      <c r="H146" s="131"/>
      <c r="I146" s="120"/>
      <c r="J146" s="120"/>
      <c r="K146" s="120"/>
    </row>
    <row r="147" spans="2:11">
      <c r="B147" s="119"/>
      <c r="C147" s="120"/>
      <c r="D147" s="131"/>
      <c r="E147" s="131"/>
      <c r="F147" s="131"/>
      <c r="G147" s="131"/>
      <c r="H147" s="131"/>
      <c r="I147" s="120"/>
      <c r="J147" s="120"/>
      <c r="K147" s="120"/>
    </row>
    <row r="148" spans="2:11">
      <c r="B148" s="119"/>
      <c r="C148" s="120"/>
      <c r="D148" s="131"/>
      <c r="E148" s="131"/>
      <c r="F148" s="131"/>
      <c r="G148" s="131"/>
      <c r="H148" s="131"/>
      <c r="I148" s="120"/>
      <c r="J148" s="120"/>
      <c r="K148" s="120"/>
    </row>
    <row r="149" spans="2:11">
      <c r="B149" s="119"/>
      <c r="C149" s="120"/>
      <c r="D149" s="131"/>
      <c r="E149" s="131"/>
      <c r="F149" s="131"/>
      <c r="G149" s="131"/>
      <c r="H149" s="131"/>
      <c r="I149" s="120"/>
      <c r="J149" s="120"/>
      <c r="K149" s="120"/>
    </row>
    <row r="150" spans="2:11">
      <c r="B150" s="119"/>
      <c r="C150" s="120"/>
      <c r="D150" s="131"/>
      <c r="E150" s="131"/>
      <c r="F150" s="131"/>
      <c r="G150" s="131"/>
      <c r="H150" s="131"/>
      <c r="I150" s="120"/>
      <c r="J150" s="120"/>
      <c r="K150" s="120"/>
    </row>
    <row r="151" spans="2:11">
      <c r="B151" s="119"/>
      <c r="C151" s="120"/>
      <c r="D151" s="131"/>
      <c r="E151" s="131"/>
      <c r="F151" s="131"/>
      <c r="G151" s="131"/>
      <c r="H151" s="131"/>
      <c r="I151" s="120"/>
      <c r="J151" s="120"/>
      <c r="K151" s="120"/>
    </row>
    <row r="152" spans="2:11">
      <c r="B152" s="119"/>
      <c r="C152" s="120"/>
      <c r="D152" s="131"/>
      <c r="E152" s="131"/>
      <c r="F152" s="131"/>
      <c r="G152" s="131"/>
      <c r="H152" s="131"/>
      <c r="I152" s="120"/>
      <c r="J152" s="120"/>
      <c r="K152" s="120"/>
    </row>
    <row r="153" spans="2:11">
      <c r="B153" s="119"/>
      <c r="C153" s="120"/>
      <c r="D153" s="131"/>
      <c r="E153" s="131"/>
      <c r="F153" s="131"/>
      <c r="G153" s="131"/>
      <c r="H153" s="131"/>
      <c r="I153" s="120"/>
      <c r="J153" s="120"/>
      <c r="K153" s="120"/>
    </row>
    <row r="154" spans="2:11">
      <c r="B154" s="119"/>
      <c r="C154" s="120"/>
      <c r="D154" s="131"/>
      <c r="E154" s="131"/>
      <c r="F154" s="131"/>
      <c r="G154" s="131"/>
      <c r="H154" s="131"/>
      <c r="I154" s="120"/>
      <c r="J154" s="120"/>
      <c r="K154" s="120"/>
    </row>
    <row r="155" spans="2:11">
      <c r="B155" s="119"/>
      <c r="C155" s="120"/>
      <c r="D155" s="131"/>
      <c r="E155" s="131"/>
      <c r="F155" s="131"/>
      <c r="G155" s="131"/>
      <c r="H155" s="131"/>
      <c r="I155" s="120"/>
      <c r="J155" s="120"/>
      <c r="K155" s="120"/>
    </row>
    <row r="156" spans="2:11">
      <c r="B156" s="119"/>
      <c r="C156" s="120"/>
      <c r="D156" s="131"/>
      <c r="E156" s="131"/>
      <c r="F156" s="131"/>
      <c r="G156" s="131"/>
      <c r="H156" s="131"/>
      <c r="I156" s="120"/>
      <c r="J156" s="120"/>
      <c r="K156" s="120"/>
    </row>
    <row r="157" spans="2:11">
      <c r="B157" s="119"/>
      <c r="C157" s="120"/>
      <c r="D157" s="131"/>
      <c r="E157" s="131"/>
      <c r="F157" s="131"/>
      <c r="G157" s="131"/>
      <c r="H157" s="131"/>
      <c r="I157" s="120"/>
      <c r="J157" s="120"/>
      <c r="K157" s="120"/>
    </row>
    <row r="158" spans="2:11">
      <c r="B158" s="119"/>
      <c r="C158" s="120"/>
      <c r="D158" s="131"/>
      <c r="E158" s="131"/>
      <c r="F158" s="131"/>
      <c r="G158" s="131"/>
      <c r="H158" s="131"/>
      <c r="I158" s="120"/>
      <c r="J158" s="120"/>
      <c r="K158" s="120"/>
    </row>
    <row r="159" spans="2:11">
      <c r="B159" s="119"/>
      <c r="C159" s="120"/>
      <c r="D159" s="131"/>
      <c r="E159" s="131"/>
      <c r="F159" s="131"/>
      <c r="G159" s="131"/>
      <c r="H159" s="131"/>
      <c r="I159" s="120"/>
      <c r="J159" s="120"/>
      <c r="K159" s="120"/>
    </row>
    <row r="160" spans="2:11">
      <c r="B160" s="119"/>
      <c r="C160" s="120"/>
      <c r="D160" s="131"/>
      <c r="E160" s="131"/>
      <c r="F160" s="131"/>
      <c r="G160" s="131"/>
      <c r="H160" s="131"/>
      <c r="I160" s="120"/>
      <c r="J160" s="120"/>
      <c r="K160" s="120"/>
    </row>
    <row r="161" spans="2:11">
      <c r="B161" s="119"/>
      <c r="C161" s="120"/>
      <c r="D161" s="131"/>
      <c r="E161" s="131"/>
      <c r="F161" s="131"/>
      <c r="G161" s="131"/>
      <c r="H161" s="131"/>
      <c r="I161" s="120"/>
      <c r="J161" s="120"/>
      <c r="K161" s="120"/>
    </row>
    <row r="162" spans="2:11">
      <c r="B162" s="119"/>
      <c r="C162" s="120"/>
      <c r="D162" s="131"/>
      <c r="E162" s="131"/>
      <c r="F162" s="131"/>
      <c r="G162" s="131"/>
      <c r="H162" s="131"/>
      <c r="I162" s="120"/>
      <c r="J162" s="120"/>
      <c r="K162" s="120"/>
    </row>
    <row r="163" spans="2:11">
      <c r="B163" s="119"/>
      <c r="C163" s="120"/>
      <c r="D163" s="131"/>
      <c r="E163" s="131"/>
      <c r="F163" s="131"/>
      <c r="G163" s="131"/>
      <c r="H163" s="131"/>
      <c r="I163" s="120"/>
      <c r="J163" s="120"/>
      <c r="K163" s="120"/>
    </row>
    <row r="164" spans="2:11">
      <c r="B164" s="119"/>
      <c r="C164" s="120"/>
      <c r="D164" s="131"/>
      <c r="E164" s="131"/>
      <c r="F164" s="131"/>
      <c r="G164" s="131"/>
      <c r="H164" s="131"/>
      <c r="I164" s="120"/>
      <c r="J164" s="120"/>
      <c r="K164" s="120"/>
    </row>
    <row r="165" spans="2:11">
      <c r="B165" s="119"/>
      <c r="C165" s="120"/>
      <c r="D165" s="131"/>
      <c r="E165" s="131"/>
      <c r="F165" s="131"/>
      <c r="G165" s="131"/>
      <c r="H165" s="131"/>
      <c r="I165" s="120"/>
      <c r="J165" s="120"/>
      <c r="K165" s="120"/>
    </row>
    <row r="166" spans="2:11">
      <c r="B166" s="119"/>
      <c r="C166" s="120"/>
      <c r="D166" s="131"/>
      <c r="E166" s="131"/>
      <c r="F166" s="131"/>
      <c r="G166" s="131"/>
      <c r="H166" s="131"/>
      <c r="I166" s="120"/>
      <c r="J166" s="120"/>
      <c r="K166" s="120"/>
    </row>
    <row r="167" spans="2:11">
      <c r="B167" s="119"/>
      <c r="C167" s="120"/>
      <c r="D167" s="131"/>
      <c r="E167" s="131"/>
      <c r="F167" s="131"/>
      <c r="G167" s="131"/>
      <c r="H167" s="131"/>
      <c r="I167" s="120"/>
      <c r="J167" s="120"/>
      <c r="K167" s="120"/>
    </row>
    <row r="168" spans="2:11">
      <c r="B168" s="119"/>
      <c r="C168" s="120"/>
      <c r="D168" s="131"/>
      <c r="E168" s="131"/>
      <c r="F168" s="131"/>
      <c r="G168" s="131"/>
      <c r="H168" s="131"/>
      <c r="I168" s="120"/>
      <c r="J168" s="120"/>
      <c r="K168" s="120"/>
    </row>
    <row r="169" spans="2:11">
      <c r="B169" s="119"/>
      <c r="C169" s="120"/>
      <c r="D169" s="131"/>
      <c r="E169" s="131"/>
      <c r="F169" s="131"/>
      <c r="G169" s="131"/>
      <c r="H169" s="131"/>
      <c r="I169" s="120"/>
      <c r="J169" s="120"/>
      <c r="K169" s="120"/>
    </row>
    <row r="170" spans="2:11">
      <c r="B170" s="119"/>
      <c r="C170" s="120"/>
      <c r="D170" s="131"/>
      <c r="E170" s="131"/>
      <c r="F170" s="131"/>
      <c r="G170" s="131"/>
      <c r="H170" s="131"/>
      <c r="I170" s="120"/>
      <c r="J170" s="120"/>
      <c r="K170" s="120"/>
    </row>
    <row r="171" spans="2:11">
      <c r="B171" s="119"/>
      <c r="C171" s="120"/>
      <c r="D171" s="131"/>
      <c r="E171" s="131"/>
      <c r="F171" s="131"/>
      <c r="G171" s="131"/>
      <c r="H171" s="131"/>
      <c r="I171" s="120"/>
      <c r="J171" s="120"/>
      <c r="K171" s="120"/>
    </row>
    <row r="172" spans="2:11">
      <c r="B172" s="119"/>
      <c r="C172" s="120"/>
      <c r="D172" s="131"/>
      <c r="E172" s="131"/>
      <c r="F172" s="131"/>
      <c r="G172" s="131"/>
      <c r="H172" s="131"/>
      <c r="I172" s="120"/>
      <c r="J172" s="120"/>
      <c r="K172" s="120"/>
    </row>
    <row r="173" spans="2:11">
      <c r="B173" s="119"/>
      <c r="C173" s="120"/>
      <c r="D173" s="131"/>
      <c r="E173" s="131"/>
      <c r="F173" s="131"/>
      <c r="G173" s="131"/>
      <c r="H173" s="131"/>
      <c r="I173" s="120"/>
      <c r="J173" s="120"/>
      <c r="K173" s="120"/>
    </row>
    <row r="174" spans="2:11">
      <c r="B174" s="119"/>
      <c r="C174" s="120"/>
      <c r="D174" s="131"/>
      <c r="E174" s="131"/>
      <c r="F174" s="131"/>
      <c r="G174" s="131"/>
      <c r="H174" s="131"/>
      <c r="I174" s="120"/>
      <c r="J174" s="120"/>
      <c r="K174" s="120"/>
    </row>
    <row r="175" spans="2:11">
      <c r="B175" s="119"/>
      <c r="C175" s="120"/>
      <c r="D175" s="131"/>
      <c r="E175" s="131"/>
      <c r="F175" s="131"/>
      <c r="G175" s="131"/>
      <c r="H175" s="131"/>
      <c r="I175" s="120"/>
      <c r="J175" s="120"/>
      <c r="K175" s="120"/>
    </row>
    <row r="176" spans="2:11">
      <c r="B176" s="119"/>
      <c r="C176" s="120"/>
      <c r="D176" s="131"/>
      <c r="E176" s="131"/>
      <c r="F176" s="131"/>
      <c r="G176" s="131"/>
      <c r="H176" s="131"/>
      <c r="I176" s="120"/>
      <c r="J176" s="120"/>
      <c r="K176" s="120"/>
    </row>
    <row r="177" spans="2:11">
      <c r="B177" s="119"/>
      <c r="C177" s="120"/>
      <c r="D177" s="131"/>
      <c r="E177" s="131"/>
      <c r="F177" s="131"/>
      <c r="G177" s="131"/>
      <c r="H177" s="131"/>
      <c r="I177" s="120"/>
      <c r="J177" s="120"/>
      <c r="K177" s="120"/>
    </row>
    <row r="178" spans="2:11">
      <c r="B178" s="119"/>
      <c r="C178" s="120"/>
      <c r="D178" s="131"/>
      <c r="E178" s="131"/>
      <c r="F178" s="131"/>
      <c r="G178" s="131"/>
      <c r="H178" s="131"/>
      <c r="I178" s="120"/>
      <c r="J178" s="120"/>
      <c r="K178" s="120"/>
    </row>
    <row r="179" spans="2:11">
      <c r="B179" s="119"/>
      <c r="C179" s="120"/>
      <c r="D179" s="131"/>
      <c r="E179" s="131"/>
      <c r="F179" s="131"/>
      <c r="G179" s="131"/>
      <c r="H179" s="131"/>
      <c r="I179" s="120"/>
      <c r="J179" s="120"/>
      <c r="K179" s="120"/>
    </row>
    <row r="180" spans="2:11">
      <c r="B180" s="119"/>
      <c r="C180" s="120"/>
      <c r="D180" s="131"/>
      <c r="E180" s="131"/>
      <c r="F180" s="131"/>
      <c r="G180" s="131"/>
      <c r="H180" s="131"/>
      <c r="I180" s="120"/>
      <c r="J180" s="120"/>
      <c r="K180" s="120"/>
    </row>
    <row r="181" spans="2:11">
      <c r="B181" s="119"/>
      <c r="C181" s="120"/>
      <c r="D181" s="131"/>
      <c r="E181" s="131"/>
      <c r="F181" s="131"/>
      <c r="G181" s="131"/>
      <c r="H181" s="131"/>
      <c r="I181" s="120"/>
      <c r="J181" s="120"/>
      <c r="K181" s="120"/>
    </row>
    <row r="182" spans="2:11">
      <c r="B182" s="119"/>
      <c r="C182" s="120"/>
      <c r="D182" s="131"/>
      <c r="E182" s="131"/>
      <c r="F182" s="131"/>
      <c r="G182" s="131"/>
      <c r="H182" s="131"/>
      <c r="I182" s="120"/>
      <c r="J182" s="120"/>
      <c r="K182" s="120"/>
    </row>
    <row r="183" spans="2:11">
      <c r="B183" s="119"/>
      <c r="C183" s="120"/>
      <c r="D183" s="131"/>
      <c r="E183" s="131"/>
      <c r="F183" s="131"/>
      <c r="G183" s="131"/>
      <c r="H183" s="131"/>
      <c r="I183" s="120"/>
      <c r="J183" s="120"/>
      <c r="K183" s="120"/>
    </row>
    <row r="184" spans="2:11">
      <c r="B184" s="119"/>
      <c r="C184" s="120"/>
      <c r="D184" s="131"/>
      <c r="E184" s="131"/>
      <c r="F184" s="131"/>
      <c r="G184" s="131"/>
      <c r="H184" s="131"/>
      <c r="I184" s="120"/>
      <c r="J184" s="120"/>
      <c r="K184" s="120"/>
    </row>
    <row r="185" spans="2:11">
      <c r="B185" s="119"/>
      <c r="C185" s="120"/>
      <c r="D185" s="131"/>
      <c r="E185" s="131"/>
      <c r="F185" s="131"/>
      <c r="G185" s="131"/>
      <c r="H185" s="131"/>
      <c r="I185" s="120"/>
      <c r="J185" s="120"/>
      <c r="K185" s="120"/>
    </row>
    <row r="186" spans="2:11">
      <c r="B186" s="119"/>
      <c r="C186" s="120"/>
      <c r="D186" s="131"/>
      <c r="E186" s="131"/>
      <c r="F186" s="131"/>
      <c r="G186" s="131"/>
      <c r="H186" s="131"/>
      <c r="I186" s="120"/>
      <c r="J186" s="120"/>
      <c r="K186" s="120"/>
    </row>
    <row r="187" spans="2:11">
      <c r="B187" s="119"/>
      <c r="C187" s="120"/>
      <c r="D187" s="131"/>
      <c r="E187" s="131"/>
      <c r="F187" s="131"/>
      <c r="G187" s="131"/>
      <c r="H187" s="131"/>
      <c r="I187" s="120"/>
      <c r="J187" s="120"/>
      <c r="K187" s="120"/>
    </row>
    <row r="188" spans="2:11">
      <c r="B188" s="119"/>
      <c r="C188" s="120"/>
      <c r="D188" s="131"/>
      <c r="E188" s="131"/>
      <c r="F188" s="131"/>
      <c r="G188" s="131"/>
      <c r="H188" s="131"/>
      <c r="I188" s="120"/>
      <c r="J188" s="120"/>
      <c r="K188" s="120"/>
    </row>
    <row r="189" spans="2:11">
      <c r="B189" s="119"/>
      <c r="C189" s="120"/>
      <c r="D189" s="131"/>
      <c r="E189" s="131"/>
      <c r="F189" s="131"/>
      <c r="G189" s="131"/>
      <c r="H189" s="131"/>
      <c r="I189" s="120"/>
      <c r="J189" s="120"/>
      <c r="K189" s="120"/>
    </row>
    <row r="190" spans="2:11">
      <c r="B190" s="119"/>
      <c r="C190" s="120"/>
      <c r="D190" s="131"/>
      <c r="E190" s="131"/>
      <c r="F190" s="131"/>
      <c r="G190" s="131"/>
      <c r="H190" s="131"/>
      <c r="I190" s="120"/>
      <c r="J190" s="120"/>
      <c r="K190" s="120"/>
    </row>
    <row r="191" spans="2:11">
      <c r="B191" s="119"/>
      <c r="C191" s="120"/>
      <c r="D191" s="131"/>
      <c r="E191" s="131"/>
      <c r="F191" s="131"/>
      <c r="G191" s="131"/>
      <c r="H191" s="131"/>
      <c r="I191" s="120"/>
      <c r="J191" s="120"/>
      <c r="K191" s="120"/>
    </row>
    <row r="192" spans="2:11">
      <c r="B192" s="119"/>
      <c r="C192" s="120"/>
      <c r="D192" s="131"/>
      <c r="E192" s="131"/>
      <c r="F192" s="131"/>
      <c r="G192" s="131"/>
      <c r="H192" s="131"/>
      <c r="I192" s="120"/>
      <c r="J192" s="120"/>
      <c r="K192" s="120"/>
    </row>
    <row r="193" spans="2:11">
      <c r="B193" s="119"/>
      <c r="C193" s="120"/>
      <c r="D193" s="131"/>
      <c r="E193" s="131"/>
      <c r="F193" s="131"/>
      <c r="G193" s="131"/>
      <c r="H193" s="131"/>
      <c r="I193" s="120"/>
      <c r="J193" s="120"/>
      <c r="K193" s="120"/>
    </row>
    <row r="194" spans="2:11">
      <c r="B194" s="119"/>
      <c r="C194" s="120"/>
      <c r="D194" s="131"/>
      <c r="E194" s="131"/>
      <c r="F194" s="131"/>
      <c r="G194" s="131"/>
      <c r="H194" s="131"/>
      <c r="I194" s="120"/>
      <c r="J194" s="120"/>
      <c r="K194" s="120"/>
    </row>
    <row r="195" spans="2:11">
      <c r="B195" s="119"/>
      <c r="C195" s="120"/>
      <c r="D195" s="131"/>
      <c r="E195" s="131"/>
      <c r="F195" s="131"/>
      <c r="G195" s="131"/>
      <c r="H195" s="131"/>
      <c r="I195" s="120"/>
      <c r="J195" s="120"/>
      <c r="K195" s="120"/>
    </row>
    <row r="196" spans="2:11">
      <c r="B196" s="119"/>
      <c r="C196" s="120"/>
      <c r="D196" s="131"/>
      <c r="E196" s="131"/>
      <c r="F196" s="131"/>
      <c r="G196" s="131"/>
      <c r="H196" s="131"/>
      <c r="I196" s="120"/>
      <c r="J196" s="120"/>
      <c r="K196" s="120"/>
    </row>
    <row r="197" spans="2:11">
      <c r="B197" s="119"/>
      <c r="C197" s="120"/>
      <c r="D197" s="131"/>
      <c r="E197" s="131"/>
      <c r="F197" s="131"/>
      <c r="G197" s="131"/>
      <c r="H197" s="131"/>
      <c r="I197" s="120"/>
      <c r="J197" s="120"/>
      <c r="K197" s="120"/>
    </row>
    <row r="198" spans="2:11">
      <c r="B198" s="119"/>
      <c r="C198" s="120"/>
      <c r="D198" s="131"/>
      <c r="E198" s="131"/>
      <c r="F198" s="131"/>
      <c r="G198" s="131"/>
      <c r="H198" s="131"/>
      <c r="I198" s="120"/>
      <c r="J198" s="120"/>
      <c r="K198" s="120"/>
    </row>
    <row r="199" spans="2:11">
      <c r="B199" s="119"/>
      <c r="C199" s="120"/>
      <c r="D199" s="131"/>
      <c r="E199" s="131"/>
      <c r="F199" s="131"/>
      <c r="G199" s="131"/>
      <c r="H199" s="131"/>
      <c r="I199" s="120"/>
      <c r="J199" s="120"/>
      <c r="K199" s="120"/>
    </row>
    <row r="200" spans="2:11">
      <c r="B200" s="119"/>
      <c r="C200" s="120"/>
      <c r="D200" s="131"/>
      <c r="E200" s="131"/>
      <c r="F200" s="131"/>
      <c r="G200" s="131"/>
      <c r="H200" s="131"/>
      <c r="I200" s="120"/>
      <c r="J200" s="120"/>
      <c r="K200" s="120"/>
    </row>
    <row r="201" spans="2:11">
      <c r="B201" s="119"/>
      <c r="C201" s="120"/>
      <c r="D201" s="131"/>
      <c r="E201" s="131"/>
      <c r="F201" s="131"/>
      <c r="G201" s="131"/>
      <c r="H201" s="131"/>
      <c r="I201" s="120"/>
      <c r="J201" s="120"/>
      <c r="K201" s="120"/>
    </row>
    <row r="202" spans="2:11">
      <c r="B202" s="119"/>
      <c r="C202" s="120"/>
      <c r="D202" s="131"/>
      <c r="E202" s="131"/>
      <c r="F202" s="131"/>
      <c r="G202" s="131"/>
      <c r="H202" s="131"/>
      <c r="I202" s="120"/>
      <c r="J202" s="120"/>
      <c r="K202" s="120"/>
    </row>
    <row r="203" spans="2:11">
      <c r="B203" s="119"/>
      <c r="C203" s="120"/>
      <c r="D203" s="131"/>
      <c r="E203" s="131"/>
      <c r="F203" s="131"/>
      <c r="G203" s="131"/>
      <c r="H203" s="131"/>
      <c r="I203" s="120"/>
      <c r="J203" s="120"/>
      <c r="K203" s="120"/>
    </row>
    <row r="204" spans="2:11">
      <c r="B204" s="119"/>
      <c r="C204" s="120"/>
      <c r="D204" s="131"/>
      <c r="E204" s="131"/>
      <c r="F204" s="131"/>
      <c r="G204" s="131"/>
      <c r="H204" s="131"/>
      <c r="I204" s="120"/>
      <c r="J204" s="120"/>
      <c r="K204" s="120"/>
    </row>
    <row r="205" spans="2:11">
      <c r="B205" s="119"/>
      <c r="C205" s="120"/>
      <c r="D205" s="131"/>
      <c r="E205" s="131"/>
      <c r="F205" s="131"/>
      <c r="G205" s="131"/>
      <c r="H205" s="131"/>
      <c r="I205" s="120"/>
      <c r="J205" s="120"/>
      <c r="K205" s="120"/>
    </row>
    <row r="206" spans="2:11">
      <c r="B206" s="119"/>
      <c r="C206" s="120"/>
      <c r="D206" s="131"/>
      <c r="E206" s="131"/>
      <c r="F206" s="131"/>
      <c r="G206" s="131"/>
      <c r="H206" s="131"/>
      <c r="I206" s="120"/>
      <c r="J206" s="120"/>
      <c r="K206" s="120"/>
    </row>
    <row r="207" spans="2:11">
      <c r="B207" s="119"/>
      <c r="C207" s="120"/>
      <c r="D207" s="131"/>
      <c r="E207" s="131"/>
      <c r="F207" s="131"/>
      <c r="G207" s="131"/>
      <c r="H207" s="131"/>
      <c r="I207" s="120"/>
      <c r="J207" s="120"/>
      <c r="K207" s="120"/>
    </row>
    <row r="208" spans="2:11">
      <c r="B208" s="119"/>
      <c r="C208" s="120"/>
      <c r="D208" s="131"/>
      <c r="E208" s="131"/>
      <c r="F208" s="131"/>
      <c r="G208" s="131"/>
      <c r="H208" s="131"/>
      <c r="I208" s="120"/>
      <c r="J208" s="120"/>
      <c r="K208" s="120"/>
    </row>
    <row r="209" spans="2:11">
      <c r="B209" s="119"/>
      <c r="C209" s="120"/>
      <c r="D209" s="131"/>
      <c r="E209" s="131"/>
      <c r="F209" s="131"/>
      <c r="G209" s="131"/>
      <c r="H209" s="131"/>
      <c r="I209" s="120"/>
      <c r="J209" s="120"/>
      <c r="K209" s="120"/>
    </row>
    <row r="210" spans="2:11">
      <c r="B210" s="119"/>
      <c r="C210" s="120"/>
      <c r="D210" s="131"/>
      <c r="E210" s="131"/>
      <c r="F210" s="131"/>
      <c r="G210" s="131"/>
      <c r="H210" s="131"/>
      <c r="I210" s="120"/>
      <c r="J210" s="120"/>
      <c r="K210" s="120"/>
    </row>
    <row r="211" spans="2:11">
      <c r="B211" s="119"/>
      <c r="C211" s="120"/>
      <c r="D211" s="131"/>
      <c r="E211" s="131"/>
      <c r="F211" s="131"/>
      <c r="G211" s="131"/>
      <c r="H211" s="131"/>
      <c r="I211" s="120"/>
      <c r="J211" s="120"/>
      <c r="K211" s="120"/>
    </row>
    <row r="212" spans="2:11">
      <c r="B212" s="119"/>
      <c r="C212" s="120"/>
      <c r="D212" s="131"/>
      <c r="E212" s="131"/>
      <c r="F212" s="131"/>
      <c r="G212" s="131"/>
      <c r="H212" s="131"/>
      <c r="I212" s="120"/>
      <c r="J212" s="120"/>
      <c r="K212" s="120"/>
    </row>
    <row r="213" spans="2:11">
      <c r="B213" s="119"/>
      <c r="C213" s="120"/>
      <c r="D213" s="131"/>
      <c r="E213" s="131"/>
      <c r="F213" s="131"/>
      <c r="G213" s="131"/>
      <c r="H213" s="131"/>
      <c r="I213" s="120"/>
      <c r="J213" s="120"/>
      <c r="K213" s="120"/>
    </row>
    <row r="214" spans="2:11">
      <c r="B214" s="119"/>
      <c r="C214" s="120"/>
      <c r="D214" s="131"/>
      <c r="E214" s="131"/>
      <c r="F214" s="131"/>
      <c r="G214" s="131"/>
      <c r="H214" s="131"/>
      <c r="I214" s="120"/>
      <c r="J214" s="120"/>
      <c r="K214" s="120"/>
    </row>
    <row r="215" spans="2:11">
      <c r="B215" s="119"/>
      <c r="C215" s="120"/>
      <c r="D215" s="131"/>
      <c r="E215" s="131"/>
      <c r="F215" s="131"/>
      <c r="G215" s="131"/>
      <c r="H215" s="131"/>
      <c r="I215" s="120"/>
      <c r="J215" s="120"/>
      <c r="K215" s="120"/>
    </row>
    <row r="216" spans="2:11">
      <c r="B216" s="119"/>
      <c r="C216" s="120"/>
      <c r="D216" s="131"/>
      <c r="E216" s="131"/>
      <c r="F216" s="131"/>
      <c r="G216" s="131"/>
      <c r="H216" s="131"/>
      <c r="I216" s="120"/>
      <c r="J216" s="120"/>
      <c r="K216" s="120"/>
    </row>
    <row r="217" spans="2:11">
      <c r="B217" s="119"/>
      <c r="C217" s="120"/>
      <c r="D217" s="131"/>
      <c r="E217" s="131"/>
      <c r="F217" s="131"/>
      <c r="G217" s="131"/>
      <c r="H217" s="131"/>
      <c r="I217" s="120"/>
      <c r="J217" s="120"/>
      <c r="K217" s="120"/>
    </row>
    <row r="218" spans="2:11">
      <c r="B218" s="119"/>
      <c r="C218" s="120"/>
      <c r="D218" s="131"/>
      <c r="E218" s="131"/>
      <c r="F218" s="131"/>
      <c r="G218" s="131"/>
      <c r="H218" s="131"/>
      <c r="I218" s="120"/>
      <c r="J218" s="120"/>
      <c r="K218" s="120"/>
    </row>
    <row r="219" spans="2:11">
      <c r="B219" s="119"/>
      <c r="C219" s="120"/>
      <c r="D219" s="131"/>
      <c r="E219" s="131"/>
      <c r="F219" s="131"/>
      <c r="G219" s="131"/>
      <c r="H219" s="131"/>
      <c r="I219" s="120"/>
      <c r="J219" s="120"/>
      <c r="K219" s="120"/>
    </row>
    <row r="220" spans="2:11">
      <c r="B220" s="119"/>
      <c r="C220" s="120"/>
      <c r="D220" s="131"/>
      <c r="E220" s="131"/>
      <c r="F220" s="131"/>
      <c r="G220" s="131"/>
      <c r="H220" s="131"/>
      <c r="I220" s="120"/>
      <c r="J220" s="120"/>
      <c r="K220" s="120"/>
    </row>
    <row r="221" spans="2:11">
      <c r="B221" s="119"/>
      <c r="C221" s="120"/>
      <c r="D221" s="131"/>
      <c r="E221" s="131"/>
      <c r="F221" s="131"/>
      <c r="G221" s="131"/>
      <c r="H221" s="131"/>
      <c r="I221" s="120"/>
      <c r="J221" s="120"/>
      <c r="K221" s="120"/>
    </row>
    <row r="222" spans="2:11">
      <c r="B222" s="119"/>
      <c r="C222" s="120"/>
      <c r="D222" s="131"/>
      <c r="E222" s="131"/>
      <c r="F222" s="131"/>
      <c r="G222" s="131"/>
      <c r="H222" s="131"/>
      <c r="I222" s="120"/>
      <c r="J222" s="120"/>
      <c r="K222" s="120"/>
    </row>
    <row r="223" spans="2:11">
      <c r="B223" s="119"/>
      <c r="C223" s="120"/>
      <c r="D223" s="131"/>
      <c r="E223" s="131"/>
      <c r="F223" s="131"/>
      <c r="G223" s="131"/>
      <c r="H223" s="131"/>
      <c r="I223" s="120"/>
      <c r="J223" s="120"/>
      <c r="K223" s="120"/>
    </row>
    <row r="224" spans="2:11">
      <c r="B224" s="119"/>
      <c r="C224" s="120"/>
      <c r="D224" s="131"/>
      <c r="E224" s="131"/>
      <c r="F224" s="131"/>
      <c r="G224" s="131"/>
      <c r="H224" s="131"/>
      <c r="I224" s="120"/>
      <c r="J224" s="120"/>
      <c r="K224" s="120"/>
    </row>
    <row r="225" spans="2:11">
      <c r="B225" s="119"/>
      <c r="C225" s="120"/>
      <c r="D225" s="131"/>
      <c r="E225" s="131"/>
      <c r="F225" s="131"/>
      <c r="G225" s="131"/>
      <c r="H225" s="131"/>
      <c r="I225" s="120"/>
      <c r="J225" s="120"/>
      <c r="K225" s="120"/>
    </row>
    <row r="226" spans="2:11">
      <c r="B226" s="119"/>
      <c r="C226" s="120"/>
      <c r="D226" s="131"/>
      <c r="E226" s="131"/>
      <c r="F226" s="131"/>
      <c r="G226" s="131"/>
      <c r="H226" s="131"/>
      <c r="I226" s="120"/>
      <c r="J226" s="120"/>
      <c r="K226" s="120"/>
    </row>
    <row r="227" spans="2:11">
      <c r="B227" s="119"/>
      <c r="C227" s="120"/>
      <c r="D227" s="131"/>
      <c r="E227" s="131"/>
      <c r="F227" s="131"/>
      <c r="G227" s="131"/>
      <c r="H227" s="131"/>
      <c r="I227" s="120"/>
      <c r="J227" s="120"/>
      <c r="K227" s="120"/>
    </row>
    <row r="228" spans="2:11">
      <c r="B228" s="119"/>
      <c r="C228" s="120"/>
      <c r="D228" s="131"/>
      <c r="E228" s="131"/>
      <c r="F228" s="131"/>
      <c r="G228" s="131"/>
      <c r="H228" s="131"/>
      <c r="I228" s="120"/>
      <c r="J228" s="120"/>
      <c r="K228" s="120"/>
    </row>
    <row r="229" spans="2:11">
      <c r="B229" s="119"/>
      <c r="C229" s="120"/>
      <c r="D229" s="131"/>
      <c r="E229" s="131"/>
      <c r="F229" s="131"/>
      <c r="G229" s="131"/>
      <c r="H229" s="131"/>
      <c r="I229" s="120"/>
      <c r="J229" s="120"/>
      <c r="K229" s="120"/>
    </row>
    <row r="230" spans="2:11">
      <c r="B230" s="119"/>
      <c r="C230" s="120"/>
      <c r="D230" s="131"/>
      <c r="E230" s="131"/>
      <c r="F230" s="131"/>
      <c r="G230" s="131"/>
      <c r="H230" s="131"/>
      <c r="I230" s="120"/>
      <c r="J230" s="120"/>
      <c r="K230" s="120"/>
    </row>
    <row r="231" spans="2:11">
      <c r="B231" s="119"/>
      <c r="C231" s="120"/>
      <c r="D231" s="131"/>
      <c r="E231" s="131"/>
      <c r="F231" s="131"/>
      <c r="G231" s="131"/>
      <c r="H231" s="131"/>
      <c r="I231" s="120"/>
      <c r="J231" s="120"/>
      <c r="K231" s="120"/>
    </row>
    <row r="232" spans="2:11">
      <c r="B232" s="119"/>
      <c r="C232" s="120"/>
      <c r="D232" s="131"/>
      <c r="E232" s="131"/>
      <c r="F232" s="131"/>
      <c r="G232" s="131"/>
      <c r="H232" s="131"/>
      <c r="I232" s="120"/>
      <c r="J232" s="120"/>
      <c r="K232" s="120"/>
    </row>
    <row r="233" spans="2:11">
      <c r="B233" s="119"/>
      <c r="C233" s="120"/>
      <c r="D233" s="131"/>
      <c r="E233" s="131"/>
      <c r="F233" s="131"/>
      <c r="G233" s="131"/>
      <c r="H233" s="131"/>
      <c r="I233" s="120"/>
      <c r="J233" s="120"/>
      <c r="K233" s="120"/>
    </row>
    <row r="234" spans="2:11">
      <c r="B234" s="119"/>
      <c r="C234" s="120"/>
      <c r="D234" s="131"/>
      <c r="E234" s="131"/>
      <c r="F234" s="131"/>
      <c r="G234" s="131"/>
      <c r="H234" s="131"/>
      <c r="I234" s="120"/>
      <c r="J234" s="120"/>
      <c r="K234" s="120"/>
    </row>
    <row r="235" spans="2:11">
      <c r="B235" s="119"/>
      <c r="C235" s="120"/>
      <c r="D235" s="131"/>
      <c r="E235" s="131"/>
      <c r="F235" s="131"/>
      <c r="G235" s="131"/>
      <c r="H235" s="131"/>
      <c r="I235" s="120"/>
      <c r="J235" s="120"/>
      <c r="K235" s="120"/>
    </row>
    <row r="236" spans="2:11">
      <c r="B236" s="119"/>
      <c r="C236" s="120"/>
      <c r="D236" s="131"/>
      <c r="E236" s="131"/>
      <c r="F236" s="131"/>
      <c r="G236" s="131"/>
      <c r="H236" s="131"/>
      <c r="I236" s="120"/>
      <c r="J236" s="120"/>
      <c r="K236" s="120"/>
    </row>
    <row r="237" spans="2:11">
      <c r="B237" s="119"/>
      <c r="C237" s="120"/>
      <c r="D237" s="131"/>
      <c r="E237" s="131"/>
      <c r="F237" s="131"/>
      <c r="G237" s="131"/>
      <c r="H237" s="131"/>
      <c r="I237" s="120"/>
      <c r="J237" s="120"/>
      <c r="K237" s="120"/>
    </row>
    <row r="238" spans="2:11">
      <c r="B238" s="119"/>
      <c r="C238" s="120"/>
      <c r="D238" s="131"/>
      <c r="E238" s="131"/>
      <c r="F238" s="131"/>
      <c r="G238" s="131"/>
      <c r="H238" s="131"/>
      <c r="I238" s="120"/>
      <c r="J238" s="120"/>
      <c r="K238" s="120"/>
    </row>
    <row r="239" spans="2:11">
      <c r="B239" s="119"/>
      <c r="C239" s="120"/>
      <c r="D239" s="131"/>
      <c r="E239" s="131"/>
      <c r="F239" s="131"/>
      <c r="G239" s="131"/>
      <c r="H239" s="131"/>
      <c r="I239" s="120"/>
      <c r="J239" s="120"/>
      <c r="K239" s="120"/>
    </row>
    <row r="240" spans="2:11">
      <c r="B240" s="119"/>
      <c r="C240" s="120"/>
      <c r="D240" s="131"/>
      <c r="E240" s="131"/>
      <c r="F240" s="131"/>
      <c r="G240" s="131"/>
      <c r="H240" s="131"/>
      <c r="I240" s="120"/>
      <c r="J240" s="120"/>
      <c r="K240" s="120"/>
    </row>
    <row r="241" spans="2:11">
      <c r="B241" s="119"/>
      <c r="C241" s="120"/>
      <c r="D241" s="131"/>
      <c r="E241" s="131"/>
      <c r="F241" s="131"/>
      <c r="G241" s="131"/>
      <c r="H241" s="131"/>
      <c r="I241" s="120"/>
      <c r="J241" s="120"/>
      <c r="K241" s="120"/>
    </row>
    <row r="242" spans="2:11">
      <c r="B242" s="119"/>
      <c r="C242" s="120"/>
      <c r="D242" s="131"/>
      <c r="E242" s="131"/>
      <c r="F242" s="131"/>
      <c r="G242" s="131"/>
      <c r="H242" s="131"/>
      <c r="I242" s="120"/>
      <c r="J242" s="120"/>
      <c r="K242" s="120"/>
    </row>
    <row r="243" spans="2:11">
      <c r="B243" s="119"/>
      <c r="C243" s="120"/>
      <c r="D243" s="131"/>
      <c r="E243" s="131"/>
      <c r="F243" s="131"/>
      <c r="G243" s="131"/>
      <c r="H243" s="131"/>
      <c r="I243" s="120"/>
      <c r="J243" s="120"/>
      <c r="K243" s="120"/>
    </row>
    <row r="244" spans="2:11">
      <c r="B244" s="119"/>
      <c r="C244" s="120"/>
      <c r="D244" s="131"/>
      <c r="E244" s="131"/>
      <c r="F244" s="131"/>
      <c r="G244" s="131"/>
      <c r="H244" s="131"/>
      <c r="I244" s="120"/>
      <c r="J244" s="120"/>
      <c r="K244" s="120"/>
    </row>
    <row r="245" spans="2:11">
      <c r="B245" s="119"/>
      <c r="C245" s="120"/>
      <c r="D245" s="131"/>
      <c r="E245" s="131"/>
      <c r="F245" s="131"/>
      <c r="G245" s="131"/>
      <c r="H245" s="131"/>
      <c r="I245" s="120"/>
      <c r="J245" s="120"/>
      <c r="K245" s="120"/>
    </row>
    <row r="246" spans="2:11">
      <c r="B246" s="119"/>
      <c r="C246" s="120"/>
      <c r="D246" s="131"/>
      <c r="E246" s="131"/>
      <c r="F246" s="131"/>
      <c r="G246" s="131"/>
      <c r="H246" s="131"/>
      <c r="I246" s="120"/>
      <c r="J246" s="120"/>
      <c r="K246" s="120"/>
    </row>
    <row r="247" spans="2:11">
      <c r="B247" s="119"/>
      <c r="C247" s="120"/>
      <c r="D247" s="131"/>
      <c r="E247" s="131"/>
      <c r="F247" s="131"/>
      <c r="G247" s="131"/>
      <c r="H247" s="131"/>
      <c r="I247" s="120"/>
      <c r="J247" s="120"/>
      <c r="K247" s="120"/>
    </row>
    <row r="248" spans="2:11">
      <c r="B248" s="119"/>
      <c r="C248" s="120"/>
      <c r="D248" s="131"/>
      <c r="E248" s="131"/>
      <c r="F248" s="131"/>
      <c r="G248" s="131"/>
      <c r="H248" s="131"/>
      <c r="I248" s="120"/>
      <c r="J248" s="120"/>
      <c r="K248" s="120"/>
    </row>
    <row r="249" spans="2:11">
      <c r="B249" s="119"/>
      <c r="C249" s="120"/>
      <c r="D249" s="131"/>
      <c r="E249" s="131"/>
      <c r="F249" s="131"/>
      <c r="G249" s="131"/>
      <c r="H249" s="131"/>
      <c r="I249" s="120"/>
      <c r="J249" s="120"/>
      <c r="K249" s="120"/>
    </row>
    <row r="250" spans="2:11">
      <c r="B250" s="119"/>
      <c r="C250" s="120"/>
      <c r="D250" s="131"/>
      <c r="E250" s="131"/>
      <c r="F250" s="131"/>
      <c r="G250" s="131"/>
      <c r="H250" s="131"/>
      <c r="I250" s="120"/>
      <c r="J250" s="120"/>
      <c r="K250" s="120"/>
    </row>
    <row r="251" spans="2:11">
      <c r="B251" s="119"/>
      <c r="C251" s="120"/>
      <c r="D251" s="131"/>
      <c r="E251" s="131"/>
      <c r="F251" s="131"/>
      <c r="G251" s="131"/>
      <c r="H251" s="131"/>
      <c r="I251" s="120"/>
      <c r="J251" s="120"/>
      <c r="K251" s="120"/>
    </row>
    <row r="252" spans="2:11">
      <c r="B252" s="119"/>
      <c r="C252" s="120"/>
      <c r="D252" s="131"/>
      <c r="E252" s="131"/>
      <c r="F252" s="131"/>
      <c r="G252" s="131"/>
      <c r="H252" s="131"/>
      <c r="I252" s="120"/>
      <c r="J252" s="120"/>
      <c r="K252" s="120"/>
    </row>
    <row r="253" spans="2:11">
      <c r="B253" s="119"/>
      <c r="C253" s="120"/>
      <c r="D253" s="131"/>
      <c r="E253" s="131"/>
      <c r="F253" s="131"/>
      <c r="G253" s="131"/>
      <c r="H253" s="131"/>
      <c r="I253" s="120"/>
      <c r="J253" s="120"/>
      <c r="K253" s="120"/>
    </row>
    <row r="254" spans="2:11">
      <c r="B254" s="119"/>
      <c r="C254" s="120"/>
      <c r="D254" s="131"/>
      <c r="E254" s="131"/>
      <c r="F254" s="131"/>
      <c r="G254" s="131"/>
      <c r="H254" s="131"/>
      <c r="I254" s="120"/>
      <c r="J254" s="120"/>
      <c r="K254" s="120"/>
    </row>
    <row r="255" spans="2:11">
      <c r="B255" s="119"/>
      <c r="C255" s="120"/>
      <c r="D255" s="131"/>
      <c r="E255" s="131"/>
      <c r="F255" s="131"/>
      <c r="G255" s="131"/>
      <c r="H255" s="131"/>
      <c r="I255" s="120"/>
      <c r="J255" s="120"/>
      <c r="K255" s="120"/>
    </row>
    <row r="256" spans="2:11">
      <c r="B256" s="119"/>
      <c r="C256" s="120"/>
      <c r="D256" s="131"/>
      <c r="E256" s="131"/>
      <c r="F256" s="131"/>
      <c r="G256" s="131"/>
      <c r="H256" s="131"/>
      <c r="I256" s="120"/>
      <c r="J256" s="120"/>
      <c r="K256" s="120"/>
    </row>
    <row r="257" spans="2:11">
      <c r="B257" s="119"/>
      <c r="C257" s="120"/>
      <c r="D257" s="131"/>
      <c r="E257" s="131"/>
      <c r="F257" s="131"/>
      <c r="G257" s="131"/>
      <c r="H257" s="131"/>
      <c r="I257" s="120"/>
      <c r="J257" s="120"/>
      <c r="K257" s="120"/>
    </row>
    <row r="258" spans="2:11">
      <c r="B258" s="119"/>
      <c r="C258" s="120"/>
      <c r="D258" s="131"/>
      <c r="E258" s="131"/>
      <c r="F258" s="131"/>
      <c r="G258" s="131"/>
      <c r="H258" s="131"/>
      <c r="I258" s="120"/>
      <c r="J258" s="120"/>
      <c r="K258" s="120"/>
    </row>
    <row r="259" spans="2:11">
      <c r="B259" s="119"/>
      <c r="C259" s="120"/>
      <c r="D259" s="131"/>
      <c r="E259" s="131"/>
      <c r="F259" s="131"/>
      <c r="G259" s="131"/>
      <c r="H259" s="131"/>
      <c r="I259" s="120"/>
      <c r="J259" s="120"/>
      <c r="K259" s="120"/>
    </row>
    <row r="260" spans="2:11">
      <c r="B260" s="119"/>
      <c r="C260" s="120"/>
      <c r="D260" s="131"/>
      <c r="E260" s="131"/>
      <c r="F260" s="131"/>
      <c r="G260" s="131"/>
      <c r="H260" s="131"/>
      <c r="I260" s="120"/>
      <c r="J260" s="120"/>
      <c r="K260" s="120"/>
    </row>
    <row r="261" spans="2:11">
      <c r="B261" s="119"/>
      <c r="C261" s="120"/>
      <c r="D261" s="131"/>
      <c r="E261" s="131"/>
      <c r="F261" s="131"/>
      <c r="G261" s="131"/>
      <c r="H261" s="131"/>
      <c r="I261" s="120"/>
      <c r="J261" s="120"/>
      <c r="K261" s="120"/>
    </row>
    <row r="262" spans="2:11">
      <c r="B262" s="119"/>
      <c r="C262" s="120"/>
      <c r="D262" s="131"/>
      <c r="E262" s="131"/>
      <c r="F262" s="131"/>
      <c r="G262" s="131"/>
      <c r="H262" s="131"/>
      <c r="I262" s="120"/>
      <c r="J262" s="120"/>
      <c r="K262" s="120"/>
    </row>
    <row r="263" spans="2:11">
      <c r="B263" s="119"/>
      <c r="C263" s="120"/>
      <c r="D263" s="131"/>
      <c r="E263" s="131"/>
      <c r="F263" s="131"/>
      <c r="G263" s="131"/>
      <c r="H263" s="131"/>
      <c r="I263" s="120"/>
      <c r="J263" s="120"/>
      <c r="K263" s="120"/>
    </row>
    <row r="264" spans="2:11">
      <c r="B264" s="119"/>
      <c r="C264" s="120"/>
      <c r="D264" s="131"/>
      <c r="E264" s="131"/>
      <c r="F264" s="131"/>
      <c r="G264" s="131"/>
      <c r="H264" s="131"/>
      <c r="I264" s="120"/>
      <c r="J264" s="120"/>
      <c r="K264" s="120"/>
    </row>
    <row r="265" spans="2:11">
      <c r="B265" s="119"/>
      <c r="C265" s="120"/>
      <c r="D265" s="131"/>
      <c r="E265" s="131"/>
      <c r="F265" s="131"/>
      <c r="G265" s="131"/>
      <c r="H265" s="131"/>
      <c r="I265" s="120"/>
      <c r="J265" s="120"/>
      <c r="K265" s="120"/>
    </row>
    <row r="266" spans="2:11">
      <c r="B266" s="119"/>
      <c r="C266" s="120"/>
      <c r="D266" s="131"/>
      <c r="E266" s="131"/>
      <c r="F266" s="131"/>
      <c r="G266" s="131"/>
      <c r="H266" s="131"/>
      <c r="I266" s="120"/>
      <c r="J266" s="120"/>
      <c r="K266" s="120"/>
    </row>
    <row r="267" spans="2:11">
      <c r="B267" s="119"/>
      <c r="C267" s="120"/>
      <c r="D267" s="131"/>
      <c r="E267" s="131"/>
      <c r="F267" s="131"/>
      <c r="G267" s="131"/>
      <c r="H267" s="131"/>
      <c r="I267" s="120"/>
      <c r="J267" s="120"/>
      <c r="K267" s="120"/>
    </row>
    <row r="268" spans="2:11">
      <c r="B268" s="119"/>
      <c r="C268" s="120"/>
      <c r="D268" s="131"/>
      <c r="E268" s="131"/>
      <c r="F268" s="131"/>
      <c r="G268" s="131"/>
      <c r="H268" s="131"/>
      <c r="I268" s="120"/>
      <c r="J268" s="120"/>
      <c r="K268" s="120"/>
    </row>
    <row r="269" spans="2:11">
      <c r="B269" s="119"/>
      <c r="C269" s="120"/>
      <c r="D269" s="131"/>
      <c r="E269" s="131"/>
      <c r="F269" s="131"/>
      <c r="G269" s="131"/>
      <c r="H269" s="131"/>
      <c r="I269" s="120"/>
      <c r="J269" s="120"/>
      <c r="K269" s="120"/>
    </row>
    <row r="270" spans="2:11">
      <c r="B270" s="119"/>
      <c r="C270" s="120"/>
      <c r="D270" s="131"/>
      <c r="E270" s="131"/>
      <c r="F270" s="131"/>
      <c r="G270" s="131"/>
      <c r="H270" s="131"/>
      <c r="I270" s="120"/>
      <c r="J270" s="120"/>
      <c r="K270" s="120"/>
    </row>
    <row r="271" spans="2:11">
      <c r="B271" s="119"/>
      <c r="C271" s="120"/>
      <c r="D271" s="131"/>
      <c r="E271" s="131"/>
      <c r="F271" s="131"/>
      <c r="G271" s="131"/>
      <c r="H271" s="131"/>
      <c r="I271" s="120"/>
      <c r="J271" s="120"/>
      <c r="K271" s="120"/>
    </row>
    <row r="272" spans="2:11">
      <c r="B272" s="119"/>
      <c r="C272" s="120"/>
      <c r="D272" s="131"/>
      <c r="E272" s="131"/>
      <c r="F272" s="131"/>
      <c r="G272" s="131"/>
      <c r="H272" s="131"/>
      <c r="I272" s="120"/>
      <c r="J272" s="120"/>
      <c r="K272" s="120"/>
    </row>
    <row r="273" spans="2:11">
      <c r="B273" s="119"/>
      <c r="C273" s="120"/>
      <c r="D273" s="131"/>
      <c r="E273" s="131"/>
      <c r="F273" s="131"/>
      <c r="G273" s="131"/>
      <c r="H273" s="131"/>
      <c r="I273" s="120"/>
      <c r="J273" s="120"/>
      <c r="K273" s="120"/>
    </row>
    <row r="274" spans="2:11">
      <c r="B274" s="119"/>
      <c r="C274" s="120"/>
      <c r="D274" s="131"/>
      <c r="E274" s="131"/>
      <c r="F274" s="131"/>
      <c r="G274" s="131"/>
      <c r="H274" s="131"/>
      <c r="I274" s="120"/>
      <c r="J274" s="120"/>
      <c r="K274" s="120"/>
    </row>
    <row r="275" spans="2:11">
      <c r="B275" s="119"/>
      <c r="C275" s="120"/>
      <c r="D275" s="131"/>
      <c r="E275" s="131"/>
      <c r="F275" s="131"/>
      <c r="G275" s="131"/>
      <c r="H275" s="131"/>
      <c r="I275" s="120"/>
      <c r="J275" s="120"/>
      <c r="K275" s="120"/>
    </row>
    <row r="276" spans="2:11">
      <c r="B276" s="119"/>
      <c r="C276" s="120"/>
      <c r="D276" s="131"/>
      <c r="E276" s="131"/>
      <c r="F276" s="131"/>
      <c r="G276" s="131"/>
      <c r="H276" s="131"/>
      <c r="I276" s="120"/>
      <c r="J276" s="120"/>
      <c r="K276" s="120"/>
    </row>
    <row r="277" spans="2:11">
      <c r="B277" s="119"/>
      <c r="C277" s="120"/>
      <c r="D277" s="131"/>
      <c r="E277" s="131"/>
      <c r="F277" s="131"/>
      <c r="G277" s="131"/>
      <c r="H277" s="131"/>
      <c r="I277" s="120"/>
      <c r="J277" s="120"/>
      <c r="K277" s="120"/>
    </row>
    <row r="278" spans="2:11">
      <c r="B278" s="119"/>
      <c r="C278" s="120"/>
      <c r="D278" s="131"/>
      <c r="E278" s="131"/>
      <c r="F278" s="131"/>
      <c r="G278" s="131"/>
      <c r="H278" s="131"/>
      <c r="I278" s="120"/>
      <c r="J278" s="120"/>
      <c r="K278" s="120"/>
    </row>
    <row r="279" spans="2:11">
      <c r="B279" s="119"/>
      <c r="C279" s="120"/>
      <c r="D279" s="131"/>
      <c r="E279" s="131"/>
      <c r="F279" s="131"/>
      <c r="G279" s="131"/>
      <c r="H279" s="131"/>
      <c r="I279" s="120"/>
      <c r="J279" s="120"/>
      <c r="K279" s="120"/>
    </row>
    <row r="280" spans="2:11">
      <c r="B280" s="119"/>
      <c r="C280" s="120"/>
      <c r="D280" s="131"/>
      <c r="E280" s="131"/>
      <c r="F280" s="131"/>
      <c r="G280" s="131"/>
      <c r="H280" s="131"/>
      <c r="I280" s="120"/>
      <c r="J280" s="120"/>
      <c r="K280" s="120"/>
    </row>
    <row r="281" spans="2:11">
      <c r="B281" s="119"/>
      <c r="C281" s="120"/>
      <c r="D281" s="131"/>
      <c r="E281" s="131"/>
      <c r="F281" s="131"/>
      <c r="G281" s="131"/>
      <c r="H281" s="131"/>
      <c r="I281" s="120"/>
      <c r="J281" s="120"/>
      <c r="K281" s="120"/>
    </row>
    <row r="282" spans="2:11">
      <c r="B282" s="119"/>
      <c r="C282" s="120"/>
      <c r="D282" s="131"/>
      <c r="E282" s="131"/>
      <c r="F282" s="131"/>
      <c r="G282" s="131"/>
      <c r="H282" s="131"/>
      <c r="I282" s="120"/>
      <c r="J282" s="120"/>
      <c r="K282" s="120"/>
    </row>
    <row r="283" spans="2:11">
      <c r="B283" s="119"/>
      <c r="C283" s="120"/>
      <c r="D283" s="131"/>
      <c r="E283" s="131"/>
      <c r="F283" s="131"/>
      <c r="G283" s="131"/>
      <c r="H283" s="131"/>
      <c r="I283" s="120"/>
      <c r="J283" s="120"/>
      <c r="K283" s="120"/>
    </row>
    <row r="284" spans="2:11">
      <c r="B284" s="119"/>
      <c r="C284" s="120"/>
      <c r="D284" s="131"/>
      <c r="E284" s="131"/>
      <c r="F284" s="131"/>
      <c r="G284" s="131"/>
      <c r="H284" s="131"/>
      <c r="I284" s="120"/>
      <c r="J284" s="120"/>
      <c r="K284" s="120"/>
    </row>
    <row r="285" spans="2:11">
      <c r="B285" s="119"/>
      <c r="C285" s="120"/>
      <c r="D285" s="131"/>
      <c r="E285" s="131"/>
      <c r="F285" s="131"/>
      <c r="G285" s="131"/>
      <c r="H285" s="131"/>
      <c r="I285" s="120"/>
      <c r="J285" s="120"/>
      <c r="K285" s="120"/>
    </row>
    <row r="286" spans="2:11">
      <c r="B286" s="119"/>
      <c r="C286" s="120"/>
      <c r="D286" s="131"/>
      <c r="E286" s="131"/>
      <c r="F286" s="131"/>
      <c r="G286" s="131"/>
      <c r="H286" s="131"/>
      <c r="I286" s="120"/>
      <c r="J286" s="120"/>
      <c r="K286" s="120"/>
    </row>
    <row r="287" spans="2:11">
      <c r="B287" s="119"/>
      <c r="C287" s="120"/>
      <c r="D287" s="131"/>
      <c r="E287" s="131"/>
      <c r="F287" s="131"/>
      <c r="G287" s="131"/>
      <c r="H287" s="131"/>
      <c r="I287" s="120"/>
      <c r="J287" s="120"/>
      <c r="K287" s="120"/>
    </row>
    <row r="288" spans="2:11">
      <c r="B288" s="119"/>
      <c r="C288" s="120"/>
      <c r="D288" s="131"/>
      <c r="E288" s="131"/>
      <c r="F288" s="131"/>
      <c r="G288" s="131"/>
      <c r="H288" s="131"/>
      <c r="I288" s="120"/>
      <c r="J288" s="120"/>
      <c r="K288" s="120"/>
    </row>
    <row r="289" spans="2:11">
      <c r="B289" s="119"/>
      <c r="C289" s="120"/>
      <c r="D289" s="131"/>
      <c r="E289" s="131"/>
      <c r="F289" s="131"/>
      <c r="G289" s="131"/>
      <c r="H289" s="131"/>
      <c r="I289" s="120"/>
      <c r="J289" s="120"/>
      <c r="K289" s="120"/>
    </row>
    <row r="290" spans="2:11">
      <c r="B290" s="119"/>
      <c r="C290" s="120"/>
      <c r="D290" s="131"/>
      <c r="E290" s="131"/>
      <c r="F290" s="131"/>
      <c r="G290" s="131"/>
      <c r="H290" s="131"/>
      <c r="I290" s="120"/>
      <c r="J290" s="120"/>
      <c r="K290" s="120"/>
    </row>
    <row r="291" spans="2:11">
      <c r="B291" s="119"/>
      <c r="C291" s="120"/>
      <c r="D291" s="131"/>
      <c r="E291" s="131"/>
      <c r="F291" s="131"/>
      <c r="G291" s="131"/>
      <c r="H291" s="131"/>
      <c r="I291" s="120"/>
      <c r="J291" s="120"/>
      <c r="K291" s="120"/>
    </row>
    <row r="292" spans="2:11">
      <c r="B292" s="119"/>
      <c r="C292" s="120"/>
      <c r="D292" s="131"/>
      <c r="E292" s="131"/>
      <c r="F292" s="131"/>
      <c r="G292" s="131"/>
      <c r="H292" s="131"/>
      <c r="I292" s="120"/>
      <c r="J292" s="120"/>
      <c r="K292" s="120"/>
    </row>
    <row r="293" spans="2:11">
      <c r="B293" s="119"/>
      <c r="C293" s="120"/>
      <c r="D293" s="131"/>
      <c r="E293" s="131"/>
      <c r="F293" s="131"/>
      <c r="G293" s="131"/>
      <c r="H293" s="131"/>
      <c r="I293" s="120"/>
      <c r="J293" s="120"/>
      <c r="K293" s="120"/>
    </row>
    <row r="294" spans="2:11">
      <c r="B294" s="119"/>
      <c r="C294" s="120"/>
      <c r="D294" s="131"/>
      <c r="E294" s="131"/>
      <c r="F294" s="131"/>
      <c r="G294" s="131"/>
      <c r="H294" s="131"/>
      <c r="I294" s="120"/>
      <c r="J294" s="120"/>
      <c r="K294" s="120"/>
    </row>
    <row r="295" spans="2:11">
      <c r="B295" s="119"/>
      <c r="C295" s="120"/>
      <c r="D295" s="131"/>
      <c r="E295" s="131"/>
      <c r="F295" s="131"/>
      <c r="G295" s="131"/>
      <c r="H295" s="131"/>
      <c r="I295" s="120"/>
      <c r="J295" s="120"/>
      <c r="K295" s="120"/>
    </row>
    <row r="296" spans="2:11">
      <c r="B296" s="119"/>
      <c r="C296" s="120"/>
      <c r="D296" s="131"/>
      <c r="E296" s="131"/>
      <c r="F296" s="131"/>
      <c r="G296" s="131"/>
      <c r="H296" s="131"/>
      <c r="I296" s="120"/>
      <c r="J296" s="120"/>
      <c r="K296" s="120"/>
    </row>
    <row r="297" spans="2:11">
      <c r="B297" s="119"/>
      <c r="C297" s="120"/>
      <c r="D297" s="131"/>
      <c r="E297" s="131"/>
      <c r="F297" s="131"/>
      <c r="G297" s="131"/>
      <c r="H297" s="131"/>
      <c r="I297" s="120"/>
      <c r="J297" s="120"/>
      <c r="K297" s="120"/>
    </row>
    <row r="298" spans="2:11">
      <c r="B298" s="119"/>
      <c r="C298" s="120"/>
      <c r="D298" s="131"/>
      <c r="E298" s="131"/>
      <c r="F298" s="131"/>
      <c r="G298" s="131"/>
      <c r="H298" s="131"/>
      <c r="I298" s="120"/>
      <c r="J298" s="120"/>
      <c r="K298" s="120"/>
    </row>
    <row r="299" spans="2:11">
      <c r="B299" s="119"/>
      <c r="C299" s="120"/>
      <c r="D299" s="131"/>
      <c r="E299" s="131"/>
      <c r="F299" s="131"/>
      <c r="G299" s="131"/>
      <c r="H299" s="131"/>
      <c r="I299" s="120"/>
      <c r="J299" s="120"/>
      <c r="K299" s="120"/>
    </row>
    <row r="300" spans="2:11">
      <c r="B300" s="119"/>
      <c r="C300" s="120"/>
      <c r="D300" s="131"/>
      <c r="E300" s="131"/>
      <c r="F300" s="131"/>
      <c r="G300" s="131"/>
      <c r="H300" s="131"/>
      <c r="I300" s="120"/>
      <c r="J300" s="120"/>
      <c r="K300" s="120"/>
    </row>
    <row r="301" spans="2:11">
      <c r="B301" s="119"/>
      <c r="C301" s="120"/>
      <c r="D301" s="131"/>
      <c r="E301" s="131"/>
      <c r="F301" s="131"/>
      <c r="G301" s="131"/>
      <c r="H301" s="131"/>
      <c r="I301" s="120"/>
      <c r="J301" s="120"/>
      <c r="K301" s="120"/>
    </row>
    <row r="302" spans="2:11">
      <c r="B302" s="119"/>
      <c r="C302" s="120"/>
      <c r="D302" s="131"/>
      <c r="E302" s="131"/>
      <c r="F302" s="131"/>
      <c r="G302" s="131"/>
      <c r="H302" s="131"/>
      <c r="I302" s="120"/>
      <c r="J302" s="120"/>
      <c r="K302" s="120"/>
    </row>
    <row r="303" spans="2:11">
      <c r="B303" s="119"/>
      <c r="C303" s="120"/>
      <c r="D303" s="131"/>
      <c r="E303" s="131"/>
      <c r="F303" s="131"/>
      <c r="G303" s="131"/>
      <c r="H303" s="131"/>
      <c r="I303" s="120"/>
      <c r="J303" s="120"/>
      <c r="K303" s="120"/>
    </row>
    <row r="304" spans="2:11">
      <c r="D304" s="3"/>
      <c r="E304" s="3"/>
      <c r="F304" s="3"/>
      <c r="G304" s="3"/>
      <c r="H304" s="3"/>
    </row>
    <row r="305" spans="4:8">
      <c r="D305" s="3"/>
      <c r="E305" s="3"/>
      <c r="F305" s="3"/>
      <c r="G305" s="3"/>
      <c r="H305" s="3"/>
    </row>
    <row r="306" spans="4:8">
      <c r="D306" s="3"/>
      <c r="E306" s="3"/>
      <c r="F306" s="3"/>
      <c r="G306" s="3"/>
      <c r="H306" s="3"/>
    </row>
    <row r="307" spans="4:8">
      <c r="D307" s="3"/>
      <c r="E307" s="3"/>
      <c r="F307" s="3"/>
      <c r="G307" s="3"/>
      <c r="H307" s="3"/>
    </row>
    <row r="308" spans="4:8">
      <c r="D308" s="3"/>
      <c r="E308" s="3"/>
      <c r="F308" s="3"/>
      <c r="G308" s="3"/>
      <c r="H308" s="3"/>
    </row>
    <row r="309" spans="4:8">
      <c r="D309" s="3"/>
      <c r="E309" s="3"/>
      <c r="F309" s="3"/>
      <c r="G309" s="3"/>
      <c r="H309" s="3"/>
    </row>
    <row r="310" spans="4:8">
      <c r="D310" s="3"/>
      <c r="E310" s="3"/>
      <c r="F310" s="3"/>
      <c r="G310" s="3"/>
      <c r="H310" s="3"/>
    </row>
    <row r="311" spans="4:8">
      <c r="D311" s="3"/>
      <c r="E311" s="3"/>
      <c r="F311" s="3"/>
      <c r="G311" s="3"/>
      <c r="H311" s="3"/>
    </row>
    <row r="312" spans="4:8">
      <c r="D312" s="3"/>
      <c r="E312" s="3"/>
      <c r="F312" s="3"/>
      <c r="G312" s="3"/>
      <c r="H312" s="3"/>
    </row>
    <row r="313" spans="4:8">
      <c r="D313" s="3"/>
      <c r="E313" s="3"/>
      <c r="F313" s="3"/>
      <c r="G313" s="3"/>
      <c r="H313" s="3"/>
    </row>
    <row r="314" spans="4:8">
      <c r="D314" s="3"/>
      <c r="E314" s="3"/>
      <c r="F314" s="3"/>
      <c r="G314" s="3"/>
      <c r="H314" s="3"/>
    </row>
    <row r="315" spans="4:8">
      <c r="D315" s="3"/>
      <c r="E315" s="3"/>
      <c r="F315" s="3"/>
      <c r="G315" s="3"/>
      <c r="H315" s="3"/>
    </row>
    <row r="316" spans="4:8">
      <c r="D316" s="3"/>
      <c r="E316" s="3"/>
      <c r="F316" s="3"/>
      <c r="G316" s="3"/>
      <c r="H316" s="3"/>
    </row>
    <row r="317" spans="4:8">
      <c r="D317" s="3"/>
      <c r="E317" s="3"/>
      <c r="F317" s="3"/>
      <c r="G317" s="3"/>
      <c r="H317" s="3"/>
    </row>
    <row r="318" spans="4:8">
      <c r="D318" s="3"/>
      <c r="E318" s="3"/>
      <c r="F318" s="3"/>
      <c r="G318" s="3"/>
      <c r="H318" s="3"/>
    </row>
    <row r="319" spans="4:8">
      <c r="D319" s="3"/>
      <c r="E319" s="3"/>
      <c r="F319" s="3"/>
      <c r="G319" s="3"/>
      <c r="H319" s="3"/>
    </row>
    <row r="320" spans="4:8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E607" s="20"/>
      <c r="G607" s="20"/>
    </row>
    <row r="608" spans="4:8">
      <c r="E608" s="20"/>
      <c r="G608" s="20"/>
    </row>
    <row r="609" spans="5:7">
      <c r="E609" s="20"/>
      <c r="G609" s="20"/>
    </row>
    <row r="610" spans="5:7">
      <c r="E610" s="20"/>
      <c r="G610" s="20"/>
    </row>
    <row r="611" spans="5:7">
      <c r="E611" s="20"/>
      <c r="G611" s="20"/>
    </row>
    <row r="612" spans="5:7">
      <c r="E612" s="20"/>
      <c r="G612" s="20"/>
    </row>
  </sheetData>
  <sheetProtection sheet="1" objects="1" scenarios="1"/>
  <mergeCells count="1">
    <mergeCell ref="B6:K6"/>
  </mergeCells>
  <phoneticPr fontId="6" type="noConversion"/>
  <dataValidations count="1">
    <dataValidation allowBlank="1" showInputMessage="1" showErrorMessage="1" sqref="J12:K13 B12:H12 A12:A14 I14:K14 B14:C14 D13:H14 A1:B11 C5:C11 D1:XFD11 A15:XFD1048576 L12:XFD14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52"/>
    <pageSetUpPr fitToPage="1"/>
  </sheetPr>
  <dimension ref="B1:F967"/>
  <sheetViews>
    <sheetView rightToLeft="1" workbookViewId="0">
      <selection activeCell="B10" sqref="B10:D286"/>
    </sheetView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1" bestFit="1" customWidth="1"/>
    <col min="4" max="4" width="11.85546875" style="1" customWidth="1"/>
    <col min="5" max="16384" width="9.140625" style="1"/>
  </cols>
  <sheetData>
    <row r="1" spans="2:6">
      <c r="B1" s="46" t="s">
        <v>152</v>
      </c>
      <c r="C1" s="67" t="s" vm="1">
        <v>238</v>
      </c>
    </row>
    <row r="2" spans="2:6">
      <c r="B2" s="46" t="s">
        <v>151</v>
      </c>
      <c r="C2" s="67" t="s">
        <v>239</v>
      </c>
    </row>
    <row r="3" spans="2:6">
      <c r="B3" s="46" t="s">
        <v>153</v>
      </c>
      <c r="C3" s="67" t="s">
        <v>240</v>
      </c>
    </row>
    <row r="4" spans="2:6">
      <c r="B4" s="46" t="s">
        <v>154</v>
      </c>
      <c r="C4" s="67" t="s">
        <v>241</v>
      </c>
    </row>
    <row r="6" spans="2:6" ht="26.25" customHeight="1">
      <c r="B6" s="151" t="s">
        <v>187</v>
      </c>
      <c r="C6" s="152"/>
      <c r="D6" s="153"/>
    </row>
    <row r="7" spans="2:6" s="3" customFormat="1" ht="33">
      <c r="B7" s="47" t="s">
        <v>122</v>
      </c>
      <c r="C7" s="52" t="s">
        <v>114</v>
      </c>
      <c r="D7" s="53" t="s">
        <v>113</v>
      </c>
    </row>
    <row r="8" spans="2:6" s="3" customFormat="1">
      <c r="B8" s="14"/>
      <c r="C8" s="31" t="s">
        <v>217</v>
      </c>
      <c r="D8" s="16" t="s">
        <v>21</v>
      </c>
    </row>
    <row r="9" spans="2:6" s="4" customFormat="1" ht="18" customHeight="1">
      <c r="B9" s="17"/>
      <c r="C9" s="18" t="s">
        <v>0</v>
      </c>
      <c r="D9" s="19" t="s">
        <v>1</v>
      </c>
    </row>
    <row r="10" spans="2:6" s="4" customFormat="1" ht="18" customHeight="1">
      <c r="B10" s="94" t="s">
        <v>4864</v>
      </c>
      <c r="C10" s="80">
        <v>6111563.6822329937</v>
      </c>
      <c r="D10" s="94"/>
    </row>
    <row r="11" spans="2:6">
      <c r="B11" s="70" t="s">
        <v>27</v>
      </c>
      <c r="C11" s="80">
        <v>1291414.0575758312</v>
      </c>
      <c r="D11" s="109"/>
    </row>
    <row r="12" spans="2:6">
      <c r="B12" s="76" t="s">
        <v>2473</v>
      </c>
      <c r="C12" s="83">
        <v>481.16108209709995</v>
      </c>
      <c r="D12" s="95">
        <v>46234</v>
      </c>
      <c r="E12" s="3"/>
      <c r="F12" s="3"/>
    </row>
    <row r="13" spans="2:6">
      <c r="B13" s="76" t="s">
        <v>2497</v>
      </c>
      <c r="C13" s="83">
        <v>5536.6020959400003</v>
      </c>
      <c r="D13" s="95">
        <v>45640</v>
      </c>
      <c r="E13" s="3"/>
      <c r="F13" s="3"/>
    </row>
    <row r="14" spans="2:6">
      <c r="B14" s="76" t="s">
        <v>2474</v>
      </c>
      <c r="C14" s="83">
        <v>42656.094485063404</v>
      </c>
      <c r="D14" s="95">
        <v>46772</v>
      </c>
    </row>
    <row r="15" spans="2:6">
      <c r="B15" s="76" t="s">
        <v>2475</v>
      </c>
      <c r="C15" s="83">
        <v>266.59863294000002</v>
      </c>
      <c r="D15" s="95">
        <v>48297</v>
      </c>
      <c r="E15" s="3"/>
      <c r="F15" s="3"/>
    </row>
    <row r="16" spans="2:6">
      <c r="B16" s="76" t="s">
        <v>4986</v>
      </c>
      <c r="C16" s="83">
        <v>52813.751469353716</v>
      </c>
      <c r="D16" s="95">
        <v>46698</v>
      </c>
      <c r="E16" s="3"/>
      <c r="F16" s="3"/>
    </row>
    <row r="17" spans="2:4">
      <c r="B17" s="76" t="s">
        <v>2477</v>
      </c>
      <c r="C17" s="83">
        <v>24806.045232000008</v>
      </c>
      <c r="D17" s="95">
        <v>48274</v>
      </c>
    </row>
    <row r="18" spans="2:4">
      <c r="B18" s="76" t="s">
        <v>2479</v>
      </c>
      <c r="C18" s="83">
        <v>14481.366256799998</v>
      </c>
      <c r="D18" s="95">
        <v>48274</v>
      </c>
    </row>
    <row r="19" spans="2:4">
      <c r="B19" s="76" t="s">
        <v>2499</v>
      </c>
      <c r="C19" s="83">
        <v>4883.8613528100004</v>
      </c>
      <c r="D19" s="95">
        <v>46054</v>
      </c>
    </row>
    <row r="20" spans="2:4">
      <c r="B20" s="76" t="s">
        <v>2500</v>
      </c>
      <c r="C20" s="83">
        <v>1605.3871536000001</v>
      </c>
      <c r="D20" s="95">
        <v>44926</v>
      </c>
    </row>
    <row r="21" spans="2:4">
      <c r="B21" s="76" t="s">
        <v>2501</v>
      </c>
      <c r="C21" s="83">
        <v>1844.854272</v>
      </c>
      <c r="D21" s="95">
        <v>44926</v>
      </c>
    </row>
    <row r="22" spans="2:4">
      <c r="B22" s="76" t="s">
        <v>2502</v>
      </c>
      <c r="C22" s="83">
        <v>45420.50537643001</v>
      </c>
      <c r="D22" s="95">
        <v>47969</v>
      </c>
    </row>
    <row r="23" spans="2:4">
      <c r="B23" s="76" t="s">
        <v>2503</v>
      </c>
      <c r="C23" s="83">
        <v>1062.8996811299999</v>
      </c>
      <c r="D23" s="95">
        <v>45259</v>
      </c>
    </row>
    <row r="24" spans="2:4">
      <c r="B24" s="76" t="s">
        <v>2504</v>
      </c>
      <c r="C24" s="83">
        <v>478.29444186000001</v>
      </c>
      <c r="D24" s="95">
        <v>45103</v>
      </c>
    </row>
    <row r="25" spans="2:4">
      <c r="B25" s="76" t="s">
        <v>2505</v>
      </c>
      <c r="C25" s="83">
        <v>2568.6750000000002</v>
      </c>
      <c r="D25" s="95">
        <v>45412</v>
      </c>
    </row>
    <row r="26" spans="2:4">
      <c r="B26" s="76" t="s">
        <v>2506</v>
      </c>
      <c r="C26" s="83">
        <v>10719.4945974</v>
      </c>
      <c r="D26" s="95">
        <v>47209</v>
      </c>
    </row>
    <row r="27" spans="2:4">
      <c r="B27" s="76" t="s">
        <v>2508</v>
      </c>
      <c r="C27" s="83">
        <v>35770.586749999995</v>
      </c>
      <c r="D27" s="95">
        <v>47118</v>
      </c>
    </row>
    <row r="28" spans="2:4">
      <c r="B28" s="76" t="s">
        <v>2510</v>
      </c>
      <c r="C28" s="83">
        <v>18794.243858999998</v>
      </c>
      <c r="D28" s="95">
        <v>47848</v>
      </c>
    </row>
    <row r="29" spans="2:4">
      <c r="B29" s="76" t="s">
        <v>4987</v>
      </c>
      <c r="C29" s="83">
        <v>35346.028050000001</v>
      </c>
      <c r="D29" s="95">
        <v>46022</v>
      </c>
    </row>
    <row r="30" spans="2:4">
      <c r="B30" s="76" t="s">
        <v>2494</v>
      </c>
      <c r="C30" s="83">
        <v>65522.040142339436</v>
      </c>
      <c r="D30" s="95">
        <v>47970</v>
      </c>
    </row>
    <row r="31" spans="2:4">
      <c r="B31" s="76" t="s">
        <v>2511</v>
      </c>
      <c r="C31" s="83">
        <v>21502.570485006901</v>
      </c>
      <c r="D31" s="95">
        <v>47209</v>
      </c>
    </row>
    <row r="32" spans="2:4">
      <c r="B32" s="76" t="s">
        <v>4867</v>
      </c>
      <c r="C32" s="83">
        <v>7938.4430999599999</v>
      </c>
      <c r="D32" s="95">
        <v>47467</v>
      </c>
    </row>
    <row r="33" spans="2:4">
      <c r="B33" s="76" t="s">
        <v>2513</v>
      </c>
      <c r="C33" s="83">
        <v>7571.8965099999996</v>
      </c>
      <c r="D33" s="95">
        <v>45534</v>
      </c>
    </row>
    <row r="34" spans="2:4">
      <c r="B34" s="76" t="s">
        <v>2514</v>
      </c>
      <c r="C34" s="83">
        <v>70950.167999999976</v>
      </c>
      <c r="D34" s="95">
        <v>48700</v>
      </c>
    </row>
    <row r="35" spans="2:4">
      <c r="B35" s="76" t="s">
        <v>2515</v>
      </c>
      <c r="C35" s="83">
        <v>278.70939000000004</v>
      </c>
      <c r="D35" s="95">
        <v>45534</v>
      </c>
    </row>
    <row r="36" spans="2:4">
      <c r="B36" s="76" t="s">
        <v>2484</v>
      </c>
      <c r="C36" s="83">
        <v>12276.494929139999</v>
      </c>
      <c r="D36" s="95">
        <v>46132</v>
      </c>
    </row>
    <row r="37" spans="2:4">
      <c r="B37" s="76" t="s">
        <v>2519</v>
      </c>
      <c r="C37" s="83">
        <v>73103.757440000001</v>
      </c>
      <c r="D37" s="95">
        <v>50256</v>
      </c>
    </row>
    <row r="38" spans="2:4">
      <c r="B38" s="76" t="s">
        <v>2520</v>
      </c>
      <c r="C38" s="83">
        <v>6438.8594027418003</v>
      </c>
      <c r="D38" s="95">
        <v>46752</v>
      </c>
    </row>
    <row r="39" spans="2:4">
      <c r="B39" s="76" t="s">
        <v>2521</v>
      </c>
      <c r="C39" s="83">
        <v>51954.753880140008</v>
      </c>
      <c r="D39" s="95">
        <v>48233</v>
      </c>
    </row>
    <row r="40" spans="2:4">
      <c r="B40" s="76" t="s">
        <v>2522</v>
      </c>
      <c r="C40" s="83">
        <v>3151.7507545139997</v>
      </c>
      <c r="D40" s="95">
        <v>44926</v>
      </c>
    </row>
    <row r="41" spans="2:4">
      <c r="B41" s="76" t="s">
        <v>4868</v>
      </c>
      <c r="C41" s="83">
        <v>15899.843153999998</v>
      </c>
      <c r="D41" s="95">
        <v>48212</v>
      </c>
    </row>
    <row r="42" spans="2:4">
      <c r="B42" s="76" t="s">
        <v>2488</v>
      </c>
      <c r="C42" s="83">
        <v>13631.210652000002</v>
      </c>
      <c r="D42" s="95">
        <v>48212</v>
      </c>
    </row>
    <row r="43" spans="2:4">
      <c r="B43" s="76" t="s">
        <v>2489</v>
      </c>
      <c r="C43" s="83">
        <v>362.87558348999994</v>
      </c>
      <c r="D43" s="95">
        <v>47566</v>
      </c>
    </row>
    <row r="44" spans="2:4">
      <c r="B44" s="76" t="s">
        <v>2525</v>
      </c>
      <c r="C44" s="83">
        <v>2926.1486422500002</v>
      </c>
      <c r="D44" s="95">
        <v>45255</v>
      </c>
    </row>
    <row r="45" spans="2:4">
      <c r="B45" s="76" t="s">
        <v>2526</v>
      </c>
      <c r="C45" s="83">
        <v>25883.6943342636</v>
      </c>
      <c r="D45" s="95">
        <v>46631</v>
      </c>
    </row>
    <row r="46" spans="2:4">
      <c r="B46" s="76" t="s">
        <v>2491</v>
      </c>
      <c r="C46" s="83">
        <v>10709.515444185301</v>
      </c>
      <c r="D46" s="95">
        <v>48214</v>
      </c>
    </row>
    <row r="47" spans="2:4">
      <c r="B47" s="76" t="s">
        <v>2529</v>
      </c>
      <c r="C47" s="83">
        <v>1590.4471924064999</v>
      </c>
      <c r="D47" s="95">
        <v>45536</v>
      </c>
    </row>
    <row r="48" spans="2:4">
      <c r="B48" s="76" t="s">
        <v>2530</v>
      </c>
      <c r="C48" s="83">
        <v>101973.35300000002</v>
      </c>
      <c r="D48" s="95">
        <v>46661</v>
      </c>
    </row>
    <row r="49" spans="2:4">
      <c r="B49" s="76" t="s">
        <v>2531</v>
      </c>
      <c r="C49" s="83">
        <v>80197.370669999989</v>
      </c>
      <c r="D49" s="95">
        <v>46661</v>
      </c>
    </row>
    <row r="50" spans="2:4">
      <c r="B50" s="76" t="s">
        <v>4988</v>
      </c>
      <c r="C50" s="83">
        <v>4098.6867362602034</v>
      </c>
      <c r="D50" s="95">
        <v>44926</v>
      </c>
    </row>
    <row r="51" spans="2:4">
      <c r="B51" s="76" t="s">
        <v>4989</v>
      </c>
      <c r="C51" s="83">
        <v>155271.57365073761</v>
      </c>
      <c r="D51" s="95">
        <v>46871</v>
      </c>
    </row>
    <row r="52" spans="2:4">
      <c r="B52" s="76" t="s">
        <v>4990</v>
      </c>
      <c r="C52" s="83">
        <v>3975.857164348663</v>
      </c>
      <c r="D52" s="95">
        <v>48482</v>
      </c>
    </row>
    <row r="53" spans="2:4">
      <c r="B53" s="76" t="s">
        <v>4991</v>
      </c>
      <c r="C53" s="83">
        <v>14545.933138705293</v>
      </c>
      <c r="D53" s="95">
        <v>51774</v>
      </c>
    </row>
    <row r="54" spans="2:4">
      <c r="B54" s="76" t="s">
        <v>2533</v>
      </c>
      <c r="C54" s="83">
        <v>48.992604</v>
      </c>
      <c r="D54" s="95">
        <v>44927</v>
      </c>
    </row>
    <row r="55" spans="2:4">
      <c r="B55" s="76" t="s">
        <v>4992</v>
      </c>
      <c r="C55" s="83">
        <v>25444.313405008859</v>
      </c>
      <c r="D55" s="95">
        <v>46253</v>
      </c>
    </row>
    <row r="56" spans="2:4">
      <c r="B56" s="76" t="s">
        <v>4993</v>
      </c>
      <c r="C56" s="83">
        <v>64728.515672713533</v>
      </c>
      <c r="D56" s="95">
        <v>46022</v>
      </c>
    </row>
    <row r="57" spans="2:4">
      <c r="B57" s="76" t="s">
        <v>4994</v>
      </c>
      <c r="C57" s="83">
        <v>4046.0760733750385</v>
      </c>
      <c r="D57" s="95">
        <v>44926</v>
      </c>
    </row>
    <row r="58" spans="2:4">
      <c r="B58" s="76" t="s">
        <v>4995</v>
      </c>
      <c r="C58" s="83">
        <v>45903.142037205536</v>
      </c>
      <c r="D58" s="95">
        <v>45363</v>
      </c>
    </row>
    <row r="59" spans="2:4">
      <c r="B59" s="76" t="s">
        <v>2492</v>
      </c>
      <c r="C59" s="83">
        <v>382.66005081200285</v>
      </c>
      <c r="D59" s="95">
        <v>44926</v>
      </c>
    </row>
    <row r="60" spans="2:4">
      <c r="B60" s="76" t="s">
        <v>2493</v>
      </c>
      <c r="C60" s="83">
        <v>4068.2694068354458</v>
      </c>
      <c r="D60" s="95">
        <v>44926</v>
      </c>
    </row>
    <row r="61" spans="2:4">
      <c r="B61" s="76" t="s">
        <v>2495</v>
      </c>
      <c r="C61" s="83">
        <v>8058.2791673000002</v>
      </c>
      <c r="D61" s="95">
        <v>45823</v>
      </c>
    </row>
    <row r="62" spans="2:4">
      <c r="B62" s="76" t="s">
        <v>2496</v>
      </c>
      <c r="C62" s="83">
        <v>37443.098899600001</v>
      </c>
      <c r="D62" s="95">
        <v>46539</v>
      </c>
    </row>
    <row r="63" spans="2:4">
      <c r="B63" s="76" t="s">
        <v>4996</v>
      </c>
      <c r="C63" s="83">
        <v>44206.542247081466</v>
      </c>
      <c r="D63" s="95">
        <v>45935</v>
      </c>
    </row>
    <row r="64" spans="2:4">
      <c r="B64" s="76" t="s">
        <v>4997</v>
      </c>
      <c r="C64" s="83">
        <v>5791.7648269860374</v>
      </c>
      <c r="D64" s="95">
        <v>52047</v>
      </c>
    </row>
    <row r="65" spans="2:4">
      <c r="B65" s="70" t="s">
        <v>44</v>
      </c>
      <c r="C65" s="80">
        <v>4820149.6246571615</v>
      </c>
      <c r="D65" s="109"/>
    </row>
    <row r="66" spans="2:4">
      <c r="B66" s="76" t="s">
        <v>2579</v>
      </c>
      <c r="C66" s="83">
        <v>85385.600115780006</v>
      </c>
      <c r="D66" s="95">
        <v>47201</v>
      </c>
    </row>
    <row r="67" spans="2:4">
      <c r="B67" s="76" t="s">
        <v>4869</v>
      </c>
      <c r="C67" s="83">
        <v>22667.698633861994</v>
      </c>
      <c r="D67" s="95">
        <v>45778</v>
      </c>
    </row>
    <row r="68" spans="2:4">
      <c r="B68" s="76" t="s">
        <v>4870</v>
      </c>
      <c r="C68" s="83">
        <v>113123.83655364413</v>
      </c>
      <c r="D68" s="95">
        <v>46997</v>
      </c>
    </row>
    <row r="69" spans="2:4">
      <c r="B69" s="76" t="s">
        <v>2582</v>
      </c>
      <c r="C69" s="83">
        <v>25516.421513987101</v>
      </c>
      <c r="D69" s="95">
        <v>46326</v>
      </c>
    </row>
    <row r="70" spans="2:4">
      <c r="B70" s="76" t="s">
        <v>2583</v>
      </c>
      <c r="C70" s="83">
        <v>7304.0779314686606</v>
      </c>
      <c r="D70" s="95">
        <v>47270</v>
      </c>
    </row>
    <row r="71" spans="2:4">
      <c r="B71" s="76" t="s">
        <v>4871</v>
      </c>
      <c r="C71" s="83">
        <v>59706.420725999989</v>
      </c>
      <c r="D71" s="95">
        <v>48366</v>
      </c>
    </row>
    <row r="72" spans="2:4">
      <c r="B72" s="76" t="s">
        <v>2588</v>
      </c>
      <c r="C72" s="83">
        <v>11792.384803003197</v>
      </c>
      <c r="D72" s="95">
        <v>47467</v>
      </c>
    </row>
    <row r="73" spans="2:4">
      <c r="B73" s="76" t="s">
        <v>2589</v>
      </c>
      <c r="C73" s="83">
        <v>21677.403379304702</v>
      </c>
      <c r="D73" s="95">
        <v>47848</v>
      </c>
    </row>
    <row r="74" spans="2:4">
      <c r="B74" s="76" t="s">
        <v>4872</v>
      </c>
      <c r="C74" s="83">
        <v>48021.704620410004</v>
      </c>
      <c r="D74" s="95">
        <v>45343</v>
      </c>
    </row>
    <row r="75" spans="2:4">
      <c r="B75" s="76" t="s">
        <v>2591</v>
      </c>
      <c r="C75" s="83">
        <v>12753.19863486</v>
      </c>
      <c r="D75" s="95">
        <v>46371</v>
      </c>
    </row>
    <row r="76" spans="2:4">
      <c r="B76" s="76" t="s">
        <v>2592</v>
      </c>
      <c r="C76" s="83">
        <v>34771.933198895393</v>
      </c>
      <c r="D76" s="95">
        <v>46601</v>
      </c>
    </row>
    <row r="77" spans="2:4">
      <c r="B77" s="76" t="s">
        <v>2593</v>
      </c>
      <c r="C77" s="83">
        <v>53111.749653599996</v>
      </c>
      <c r="D77" s="95">
        <v>47209</v>
      </c>
    </row>
    <row r="78" spans="2:4">
      <c r="B78" s="76" t="s">
        <v>2595</v>
      </c>
      <c r="C78" s="83">
        <v>102877.38379009799</v>
      </c>
      <c r="D78" s="95">
        <v>46465</v>
      </c>
    </row>
    <row r="79" spans="2:4">
      <c r="B79" s="76" t="s">
        <v>4873</v>
      </c>
      <c r="C79" s="83">
        <v>91746.738525239969</v>
      </c>
      <c r="D79" s="95">
        <v>47082</v>
      </c>
    </row>
    <row r="80" spans="2:4">
      <c r="B80" s="76" t="s">
        <v>4874</v>
      </c>
      <c r="C80" s="83">
        <v>1475.4327479999999</v>
      </c>
      <c r="D80" s="95">
        <v>44866</v>
      </c>
    </row>
    <row r="81" spans="2:4">
      <c r="B81" s="76" t="s">
        <v>2600</v>
      </c>
      <c r="C81" s="83">
        <v>52116.889474199997</v>
      </c>
      <c r="D81" s="95">
        <v>48054</v>
      </c>
    </row>
    <row r="82" spans="2:4">
      <c r="B82" s="76" t="s">
        <v>2601</v>
      </c>
      <c r="C82" s="83">
        <v>13793.82644297578</v>
      </c>
      <c r="D82" s="95">
        <v>47119</v>
      </c>
    </row>
    <row r="83" spans="2:4">
      <c r="B83" s="76" t="s">
        <v>2604</v>
      </c>
      <c r="C83" s="83">
        <v>95912.017496453685</v>
      </c>
      <c r="D83" s="95">
        <v>47301</v>
      </c>
    </row>
    <row r="84" spans="2:4">
      <c r="B84" s="76" t="s">
        <v>4875</v>
      </c>
      <c r="C84" s="83">
        <v>4391.7015575999994</v>
      </c>
      <c r="D84" s="95">
        <v>47119</v>
      </c>
    </row>
    <row r="85" spans="2:4">
      <c r="B85" s="76" t="s">
        <v>4876</v>
      </c>
      <c r="C85" s="83">
        <v>2962.6885348305004</v>
      </c>
      <c r="D85" s="95">
        <v>48122</v>
      </c>
    </row>
    <row r="86" spans="2:4">
      <c r="B86" s="76" t="s">
        <v>2567</v>
      </c>
      <c r="C86" s="83">
        <v>8557.8032279400013</v>
      </c>
      <c r="D86" s="95">
        <v>45748</v>
      </c>
    </row>
    <row r="87" spans="2:4">
      <c r="B87" s="76" t="s">
        <v>2568</v>
      </c>
      <c r="C87" s="83">
        <v>18004.990510979995</v>
      </c>
      <c r="D87" s="95">
        <v>47119</v>
      </c>
    </row>
    <row r="88" spans="2:4">
      <c r="B88" s="76" t="s">
        <v>2609</v>
      </c>
      <c r="C88" s="83">
        <v>6436.0857914099997</v>
      </c>
      <c r="D88" s="95">
        <v>45798</v>
      </c>
    </row>
    <row r="89" spans="2:4">
      <c r="B89" s="76" t="s">
        <v>2610</v>
      </c>
      <c r="C89" s="83">
        <v>30375.633045189898</v>
      </c>
      <c r="D89" s="95">
        <v>47119</v>
      </c>
    </row>
    <row r="90" spans="2:4">
      <c r="B90" s="76" t="s">
        <v>2611</v>
      </c>
      <c r="C90" s="83">
        <v>7874.2434158700016</v>
      </c>
      <c r="D90" s="95">
        <v>45047</v>
      </c>
    </row>
    <row r="91" spans="2:4">
      <c r="B91" s="76" t="s">
        <v>4877</v>
      </c>
      <c r="C91" s="83">
        <v>2655.8552271899998</v>
      </c>
      <c r="D91" s="95">
        <v>47119</v>
      </c>
    </row>
    <row r="92" spans="2:4">
      <c r="B92" s="76" t="s">
        <v>2569</v>
      </c>
      <c r="C92" s="83">
        <v>30211.793740827001</v>
      </c>
      <c r="D92" s="95">
        <v>46742</v>
      </c>
    </row>
    <row r="93" spans="2:4">
      <c r="B93" s="76" t="s">
        <v>2570</v>
      </c>
      <c r="C93" s="83">
        <v>16619.091895596001</v>
      </c>
      <c r="D93" s="95">
        <v>46082</v>
      </c>
    </row>
    <row r="94" spans="2:4">
      <c r="B94" s="76" t="s">
        <v>2613</v>
      </c>
      <c r="C94" s="83">
        <v>110349.36202820999</v>
      </c>
      <c r="D94" s="95">
        <v>47715</v>
      </c>
    </row>
    <row r="95" spans="2:4">
      <c r="B95" s="76" t="s">
        <v>4878</v>
      </c>
      <c r="C95" s="83">
        <v>162336.4339143</v>
      </c>
      <c r="D95" s="95">
        <v>47715</v>
      </c>
    </row>
    <row r="96" spans="2:4">
      <c r="B96" s="76" t="s">
        <v>2616</v>
      </c>
      <c r="C96" s="83">
        <v>89718.254318820022</v>
      </c>
      <c r="D96" s="95">
        <v>45557</v>
      </c>
    </row>
    <row r="97" spans="2:4">
      <c r="B97" s="76" t="s">
        <v>2617</v>
      </c>
      <c r="C97" s="83">
        <v>63678.600741695882</v>
      </c>
      <c r="D97" s="95">
        <v>46753</v>
      </c>
    </row>
    <row r="98" spans="2:4">
      <c r="B98" s="76" t="s">
        <v>2618</v>
      </c>
      <c r="C98" s="83">
        <v>27.888759929999999</v>
      </c>
      <c r="D98" s="95">
        <v>44866</v>
      </c>
    </row>
    <row r="99" spans="2:4">
      <c r="B99" s="76" t="s">
        <v>2619</v>
      </c>
      <c r="C99" s="83">
        <v>80907.769847331001</v>
      </c>
      <c r="D99" s="95">
        <v>47463</v>
      </c>
    </row>
    <row r="100" spans="2:4">
      <c r="B100" s="76" t="s">
        <v>2621</v>
      </c>
      <c r="C100" s="83">
        <v>28969.20412197</v>
      </c>
      <c r="D100" s="95">
        <v>46012</v>
      </c>
    </row>
    <row r="101" spans="2:4">
      <c r="B101" s="76" t="s">
        <v>4879</v>
      </c>
      <c r="C101" s="83">
        <v>3440.2714236000002</v>
      </c>
      <c r="D101" s="95">
        <v>46742</v>
      </c>
    </row>
    <row r="102" spans="2:4">
      <c r="B102" s="76" t="s">
        <v>2623</v>
      </c>
      <c r="C102" s="83">
        <v>70707.697341972002</v>
      </c>
      <c r="D102" s="95">
        <v>49427</v>
      </c>
    </row>
    <row r="103" spans="2:4">
      <c r="B103" s="76" t="s">
        <v>2624</v>
      </c>
      <c r="C103" s="83">
        <v>105332.61605398468</v>
      </c>
      <c r="D103" s="95">
        <v>50041</v>
      </c>
    </row>
    <row r="104" spans="2:4">
      <c r="B104" s="76" t="s">
        <v>2625</v>
      </c>
      <c r="C104" s="83">
        <v>183028.13693093602</v>
      </c>
      <c r="D104" s="95">
        <v>51602</v>
      </c>
    </row>
    <row r="105" spans="2:4">
      <c r="B105" s="76" t="s">
        <v>2626</v>
      </c>
      <c r="C105" s="83">
        <v>1167.6133649999999</v>
      </c>
      <c r="D105" s="95">
        <v>44992</v>
      </c>
    </row>
    <row r="106" spans="2:4">
      <c r="B106" s="76" t="s">
        <v>2628</v>
      </c>
      <c r="C106" s="83">
        <v>31818.300398457901</v>
      </c>
      <c r="D106" s="95">
        <v>46971</v>
      </c>
    </row>
    <row r="107" spans="2:4">
      <c r="B107" s="76" t="s">
        <v>2630</v>
      </c>
      <c r="C107" s="83">
        <v>103223.22188570972</v>
      </c>
      <c r="D107" s="95">
        <v>46149</v>
      </c>
    </row>
    <row r="108" spans="2:4">
      <c r="B108" s="76" t="s">
        <v>2632</v>
      </c>
      <c r="C108" s="83">
        <v>104833.83770186598</v>
      </c>
      <c r="D108" s="95">
        <v>47849</v>
      </c>
    </row>
    <row r="109" spans="2:4">
      <c r="B109" s="76" t="s">
        <v>4998</v>
      </c>
      <c r="C109" s="83">
        <v>7096.4393859023503</v>
      </c>
      <c r="D109" s="95">
        <v>45515</v>
      </c>
    </row>
    <row r="110" spans="2:4">
      <c r="B110" s="76" t="s">
        <v>4880</v>
      </c>
      <c r="C110" s="83">
        <v>845.89433418149997</v>
      </c>
      <c r="D110" s="95">
        <v>46326</v>
      </c>
    </row>
    <row r="111" spans="2:4">
      <c r="B111" s="76" t="s">
        <v>4881</v>
      </c>
      <c r="C111" s="83">
        <v>1530.7831237799999</v>
      </c>
      <c r="D111" s="95">
        <v>46326</v>
      </c>
    </row>
    <row r="112" spans="2:4">
      <c r="B112" s="76" t="s">
        <v>4882</v>
      </c>
      <c r="C112" s="83">
        <v>1457.9321349300001</v>
      </c>
      <c r="D112" s="95">
        <v>46326</v>
      </c>
    </row>
    <row r="113" spans="2:4">
      <c r="B113" s="76" t="s">
        <v>4883</v>
      </c>
      <c r="C113" s="83">
        <v>1550.5115752499996</v>
      </c>
      <c r="D113" s="95">
        <v>46326</v>
      </c>
    </row>
    <row r="114" spans="2:4">
      <c r="B114" s="76" t="s">
        <v>4884</v>
      </c>
      <c r="C114" s="83">
        <v>1180.1904126900001</v>
      </c>
      <c r="D114" s="95">
        <v>46326</v>
      </c>
    </row>
    <row r="115" spans="2:4">
      <c r="B115" s="76" t="s">
        <v>4885</v>
      </c>
      <c r="C115" s="83">
        <v>2174.0872635600003</v>
      </c>
      <c r="D115" s="95">
        <v>46326</v>
      </c>
    </row>
    <row r="116" spans="2:4">
      <c r="B116" s="76" t="s">
        <v>2640</v>
      </c>
      <c r="C116" s="83">
        <v>344.82004183000004</v>
      </c>
      <c r="D116" s="95">
        <v>47879</v>
      </c>
    </row>
    <row r="117" spans="2:4">
      <c r="B117" s="76" t="s">
        <v>2574</v>
      </c>
      <c r="C117" s="83">
        <v>106001.06338413119</v>
      </c>
      <c r="D117" s="95">
        <v>46752</v>
      </c>
    </row>
    <row r="118" spans="2:4">
      <c r="B118" s="76" t="s">
        <v>4999</v>
      </c>
      <c r="C118" s="83">
        <v>20196.994879999998</v>
      </c>
      <c r="D118" s="95">
        <v>45615</v>
      </c>
    </row>
    <row r="119" spans="2:4">
      <c r="B119" s="76" t="s">
        <v>2642</v>
      </c>
      <c r="C119" s="83">
        <v>68007.155425439996</v>
      </c>
      <c r="D119" s="95">
        <v>47756</v>
      </c>
    </row>
    <row r="120" spans="2:4">
      <c r="B120" s="76" t="s">
        <v>2643</v>
      </c>
      <c r="C120" s="83">
        <v>708.6</v>
      </c>
      <c r="D120" s="95">
        <v>45138</v>
      </c>
    </row>
    <row r="121" spans="2:4">
      <c r="B121" s="76" t="s">
        <v>2644</v>
      </c>
      <c r="C121" s="83">
        <v>1461.4343549999999</v>
      </c>
      <c r="D121" s="95">
        <v>45596</v>
      </c>
    </row>
    <row r="122" spans="2:4">
      <c r="B122" s="76" t="s">
        <v>4886</v>
      </c>
      <c r="C122" s="83">
        <v>13915.156836158403</v>
      </c>
      <c r="D122" s="95">
        <v>47715</v>
      </c>
    </row>
    <row r="123" spans="2:4">
      <c r="B123" s="76" t="s">
        <v>4887</v>
      </c>
      <c r="C123" s="83">
        <v>4501.7817254000001</v>
      </c>
      <c r="D123" s="95">
        <v>48466</v>
      </c>
    </row>
    <row r="124" spans="2:4">
      <c r="B124" s="76" t="s">
        <v>2648</v>
      </c>
      <c r="C124" s="83">
        <v>3668.9501070000001</v>
      </c>
      <c r="D124" s="95">
        <v>48466</v>
      </c>
    </row>
    <row r="125" spans="2:4">
      <c r="B125" s="76" t="s">
        <v>5000</v>
      </c>
      <c r="C125" s="83">
        <v>75908.719361545183</v>
      </c>
      <c r="D125" s="95">
        <v>45436</v>
      </c>
    </row>
    <row r="126" spans="2:4">
      <c r="B126" s="76" t="s">
        <v>2650</v>
      </c>
      <c r="C126" s="83">
        <v>87099.262376850005</v>
      </c>
      <c r="D126" s="95">
        <v>47392</v>
      </c>
    </row>
    <row r="127" spans="2:4">
      <c r="B127" s="76" t="s">
        <v>4888</v>
      </c>
      <c r="C127" s="83">
        <v>196.55323949999999</v>
      </c>
      <c r="D127" s="95">
        <v>45855</v>
      </c>
    </row>
    <row r="128" spans="2:4">
      <c r="B128" s="76" t="s">
        <v>5001</v>
      </c>
      <c r="C128" s="83">
        <v>15910.058489659606</v>
      </c>
      <c r="D128" s="95">
        <v>46418</v>
      </c>
    </row>
    <row r="129" spans="2:4">
      <c r="B129" s="76" t="s">
        <v>2652</v>
      </c>
      <c r="C129" s="83">
        <v>144.19358088000001</v>
      </c>
      <c r="D129" s="95">
        <v>47453</v>
      </c>
    </row>
    <row r="130" spans="2:4">
      <c r="B130" s="76" t="s">
        <v>2544</v>
      </c>
      <c r="C130" s="83">
        <v>8074.3127636457011</v>
      </c>
      <c r="D130" s="95">
        <v>47262</v>
      </c>
    </row>
    <row r="131" spans="2:4">
      <c r="B131" s="76" t="s">
        <v>5002</v>
      </c>
      <c r="C131" s="83">
        <v>187.1738317795072</v>
      </c>
      <c r="D131" s="95">
        <v>45126</v>
      </c>
    </row>
    <row r="132" spans="2:4">
      <c r="B132" s="76" t="s">
        <v>2660</v>
      </c>
      <c r="C132" s="83">
        <v>84574.643444804999</v>
      </c>
      <c r="D132" s="95">
        <v>45930</v>
      </c>
    </row>
    <row r="133" spans="2:4">
      <c r="B133" s="76" t="s">
        <v>2661</v>
      </c>
      <c r="C133" s="83">
        <v>39924.116655749</v>
      </c>
      <c r="D133" s="95">
        <v>45777</v>
      </c>
    </row>
    <row r="134" spans="2:4">
      <c r="B134" s="76" t="s">
        <v>2665</v>
      </c>
      <c r="C134" s="83">
        <v>42668.067898380003</v>
      </c>
      <c r="D134" s="95">
        <v>47178</v>
      </c>
    </row>
    <row r="135" spans="2:4">
      <c r="B135" s="76" t="s">
        <v>2666</v>
      </c>
      <c r="C135" s="83">
        <v>2672.1784659299997</v>
      </c>
      <c r="D135" s="95">
        <v>47447</v>
      </c>
    </row>
    <row r="136" spans="2:4">
      <c r="B136" s="76" t="s">
        <v>2667</v>
      </c>
      <c r="C136" s="83">
        <v>62422.832623527</v>
      </c>
      <c r="D136" s="95">
        <v>47987</v>
      </c>
    </row>
    <row r="137" spans="2:4">
      <c r="B137" s="76" t="s">
        <v>2670</v>
      </c>
      <c r="C137" s="83">
        <v>148365.96294299996</v>
      </c>
      <c r="D137" s="95">
        <v>47735</v>
      </c>
    </row>
    <row r="138" spans="2:4">
      <c r="B138" s="76" t="s">
        <v>4889</v>
      </c>
      <c r="C138" s="83">
        <v>4257.9910968837003</v>
      </c>
      <c r="D138" s="95">
        <v>48151</v>
      </c>
    </row>
    <row r="139" spans="2:4">
      <c r="B139" s="76" t="s">
        <v>2545</v>
      </c>
      <c r="C139" s="83">
        <v>51723.858552448502</v>
      </c>
      <c r="D139" s="95">
        <v>47848</v>
      </c>
    </row>
    <row r="140" spans="2:4">
      <c r="B140" s="76" t="s">
        <v>5003</v>
      </c>
      <c r="C140" s="83">
        <v>1199.6811080270804</v>
      </c>
      <c r="D140" s="95">
        <v>45008</v>
      </c>
    </row>
    <row r="141" spans="2:4">
      <c r="B141" s="76" t="s">
        <v>2674</v>
      </c>
      <c r="C141" s="83">
        <v>75099.176975629307</v>
      </c>
      <c r="D141" s="95">
        <v>48121</v>
      </c>
    </row>
    <row r="142" spans="2:4">
      <c r="B142" s="76" t="s">
        <v>2675</v>
      </c>
      <c r="C142" s="83">
        <v>1771.1729055039998</v>
      </c>
      <c r="D142" s="95">
        <v>47255</v>
      </c>
    </row>
    <row r="143" spans="2:4">
      <c r="B143" s="76" t="s">
        <v>4890</v>
      </c>
      <c r="C143" s="83">
        <v>13245.009513860799</v>
      </c>
      <c r="D143" s="95">
        <v>48029</v>
      </c>
    </row>
    <row r="144" spans="2:4">
      <c r="B144" s="76" t="s">
        <v>2677</v>
      </c>
      <c r="C144" s="83">
        <v>24365.511476028663</v>
      </c>
      <c r="D144" s="95">
        <v>48121</v>
      </c>
    </row>
    <row r="145" spans="2:4">
      <c r="B145" s="76" t="s">
        <v>5004</v>
      </c>
      <c r="C145" s="83">
        <v>1156.4361821049345</v>
      </c>
      <c r="D145" s="95">
        <v>45371</v>
      </c>
    </row>
    <row r="146" spans="2:4">
      <c r="B146" s="76" t="s">
        <v>2678</v>
      </c>
      <c r="C146" s="83">
        <v>6675.3996874220011</v>
      </c>
      <c r="D146" s="95">
        <v>45710</v>
      </c>
    </row>
    <row r="147" spans="2:4">
      <c r="B147" s="76" t="s">
        <v>2679</v>
      </c>
      <c r="C147" s="83">
        <v>100697.95838070201</v>
      </c>
      <c r="D147" s="95">
        <v>46573</v>
      </c>
    </row>
    <row r="148" spans="2:4">
      <c r="B148" s="76" t="s">
        <v>4891</v>
      </c>
      <c r="C148" s="83">
        <v>10884.326294999999</v>
      </c>
      <c r="D148" s="95">
        <v>48294</v>
      </c>
    </row>
    <row r="149" spans="2:4">
      <c r="B149" s="76" t="s">
        <v>2683</v>
      </c>
      <c r="C149" s="83">
        <v>32173.419759999997</v>
      </c>
      <c r="D149" s="95">
        <v>46572</v>
      </c>
    </row>
    <row r="150" spans="2:4">
      <c r="B150" s="76" t="s">
        <v>2684</v>
      </c>
      <c r="C150" s="83">
        <v>5465.0824655999995</v>
      </c>
      <c r="D150" s="95">
        <v>44836</v>
      </c>
    </row>
    <row r="151" spans="2:4">
      <c r="B151" s="76" t="s">
        <v>2686</v>
      </c>
      <c r="C151" s="83">
        <v>22296.393274483995</v>
      </c>
      <c r="D151" s="95">
        <v>46524</v>
      </c>
    </row>
    <row r="152" spans="2:4">
      <c r="B152" s="76" t="s">
        <v>5005</v>
      </c>
      <c r="C152" s="83">
        <v>5369.5852966364582</v>
      </c>
      <c r="D152" s="95">
        <v>45187</v>
      </c>
    </row>
    <row r="153" spans="2:4">
      <c r="B153" s="76" t="s">
        <v>2687</v>
      </c>
      <c r="C153" s="83">
        <v>56194.829882909995</v>
      </c>
      <c r="D153" s="95">
        <v>46844</v>
      </c>
    </row>
    <row r="154" spans="2:4">
      <c r="B154" s="76" t="s">
        <v>5006</v>
      </c>
      <c r="C154" s="83">
        <v>17166.207340000001</v>
      </c>
      <c r="D154" s="95">
        <v>45602</v>
      </c>
    </row>
    <row r="155" spans="2:4">
      <c r="B155" s="76" t="s">
        <v>2689</v>
      </c>
      <c r="C155" s="83">
        <v>39945.75137654999</v>
      </c>
      <c r="D155" s="95">
        <v>45107</v>
      </c>
    </row>
    <row r="156" spans="2:4">
      <c r="B156" s="76" t="s">
        <v>2691</v>
      </c>
      <c r="C156" s="83">
        <v>30614.182254392003</v>
      </c>
      <c r="D156" s="95">
        <v>51592</v>
      </c>
    </row>
    <row r="157" spans="2:4">
      <c r="B157" s="76" t="s">
        <v>4892</v>
      </c>
      <c r="C157" s="83">
        <v>24752.82767044683</v>
      </c>
      <c r="D157" s="95">
        <v>52093</v>
      </c>
    </row>
    <row r="158" spans="2:4">
      <c r="B158" s="76" t="s">
        <v>4893</v>
      </c>
      <c r="C158" s="83">
        <v>60038.026434447289</v>
      </c>
      <c r="D158" s="95">
        <v>46660</v>
      </c>
    </row>
    <row r="159" spans="2:4">
      <c r="B159" s="76" t="s">
        <v>2695</v>
      </c>
      <c r="C159" s="83">
        <v>6209.7784100000008</v>
      </c>
      <c r="D159" s="95">
        <v>45869</v>
      </c>
    </row>
    <row r="160" spans="2:4">
      <c r="B160" s="76" t="s">
        <v>2697</v>
      </c>
      <c r="C160" s="83">
        <v>20165.637510330002</v>
      </c>
      <c r="D160" s="95">
        <v>47301</v>
      </c>
    </row>
    <row r="161" spans="2:4">
      <c r="B161" s="76" t="s">
        <v>5007</v>
      </c>
      <c r="C161" s="83">
        <v>4046.4025991487624</v>
      </c>
      <c r="D161" s="95">
        <v>44986</v>
      </c>
    </row>
    <row r="162" spans="2:4">
      <c r="B162" s="76" t="s">
        <v>4894</v>
      </c>
      <c r="C162" s="83">
        <v>83945.174274766207</v>
      </c>
      <c r="D162" s="95">
        <v>48176</v>
      </c>
    </row>
    <row r="163" spans="2:4">
      <c r="B163" s="76" t="s">
        <v>2703</v>
      </c>
      <c r="C163" s="83">
        <v>34733.233159055701</v>
      </c>
      <c r="D163" s="95">
        <v>47992</v>
      </c>
    </row>
    <row r="164" spans="2:4">
      <c r="B164" s="76" t="s">
        <v>2705</v>
      </c>
      <c r="C164" s="83">
        <v>34865.4247215</v>
      </c>
      <c r="D164" s="95">
        <v>46601</v>
      </c>
    </row>
    <row r="165" spans="2:4">
      <c r="B165" s="76" t="s">
        <v>2706</v>
      </c>
      <c r="C165" s="83">
        <v>13243.592004227718</v>
      </c>
      <c r="D165" s="95">
        <v>46722</v>
      </c>
    </row>
    <row r="166" spans="2:4">
      <c r="B166" s="76" t="s">
        <v>2707</v>
      </c>
      <c r="C166" s="83">
        <v>28834.329532598</v>
      </c>
      <c r="D166" s="95">
        <v>47407</v>
      </c>
    </row>
    <row r="167" spans="2:4">
      <c r="B167" s="76" t="s">
        <v>4895</v>
      </c>
      <c r="C167" s="83">
        <v>8918.5765723800014</v>
      </c>
      <c r="D167" s="95">
        <v>48213</v>
      </c>
    </row>
    <row r="168" spans="2:4">
      <c r="B168" s="76" t="s">
        <v>2709</v>
      </c>
      <c r="C168" s="83">
        <v>10999.89410109</v>
      </c>
      <c r="D168" s="95">
        <v>47467</v>
      </c>
    </row>
    <row r="169" spans="2:4">
      <c r="B169" s="76" t="s">
        <v>2576</v>
      </c>
      <c r="C169" s="83">
        <v>170.2622800977</v>
      </c>
      <c r="D169" s="95">
        <v>45939</v>
      </c>
    </row>
    <row r="170" spans="2:4">
      <c r="B170" s="76" t="s">
        <v>2710</v>
      </c>
      <c r="C170" s="83">
        <v>22288.656436809997</v>
      </c>
      <c r="D170" s="95">
        <v>46794</v>
      </c>
    </row>
    <row r="171" spans="2:4">
      <c r="B171" s="76" t="s">
        <v>5008</v>
      </c>
      <c r="C171" s="83">
        <v>4676.4428034948951</v>
      </c>
      <c r="D171" s="95">
        <v>44843</v>
      </c>
    </row>
    <row r="172" spans="2:4">
      <c r="B172" s="76" t="s">
        <v>5009</v>
      </c>
      <c r="C172" s="83">
        <v>61874.847646576862</v>
      </c>
      <c r="D172" s="95">
        <v>46022</v>
      </c>
    </row>
    <row r="173" spans="2:4">
      <c r="B173" s="76" t="s">
        <v>2719</v>
      </c>
      <c r="C173" s="83">
        <v>34895.522471070006</v>
      </c>
      <c r="D173" s="95">
        <v>47236</v>
      </c>
    </row>
    <row r="174" spans="2:4">
      <c r="B174" s="76" t="s">
        <v>2720</v>
      </c>
      <c r="C174" s="83">
        <v>2854.3027814759998</v>
      </c>
      <c r="D174" s="95">
        <v>45838</v>
      </c>
    </row>
    <row r="175" spans="2:4">
      <c r="B175" s="76" t="s">
        <v>2722</v>
      </c>
      <c r="C175" s="83">
        <v>117780.09851842801</v>
      </c>
      <c r="D175" s="95">
        <v>46417</v>
      </c>
    </row>
    <row r="176" spans="2:4">
      <c r="B176" s="76" t="s">
        <v>2723</v>
      </c>
      <c r="C176" s="83">
        <v>24543.695296936003</v>
      </c>
      <c r="D176" s="95">
        <v>45485</v>
      </c>
    </row>
    <row r="177" spans="2:4">
      <c r="B177" s="76" t="s">
        <v>2725</v>
      </c>
      <c r="C177" s="83">
        <v>5847.4404802700001</v>
      </c>
      <c r="D177" s="95">
        <v>45806</v>
      </c>
    </row>
    <row r="178" spans="2:4">
      <c r="B178" s="76" t="s">
        <v>5010</v>
      </c>
      <c r="C178" s="83">
        <v>2864.6341114057268</v>
      </c>
      <c r="D178" s="95">
        <v>46014</v>
      </c>
    </row>
    <row r="179" spans="2:4">
      <c r="B179" s="76" t="s">
        <v>5011</v>
      </c>
      <c r="C179" s="83">
        <v>8031.6811158902892</v>
      </c>
      <c r="D179" s="95">
        <v>45830</v>
      </c>
    </row>
    <row r="180" spans="2:4">
      <c r="B180" s="76" t="s">
        <v>2726</v>
      </c>
      <c r="C180" s="83">
        <v>17260.138715203997</v>
      </c>
      <c r="D180" s="95">
        <v>45087</v>
      </c>
    </row>
    <row r="181" spans="2:4">
      <c r="B181" s="76" t="s">
        <v>2728</v>
      </c>
      <c r="C181" s="83">
        <v>67059.337982249985</v>
      </c>
      <c r="D181" s="95">
        <v>48446</v>
      </c>
    </row>
    <row r="182" spans="2:4">
      <c r="B182" s="76" t="s">
        <v>4896</v>
      </c>
      <c r="C182" s="83">
        <v>594.08322486000009</v>
      </c>
      <c r="D182" s="95">
        <v>48446</v>
      </c>
    </row>
    <row r="183" spans="2:4">
      <c r="B183" s="76" t="s">
        <v>4897</v>
      </c>
      <c r="C183" s="83">
        <v>334.97445849000007</v>
      </c>
      <c r="D183" s="95">
        <v>47741</v>
      </c>
    </row>
    <row r="184" spans="2:4">
      <c r="B184" s="76" t="s">
        <v>2553</v>
      </c>
      <c r="C184" s="83">
        <v>9439.1579947200007</v>
      </c>
      <c r="D184" s="95">
        <v>48723</v>
      </c>
    </row>
    <row r="185" spans="2:4">
      <c r="B185" s="76" t="s">
        <v>2554</v>
      </c>
      <c r="C185" s="83">
        <v>9268.1336642157003</v>
      </c>
      <c r="D185" s="95">
        <v>47031</v>
      </c>
    </row>
    <row r="186" spans="2:4">
      <c r="B186" s="76" t="s">
        <v>2555</v>
      </c>
      <c r="C186" s="83">
        <v>33932.665028310003</v>
      </c>
      <c r="D186" s="95">
        <v>48268</v>
      </c>
    </row>
    <row r="187" spans="2:4">
      <c r="B187" s="76" t="s">
        <v>2733</v>
      </c>
      <c r="C187" s="83">
        <v>4245.9532512620008</v>
      </c>
      <c r="D187" s="95">
        <v>45869</v>
      </c>
    </row>
    <row r="188" spans="2:4">
      <c r="B188" s="76" t="s">
        <v>2735</v>
      </c>
      <c r="C188" s="83">
        <v>15538.982368319999</v>
      </c>
      <c r="D188" s="95">
        <v>46054</v>
      </c>
    </row>
    <row r="189" spans="2:4">
      <c r="B189" s="76" t="s">
        <v>2736</v>
      </c>
      <c r="C189" s="83">
        <v>11416.674162060001</v>
      </c>
      <c r="D189" s="95">
        <v>47107</v>
      </c>
    </row>
    <row r="190" spans="2:4">
      <c r="B190" s="76" t="s">
        <v>4898</v>
      </c>
      <c r="C190" s="83">
        <v>10085.481620819997</v>
      </c>
      <c r="D190" s="95">
        <v>48213</v>
      </c>
    </row>
    <row r="191" spans="2:4">
      <c r="B191" s="76" t="s">
        <v>2738</v>
      </c>
      <c r="C191" s="83">
        <v>11189.31743467</v>
      </c>
      <c r="D191" s="95">
        <v>47848</v>
      </c>
    </row>
    <row r="192" spans="2:4">
      <c r="B192" s="76" t="s">
        <v>2739</v>
      </c>
      <c r="C192" s="83">
        <v>17753.757735468898</v>
      </c>
      <c r="D192" s="95">
        <v>46637</v>
      </c>
    </row>
    <row r="193" spans="2:4">
      <c r="B193" s="76" t="s">
        <v>2740</v>
      </c>
      <c r="C193" s="83">
        <v>9051.1384948550804</v>
      </c>
      <c r="D193" s="95">
        <v>45383</v>
      </c>
    </row>
    <row r="194" spans="2:4">
      <c r="B194" s="76" t="s">
        <v>2741</v>
      </c>
      <c r="C194" s="83">
        <v>63622.595476154005</v>
      </c>
      <c r="D194" s="95">
        <v>47574</v>
      </c>
    </row>
    <row r="195" spans="2:4">
      <c r="B195" s="76" t="s">
        <v>2744</v>
      </c>
      <c r="C195" s="83">
        <v>462.83309987249999</v>
      </c>
      <c r="D195" s="95">
        <v>45015</v>
      </c>
    </row>
    <row r="196" spans="2:4">
      <c r="B196" s="76" t="s">
        <v>2556</v>
      </c>
      <c r="C196" s="83">
        <v>4800.2299715700001</v>
      </c>
      <c r="D196" s="95">
        <v>47177</v>
      </c>
    </row>
    <row r="197" spans="2:4">
      <c r="B197" s="76" t="s">
        <v>2557</v>
      </c>
      <c r="C197" s="83">
        <v>6892.7073256490994</v>
      </c>
      <c r="D197" s="95">
        <v>48069</v>
      </c>
    </row>
    <row r="198" spans="2:4">
      <c r="B198" s="76" t="s">
        <v>2558</v>
      </c>
      <c r="C198" s="83">
        <v>42541.521513691798</v>
      </c>
      <c r="D198" s="95">
        <v>48942</v>
      </c>
    </row>
    <row r="199" spans="2:4">
      <c r="B199" s="76" t="s">
        <v>4899</v>
      </c>
      <c r="C199" s="83">
        <v>5290.5540321899998</v>
      </c>
      <c r="D199" s="95">
        <v>46482</v>
      </c>
    </row>
    <row r="200" spans="2:4">
      <c r="B200" s="76" t="s">
        <v>2745</v>
      </c>
      <c r="C200" s="83">
        <v>42856.128000000004</v>
      </c>
      <c r="D200" s="95">
        <v>48004</v>
      </c>
    </row>
    <row r="201" spans="2:4">
      <c r="B201" s="76" t="s">
        <v>2746</v>
      </c>
      <c r="C201" s="83">
        <v>1576.2808417199997</v>
      </c>
      <c r="D201" s="95">
        <v>47102</v>
      </c>
    </row>
    <row r="202" spans="2:4">
      <c r="B202" s="76" t="s">
        <v>2577</v>
      </c>
      <c r="C202" s="83">
        <v>248.80156147080001</v>
      </c>
      <c r="D202" s="95">
        <v>47262</v>
      </c>
    </row>
    <row r="203" spans="2:4">
      <c r="B203" s="76" t="s">
        <v>2748</v>
      </c>
      <c r="C203" s="83">
        <v>63509.433064979996</v>
      </c>
      <c r="D203" s="95">
        <v>46112</v>
      </c>
    </row>
    <row r="204" spans="2:4">
      <c r="B204" s="76" t="s">
        <v>2749</v>
      </c>
      <c r="C204" s="83">
        <v>58069.203524610602</v>
      </c>
      <c r="D204" s="95">
        <v>46742</v>
      </c>
    </row>
    <row r="205" spans="2:4">
      <c r="B205" s="76" t="s">
        <v>2750</v>
      </c>
      <c r="C205" s="83">
        <v>152357.8615492947</v>
      </c>
      <c r="D205" s="95">
        <v>46722</v>
      </c>
    </row>
    <row r="206" spans="2:4">
      <c r="B206" s="76" t="s">
        <v>2752</v>
      </c>
      <c r="C206" s="83">
        <v>119253.39656967</v>
      </c>
      <c r="D206" s="95">
        <v>46643</v>
      </c>
    </row>
    <row r="207" spans="2:4">
      <c r="B207" s="76" t="s">
        <v>2560</v>
      </c>
      <c r="C207" s="83">
        <v>271.8802705521</v>
      </c>
      <c r="D207" s="95">
        <v>48030</v>
      </c>
    </row>
    <row r="208" spans="2:4">
      <c r="B208" s="76" t="s">
        <v>2578</v>
      </c>
      <c r="C208" s="83">
        <v>170.2622800977</v>
      </c>
      <c r="D208" s="95">
        <v>45939</v>
      </c>
    </row>
    <row r="209" spans="2:4">
      <c r="B209"/>
      <c r="C209"/>
      <c r="D209"/>
    </row>
    <row r="210" spans="2:4">
      <c r="B210"/>
      <c r="C210"/>
      <c r="D210"/>
    </row>
    <row r="211" spans="2:4">
      <c r="B211"/>
      <c r="C211"/>
      <c r="D211"/>
    </row>
    <row r="212" spans="2:4">
      <c r="B212"/>
      <c r="C212"/>
      <c r="D212"/>
    </row>
    <row r="213" spans="2:4">
      <c r="B213"/>
      <c r="C213"/>
      <c r="D213"/>
    </row>
    <row r="214" spans="2:4">
      <c r="B214"/>
      <c r="C214"/>
      <c r="D214"/>
    </row>
    <row r="215" spans="2:4">
      <c r="B215"/>
      <c r="C215"/>
      <c r="D215"/>
    </row>
    <row r="216" spans="2:4">
      <c r="B216"/>
      <c r="C216"/>
      <c r="D216"/>
    </row>
    <row r="217" spans="2:4">
      <c r="B217"/>
      <c r="C217"/>
      <c r="D217"/>
    </row>
    <row r="218" spans="2:4">
      <c r="B218"/>
      <c r="C218"/>
      <c r="D218"/>
    </row>
    <row r="219" spans="2:4">
      <c r="B219"/>
      <c r="C219"/>
      <c r="D219"/>
    </row>
    <row r="220" spans="2:4">
      <c r="B220"/>
      <c r="C220"/>
      <c r="D220"/>
    </row>
    <row r="221" spans="2:4">
      <c r="B221"/>
      <c r="C221"/>
      <c r="D221"/>
    </row>
    <row r="222" spans="2:4">
      <c r="B222"/>
      <c r="C222"/>
      <c r="D222"/>
    </row>
    <row r="223" spans="2:4">
      <c r="B223"/>
      <c r="C223"/>
      <c r="D223"/>
    </row>
    <row r="224" spans="2:4">
      <c r="B224"/>
      <c r="C224"/>
      <c r="D224"/>
    </row>
    <row r="225" spans="2:4">
      <c r="B225"/>
      <c r="C225"/>
      <c r="D225"/>
    </row>
    <row r="226" spans="2:4">
      <c r="B226"/>
      <c r="C226"/>
      <c r="D226"/>
    </row>
    <row r="227" spans="2:4">
      <c r="B227"/>
      <c r="C227"/>
      <c r="D227"/>
    </row>
    <row r="228" spans="2:4">
      <c r="B228"/>
      <c r="C228"/>
      <c r="D228"/>
    </row>
    <row r="229" spans="2:4">
      <c r="B229"/>
      <c r="C229"/>
      <c r="D229"/>
    </row>
    <row r="230" spans="2:4">
      <c r="B230"/>
      <c r="C230"/>
      <c r="D230"/>
    </row>
    <row r="231" spans="2:4">
      <c r="B231"/>
      <c r="C231"/>
      <c r="D231"/>
    </row>
    <row r="232" spans="2:4">
      <c r="B232"/>
      <c r="C232"/>
      <c r="D232"/>
    </row>
    <row r="233" spans="2:4">
      <c r="B233"/>
      <c r="C233"/>
      <c r="D233"/>
    </row>
    <row r="234" spans="2:4">
      <c r="B234"/>
      <c r="C234"/>
      <c r="D234"/>
    </row>
    <row r="235" spans="2:4">
      <c r="B235"/>
      <c r="C235"/>
      <c r="D235"/>
    </row>
    <row r="236" spans="2:4">
      <c r="B236"/>
      <c r="C236"/>
      <c r="D236"/>
    </row>
    <row r="237" spans="2:4">
      <c r="B237"/>
      <c r="C237"/>
      <c r="D237"/>
    </row>
    <row r="238" spans="2:4">
      <c r="B238"/>
      <c r="C238"/>
      <c r="D238"/>
    </row>
    <row r="239" spans="2:4">
      <c r="B239"/>
      <c r="C239"/>
      <c r="D239"/>
    </row>
    <row r="240" spans="2:4">
      <c r="B240"/>
      <c r="C240"/>
      <c r="D240"/>
    </row>
    <row r="241" spans="2:4">
      <c r="B241"/>
      <c r="C241"/>
      <c r="D241"/>
    </row>
    <row r="242" spans="2:4">
      <c r="B242"/>
      <c r="C242"/>
      <c r="D242"/>
    </row>
    <row r="243" spans="2:4">
      <c r="B243"/>
      <c r="C243"/>
      <c r="D243"/>
    </row>
    <row r="244" spans="2:4">
      <c r="B244"/>
      <c r="C244"/>
      <c r="D244"/>
    </row>
    <row r="245" spans="2:4">
      <c r="B245"/>
      <c r="C245"/>
      <c r="D245"/>
    </row>
    <row r="246" spans="2:4">
      <c r="B246"/>
      <c r="C246"/>
      <c r="D246"/>
    </row>
    <row r="247" spans="2:4">
      <c r="B247"/>
      <c r="C247"/>
      <c r="D247"/>
    </row>
    <row r="248" spans="2:4">
      <c r="B248"/>
      <c r="C248"/>
      <c r="D248"/>
    </row>
    <row r="249" spans="2:4">
      <c r="B249"/>
      <c r="C249"/>
      <c r="D249"/>
    </row>
    <row r="250" spans="2:4">
      <c r="B250"/>
      <c r="C250"/>
      <c r="D250"/>
    </row>
    <row r="251" spans="2:4">
      <c r="B251"/>
      <c r="C251"/>
      <c r="D251"/>
    </row>
    <row r="252" spans="2:4">
      <c r="B252"/>
      <c r="C252"/>
      <c r="D252"/>
    </row>
    <row r="253" spans="2:4">
      <c r="B253"/>
      <c r="C253"/>
      <c r="D253"/>
    </row>
    <row r="254" spans="2:4">
      <c r="B254"/>
      <c r="C254"/>
      <c r="D254"/>
    </row>
    <row r="255" spans="2:4">
      <c r="B255"/>
      <c r="C255"/>
      <c r="D255"/>
    </row>
    <row r="256" spans="2:4">
      <c r="B256"/>
      <c r="C256"/>
      <c r="D256"/>
    </row>
    <row r="257" spans="2:4">
      <c r="B257"/>
      <c r="C257"/>
      <c r="D257"/>
    </row>
    <row r="258" spans="2:4">
      <c r="B258"/>
      <c r="C258"/>
      <c r="D258"/>
    </row>
    <row r="259" spans="2:4">
      <c r="B259"/>
      <c r="C259"/>
      <c r="D259"/>
    </row>
    <row r="260" spans="2:4">
      <c r="B260"/>
      <c r="C260"/>
      <c r="D260"/>
    </row>
    <row r="261" spans="2:4">
      <c r="B261"/>
      <c r="C261"/>
      <c r="D261"/>
    </row>
    <row r="262" spans="2:4">
      <c r="B262"/>
      <c r="C262"/>
      <c r="D262"/>
    </row>
    <row r="263" spans="2:4">
      <c r="B263"/>
      <c r="C263"/>
      <c r="D263"/>
    </row>
    <row r="264" spans="2:4">
      <c r="B264"/>
      <c r="C264"/>
      <c r="D264"/>
    </row>
    <row r="265" spans="2:4">
      <c r="B265"/>
      <c r="C265"/>
      <c r="D265"/>
    </row>
    <row r="266" spans="2:4">
      <c r="B266"/>
      <c r="C266"/>
      <c r="D266"/>
    </row>
    <row r="267" spans="2:4">
      <c r="B267"/>
      <c r="C267"/>
      <c r="D267"/>
    </row>
    <row r="268" spans="2:4">
      <c r="B268"/>
      <c r="C268"/>
      <c r="D268"/>
    </row>
    <row r="269" spans="2:4">
      <c r="B269"/>
      <c r="C269"/>
      <c r="D269"/>
    </row>
    <row r="270" spans="2:4">
      <c r="B270"/>
      <c r="C270"/>
      <c r="D270"/>
    </row>
    <row r="271" spans="2:4">
      <c r="B271"/>
      <c r="C271"/>
      <c r="D271"/>
    </row>
    <row r="272" spans="2:4">
      <c r="B272"/>
      <c r="C272"/>
      <c r="D272"/>
    </row>
    <row r="273" spans="2:4">
      <c r="B273"/>
      <c r="C273"/>
      <c r="D273"/>
    </row>
    <row r="274" spans="2:4">
      <c r="B274"/>
      <c r="C274"/>
      <c r="D274"/>
    </row>
    <row r="275" spans="2:4">
      <c r="B275"/>
      <c r="C275"/>
      <c r="D275"/>
    </row>
    <row r="276" spans="2:4">
      <c r="B276"/>
      <c r="C276"/>
      <c r="D276"/>
    </row>
    <row r="277" spans="2:4">
      <c r="B277"/>
      <c r="C277"/>
      <c r="D277"/>
    </row>
    <row r="278" spans="2:4">
      <c r="B278"/>
      <c r="C278"/>
      <c r="D278"/>
    </row>
    <row r="279" spans="2:4">
      <c r="B279"/>
      <c r="C279"/>
      <c r="D279"/>
    </row>
    <row r="280" spans="2:4">
      <c r="B280"/>
      <c r="C280"/>
      <c r="D280"/>
    </row>
    <row r="281" spans="2:4">
      <c r="B281"/>
      <c r="C281"/>
      <c r="D281"/>
    </row>
    <row r="282" spans="2:4">
      <c r="B282"/>
      <c r="C282"/>
      <c r="D282"/>
    </row>
    <row r="283" spans="2:4">
      <c r="B283"/>
      <c r="C283"/>
      <c r="D283"/>
    </row>
    <row r="284" spans="2:4">
      <c r="B284"/>
      <c r="C284"/>
      <c r="D284"/>
    </row>
    <row r="285" spans="2:4">
      <c r="B285"/>
      <c r="C285"/>
      <c r="D285"/>
    </row>
    <row r="286" spans="2:4">
      <c r="B286"/>
      <c r="C286"/>
      <c r="D286"/>
    </row>
    <row r="287" spans="2:4">
      <c r="B287" s="119"/>
      <c r="C287" s="120"/>
      <c r="D287" s="120"/>
    </row>
    <row r="288" spans="2:4">
      <c r="B288" s="119"/>
      <c r="C288" s="120"/>
      <c r="D288" s="120"/>
    </row>
    <row r="289" spans="2:4">
      <c r="B289" s="119"/>
      <c r="C289" s="120"/>
      <c r="D289" s="120"/>
    </row>
    <row r="290" spans="2:4">
      <c r="B290" s="119"/>
      <c r="C290" s="120"/>
      <c r="D290" s="120"/>
    </row>
    <row r="291" spans="2:4">
      <c r="B291" s="119"/>
      <c r="C291" s="120"/>
      <c r="D291" s="120"/>
    </row>
    <row r="292" spans="2:4">
      <c r="B292" s="119"/>
      <c r="C292" s="120"/>
      <c r="D292" s="120"/>
    </row>
    <row r="293" spans="2:4">
      <c r="B293" s="119"/>
      <c r="C293" s="120"/>
      <c r="D293" s="120"/>
    </row>
    <row r="294" spans="2:4">
      <c r="B294" s="119"/>
      <c r="C294" s="120"/>
      <c r="D294" s="120"/>
    </row>
    <row r="295" spans="2:4">
      <c r="B295" s="119"/>
      <c r="C295" s="120"/>
      <c r="D295" s="120"/>
    </row>
    <row r="296" spans="2:4">
      <c r="B296" s="119"/>
      <c r="C296" s="120"/>
      <c r="D296" s="120"/>
    </row>
    <row r="297" spans="2:4">
      <c r="B297" s="119"/>
      <c r="C297" s="120"/>
      <c r="D297" s="120"/>
    </row>
    <row r="298" spans="2:4">
      <c r="B298" s="119"/>
      <c r="C298" s="120"/>
      <c r="D298" s="120"/>
    </row>
    <row r="299" spans="2:4">
      <c r="B299" s="119"/>
      <c r="C299" s="120"/>
      <c r="D299" s="120"/>
    </row>
    <row r="300" spans="2:4">
      <c r="B300" s="119"/>
      <c r="C300" s="120"/>
      <c r="D300" s="120"/>
    </row>
    <row r="301" spans="2:4">
      <c r="B301" s="119"/>
      <c r="C301" s="120"/>
      <c r="D301" s="120"/>
    </row>
    <row r="302" spans="2:4">
      <c r="B302" s="119"/>
      <c r="C302" s="120"/>
      <c r="D302" s="120"/>
    </row>
    <row r="303" spans="2:4">
      <c r="B303" s="119"/>
      <c r="C303" s="120"/>
      <c r="D303" s="120"/>
    </row>
    <row r="304" spans="2:4">
      <c r="B304" s="119"/>
      <c r="C304" s="120"/>
      <c r="D304" s="120"/>
    </row>
    <row r="305" spans="2:4">
      <c r="B305" s="119"/>
      <c r="C305" s="120"/>
      <c r="D305" s="120"/>
    </row>
    <row r="306" spans="2:4">
      <c r="B306" s="119"/>
      <c r="C306" s="120"/>
      <c r="D306" s="120"/>
    </row>
    <row r="307" spans="2:4">
      <c r="B307" s="119"/>
      <c r="C307" s="120"/>
      <c r="D307" s="120"/>
    </row>
    <row r="308" spans="2:4">
      <c r="B308" s="119"/>
      <c r="C308" s="120"/>
      <c r="D308" s="120"/>
    </row>
    <row r="309" spans="2:4">
      <c r="B309" s="119"/>
      <c r="C309" s="120"/>
      <c r="D309" s="120"/>
    </row>
    <row r="310" spans="2:4">
      <c r="B310" s="119"/>
      <c r="C310" s="120"/>
      <c r="D310" s="120"/>
    </row>
    <row r="311" spans="2:4">
      <c r="B311" s="119"/>
      <c r="C311" s="120"/>
      <c r="D311" s="120"/>
    </row>
    <row r="312" spans="2:4">
      <c r="B312" s="119"/>
      <c r="C312" s="120"/>
      <c r="D312" s="120"/>
    </row>
    <row r="313" spans="2:4">
      <c r="B313" s="119"/>
      <c r="C313" s="120"/>
      <c r="D313" s="120"/>
    </row>
    <row r="314" spans="2:4">
      <c r="B314" s="119"/>
      <c r="C314" s="120"/>
      <c r="D314" s="120"/>
    </row>
    <row r="315" spans="2:4">
      <c r="B315" s="119"/>
      <c r="C315" s="120"/>
      <c r="D315" s="120"/>
    </row>
    <row r="316" spans="2:4">
      <c r="B316" s="119"/>
      <c r="C316" s="120"/>
      <c r="D316" s="120"/>
    </row>
    <row r="317" spans="2:4">
      <c r="B317" s="119"/>
      <c r="C317" s="120"/>
      <c r="D317" s="120"/>
    </row>
    <row r="318" spans="2:4">
      <c r="B318" s="119"/>
      <c r="C318" s="120"/>
      <c r="D318" s="120"/>
    </row>
    <row r="319" spans="2:4">
      <c r="B319" s="119"/>
      <c r="C319" s="120"/>
      <c r="D319" s="120"/>
    </row>
    <row r="320" spans="2:4">
      <c r="B320" s="119"/>
      <c r="C320" s="120"/>
      <c r="D320" s="120"/>
    </row>
    <row r="321" spans="2:4">
      <c r="B321" s="119"/>
      <c r="C321" s="120"/>
      <c r="D321" s="120"/>
    </row>
    <row r="322" spans="2:4">
      <c r="B322" s="119"/>
      <c r="C322" s="120"/>
      <c r="D322" s="120"/>
    </row>
    <row r="323" spans="2:4">
      <c r="B323" s="119"/>
      <c r="C323" s="120"/>
      <c r="D323" s="120"/>
    </row>
    <row r="324" spans="2:4">
      <c r="B324" s="119"/>
      <c r="C324" s="120"/>
      <c r="D324" s="120"/>
    </row>
    <row r="325" spans="2:4">
      <c r="B325" s="119"/>
      <c r="C325" s="120"/>
      <c r="D325" s="120"/>
    </row>
    <row r="326" spans="2:4">
      <c r="B326" s="119"/>
      <c r="C326" s="120"/>
      <c r="D326" s="120"/>
    </row>
    <row r="327" spans="2:4">
      <c r="B327" s="119"/>
      <c r="C327" s="120"/>
      <c r="D327" s="120"/>
    </row>
    <row r="328" spans="2:4">
      <c r="B328" s="119"/>
      <c r="C328" s="120"/>
      <c r="D328" s="120"/>
    </row>
    <row r="329" spans="2:4">
      <c r="B329" s="119"/>
      <c r="C329" s="120"/>
      <c r="D329" s="120"/>
    </row>
    <row r="330" spans="2:4">
      <c r="B330" s="119"/>
      <c r="C330" s="120"/>
      <c r="D330" s="120"/>
    </row>
    <row r="331" spans="2:4">
      <c r="B331" s="119"/>
      <c r="C331" s="120"/>
      <c r="D331" s="120"/>
    </row>
    <row r="332" spans="2:4">
      <c r="B332" s="119"/>
      <c r="C332" s="120"/>
      <c r="D332" s="120"/>
    </row>
    <row r="333" spans="2:4">
      <c r="B333" s="119"/>
      <c r="C333" s="120"/>
      <c r="D333" s="120"/>
    </row>
    <row r="334" spans="2:4">
      <c r="B334" s="119"/>
      <c r="C334" s="120"/>
      <c r="D334" s="120"/>
    </row>
    <row r="335" spans="2:4">
      <c r="B335" s="119"/>
      <c r="C335" s="120"/>
      <c r="D335" s="120"/>
    </row>
    <row r="336" spans="2:4">
      <c r="B336" s="119"/>
      <c r="C336" s="120"/>
      <c r="D336" s="120"/>
    </row>
    <row r="337" spans="2:4">
      <c r="B337" s="119"/>
      <c r="C337" s="120"/>
      <c r="D337" s="120"/>
    </row>
    <row r="338" spans="2:4">
      <c r="B338" s="119"/>
      <c r="C338" s="120"/>
      <c r="D338" s="120"/>
    </row>
    <row r="339" spans="2:4">
      <c r="B339" s="119"/>
      <c r="C339" s="120"/>
      <c r="D339" s="120"/>
    </row>
    <row r="340" spans="2:4">
      <c r="B340" s="119"/>
      <c r="C340" s="120"/>
      <c r="D340" s="120"/>
    </row>
    <row r="341" spans="2:4">
      <c r="B341" s="119"/>
      <c r="C341" s="120"/>
      <c r="D341" s="120"/>
    </row>
    <row r="342" spans="2:4">
      <c r="B342" s="119"/>
      <c r="C342" s="120"/>
      <c r="D342" s="120"/>
    </row>
    <row r="343" spans="2:4">
      <c r="B343" s="119"/>
      <c r="C343" s="120"/>
      <c r="D343" s="120"/>
    </row>
    <row r="344" spans="2:4">
      <c r="B344" s="119"/>
      <c r="C344" s="120"/>
      <c r="D344" s="120"/>
    </row>
    <row r="345" spans="2:4">
      <c r="B345" s="119"/>
      <c r="C345" s="120"/>
      <c r="D345" s="120"/>
    </row>
    <row r="346" spans="2:4">
      <c r="B346" s="119"/>
      <c r="C346" s="120"/>
      <c r="D346" s="120"/>
    </row>
    <row r="347" spans="2:4">
      <c r="B347" s="119"/>
      <c r="C347" s="120"/>
      <c r="D347" s="120"/>
    </row>
    <row r="348" spans="2:4">
      <c r="B348" s="119"/>
      <c r="C348" s="120"/>
      <c r="D348" s="120"/>
    </row>
    <row r="349" spans="2:4">
      <c r="B349" s="119"/>
      <c r="C349" s="120"/>
      <c r="D349" s="120"/>
    </row>
    <row r="350" spans="2:4">
      <c r="B350" s="119"/>
      <c r="C350" s="120"/>
      <c r="D350" s="120"/>
    </row>
    <row r="351" spans="2:4">
      <c r="B351" s="119"/>
      <c r="C351" s="120"/>
      <c r="D351" s="120"/>
    </row>
    <row r="352" spans="2:4">
      <c r="B352" s="119"/>
      <c r="C352" s="120"/>
      <c r="D352" s="120"/>
    </row>
    <row r="353" spans="2:4">
      <c r="B353" s="119"/>
      <c r="C353" s="120"/>
      <c r="D353" s="120"/>
    </row>
    <row r="354" spans="2:4">
      <c r="B354" s="119"/>
      <c r="C354" s="120"/>
      <c r="D354" s="120"/>
    </row>
    <row r="355" spans="2:4">
      <c r="B355" s="119"/>
      <c r="C355" s="120"/>
      <c r="D355" s="120"/>
    </row>
    <row r="356" spans="2:4">
      <c r="B356" s="119"/>
      <c r="C356" s="120"/>
      <c r="D356" s="120"/>
    </row>
    <row r="357" spans="2:4">
      <c r="B357" s="119"/>
      <c r="C357" s="120"/>
      <c r="D357" s="120"/>
    </row>
    <row r="358" spans="2:4">
      <c r="B358" s="119"/>
      <c r="C358" s="120"/>
      <c r="D358" s="120"/>
    </row>
    <row r="359" spans="2:4">
      <c r="B359" s="119"/>
      <c r="C359" s="120"/>
      <c r="D359" s="120"/>
    </row>
    <row r="360" spans="2:4">
      <c r="B360" s="119"/>
      <c r="C360" s="120"/>
      <c r="D360" s="120"/>
    </row>
    <row r="361" spans="2:4">
      <c r="B361" s="119"/>
      <c r="C361" s="120"/>
      <c r="D361" s="120"/>
    </row>
    <row r="362" spans="2:4">
      <c r="B362" s="119"/>
      <c r="C362" s="120"/>
      <c r="D362" s="120"/>
    </row>
    <row r="363" spans="2:4">
      <c r="B363" s="119"/>
      <c r="C363" s="120"/>
      <c r="D363" s="120"/>
    </row>
    <row r="364" spans="2:4">
      <c r="B364" s="119"/>
      <c r="C364" s="120"/>
      <c r="D364" s="120"/>
    </row>
    <row r="365" spans="2:4">
      <c r="B365" s="119"/>
      <c r="C365" s="120"/>
      <c r="D365" s="120"/>
    </row>
    <row r="366" spans="2:4">
      <c r="B366" s="119"/>
      <c r="C366" s="120"/>
      <c r="D366" s="120"/>
    </row>
    <row r="367" spans="2:4">
      <c r="B367" s="119"/>
      <c r="C367" s="120"/>
      <c r="D367" s="120"/>
    </row>
    <row r="368" spans="2:4">
      <c r="B368" s="119"/>
      <c r="C368" s="120"/>
      <c r="D368" s="120"/>
    </row>
    <row r="369" spans="2:4">
      <c r="B369" s="119"/>
      <c r="C369" s="120"/>
      <c r="D369" s="120"/>
    </row>
    <row r="370" spans="2:4">
      <c r="B370" s="119"/>
      <c r="C370" s="120"/>
      <c r="D370" s="120"/>
    </row>
    <row r="371" spans="2:4">
      <c r="B371" s="119"/>
      <c r="C371" s="120"/>
      <c r="D371" s="120"/>
    </row>
    <row r="372" spans="2:4">
      <c r="B372" s="119"/>
      <c r="C372" s="120"/>
      <c r="D372" s="120"/>
    </row>
    <row r="373" spans="2:4">
      <c r="B373" s="119"/>
      <c r="C373" s="120"/>
      <c r="D373" s="120"/>
    </row>
    <row r="374" spans="2:4">
      <c r="B374" s="119"/>
      <c r="C374" s="120"/>
      <c r="D374" s="120"/>
    </row>
    <row r="375" spans="2:4">
      <c r="B375" s="119"/>
      <c r="C375" s="120"/>
      <c r="D375" s="120"/>
    </row>
    <row r="376" spans="2:4">
      <c r="B376" s="119"/>
      <c r="C376" s="120"/>
      <c r="D376" s="120"/>
    </row>
    <row r="377" spans="2:4">
      <c r="B377" s="119"/>
      <c r="C377" s="120"/>
      <c r="D377" s="120"/>
    </row>
    <row r="378" spans="2:4">
      <c r="B378" s="119"/>
      <c r="C378" s="120"/>
      <c r="D378" s="120"/>
    </row>
    <row r="379" spans="2:4">
      <c r="B379" s="119"/>
      <c r="C379" s="120"/>
      <c r="D379" s="120"/>
    </row>
    <row r="380" spans="2:4">
      <c r="B380" s="119"/>
      <c r="C380" s="120"/>
      <c r="D380" s="120"/>
    </row>
    <row r="381" spans="2:4">
      <c r="B381" s="119"/>
      <c r="C381" s="120"/>
      <c r="D381" s="120"/>
    </row>
    <row r="382" spans="2:4">
      <c r="B382" s="119"/>
      <c r="C382" s="120"/>
      <c r="D382" s="120"/>
    </row>
    <row r="383" spans="2:4">
      <c r="B383" s="119"/>
      <c r="C383" s="120"/>
      <c r="D383" s="120"/>
    </row>
    <row r="384" spans="2:4">
      <c r="B384" s="119"/>
      <c r="C384" s="120"/>
      <c r="D384" s="120"/>
    </row>
    <row r="385" spans="2:4">
      <c r="B385" s="119"/>
      <c r="C385" s="120"/>
      <c r="D385" s="120"/>
    </row>
    <row r="386" spans="2:4">
      <c r="B386" s="119"/>
      <c r="C386" s="120"/>
      <c r="D386" s="120"/>
    </row>
    <row r="387" spans="2:4">
      <c r="B387" s="119"/>
      <c r="C387" s="120"/>
      <c r="D387" s="120"/>
    </row>
    <row r="388" spans="2:4">
      <c r="B388" s="119"/>
      <c r="C388" s="120"/>
      <c r="D388" s="120"/>
    </row>
    <row r="389" spans="2:4">
      <c r="B389" s="119"/>
      <c r="C389" s="120"/>
      <c r="D389" s="120"/>
    </row>
    <row r="390" spans="2:4">
      <c r="B390" s="119"/>
      <c r="C390" s="120"/>
      <c r="D390" s="120"/>
    </row>
    <row r="391" spans="2:4">
      <c r="B391" s="119"/>
      <c r="C391" s="120"/>
      <c r="D391" s="120"/>
    </row>
    <row r="392" spans="2:4">
      <c r="B392" s="119"/>
      <c r="C392" s="120"/>
      <c r="D392" s="120"/>
    </row>
    <row r="393" spans="2:4">
      <c r="B393" s="119"/>
      <c r="C393" s="120"/>
      <c r="D393" s="120"/>
    </row>
    <row r="394" spans="2:4">
      <c r="B394" s="119"/>
      <c r="C394" s="120"/>
      <c r="D394" s="120"/>
    </row>
    <row r="395" spans="2:4">
      <c r="B395" s="119"/>
      <c r="C395" s="120"/>
      <c r="D395" s="120"/>
    </row>
    <row r="396" spans="2:4">
      <c r="B396" s="119"/>
      <c r="C396" s="120"/>
      <c r="D396" s="120"/>
    </row>
    <row r="397" spans="2:4">
      <c r="B397" s="119"/>
      <c r="C397" s="120"/>
      <c r="D397" s="120"/>
    </row>
    <row r="398" spans="2:4">
      <c r="B398" s="119"/>
      <c r="C398" s="120"/>
      <c r="D398" s="120"/>
    </row>
    <row r="399" spans="2:4">
      <c r="B399" s="119"/>
      <c r="C399" s="120"/>
      <c r="D399" s="120"/>
    </row>
    <row r="400" spans="2:4">
      <c r="B400" s="119"/>
      <c r="C400" s="120"/>
      <c r="D400" s="120"/>
    </row>
    <row r="401" spans="2:4">
      <c r="B401" s="119"/>
      <c r="C401" s="120"/>
      <c r="D401" s="120"/>
    </row>
    <row r="402" spans="2:4">
      <c r="B402" s="119"/>
      <c r="C402" s="120"/>
      <c r="D402" s="120"/>
    </row>
    <row r="403" spans="2:4">
      <c r="B403" s="119"/>
      <c r="C403" s="120"/>
      <c r="D403" s="120"/>
    </row>
    <row r="404" spans="2:4">
      <c r="B404" s="119"/>
      <c r="C404" s="120"/>
      <c r="D404" s="120"/>
    </row>
    <row r="405" spans="2:4">
      <c r="B405" s="119"/>
      <c r="C405" s="120"/>
      <c r="D405" s="120"/>
    </row>
    <row r="406" spans="2:4">
      <c r="B406" s="119"/>
      <c r="C406" s="120"/>
      <c r="D406" s="120"/>
    </row>
    <row r="407" spans="2:4">
      <c r="B407" s="119"/>
      <c r="C407" s="120"/>
      <c r="D407" s="120"/>
    </row>
    <row r="408" spans="2:4">
      <c r="B408" s="119"/>
      <c r="C408" s="120"/>
      <c r="D408" s="120"/>
    </row>
    <row r="409" spans="2:4">
      <c r="B409" s="119"/>
      <c r="C409" s="120"/>
      <c r="D409" s="120"/>
    </row>
    <row r="410" spans="2:4">
      <c r="B410" s="119"/>
      <c r="C410" s="120"/>
      <c r="D410" s="120"/>
    </row>
    <row r="411" spans="2:4">
      <c r="B411" s="119"/>
      <c r="C411" s="120"/>
      <c r="D411" s="120"/>
    </row>
    <row r="412" spans="2:4">
      <c r="B412" s="119"/>
      <c r="C412" s="120"/>
      <c r="D412" s="120"/>
    </row>
    <row r="413" spans="2:4">
      <c r="B413" s="119"/>
      <c r="C413" s="120"/>
      <c r="D413" s="120"/>
    </row>
    <row r="414" spans="2:4">
      <c r="B414" s="119"/>
      <c r="C414" s="120"/>
      <c r="D414" s="120"/>
    </row>
    <row r="415" spans="2:4">
      <c r="B415" s="119"/>
      <c r="C415" s="120"/>
      <c r="D415" s="120"/>
    </row>
    <row r="416" spans="2:4">
      <c r="B416" s="119"/>
      <c r="C416" s="120"/>
      <c r="D416" s="120"/>
    </row>
    <row r="417" spans="2:4">
      <c r="B417" s="119"/>
      <c r="C417" s="120"/>
      <c r="D417" s="120"/>
    </row>
    <row r="418" spans="2:4">
      <c r="B418" s="119"/>
      <c r="C418" s="120"/>
      <c r="D418" s="120"/>
    </row>
    <row r="419" spans="2:4">
      <c r="B419" s="119"/>
      <c r="C419" s="120"/>
      <c r="D419" s="120"/>
    </row>
    <row r="420" spans="2:4">
      <c r="B420" s="119"/>
      <c r="C420" s="120"/>
      <c r="D420" s="120"/>
    </row>
    <row r="421" spans="2:4">
      <c r="B421" s="119"/>
      <c r="C421" s="120"/>
      <c r="D421" s="120"/>
    </row>
    <row r="422" spans="2:4">
      <c r="B422" s="119"/>
      <c r="C422" s="120"/>
      <c r="D422" s="120"/>
    </row>
    <row r="423" spans="2:4">
      <c r="B423" s="119"/>
      <c r="C423" s="120"/>
      <c r="D423" s="120"/>
    </row>
    <row r="424" spans="2:4">
      <c r="B424" s="119"/>
      <c r="C424" s="120"/>
      <c r="D424" s="120"/>
    </row>
    <row r="425" spans="2:4">
      <c r="B425" s="119"/>
      <c r="C425" s="120"/>
      <c r="D425" s="120"/>
    </row>
    <row r="426" spans="2:4">
      <c r="B426" s="119"/>
      <c r="C426" s="120"/>
      <c r="D426" s="120"/>
    </row>
    <row r="427" spans="2:4">
      <c r="B427" s="119"/>
      <c r="C427" s="120"/>
      <c r="D427" s="120"/>
    </row>
    <row r="428" spans="2:4">
      <c r="B428" s="119"/>
      <c r="C428" s="120"/>
      <c r="D428" s="120"/>
    </row>
    <row r="429" spans="2:4">
      <c r="B429" s="119"/>
      <c r="C429" s="120"/>
      <c r="D429" s="120"/>
    </row>
    <row r="430" spans="2:4">
      <c r="B430" s="119"/>
      <c r="C430" s="120"/>
      <c r="D430" s="120"/>
    </row>
    <row r="431" spans="2:4">
      <c r="B431" s="119"/>
      <c r="C431" s="120"/>
      <c r="D431" s="120"/>
    </row>
    <row r="432" spans="2:4">
      <c r="B432" s="119"/>
      <c r="C432" s="120"/>
      <c r="D432" s="120"/>
    </row>
    <row r="433" spans="2:4">
      <c r="B433" s="119"/>
      <c r="C433" s="120"/>
      <c r="D433" s="120"/>
    </row>
    <row r="434" spans="2:4">
      <c r="B434" s="119"/>
      <c r="C434" s="120"/>
      <c r="D434" s="120"/>
    </row>
    <row r="435" spans="2:4">
      <c r="B435" s="119"/>
      <c r="C435" s="120"/>
      <c r="D435" s="120"/>
    </row>
    <row r="436" spans="2:4">
      <c r="B436" s="119"/>
      <c r="C436" s="120"/>
      <c r="D436" s="120"/>
    </row>
    <row r="437" spans="2:4">
      <c r="B437" s="119"/>
      <c r="C437" s="120"/>
      <c r="D437" s="120"/>
    </row>
    <row r="438" spans="2:4">
      <c r="B438" s="119"/>
      <c r="C438" s="120"/>
      <c r="D438" s="120"/>
    </row>
    <row r="439" spans="2:4">
      <c r="B439" s="119"/>
      <c r="C439" s="120"/>
      <c r="D439" s="120"/>
    </row>
    <row r="440" spans="2:4">
      <c r="B440" s="119"/>
      <c r="C440" s="120"/>
      <c r="D440" s="120"/>
    </row>
    <row r="441" spans="2:4">
      <c r="B441" s="119"/>
      <c r="C441" s="120"/>
      <c r="D441" s="120"/>
    </row>
    <row r="442" spans="2:4">
      <c r="B442" s="119"/>
      <c r="C442" s="120"/>
      <c r="D442" s="120"/>
    </row>
    <row r="443" spans="2:4">
      <c r="B443" s="119"/>
      <c r="C443" s="120"/>
      <c r="D443" s="120"/>
    </row>
    <row r="444" spans="2:4">
      <c r="B444" s="119"/>
      <c r="C444" s="120"/>
      <c r="D444" s="120"/>
    </row>
    <row r="445" spans="2:4">
      <c r="B445" s="119"/>
      <c r="C445" s="120"/>
      <c r="D445" s="120"/>
    </row>
    <row r="446" spans="2:4">
      <c r="B446" s="119"/>
      <c r="C446" s="120"/>
      <c r="D446" s="120"/>
    </row>
    <row r="447" spans="2:4">
      <c r="B447" s="119"/>
      <c r="C447" s="120"/>
      <c r="D447" s="120"/>
    </row>
    <row r="448" spans="2:4">
      <c r="B448" s="119"/>
      <c r="C448" s="120"/>
      <c r="D448" s="120"/>
    </row>
    <row r="449" spans="2:4">
      <c r="B449" s="119"/>
      <c r="C449" s="120"/>
      <c r="D449" s="120"/>
    </row>
    <row r="450" spans="2:4">
      <c r="B450" s="119"/>
      <c r="C450" s="120"/>
      <c r="D450" s="120"/>
    </row>
    <row r="451" spans="2:4">
      <c r="B451" s="119"/>
      <c r="C451" s="120"/>
      <c r="D451" s="120"/>
    </row>
    <row r="452" spans="2:4">
      <c r="B452" s="119"/>
      <c r="C452" s="120"/>
      <c r="D452" s="120"/>
    </row>
    <row r="453" spans="2:4">
      <c r="B453" s="119"/>
      <c r="C453" s="120"/>
      <c r="D453" s="120"/>
    </row>
    <row r="454" spans="2:4">
      <c r="B454" s="119"/>
      <c r="C454" s="120"/>
      <c r="D454" s="120"/>
    </row>
    <row r="455" spans="2:4">
      <c r="B455" s="119"/>
      <c r="C455" s="120"/>
      <c r="D455" s="120"/>
    </row>
    <row r="456" spans="2:4">
      <c r="B456" s="119"/>
      <c r="C456" s="120"/>
      <c r="D456" s="120"/>
    </row>
    <row r="457" spans="2:4">
      <c r="B457" s="119"/>
      <c r="C457" s="120"/>
      <c r="D457" s="120"/>
    </row>
    <row r="458" spans="2:4">
      <c r="B458" s="119"/>
      <c r="C458" s="120"/>
      <c r="D458" s="120"/>
    </row>
    <row r="459" spans="2:4">
      <c r="B459" s="119"/>
      <c r="C459" s="120"/>
      <c r="D459" s="120"/>
    </row>
    <row r="460" spans="2:4">
      <c r="B460" s="119"/>
      <c r="C460" s="120"/>
      <c r="D460" s="120"/>
    </row>
    <row r="461" spans="2:4">
      <c r="B461" s="119"/>
      <c r="C461" s="120"/>
      <c r="D461" s="120"/>
    </row>
    <row r="462" spans="2:4">
      <c r="B462" s="119"/>
      <c r="C462" s="120"/>
      <c r="D462" s="120"/>
    </row>
    <row r="463" spans="2:4">
      <c r="B463" s="119"/>
      <c r="C463" s="120"/>
      <c r="D463" s="120"/>
    </row>
    <row r="464" spans="2:4">
      <c r="B464" s="119"/>
      <c r="C464" s="120"/>
      <c r="D464" s="120"/>
    </row>
    <row r="465" spans="2:4">
      <c r="B465" s="119"/>
      <c r="C465" s="120"/>
      <c r="D465" s="120"/>
    </row>
    <row r="466" spans="2:4">
      <c r="B466" s="119"/>
      <c r="C466" s="120"/>
      <c r="D466" s="120"/>
    </row>
    <row r="467" spans="2:4">
      <c r="B467" s="119"/>
      <c r="C467" s="120"/>
      <c r="D467" s="120"/>
    </row>
    <row r="468" spans="2:4">
      <c r="B468" s="119"/>
      <c r="C468" s="120"/>
      <c r="D468" s="120"/>
    </row>
    <row r="469" spans="2:4">
      <c r="B469" s="119"/>
      <c r="C469" s="120"/>
      <c r="D469" s="120"/>
    </row>
    <row r="470" spans="2:4">
      <c r="B470" s="119"/>
      <c r="C470" s="120"/>
      <c r="D470" s="120"/>
    </row>
    <row r="471" spans="2:4">
      <c r="B471" s="119"/>
      <c r="C471" s="120"/>
      <c r="D471" s="120"/>
    </row>
    <row r="472" spans="2:4">
      <c r="B472" s="119"/>
      <c r="C472" s="120"/>
      <c r="D472" s="120"/>
    </row>
    <row r="473" spans="2:4">
      <c r="B473" s="119"/>
      <c r="C473" s="120"/>
      <c r="D473" s="120"/>
    </row>
    <row r="474" spans="2:4">
      <c r="B474" s="119"/>
      <c r="C474" s="120"/>
      <c r="D474" s="120"/>
    </row>
    <row r="475" spans="2:4">
      <c r="B475" s="119"/>
      <c r="C475" s="120"/>
      <c r="D475" s="120"/>
    </row>
    <row r="476" spans="2:4">
      <c r="B476" s="119"/>
      <c r="C476" s="120"/>
      <c r="D476" s="120"/>
    </row>
    <row r="477" spans="2:4">
      <c r="B477" s="119"/>
      <c r="C477" s="120"/>
      <c r="D477" s="120"/>
    </row>
    <row r="478" spans="2:4">
      <c r="B478" s="119"/>
      <c r="C478" s="120"/>
      <c r="D478" s="120"/>
    </row>
    <row r="479" spans="2:4">
      <c r="B479" s="119"/>
      <c r="C479" s="120"/>
      <c r="D479" s="120"/>
    </row>
    <row r="480" spans="2:4">
      <c r="B480" s="119"/>
      <c r="C480" s="120"/>
      <c r="D480" s="120"/>
    </row>
    <row r="481" spans="2:4">
      <c r="B481" s="119"/>
      <c r="C481" s="120"/>
      <c r="D481" s="120"/>
    </row>
    <row r="482" spans="2:4">
      <c r="B482" s="119"/>
      <c r="C482" s="120"/>
      <c r="D482" s="120"/>
    </row>
    <row r="483" spans="2:4">
      <c r="B483" s="119"/>
      <c r="C483" s="120"/>
      <c r="D483" s="120"/>
    </row>
    <row r="484" spans="2:4">
      <c r="B484" s="119"/>
      <c r="C484" s="120"/>
      <c r="D484" s="120"/>
    </row>
    <row r="485" spans="2:4">
      <c r="B485" s="119"/>
      <c r="C485" s="120"/>
      <c r="D485" s="120"/>
    </row>
    <row r="486" spans="2:4">
      <c r="B486" s="119"/>
      <c r="C486" s="120"/>
      <c r="D486" s="120"/>
    </row>
    <row r="487" spans="2:4">
      <c r="B487" s="119"/>
      <c r="C487" s="120"/>
      <c r="D487" s="120"/>
    </row>
    <row r="488" spans="2:4">
      <c r="B488" s="119"/>
      <c r="C488" s="120"/>
      <c r="D488" s="120"/>
    </row>
    <row r="489" spans="2:4">
      <c r="B489" s="119"/>
      <c r="C489" s="120"/>
      <c r="D489" s="120"/>
    </row>
    <row r="490" spans="2:4">
      <c r="B490" s="119"/>
      <c r="C490" s="120"/>
      <c r="D490" s="120"/>
    </row>
    <row r="491" spans="2:4">
      <c r="B491" s="119"/>
      <c r="C491" s="120"/>
      <c r="D491" s="120"/>
    </row>
    <row r="492" spans="2:4">
      <c r="B492" s="119"/>
      <c r="C492" s="120"/>
      <c r="D492" s="120"/>
    </row>
    <row r="493" spans="2:4">
      <c r="B493" s="119"/>
      <c r="C493" s="120"/>
      <c r="D493" s="120"/>
    </row>
    <row r="494" spans="2:4">
      <c r="B494" s="119"/>
      <c r="C494" s="120"/>
      <c r="D494" s="120"/>
    </row>
    <row r="495" spans="2:4">
      <c r="B495" s="119"/>
      <c r="C495" s="120"/>
      <c r="D495" s="120"/>
    </row>
    <row r="496" spans="2:4">
      <c r="B496" s="119"/>
      <c r="C496" s="120"/>
      <c r="D496" s="120"/>
    </row>
    <row r="497" spans="2:4">
      <c r="B497" s="119"/>
      <c r="C497" s="120"/>
      <c r="D497" s="120"/>
    </row>
    <row r="498" spans="2:4">
      <c r="B498" s="119"/>
      <c r="C498" s="120"/>
      <c r="D498" s="120"/>
    </row>
    <row r="499" spans="2:4">
      <c r="B499" s="119"/>
      <c r="C499" s="120"/>
      <c r="D499" s="120"/>
    </row>
    <row r="500" spans="2:4">
      <c r="B500" s="119"/>
      <c r="C500" s="120"/>
      <c r="D500" s="120"/>
    </row>
    <row r="501" spans="2:4">
      <c r="B501" s="119"/>
      <c r="C501" s="120"/>
      <c r="D501" s="120"/>
    </row>
    <row r="502" spans="2:4">
      <c r="B502" s="119"/>
      <c r="C502" s="120"/>
      <c r="D502" s="120"/>
    </row>
    <row r="503" spans="2:4">
      <c r="B503" s="119"/>
      <c r="C503" s="120"/>
      <c r="D503" s="120"/>
    </row>
    <row r="504" spans="2:4">
      <c r="B504" s="119"/>
      <c r="C504" s="120"/>
      <c r="D504" s="120"/>
    </row>
    <row r="505" spans="2:4">
      <c r="B505" s="119"/>
      <c r="C505" s="120"/>
      <c r="D505" s="120"/>
    </row>
    <row r="506" spans="2:4">
      <c r="B506" s="119"/>
      <c r="C506" s="120"/>
      <c r="D506" s="120"/>
    </row>
    <row r="507" spans="2:4">
      <c r="B507" s="119"/>
      <c r="C507" s="120"/>
      <c r="D507" s="120"/>
    </row>
    <row r="508" spans="2:4">
      <c r="B508" s="119"/>
      <c r="C508" s="120"/>
      <c r="D508" s="120"/>
    </row>
    <row r="509" spans="2:4">
      <c r="B509" s="119"/>
      <c r="C509" s="120"/>
      <c r="D509" s="120"/>
    </row>
    <row r="510" spans="2:4">
      <c r="B510" s="119"/>
      <c r="C510" s="120"/>
      <c r="D510" s="120"/>
    </row>
    <row r="511" spans="2:4">
      <c r="B511" s="119"/>
      <c r="C511" s="120"/>
      <c r="D511" s="120"/>
    </row>
    <row r="512" spans="2:4">
      <c r="B512" s="119"/>
      <c r="C512" s="120"/>
      <c r="D512" s="120"/>
    </row>
    <row r="513" spans="2:4">
      <c r="B513" s="119"/>
      <c r="C513" s="120"/>
      <c r="D513" s="120"/>
    </row>
    <row r="514" spans="2:4">
      <c r="B514" s="119"/>
      <c r="C514" s="120"/>
      <c r="D514" s="120"/>
    </row>
    <row r="515" spans="2:4">
      <c r="B515" s="119"/>
      <c r="C515" s="120"/>
      <c r="D515" s="120"/>
    </row>
    <row r="516" spans="2:4">
      <c r="B516" s="119"/>
      <c r="C516" s="120"/>
      <c r="D516" s="120"/>
    </row>
    <row r="517" spans="2:4">
      <c r="B517" s="119"/>
      <c r="C517" s="120"/>
      <c r="D517" s="120"/>
    </row>
    <row r="518" spans="2:4">
      <c r="B518" s="119"/>
      <c r="C518" s="120"/>
      <c r="D518" s="120"/>
    </row>
    <row r="519" spans="2:4">
      <c r="B519" s="119"/>
      <c r="C519" s="120"/>
      <c r="D519" s="120"/>
    </row>
    <row r="520" spans="2:4">
      <c r="B520" s="119"/>
      <c r="C520" s="120"/>
      <c r="D520" s="120"/>
    </row>
    <row r="521" spans="2:4">
      <c r="B521" s="119"/>
      <c r="C521" s="120"/>
      <c r="D521" s="120"/>
    </row>
    <row r="522" spans="2:4">
      <c r="B522" s="119"/>
      <c r="C522" s="120"/>
      <c r="D522" s="120"/>
    </row>
    <row r="523" spans="2:4">
      <c r="B523" s="119"/>
      <c r="C523" s="120"/>
      <c r="D523" s="120"/>
    </row>
    <row r="524" spans="2:4">
      <c r="B524" s="119"/>
      <c r="C524" s="120"/>
      <c r="D524" s="120"/>
    </row>
    <row r="525" spans="2:4">
      <c r="B525" s="119"/>
      <c r="C525" s="120"/>
      <c r="D525" s="120"/>
    </row>
    <row r="526" spans="2:4">
      <c r="B526" s="119"/>
      <c r="C526" s="120"/>
      <c r="D526" s="120"/>
    </row>
    <row r="527" spans="2:4">
      <c r="B527" s="119"/>
      <c r="C527" s="120"/>
      <c r="D527" s="120"/>
    </row>
    <row r="528" spans="2:4">
      <c r="B528" s="119"/>
      <c r="C528" s="120"/>
      <c r="D528" s="120"/>
    </row>
    <row r="529" spans="2:4">
      <c r="B529" s="119"/>
      <c r="C529" s="120"/>
      <c r="D529" s="120"/>
    </row>
    <row r="530" spans="2:4">
      <c r="B530" s="119"/>
      <c r="C530" s="120"/>
      <c r="D530" s="120"/>
    </row>
    <row r="531" spans="2:4">
      <c r="B531" s="119"/>
      <c r="C531" s="120"/>
      <c r="D531" s="120"/>
    </row>
    <row r="532" spans="2:4">
      <c r="B532" s="119"/>
      <c r="C532" s="120"/>
      <c r="D532" s="120"/>
    </row>
    <row r="533" spans="2:4">
      <c r="B533" s="119"/>
      <c r="C533" s="120"/>
      <c r="D533" s="120"/>
    </row>
    <row r="534" spans="2:4">
      <c r="B534" s="119"/>
      <c r="C534" s="120"/>
      <c r="D534" s="120"/>
    </row>
    <row r="535" spans="2:4">
      <c r="B535" s="119"/>
      <c r="C535" s="120"/>
      <c r="D535" s="120"/>
    </row>
    <row r="536" spans="2:4">
      <c r="B536" s="119"/>
      <c r="C536" s="120"/>
      <c r="D536" s="120"/>
    </row>
    <row r="537" spans="2:4">
      <c r="B537" s="119"/>
      <c r="C537" s="120"/>
      <c r="D537" s="120"/>
    </row>
    <row r="538" spans="2:4">
      <c r="B538" s="119"/>
      <c r="C538" s="120"/>
      <c r="D538" s="120"/>
    </row>
    <row r="539" spans="2:4">
      <c r="B539" s="119"/>
      <c r="C539" s="120"/>
      <c r="D539" s="120"/>
    </row>
    <row r="540" spans="2:4">
      <c r="B540" s="119"/>
      <c r="C540" s="120"/>
      <c r="D540" s="120"/>
    </row>
    <row r="541" spans="2:4">
      <c r="B541" s="119"/>
      <c r="C541" s="120"/>
      <c r="D541" s="120"/>
    </row>
    <row r="542" spans="2:4">
      <c r="B542" s="119"/>
      <c r="C542" s="120"/>
      <c r="D542" s="120"/>
    </row>
    <row r="543" spans="2:4">
      <c r="B543" s="119"/>
      <c r="C543" s="120"/>
      <c r="D543" s="120"/>
    </row>
    <row r="544" spans="2:4">
      <c r="B544" s="119"/>
      <c r="C544" s="120"/>
      <c r="D544" s="120"/>
    </row>
    <row r="545" spans="2:4">
      <c r="B545" s="119"/>
      <c r="C545" s="120"/>
      <c r="D545" s="120"/>
    </row>
    <row r="546" spans="2:4">
      <c r="B546" s="119"/>
      <c r="C546" s="120"/>
      <c r="D546" s="120"/>
    </row>
    <row r="547" spans="2:4">
      <c r="B547" s="119"/>
      <c r="C547" s="120"/>
      <c r="D547" s="120"/>
    </row>
    <row r="548" spans="2:4">
      <c r="B548" s="119"/>
      <c r="C548" s="120"/>
      <c r="D548" s="120"/>
    </row>
    <row r="549" spans="2:4">
      <c r="B549" s="119"/>
      <c r="C549" s="120"/>
      <c r="D549" s="120"/>
    </row>
    <row r="550" spans="2:4">
      <c r="B550" s="119"/>
      <c r="C550" s="120"/>
      <c r="D550" s="120"/>
    </row>
    <row r="551" spans="2:4">
      <c r="B551" s="119"/>
      <c r="C551" s="120"/>
      <c r="D551" s="120"/>
    </row>
    <row r="552" spans="2:4">
      <c r="B552" s="119"/>
      <c r="C552" s="120"/>
      <c r="D552" s="120"/>
    </row>
    <row r="553" spans="2:4">
      <c r="B553" s="119"/>
      <c r="C553" s="120"/>
      <c r="D553" s="120"/>
    </row>
    <row r="554" spans="2:4">
      <c r="B554" s="119"/>
      <c r="C554" s="120"/>
      <c r="D554" s="120"/>
    </row>
    <row r="555" spans="2:4">
      <c r="B555" s="119"/>
      <c r="C555" s="120"/>
      <c r="D555" s="120"/>
    </row>
    <row r="556" spans="2:4">
      <c r="B556" s="119"/>
      <c r="C556" s="120"/>
      <c r="D556" s="120"/>
    </row>
    <row r="557" spans="2:4">
      <c r="B557" s="119"/>
      <c r="C557" s="120"/>
      <c r="D557" s="120"/>
    </row>
    <row r="558" spans="2:4">
      <c r="B558" s="119"/>
      <c r="C558" s="120"/>
      <c r="D558" s="120"/>
    </row>
    <row r="559" spans="2:4">
      <c r="B559" s="119"/>
      <c r="C559" s="120"/>
      <c r="D559" s="120"/>
    </row>
    <row r="560" spans="2:4">
      <c r="B560" s="119"/>
      <c r="C560" s="120"/>
      <c r="D560" s="120"/>
    </row>
    <row r="561" spans="2:4">
      <c r="B561" s="119"/>
      <c r="C561" s="120"/>
      <c r="D561" s="120"/>
    </row>
    <row r="562" spans="2:4">
      <c r="B562" s="119"/>
      <c r="C562" s="120"/>
      <c r="D562" s="120"/>
    </row>
    <row r="563" spans="2:4">
      <c r="B563" s="119"/>
      <c r="C563" s="120"/>
      <c r="D563" s="120"/>
    </row>
    <row r="564" spans="2:4">
      <c r="B564" s="119"/>
      <c r="C564" s="120"/>
      <c r="D564" s="120"/>
    </row>
    <row r="565" spans="2:4">
      <c r="B565" s="119"/>
      <c r="C565" s="120"/>
      <c r="D565" s="120"/>
    </row>
    <row r="566" spans="2:4">
      <c r="B566" s="119"/>
      <c r="C566" s="120"/>
      <c r="D566" s="120"/>
    </row>
    <row r="567" spans="2:4">
      <c r="B567" s="119"/>
      <c r="C567" s="120"/>
      <c r="D567" s="120"/>
    </row>
    <row r="568" spans="2:4">
      <c r="B568" s="119"/>
      <c r="C568" s="120"/>
      <c r="D568" s="120"/>
    </row>
    <row r="569" spans="2:4">
      <c r="B569" s="119"/>
      <c r="C569" s="120"/>
      <c r="D569" s="120"/>
    </row>
    <row r="570" spans="2:4">
      <c r="B570" s="119"/>
      <c r="C570" s="120"/>
      <c r="D570" s="120"/>
    </row>
    <row r="571" spans="2:4">
      <c r="B571" s="119"/>
      <c r="C571" s="120"/>
      <c r="D571" s="120"/>
    </row>
    <row r="572" spans="2:4">
      <c r="B572" s="119"/>
      <c r="C572" s="120"/>
      <c r="D572" s="120"/>
    </row>
    <row r="573" spans="2:4">
      <c r="B573" s="119"/>
      <c r="C573" s="120"/>
      <c r="D573" s="120"/>
    </row>
    <row r="574" spans="2:4">
      <c r="B574" s="119"/>
      <c r="C574" s="120"/>
      <c r="D574" s="120"/>
    </row>
    <row r="575" spans="2:4">
      <c r="B575" s="119"/>
      <c r="C575" s="120"/>
      <c r="D575" s="120"/>
    </row>
    <row r="576" spans="2:4">
      <c r="B576" s="119"/>
      <c r="C576" s="120"/>
      <c r="D576" s="120"/>
    </row>
    <row r="577" spans="2:4">
      <c r="B577" s="119"/>
      <c r="C577" s="120"/>
      <c r="D577" s="120"/>
    </row>
    <row r="578" spans="2:4">
      <c r="B578" s="119"/>
      <c r="C578" s="120"/>
      <c r="D578" s="120"/>
    </row>
    <row r="579" spans="2:4">
      <c r="B579" s="119"/>
      <c r="C579" s="120"/>
      <c r="D579" s="120"/>
    </row>
    <row r="580" spans="2:4">
      <c r="B580" s="119"/>
      <c r="C580" s="120"/>
      <c r="D580" s="120"/>
    </row>
    <row r="581" spans="2:4">
      <c r="B581" s="119"/>
      <c r="C581" s="120"/>
      <c r="D581" s="120"/>
    </row>
    <row r="582" spans="2:4">
      <c r="B582" s="119"/>
      <c r="C582" s="120"/>
      <c r="D582" s="120"/>
    </row>
    <row r="583" spans="2:4">
      <c r="B583" s="119"/>
      <c r="C583" s="120"/>
      <c r="D583" s="120"/>
    </row>
    <row r="584" spans="2:4">
      <c r="B584" s="119"/>
      <c r="C584" s="120"/>
      <c r="D584" s="120"/>
    </row>
    <row r="585" spans="2:4">
      <c r="B585" s="119"/>
      <c r="C585" s="120"/>
      <c r="D585" s="120"/>
    </row>
    <row r="586" spans="2:4">
      <c r="B586" s="119"/>
      <c r="C586" s="120"/>
      <c r="D586" s="120"/>
    </row>
    <row r="587" spans="2:4">
      <c r="B587" s="119"/>
      <c r="C587" s="120"/>
      <c r="D587" s="120"/>
    </row>
    <row r="588" spans="2:4">
      <c r="B588" s="119"/>
      <c r="C588" s="120"/>
      <c r="D588" s="120"/>
    </row>
    <row r="589" spans="2:4">
      <c r="B589" s="119"/>
      <c r="C589" s="120"/>
      <c r="D589" s="120"/>
    </row>
    <row r="590" spans="2:4">
      <c r="B590" s="119"/>
      <c r="C590" s="120"/>
      <c r="D590" s="120"/>
    </row>
    <row r="591" spans="2:4">
      <c r="B591" s="119"/>
      <c r="C591" s="120"/>
      <c r="D591" s="120"/>
    </row>
    <row r="592" spans="2:4">
      <c r="B592" s="119"/>
      <c r="C592" s="120"/>
      <c r="D592" s="120"/>
    </row>
    <row r="593" spans="2:4">
      <c r="B593" s="119"/>
      <c r="C593" s="120"/>
      <c r="D593" s="120"/>
    </row>
    <row r="594" spans="2:4">
      <c r="B594" s="119"/>
      <c r="C594" s="120"/>
      <c r="D594" s="120"/>
    </row>
    <row r="595" spans="2:4">
      <c r="B595" s="119"/>
      <c r="C595" s="120"/>
      <c r="D595" s="120"/>
    </row>
    <row r="596" spans="2:4">
      <c r="B596" s="119"/>
      <c r="C596" s="120"/>
      <c r="D596" s="120"/>
    </row>
    <row r="597" spans="2:4">
      <c r="B597" s="119"/>
      <c r="C597" s="120"/>
      <c r="D597" s="120"/>
    </row>
    <row r="598" spans="2:4">
      <c r="B598" s="119"/>
      <c r="C598" s="120"/>
      <c r="D598" s="120"/>
    </row>
    <row r="599" spans="2:4">
      <c r="B599" s="119"/>
      <c r="C599" s="120"/>
      <c r="D599" s="120"/>
    </row>
    <row r="600" spans="2:4">
      <c r="B600" s="119"/>
      <c r="C600" s="120"/>
      <c r="D600" s="120"/>
    </row>
    <row r="601" spans="2:4">
      <c r="B601" s="119"/>
      <c r="C601" s="120"/>
      <c r="D601" s="120"/>
    </row>
    <row r="602" spans="2:4">
      <c r="B602" s="119"/>
      <c r="C602" s="120"/>
      <c r="D602" s="120"/>
    </row>
    <row r="603" spans="2:4">
      <c r="B603" s="119"/>
      <c r="C603" s="120"/>
      <c r="D603" s="120"/>
    </row>
    <row r="604" spans="2:4">
      <c r="B604" s="119"/>
      <c r="C604" s="120"/>
      <c r="D604" s="120"/>
    </row>
    <row r="605" spans="2:4">
      <c r="B605" s="119"/>
      <c r="C605" s="120"/>
      <c r="D605" s="120"/>
    </row>
    <row r="606" spans="2:4">
      <c r="B606" s="119"/>
      <c r="C606" s="120"/>
      <c r="D606" s="120"/>
    </row>
    <row r="607" spans="2:4">
      <c r="B607" s="119"/>
      <c r="C607" s="120"/>
      <c r="D607" s="120"/>
    </row>
    <row r="608" spans="2:4">
      <c r="B608" s="119"/>
      <c r="C608" s="120"/>
      <c r="D608" s="120"/>
    </row>
    <row r="609" spans="2:4">
      <c r="B609" s="119"/>
      <c r="C609" s="120"/>
      <c r="D609" s="120"/>
    </row>
    <row r="610" spans="2:4">
      <c r="B610" s="119"/>
      <c r="C610" s="120"/>
      <c r="D610" s="120"/>
    </row>
    <row r="611" spans="2:4">
      <c r="B611" s="119"/>
      <c r="C611" s="120"/>
      <c r="D611" s="120"/>
    </row>
    <row r="612" spans="2:4">
      <c r="B612" s="119"/>
      <c r="C612" s="120"/>
      <c r="D612" s="120"/>
    </row>
    <row r="613" spans="2:4">
      <c r="B613" s="119"/>
      <c r="C613" s="120"/>
      <c r="D613" s="120"/>
    </row>
    <row r="614" spans="2:4">
      <c r="B614" s="119"/>
      <c r="C614" s="120"/>
      <c r="D614" s="120"/>
    </row>
    <row r="615" spans="2:4">
      <c r="B615" s="119"/>
      <c r="C615" s="120"/>
      <c r="D615" s="120"/>
    </row>
    <row r="616" spans="2:4">
      <c r="B616" s="119"/>
      <c r="C616" s="120"/>
      <c r="D616" s="120"/>
    </row>
    <row r="617" spans="2:4">
      <c r="B617" s="119"/>
      <c r="C617" s="120"/>
      <c r="D617" s="120"/>
    </row>
    <row r="618" spans="2:4">
      <c r="B618" s="119"/>
      <c r="C618" s="120"/>
      <c r="D618" s="120"/>
    </row>
    <row r="619" spans="2:4">
      <c r="B619" s="119"/>
      <c r="C619" s="120"/>
      <c r="D619" s="120"/>
    </row>
    <row r="620" spans="2:4">
      <c r="B620" s="119"/>
      <c r="C620" s="120"/>
      <c r="D620" s="120"/>
    </row>
    <row r="621" spans="2:4">
      <c r="B621" s="119"/>
      <c r="C621" s="120"/>
      <c r="D621" s="120"/>
    </row>
    <row r="622" spans="2:4">
      <c r="B622" s="119"/>
      <c r="C622" s="120"/>
      <c r="D622" s="120"/>
    </row>
    <row r="623" spans="2:4">
      <c r="B623" s="119"/>
      <c r="C623" s="120"/>
      <c r="D623" s="120"/>
    </row>
    <row r="624" spans="2:4">
      <c r="B624" s="119"/>
      <c r="C624" s="120"/>
      <c r="D624" s="120"/>
    </row>
    <row r="625" spans="2:4">
      <c r="B625" s="119"/>
      <c r="C625" s="120"/>
      <c r="D625" s="120"/>
    </row>
    <row r="626" spans="2:4">
      <c r="B626" s="119"/>
      <c r="C626" s="120"/>
      <c r="D626" s="120"/>
    </row>
    <row r="627" spans="2:4">
      <c r="B627" s="119"/>
      <c r="C627" s="120"/>
      <c r="D627" s="120"/>
    </row>
    <row r="628" spans="2:4">
      <c r="B628" s="119"/>
      <c r="C628" s="120"/>
      <c r="D628" s="120"/>
    </row>
    <row r="629" spans="2:4">
      <c r="B629" s="119"/>
      <c r="C629" s="120"/>
      <c r="D629" s="120"/>
    </row>
    <row r="630" spans="2:4">
      <c r="B630" s="119"/>
      <c r="C630" s="120"/>
      <c r="D630" s="120"/>
    </row>
    <row r="631" spans="2:4">
      <c r="B631" s="119"/>
      <c r="C631" s="120"/>
      <c r="D631" s="120"/>
    </row>
    <row r="632" spans="2:4">
      <c r="B632" s="119"/>
      <c r="C632" s="120"/>
      <c r="D632" s="120"/>
    </row>
    <row r="633" spans="2:4">
      <c r="B633" s="119"/>
      <c r="C633" s="120"/>
      <c r="D633" s="120"/>
    </row>
    <row r="634" spans="2:4">
      <c r="B634" s="119"/>
      <c r="C634" s="120"/>
      <c r="D634" s="120"/>
    </row>
    <row r="635" spans="2:4">
      <c r="B635" s="119"/>
      <c r="C635" s="120"/>
      <c r="D635" s="120"/>
    </row>
    <row r="636" spans="2:4">
      <c r="B636" s="119"/>
      <c r="C636" s="120"/>
      <c r="D636" s="120"/>
    </row>
    <row r="637" spans="2:4">
      <c r="B637" s="119"/>
      <c r="C637" s="120"/>
      <c r="D637" s="120"/>
    </row>
    <row r="638" spans="2:4">
      <c r="B638" s="119"/>
      <c r="C638" s="120"/>
      <c r="D638" s="120"/>
    </row>
    <row r="639" spans="2:4">
      <c r="B639" s="119"/>
      <c r="C639" s="120"/>
      <c r="D639" s="120"/>
    </row>
    <row r="640" spans="2:4">
      <c r="B640" s="119"/>
      <c r="C640" s="120"/>
      <c r="D640" s="120"/>
    </row>
    <row r="641" spans="2:4">
      <c r="B641" s="119"/>
      <c r="C641" s="120"/>
      <c r="D641" s="120"/>
    </row>
    <row r="642" spans="2:4">
      <c r="B642" s="119"/>
      <c r="C642" s="120"/>
      <c r="D642" s="120"/>
    </row>
    <row r="643" spans="2:4">
      <c r="B643" s="119"/>
      <c r="C643" s="120"/>
      <c r="D643" s="120"/>
    </row>
    <row r="644" spans="2:4">
      <c r="B644" s="119"/>
      <c r="C644" s="120"/>
      <c r="D644" s="120"/>
    </row>
    <row r="645" spans="2:4">
      <c r="B645" s="119"/>
      <c r="C645" s="120"/>
      <c r="D645" s="120"/>
    </row>
    <row r="646" spans="2:4">
      <c r="B646" s="119"/>
      <c r="C646" s="120"/>
      <c r="D646" s="120"/>
    </row>
    <row r="647" spans="2:4">
      <c r="B647" s="119"/>
      <c r="C647" s="120"/>
      <c r="D647" s="120"/>
    </row>
    <row r="648" spans="2:4">
      <c r="B648" s="119"/>
      <c r="C648" s="120"/>
      <c r="D648" s="120"/>
    </row>
    <row r="649" spans="2:4">
      <c r="B649" s="119"/>
      <c r="C649" s="120"/>
      <c r="D649" s="120"/>
    </row>
    <row r="650" spans="2:4">
      <c r="B650" s="119"/>
      <c r="C650" s="120"/>
      <c r="D650" s="120"/>
    </row>
    <row r="651" spans="2:4">
      <c r="B651" s="119"/>
      <c r="C651" s="120"/>
      <c r="D651" s="120"/>
    </row>
    <row r="652" spans="2:4">
      <c r="B652" s="119"/>
      <c r="C652" s="120"/>
      <c r="D652" s="120"/>
    </row>
    <row r="653" spans="2:4">
      <c r="B653" s="119"/>
      <c r="C653" s="120"/>
      <c r="D653" s="120"/>
    </row>
    <row r="654" spans="2:4">
      <c r="B654" s="119"/>
      <c r="C654" s="120"/>
      <c r="D654" s="120"/>
    </row>
    <row r="655" spans="2:4">
      <c r="B655" s="119"/>
      <c r="C655" s="120"/>
      <c r="D655" s="120"/>
    </row>
    <row r="656" spans="2:4">
      <c r="B656" s="119"/>
      <c r="C656" s="120"/>
      <c r="D656" s="120"/>
    </row>
    <row r="657" spans="2:4">
      <c r="B657" s="119"/>
      <c r="C657" s="120"/>
      <c r="D657" s="120"/>
    </row>
    <row r="658" spans="2:4">
      <c r="B658" s="119"/>
      <c r="C658" s="120"/>
      <c r="D658" s="120"/>
    </row>
    <row r="659" spans="2:4">
      <c r="B659" s="119"/>
      <c r="C659" s="120"/>
      <c r="D659" s="120"/>
    </row>
    <row r="660" spans="2:4">
      <c r="B660" s="119"/>
      <c r="C660" s="120"/>
      <c r="D660" s="120"/>
    </row>
    <row r="661" spans="2:4">
      <c r="B661" s="119"/>
      <c r="C661" s="120"/>
      <c r="D661" s="120"/>
    </row>
    <row r="662" spans="2:4">
      <c r="B662" s="119"/>
      <c r="C662" s="120"/>
      <c r="D662" s="120"/>
    </row>
    <row r="663" spans="2:4">
      <c r="B663" s="119"/>
      <c r="C663" s="120"/>
      <c r="D663" s="120"/>
    </row>
    <row r="664" spans="2:4">
      <c r="B664" s="119"/>
      <c r="C664" s="120"/>
      <c r="D664" s="120"/>
    </row>
    <row r="665" spans="2:4">
      <c r="B665" s="119"/>
      <c r="C665" s="120"/>
      <c r="D665" s="120"/>
    </row>
    <row r="666" spans="2:4">
      <c r="B666" s="119"/>
      <c r="C666" s="120"/>
      <c r="D666" s="120"/>
    </row>
    <row r="667" spans="2:4">
      <c r="B667" s="119"/>
      <c r="C667" s="120"/>
      <c r="D667" s="120"/>
    </row>
    <row r="668" spans="2:4">
      <c r="B668" s="119"/>
      <c r="C668" s="120"/>
      <c r="D668" s="120"/>
    </row>
    <row r="669" spans="2:4">
      <c r="B669" s="119"/>
      <c r="C669" s="120"/>
      <c r="D669" s="120"/>
    </row>
    <row r="670" spans="2:4">
      <c r="B670" s="119"/>
      <c r="C670" s="120"/>
      <c r="D670" s="120"/>
    </row>
    <row r="671" spans="2:4">
      <c r="B671" s="119"/>
      <c r="C671" s="120"/>
      <c r="D671" s="120"/>
    </row>
    <row r="672" spans="2:4">
      <c r="B672" s="119"/>
      <c r="C672" s="120"/>
      <c r="D672" s="120"/>
    </row>
    <row r="673" spans="2:4">
      <c r="B673" s="119"/>
      <c r="C673" s="120"/>
      <c r="D673" s="120"/>
    </row>
    <row r="674" spans="2:4">
      <c r="B674" s="119"/>
      <c r="C674" s="120"/>
      <c r="D674" s="120"/>
    </row>
    <row r="675" spans="2:4">
      <c r="B675" s="119"/>
      <c r="C675" s="120"/>
      <c r="D675" s="120"/>
    </row>
    <row r="676" spans="2:4">
      <c r="B676" s="119"/>
      <c r="C676" s="120"/>
      <c r="D676" s="120"/>
    </row>
    <row r="677" spans="2:4">
      <c r="B677" s="119"/>
      <c r="C677" s="120"/>
      <c r="D677" s="120"/>
    </row>
    <row r="678" spans="2:4">
      <c r="B678" s="119"/>
      <c r="C678" s="120"/>
      <c r="D678" s="120"/>
    </row>
    <row r="679" spans="2:4">
      <c r="B679" s="119"/>
      <c r="C679" s="120"/>
      <c r="D679" s="120"/>
    </row>
    <row r="680" spans="2:4">
      <c r="B680" s="119"/>
      <c r="C680" s="120"/>
      <c r="D680" s="120"/>
    </row>
    <row r="681" spans="2:4">
      <c r="B681" s="119"/>
      <c r="C681" s="120"/>
      <c r="D681" s="120"/>
    </row>
    <row r="682" spans="2:4">
      <c r="B682" s="119"/>
      <c r="C682" s="120"/>
      <c r="D682" s="120"/>
    </row>
    <row r="683" spans="2:4">
      <c r="B683" s="119"/>
      <c r="C683" s="120"/>
      <c r="D683" s="120"/>
    </row>
    <row r="684" spans="2:4">
      <c r="B684" s="119"/>
      <c r="C684" s="120"/>
      <c r="D684" s="120"/>
    </row>
    <row r="685" spans="2:4">
      <c r="B685" s="119"/>
      <c r="C685" s="120"/>
      <c r="D685" s="120"/>
    </row>
    <row r="686" spans="2:4">
      <c r="B686" s="119"/>
      <c r="C686" s="120"/>
      <c r="D686" s="120"/>
    </row>
    <row r="687" spans="2:4">
      <c r="B687" s="119"/>
      <c r="C687" s="120"/>
      <c r="D687" s="120"/>
    </row>
    <row r="688" spans="2:4">
      <c r="B688" s="119"/>
      <c r="C688" s="120"/>
      <c r="D688" s="120"/>
    </row>
    <row r="689" spans="2:4">
      <c r="B689" s="119"/>
      <c r="C689" s="120"/>
      <c r="D689" s="120"/>
    </row>
    <row r="690" spans="2:4">
      <c r="B690" s="119"/>
      <c r="C690" s="120"/>
      <c r="D690" s="120"/>
    </row>
    <row r="691" spans="2:4">
      <c r="B691" s="119"/>
      <c r="C691" s="120"/>
      <c r="D691" s="120"/>
    </row>
    <row r="692" spans="2:4">
      <c r="B692" s="119"/>
      <c r="C692" s="120"/>
      <c r="D692" s="120"/>
    </row>
    <row r="693" spans="2:4">
      <c r="B693" s="119"/>
      <c r="C693" s="120"/>
      <c r="D693" s="120"/>
    </row>
    <row r="694" spans="2:4">
      <c r="B694" s="119"/>
      <c r="C694" s="120"/>
      <c r="D694" s="120"/>
    </row>
    <row r="695" spans="2:4">
      <c r="B695" s="119"/>
      <c r="C695" s="120"/>
      <c r="D695" s="120"/>
    </row>
    <row r="696" spans="2:4">
      <c r="B696" s="119"/>
      <c r="C696" s="120"/>
      <c r="D696" s="120"/>
    </row>
    <row r="697" spans="2:4">
      <c r="B697" s="119"/>
      <c r="C697" s="120"/>
      <c r="D697" s="120"/>
    </row>
    <row r="698" spans="2:4">
      <c r="B698" s="119"/>
      <c r="C698" s="120"/>
      <c r="D698" s="120"/>
    </row>
    <row r="699" spans="2:4">
      <c r="B699" s="119"/>
      <c r="C699" s="120"/>
      <c r="D699" s="120"/>
    </row>
    <row r="700" spans="2:4">
      <c r="B700" s="119"/>
      <c r="C700" s="120"/>
      <c r="D700" s="120"/>
    </row>
    <row r="701" spans="2:4">
      <c r="B701" s="119"/>
      <c r="C701" s="120"/>
      <c r="D701" s="120"/>
    </row>
    <row r="702" spans="2:4">
      <c r="B702" s="119"/>
      <c r="C702" s="120"/>
      <c r="D702" s="120"/>
    </row>
    <row r="703" spans="2:4">
      <c r="B703" s="119"/>
      <c r="C703" s="120"/>
      <c r="D703" s="120"/>
    </row>
    <row r="704" spans="2:4">
      <c r="B704" s="119"/>
      <c r="C704" s="120"/>
      <c r="D704" s="120"/>
    </row>
    <row r="705" spans="2:4">
      <c r="B705" s="119"/>
      <c r="C705" s="120"/>
      <c r="D705" s="120"/>
    </row>
    <row r="706" spans="2:4">
      <c r="B706" s="119"/>
      <c r="C706" s="120"/>
      <c r="D706" s="120"/>
    </row>
    <row r="707" spans="2:4">
      <c r="B707" s="119"/>
      <c r="C707" s="120"/>
      <c r="D707" s="120"/>
    </row>
    <row r="708" spans="2:4">
      <c r="B708" s="119"/>
      <c r="C708" s="120"/>
      <c r="D708" s="120"/>
    </row>
    <row r="709" spans="2:4">
      <c r="B709" s="119"/>
      <c r="C709" s="120"/>
      <c r="D709" s="120"/>
    </row>
    <row r="710" spans="2:4">
      <c r="B710" s="119"/>
      <c r="C710" s="120"/>
      <c r="D710" s="120"/>
    </row>
    <row r="711" spans="2:4">
      <c r="B711" s="119"/>
      <c r="C711" s="120"/>
      <c r="D711" s="120"/>
    </row>
    <row r="712" spans="2:4">
      <c r="B712" s="119"/>
      <c r="C712" s="120"/>
      <c r="D712" s="120"/>
    </row>
    <row r="713" spans="2:4">
      <c r="B713" s="119"/>
      <c r="C713" s="120"/>
      <c r="D713" s="120"/>
    </row>
    <row r="714" spans="2:4">
      <c r="B714" s="119"/>
      <c r="C714" s="120"/>
      <c r="D714" s="120"/>
    </row>
    <row r="715" spans="2:4">
      <c r="B715" s="119"/>
      <c r="C715" s="120"/>
      <c r="D715" s="120"/>
    </row>
    <row r="716" spans="2:4">
      <c r="B716" s="119"/>
      <c r="C716" s="120"/>
      <c r="D716" s="120"/>
    </row>
    <row r="717" spans="2:4">
      <c r="B717" s="119"/>
      <c r="C717" s="120"/>
      <c r="D717" s="120"/>
    </row>
    <row r="718" spans="2:4">
      <c r="B718" s="119"/>
      <c r="C718" s="120"/>
      <c r="D718" s="120"/>
    </row>
    <row r="719" spans="2:4">
      <c r="B719" s="119"/>
      <c r="C719" s="120"/>
      <c r="D719" s="120"/>
    </row>
    <row r="720" spans="2:4">
      <c r="B720" s="119"/>
      <c r="C720" s="120"/>
      <c r="D720" s="120"/>
    </row>
    <row r="721" spans="2:4">
      <c r="B721" s="119"/>
      <c r="C721" s="120"/>
      <c r="D721" s="120"/>
    </row>
    <row r="722" spans="2:4">
      <c r="B722" s="119"/>
      <c r="C722" s="120"/>
      <c r="D722" s="120"/>
    </row>
    <row r="723" spans="2:4">
      <c r="B723" s="119"/>
      <c r="C723" s="120"/>
      <c r="D723" s="120"/>
    </row>
    <row r="724" spans="2:4">
      <c r="B724" s="119"/>
      <c r="C724" s="120"/>
      <c r="D724" s="120"/>
    </row>
    <row r="725" spans="2:4">
      <c r="B725" s="119"/>
      <c r="C725" s="120"/>
      <c r="D725" s="120"/>
    </row>
    <row r="726" spans="2:4">
      <c r="B726" s="119"/>
      <c r="C726" s="120"/>
      <c r="D726" s="120"/>
    </row>
    <row r="727" spans="2:4">
      <c r="B727" s="119"/>
      <c r="C727" s="120"/>
      <c r="D727" s="120"/>
    </row>
    <row r="728" spans="2:4">
      <c r="B728" s="119"/>
      <c r="C728" s="120"/>
      <c r="D728" s="120"/>
    </row>
    <row r="729" spans="2:4">
      <c r="B729" s="119"/>
      <c r="C729" s="120"/>
      <c r="D729" s="120"/>
    </row>
    <row r="730" spans="2:4">
      <c r="B730" s="119"/>
      <c r="C730" s="120"/>
      <c r="D730" s="120"/>
    </row>
    <row r="731" spans="2:4">
      <c r="B731" s="119"/>
      <c r="C731" s="120"/>
      <c r="D731" s="120"/>
    </row>
    <row r="732" spans="2:4">
      <c r="B732" s="119"/>
      <c r="C732" s="120"/>
      <c r="D732" s="120"/>
    </row>
    <row r="733" spans="2:4">
      <c r="B733" s="119"/>
      <c r="C733" s="120"/>
      <c r="D733" s="120"/>
    </row>
    <row r="734" spans="2:4">
      <c r="B734" s="119"/>
      <c r="C734" s="120"/>
      <c r="D734" s="120"/>
    </row>
    <row r="735" spans="2:4">
      <c r="B735" s="119"/>
      <c r="C735" s="120"/>
      <c r="D735" s="120"/>
    </row>
    <row r="736" spans="2:4">
      <c r="B736" s="119"/>
      <c r="C736" s="120"/>
      <c r="D736" s="120"/>
    </row>
    <row r="737" spans="2:4">
      <c r="B737" s="119"/>
      <c r="C737" s="120"/>
      <c r="D737" s="120"/>
    </row>
    <row r="738" spans="2:4">
      <c r="B738" s="119"/>
      <c r="C738" s="120"/>
      <c r="D738" s="120"/>
    </row>
    <row r="739" spans="2:4">
      <c r="B739" s="119"/>
      <c r="C739" s="120"/>
      <c r="D739" s="120"/>
    </row>
    <row r="740" spans="2:4">
      <c r="B740" s="119"/>
      <c r="C740" s="120"/>
      <c r="D740" s="120"/>
    </row>
    <row r="741" spans="2:4">
      <c r="B741" s="119"/>
      <c r="C741" s="120"/>
      <c r="D741" s="120"/>
    </row>
    <row r="742" spans="2:4">
      <c r="B742" s="119"/>
      <c r="C742" s="120"/>
      <c r="D742" s="120"/>
    </row>
    <row r="743" spans="2:4">
      <c r="B743" s="119"/>
      <c r="C743" s="120"/>
      <c r="D743" s="120"/>
    </row>
    <row r="744" spans="2:4">
      <c r="B744" s="119"/>
      <c r="C744" s="120"/>
      <c r="D744" s="120"/>
    </row>
    <row r="745" spans="2:4">
      <c r="B745" s="119"/>
      <c r="C745" s="120"/>
      <c r="D745" s="120"/>
    </row>
    <row r="746" spans="2:4">
      <c r="B746" s="119"/>
      <c r="C746" s="120"/>
      <c r="D746" s="120"/>
    </row>
    <row r="747" spans="2:4">
      <c r="B747" s="119"/>
      <c r="C747" s="120"/>
      <c r="D747" s="120"/>
    </row>
    <row r="748" spans="2:4">
      <c r="B748" s="119"/>
      <c r="C748" s="120"/>
      <c r="D748" s="120"/>
    </row>
    <row r="749" spans="2:4">
      <c r="B749" s="119"/>
      <c r="C749" s="120"/>
      <c r="D749" s="120"/>
    </row>
    <row r="750" spans="2:4">
      <c r="B750" s="119"/>
      <c r="C750" s="120"/>
      <c r="D750" s="120"/>
    </row>
    <row r="751" spans="2:4">
      <c r="B751" s="119"/>
      <c r="C751" s="120"/>
      <c r="D751" s="120"/>
    </row>
    <row r="752" spans="2:4">
      <c r="B752" s="119"/>
      <c r="C752" s="120"/>
      <c r="D752" s="120"/>
    </row>
    <row r="753" spans="2:4">
      <c r="B753" s="119"/>
      <c r="C753" s="120"/>
      <c r="D753" s="120"/>
    </row>
    <row r="754" spans="2:4">
      <c r="B754" s="119"/>
      <c r="C754" s="120"/>
      <c r="D754" s="120"/>
    </row>
    <row r="755" spans="2:4">
      <c r="B755" s="119"/>
      <c r="C755" s="120"/>
      <c r="D755" s="120"/>
    </row>
    <row r="756" spans="2:4">
      <c r="B756" s="119"/>
      <c r="C756" s="120"/>
      <c r="D756" s="120"/>
    </row>
    <row r="757" spans="2:4">
      <c r="B757" s="119"/>
      <c r="C757" s="120"/>
      <c r="D757" s="120"/>
    </row>
    <row r="758" spans="2:4">
      <c r="B758" s="119"/>
      <c r="C758" s="120"/>
      <c r="D758" s="120"/>
    </row>
    <row r="759" spans="2:4">
      <c r="B759" s="119"/>
      <c r="C759" s="120"/>
      <c r="D759" s="120"/>
    </row>
    <row r="760" spans="2:4">
      <c r="B760" s="119"/>
      <c r="C760" s="120"/>
      <c r="D760" s="120"/>
    </row>
    <row r="761" spans="2:4">
      <c r="B761" s="119"/>
      <c r="C761" s="120"/>
      <c r="D761" s="120"/>
    </row>
    <row r="762" spans="2:4">
      <c r="B762" s="119"/>
      <c r="C762" s="120"/>
      <c r="D762" s="120"/>
    </row>
    <row r="763" spans="2:4">
      <c r="B763" s="119"/>
      <c r="C763" s="120"/>
      <c r="D763" s="120"/>
    </row>
    <row r="764" spans="2:4">
      <c r="B764" s="119"/>
      <c r="C764" s="120"/>
      <c r="D764" s="120"/>
    </row>
    <row r="765" spans="2:4">
      <c r="B765" s="119"/>
      <c r="C765" s="120"/>
      <c r="D765" s="120"/>
    </row>
    <row r="766" spans="2:4">
      <c r="B766" s="119"/>
      <c r="C766" s="120"/>
      <c r="D766" s="120"/>
    </row>
    <row r="767" spans="2:4">
      <c r="B767" s="119"/>
      <c r="C767" s="120"/>
      <c r="D767" s="120"/>
    </row>
    <row r="768" spans="2:4">
      <c r="B768" s="119"/>
      <c r="C768" s="120"/>
      <c r="D768" s="120"/>
    </row>
    <row r="769" spans="2:4">
      <c r="B769" s="119"/>
      <c r="C769" s="120"/>
      <c r="D769" s="120"/>
    </row>
    <row r="770" spans="2:4">
      <c r="B770" s="119"/>
      <c r="C770" s="120"/>
      <c r="D770" s="120"/>
    </row>
    <row r="771" spans="2:4">
      <c r="B771" s="119"/>
      <c r="C771" s="120"/>
      <c r="D771" s="120"/>
    </row>
    <row r="772" spans="2:4">
      <c r="B772" s="119"/>
      <c r="C772" s="120"/>
      <c r="D772" s="120"/>
    </row>
    <row r="773" spans="2:4">
      <c r="B773" s="119"/>
      <c r="C773" s="120"/>
      <c r="D773" s="120"/>
    </row>
    <row r="774" spans="2:4">
      <c r="B774" s="119"/>
      <c r="C774" s="120"/>
      <c r="D774" s="120"/>
    </row>
    <row r="775" spans="2:4">
      <c r="B775" s="119"/>
      <c r="C775" s="120"/>
      <c r="D775" s="120"/>
    </row>
    <row r="776" spans="2:4">
      <c r="B776" s="119"/>
      <c r="C776" s="120"/>
      <c r="D776" s="120"/>
    </row>
    <row r="777" spans="2:4">
      <c r="B777" s="119"/>
      <c r="C777" s="120"/>
      <c r="D777" s="120"/>
    </row>
    <row r="778" spans="2:4">
      <c r="B778" s="119"/>
      <c r="C778" s="120"/>
      <c r="D778" s="120"/>
    </row>
    <row r="779" spans="2:4">
      <c r="B779" s="119"/>
      <c r="C779" s="120"/>
      <c r="D779" s="120"/>
    </row>
    <row r="780" spans="2:4">
      <c r="B780" s="119"/>
      <c r="C780" s="120"/>
      <c r="D780" s="120"/>
    </row>
    <row r="781" spans="2:4">
      <c r="B781" s="119"/>
      <c r="C781" s="120"/>
      <c r="D781" s="120"/>
    </row>
    <row r="782" spans="2:4">
      <c r="B782" s="119"/>
      <c r="C782" s="120"/>
      <c r="D782" s="120"/>
    </row>
    <row r="783" spans="2:4">
      <c r="B783" s="119"/>
      <c r="C783" s="120"/>
      <c r="D783" s="120"/>
    </row>
    <row r="784" spans="2:4">
      <c r="B784" s="119"/>
      <c r="C784" s="120"/>
      <c r="D784" s="120"/>
    </row>
    <row r="785" spans="2:4">
      <c r="B785" s="119"/>
      <c r="C785" s="120"/>
      <c r="D785" s="120"/>
    </row>
    <row r="786" spans="2:4">
      <c r="B786" s="119"/>
      <c r="C786" s="120"/>
      <c r="D786" s="120"/>
    </row>
    <row r="787" spans="2:4">
      <c r="B787" s="119"/>
      <c r="C787" s="120"/>
      <c r="D787" s="120"/>
    </row>
    <row r="788" spans="2:4">
      <c r="B788" s="119"/>
      <c r="C788" s="120"/>
      <c r="D788" s="120"/>
    </row>
    <row r="789" spans="2:4">
      <c r="B789" s="119"/>
      <c r="C789" s="120"/>
      <c r="D789" s="120"/>
    </row>
    <row r="790" spans="2:4">
      <c r="B790" s="119"/>
      <c r="C790" s="120"/>
      <c r="D790" s="120"/>
    </row>
    <row r="791" spans="2:4">
      <c r="B791" s="119"/>
      <c r="C791" s="120"/>
      <c r="D791" s="120"/>
    </row>
    <row r="792" spans="2:4">
      <c r="B792" s="119"/>
      <c r="C792" s="120"/>
      <c r="D792" s="120"/>
    </row>
    <row r="793" spans="2:4">
      <c r="B793" s="119"/>
      <c r="C793" s="120"/>
      <c r="D793" s="120"/>
    </row>
    <row r="794" spans="2:4">
      <c r="B794" s="119"/>
      <c r="C794" s="120"/>
      <c r="D794" s="120"/>
    </row>
    <row r="795" spans="2:4">
      <c r="B795" s="119"/>
      <c r="C795" s="120"/>
      <c r="D795" s="120"/>
    </row>
    <row r="796" spans="2:4">
      <c r="B796" s="119"/>
      <c r="C796" s="120"/>
      <c r="D796" s="120"/>
    </row>
    <row r="797" spans="2:4">
      <c r="B797" s="119"/>
      <c r="C797" s="120"/>
      <c r="D797" s="120"/>
    </row>
    <row r="798" spans="2:4">
      <c r="B798" s="119"/>
      <c r="C798" s="120"/>
      <c r="D798" s="120"/>
    </row>
    <row r="799" spans="2:4">
      <c r="B799" s="119"/>
      <c r="C799" s="120"/>
      <c r="D799" s="120"/>
    </row>
    <row r="800" spans="2:4">
      <c r="B800" s="119"/>
      <c r="C800" s="120"/>
      <c r="D800" s="120"/>
    </row>
    <row r="801" spans="2:4">
      <c r="B801" s="119"/>
      <c r="C801" s="120"/>
      <c r="D801" s="120"/>
    </row>
    <row r="802" spans="2:4">
      <c r="B802" s="119"/>
      <c r="C802" s="120"/>
      <c r="D802" s="120"/>
    </row>
    <row r="803" spans="2:4">
      <c r="B803" s="119"/>
      <c r="C803" s="120"/>
      <c r="D803" s="120"/>
    </row>
    <row r="804" spans="2:4">
      <c r="B804" s="119"/>
      <c r="C804" s="120"/>
      <c r="D804" s="120"/>
    </row>
    <row r="805" spans="2:4">
      <c r="B805" s="119"/>
      <c r="C805" s="120"/>
      <c r="D805" s="120"/>
    </row>
    <row r="806" spans="2:4">
      <c r="B806" s="119"/>
      <c r="C806" s="120"/>
      <c r="D806" s="120"/>
    </row>
    <row r="807" spans="2:4">
      <c r="B807" s="119"/>
      <c r="C807" s="120"/>
      <c r="D807" s="120"/>
    </row>
    <row r="808" spans="2:4">
      <c r="B808" s="119"/>
      <c r="C808" s="120"/>
      <c r="D808" s="120"/>
    </row>
    <row r="809" spans="2:4">
      <c r="B809" s="119"/>
      <c r="C809" s="120"/>
      <c r="D809" s="120"/>
    </row>
    <row r="810" spans="2:4">
      <c r="B810" s="119"/>
      <c r="C810" s="120"/>
      <c r="D810" s="120"/>
    </row>
    <row r="811" spans="2:4">
      <c r="B811" s="119"/>
      <c r="C811" s="120"/>
      <c r="D811" s="120"/>
    </row>
    <row r="812" spans="2:4">
      <c r="B812" s="119"/>
      <c r="C812" s="120"/>
      <c r="D812" s="120"/>
    </row>
    <row r="813" spans="2:4">
      <c r="B813" s="119"/>
      <c r="C813" s="120"/>
      <c r="D813" s="120"/>
    </row>
    <row r="814" spans="2:4">
      <c r="B814" s="119"/>
      <c r="C814" s="120"/>
      <c r="D814" s="120"/>
    </row>
    <row r="815" spans="2:4">
      <c r="B815" s="119"/>
      <c r="C815" s="120"/>
      <c r="D815" s="120"/>
    </row>
    <row r="816" spans="2:4">
      <c r="B816" s="119"/>
      <c r="C816" s="120"/>
      <c r="D816" s="120"/>
    </row>
    <row r="817" spans="2:4">
      <c r="B817" s="119"/>
      <c r="C817" s="120"/>
      <c r="D817" s="120"/>
    </row>
    <row r="818" spans="2:4">
      <c r="B818" s="119"/>
      <c r="C818" s="120"/>
      <c r="D818" s="120"/>
    </row>
    <row r="819" spans="2:4">
      <c r="B819" s="119"/>
      <c r="C819" s="120"/>
      <c r="D819" s="120"/>
    </row>
    <row r="820" spans="2:4">
      <c r="B820" s="119"/>
      <c r="C820" s="120"/>
      <c r="D820" s="120"/>
    </row>
    <row r="821" spans="2:4">
      <c r="B821" s="119"/>
      <c r="C821" s="120"/>
      <c r="D821" s="120"/>
    </row>
    <row r="822" spans="2:4">
      <c r="B822" s="119"/>
      <c r="C822" s="120"/>
      <c r="D822" s="120"/>
    </row>
    <row r="823" spans="2:4">
      <c r="B823" s="119"/>
      <c r="C823" s="120"/>
      <c r="D823" s="120"/>
    </row>
    <row r="824" spans="2:4">
      <c r="B824" s="119"/>
      <c r="C824" s="120"/>
      <c r="D824" s="120"/>
    </row>
    <row r="825" spans="2:4">
      <c r="B825" s="119"/>
      <c r="C825" s="120"/>
      <c r="D825" s="120"/>
    </row>
    <row r="826" spans="2:4">
      <c r="B826" s="119"/>
      <c r="C826" s="120"/>
      <c r="D826" s="120"/>
    </row>
    <row r="827" spans="2:4">
      <c r="B827" s="119"/>
      <c r="C827" s="120"/>
      <c r="D827" s="120"/>
    </row>
    <row r="828" spans="2:4">
      <c r="B828" s="119"/>
      <c r="C828" s="120"/>
      <c r="D828" s="120"/>
    </row>
    <row r="829" spans="2:4">
      <c r="B829" s="119"/>
      <c r="C829" s="120"/>
      <c r="D829" s="120"/>
    </row>
    <row r="830" spans="2:4">
      <c r="B830" s="119"/>
      <c r="C830" s="120"/>
      <c r="D830" s="120"/>
    </row>
    <row r="831" spans="2:4">
      <c r="B831" s="119"/>
      <c r="C831" s="120"/>
      <c r="D831" s="120"/>
    </row>
    <row r="832" spans="2:4">
      <c r="B832" s="119"/>
      <c r="C832" s="120"/>
      <c r="D832" s="120"/>
    </row>
    <row r="833" spans="2:4">
      <c r="B833" s="119"/>
      <c r="C833" s="120"/>
      <c r="D833" s="120"/>
    </row>
    <row r="834" spans="2:4">
      <c r="B834" s="119"/>
      <c r="C834" s="120"/>
      <c r="D834" s="120"/>
    </row>
    <row r="835" spans="2:4">
      <c r="B835" s="119"/>
      <c r="C835" s="120"/>
      <c r="D835" s="120"/>
    </row>
    <row r="836" spans="2:4">
      <c r="B836" s="119"/>
      <c r="C836" s="120"/>
      <c r="D836" s="120"/>
    </row>
    <row r="837" spans="2:4">
      <c r="B837" s="119"/>
      <c r="C837" s="120"/>
      <c r="D837" s="120"/>
    </row>
    <row r="838" spans="2:4">
      <c r="B838" s="119"/>
      <c r="C838" s="120"/>
      <c r="D838" s="120"/>
    </row>
    <row r="839" spans="2:4">
      <c r="B839" s="119"/>
      <c r="C839" s="120"/>
      <c r="D839" s="120"/>
    </row>
    <row r="840" spans="2:4">
      <c r="B840" s="119"/>
      <c r="C840" s="120"/>
      <c r="D840" s="120"/>
    </row>
    <row r="841" spans="2:4">
      <c r="B841" s="119"/>
      <c r="C841" s="120"/>
      <c r="D841" s="120"/>
    </row>
    <row r="842" spans="2:4">
      <c r="B842" s="119"/>
      <c r="C842" s="120"/>
      <c r="D842" s="120"/>
    </row>
    <row r="843" spans="2:4">
      <c r="B843" s="119"/>
      <c r="C843" s="120"/>
      <c r="D843" s="120"/>
    </row>
    <row r="844" spans="2:4">
      <c r="B844" s="119"/>
      <c r="C844" s="120"/>
      <c r="D844" s="120"/>
    </row>
    <row r="845" spans="2:4">
      <c r="B845" s="119"/>
      <c r="C845" s="120"/>
      <c r="D845" s="120"/>
    </row>
    <row r="846" spans="2:4">
      <c r="B846" s="119"/>
      <c r="C846" s="120"/>
      <c r="D846" s="120"/>
    </row>
    <row r="847" spans="2:4">
      <c r="B847" s="119"/>
      <c r="C847" s="120"/>
      <c r="D847" s="120"/>
    </row>
    <row r="848" spans="2:4">
      <c r="B848" s="119"/>
      <c r="C848" s="120"/>
      <c r="D848" s="120"/>
    </row>
    <row r="849" spans="2:4">
      <c r="B849" s="119"/>
      <c r="C849" s="120"/>
      <c r="D849" s="120"/>
    </row>
    <row r="850" spans="2:4">
      <c r="B850" s="119"/>
      <c r="C850" s="120"/>
      <c r="D850" s="120"/>
    </row>
    <row r="851" spans="2:4">
      <c r="B851" s="119"/>
      <c r="C851" s="120"/>
      <c r="D851" s="120"/>
    </row>
    <row r="852" spans="2:4">
      <c r="B852" s="119"/>
      <c r="C852" s="120"/>
      <c r="D852" s="120"/>
    </row>
    <row r="853" spans="2:4">
      <c r="B853" s="119"/>
      <c r="C853" s="120"/>
      <c r="D853" s="120"/>
    </row>
    <row r="854" spans="2:4">
      <c r="B854" s="119"/>
      <c r="C854" s="120"/>
      <c r="D854" s="120"/>
    </row>
    <row r="855" spans="2:4">
      <c r="B855" s="119"/>
      <c r="C855" s="120"/>
      <c r="D855" s="120"/>
    </row>
    <row r="856" spans="2:4">
      <c r="B856" s="119"/>
      <c r="C856" s="120"/>
      <c r="D856" s="120"/>
    </row>
    <row r="857" spans="2:4">
      <c r="B857" s="119"/>
      <c r="C857" s="120"/>
      <c r="D857" s="120"/>
    </row>
    <row r="858" spans="2:4">
      <c r="B858" s="119"/>
      <c r="C858" s="120"/>
      <c r="D858" s="120"/>
    </row>
    <row r="859" spans="2:4">
      <c r="B859" s="119"/>
      <c r="C859" s="120"/>
      <c r="D859" s="120"/>
    </row>
    <row r="860" spans="2:4">
      <c r="B860" s="119"/>
      <c r="C860" s="120"/>
      <c r="D860" s="120"/>
    </row>
    <row r="861" spans="2:4">
      <c r="B861" s="119"/>
      <c r="C861" s="120"/>
      <c r="D861" s="120"/>
    </row>
    <row r="862" spans="2:4">
      <c r="B862" s="119"/>
      <c r="C862" s="120"/>
      <c r="D862" s="120"/>
    </row>
    <row r="863" spans="2:4">
      <c r="B863" s="119"/>
      <c r="C863" s="120"/>
      <c r="D863" s="120"/>
    </row>
    <row r="864" spans="2:4">
      <c r="B864" s="119"/>
      <c r="C864" s="120"/>
      <c r="D864" s="120"/>
    </row>
    <row r="865" spans="2:4">
      <c r="B865" s="119"/>
      <c r="C865" s="120"/>
      <c r="D865" s="120"/>
    </row>
    <row r="866" spans="2:4">
      <c r="B866" s="119"/>
      <c r="C866" s="120"/>
      <c r="D866" s="120"/>
    </row>
    <row r="867" spans="2:4">
      <c r="B867" s="119"/>
      <c r="C867" s="120"/>
      <c r="D867" s="120"/>
    </row>
    <row r="868" spans="2:4">
      <c r="B868" s="119"/>
      <c r="C868" s="120"/>
      <c r="D868" s="120"/>
    </row>
    <row r="869" spans="2:4">
      <c r="B869" s="119"/>
      <c r="C869" s="120"/>
      <c r="D869" s="120"/>
    </row>
    <row r="870" spans="2:4">
      <c r="B870" s="119"/>
      <c r="C870" s="120"/>
      <c r="D870" s="120"/>
    </row>
    <row r="871" spans="2:4">
      <c r="B871" s="119"/>
      <c r="C871" s="120"/>
      <c r="D871" s="120"/>
    </row>
    <row r="872" spans="2:4">
      <c r="B872" s="119"/>
      <c r="C872" s="120"/>
      <c r="D872" s="120"/>
    </row>
    <row r="873" spans="2:4">
      <c r="B873" s="119"/>
      <c r="C873" s="120"/>
      <c r="D873" s="120"/>
    </row>
    <row r="874" spans="2:4">
      <c r="B874" s="119"/>
      <c r="C874" s="120"/>
      <c r="D874" s="120"/>
    </row>
    <row r="875" spans="2:4">
      <c r="B875" s="119"/>
      <c r="C875" s="120"/>
      <c r="D875" s="120"/>
    </row>
    <row r="876" spans="2:4">
      <c r="B876" s="119"/>
      <c r="C876" s="120"/>
      <c r="D876" s="120"/>
    </row>
    <row r="877" spans="2:4">
      <c r="B877" s="119"/>
      <c r="C877" s="120"/>
      <c r="D877" s="120"/>
    </row>
    <row r="878" spans="2:4">
      <c r="B878" s="119"/>
      <c r="C878" s="120"/>
      <c r="D878" s="120"/>
    </row>
    <row r="879" spans="2:4">
      <c r="B879" s="119"/>
      <c r="C879" s="120"/>
      <c r="D879" s="120"/>
    </row>
    <row r="880" spans="2:4">
      <c r="B880" s="119"/>
      <c r="C880" s="120"/>
      <c r="D880" s="120"/>
    </row>
    <row r="881" spans="2:4">
      <c r="B881" s="119"/>
      <c r="C881" s="120"/>
      <c r="D881" s="120"/>
    </row>
    <row r="882" spans="2:4">
      <c r="B882" s="119"/>
      <c r="C882" s="120"/>
      <c r="D882" s="120"/>
    </row>
    <row r="883" spans="2:4">
      <c r="B883" s="119"/>
      <c r="C883" s="120"/>
      <c r="D883" s="120"/>
    </row>
    <row r="884" spans="2:4">
      <c r="B884" s="119"/>
      <c r="C884" s="120"/>
      <c r="D884" s="120"/>
    </row>
    <row r="885" spans="2:4">
      <c r="B885" s="119"/>
      <c r="C885" s="120"/>
      <c r="D885" s="120"/>
    </row>
    <row r="886" spans="2:4">
      <c r="B886" s="119"/>
      <c r="C886" s="120"/>
      <c r="D886" s="120"/>
    </row>
    <row r="887" spans="2:4">
      <c r="B887" s="119"/>
      <c r="C887" s="120"/>
      <c r="D887" s="120"/>
    </row>
    <row r="888" spans="2:4">
      <c r="B888" s="119"/>
      <c r="C888" s="120"/>
      <c r="D888" s="120"/>
    </row>
    <row r="889" spans="2:4">
      <c r="B889" s="119"/>
      <c r="C889" s="120"/>
      <c r="D889" s="120"/>
    </row>
    <row r="890" spans="2:4">
      <c r="B890" s="119"/>
      <c r="C890" s="120"/>
      <c r="D890" s="120"/>
    </row>
    <row r="891" spans="2:4">
      <c r="B891" s="119"/>
      <c r="C891" s="120"/>
      <c r="D891" s="120"/>
    </row>
    <row r="892" spans="2:4">
      <c r="B892" s="119"/>
      <c r="C892" s="120"/>
      <c r="D892" s="120"/>
    </row>
    <row r="893" spans="2:4">
      <c r="B893" s="119"/>
      <c r="C893" s="120"/>
      <c r="D893" s="120"/>
    </row>
    <row r="894" spans="2:4">
      <c r="B894" s="119"/>
      <c r="C894" s="120"/>
      <c r="D894" s="120"/>
    </row>
    <row r="895" spans="2:4">
      <c r="B895" s="119"/>
      <c r="C895" s="120"/>
      <c r="D895" s="120"/>
    </row>
    <row r="896" spans="2:4">
      <c r="B896" s="119"/>
      <c r="C896" s="120"/>
      <c r="D896" s="120"/>
    </row>
    <row r="897" spans="2:4">
      <c r="B897" s="119"/>
      <c r="C897" s="120"/>
      <c r="D897" s="120"/>
    </row>
    <row r="898" spans="2:4">
      <c r="B898" s="119"/>
      <c r="C898" s="120"/>
      <c r="D898" s="120"/>
    </row>
    <row r="899" spans="2:4">
      <c r="B899" s="119"/>
      <c r="C899" s="120"/>
      <c r="D899" s="120"/>
    </row>
    <row r="900" spans="2:4">
      <c r="B900" s="119"/>
      <c r="C900" s="120"/>
      <c r="D900" s="120"/>
    </row>
    <row r="901" spans="2:4">
      <c r="B901" s="119"/>
      <c r="C901" s="120"/>
      <c r="D901" s="120"/>
    </row>
    <row r="902" spans="2:4">
      <c r="B902" s="119"/>
      <c r="C902" s="120"/>
      <c r="D902" s="120"/>
    </row>
    <row r="903" spans="2:4">
      <c r="B903" s="119"/>
      <c r="C903" s="120"/>
      <c r="D903" s="120"/>
    </row>
    <row r="904" spans="2:4">
      <c r="B904" s="119"/>
      <c r="C904" s="120"/>
      <c r="D904" s="120"/>
    </row>
    <row r="905" spans="2:4">
      <c r="B905" s="119"/>
      <c r="C905" s="120"/>
      <c r="D905" s="120"/>
    </row>
    <row r="906" spans="2:4">
      <c r="B906" s="119"/>
      <c r="C906" s="120"/>
      <c r="D906" s="120"/>
    </row>
    <row r="907" spans="2:4">
      <c r="B907" s="119"/>
      <c r="C907" s="120"/>
      <c r="D907" s="120"/>
    </row>
    <row r="908" spans="2:4">
      <c r="B908" s="119"/>
      <c r="C908" s="120"/>
      <c r="D908" s="120"/>
    </row>
    <row r="909" spans="2:4">
      <c r="B909" s="119"/>
      <c r="C909" s="120"/>
      <c r="D909" s="120"/>
    </row>
    <row r="910" spans="2:4">
      <c r="B910" s="119"/>
      <c r="C910" s="120"/>
      <c r="D910" s="120"/>
    </row>
    <row r="911" spans="2:4">
      <c r="B911" s="119"/>
      <c r="C911" s="120"/>
      <c r="D911" s="120"/>
    </row>
    <row r="912" spans="2:4">
      <c r="B912" s="119"/>
      <c r="C912" s="120"/>
      <c r="D912" s="120"/>
    </row>
    <row r="913" spans="2:4">
      <c r="B913" s="119"/>
      <c r="C913" s="120"/>
      <c r="D913" s="120"/>
    </row>
    <row r="914" spans="2:4">
      <c r="B914" s="119"/>
      <c r="C914" s="120"/>
      <c r="D914" s="120"/>
    </row>
    <row r="915" spans="2:4">
      <c r="B915" s="119"/>
      <c r="C915" s="120"/>
      <c r="D915" s="120"/>
    </row>
    <row r="916" spans="2:4">
      <c r="B916" s="119"/>
      <c r="C916" s="120"/>
      <c r="D916" s="120"/>
    </row>
    <row r="917" spans="2:4">
      <c r="B917" s="119"/>
      <c r="C917" s="120"/>
      <c r="D917" s="120"/>
    </row>
    <row r="918" spans="2:4">
      <c r="B918" s="119"/>
      <c r="C918" s="120"/>
      <c r="D918" s="120"/>
    </row>
    <row r="919" spans="2:4">
      <c r="B919" s="119"/>
      <c r="C919" s="120"/>
      <c r="D919" s="120"/>
    </row>
    <row r="920" spans="2:4">
      <c r="B920" s="119"/>
      <c r="C920" s="120"/>
      <c r="D920" s="120"/>
    </row>
    <row r="921" spans="2:4">
      <c r="B921" s="119"/>
      <c r="C921" s="120"/>
      <c r="D921" s="120"/>
    </row>
    <row r="922" spans="2:4">
      <c r="B922" s="119"/>
      <c r="C922" s="120"/>
      <c r="D922" s="120"/>
    </row>
    <row r="923" spans="2:4">
      <c r="B923" s="119"/>
      <c r="C923" s="120"/>
      <c r="D923" s="120"/>
    </row>
    <row r="924" spans="2:4">
      <c r="B924" s="119"/>
      <c r="C924" s="120"/>
      <c r="D924" s="120"/>
    </row>
    <row r="925" spans="2:4">
      <c r="B925" s="119"/>
      <c r="C925" s="120"/>
      <c r="D925" s="120"/>
    </row>
    <row r="926" spans="2:4">
      <c r="B926" s="119"/>
      <c r="C926" s="120"/>
      <c r="D926" s="120"/>
    </row>
    <row r="927" spans="2:4">
      <c r="B927" s="119"/>
      <c r="C927" s="120"/>
      <c r="D927" s="120"/>
    </row>
    <row r="928" spans="2:4">
      <c r="B928" s="119"/>
      <c r="C928" s="120"/>
      <c r="D928" s="120"/>
    </row>
    <row r="929" spans="2:4">
      <c r="B929" s="119"/>
      <c r="C929" s="120"/>
      <c r="D929" s="120"/>
    </row>
    <row r="930" spans="2:4">
      <c r="B930" s="119"/>
      <c r="C930" s="120"/>
      <c r="D930" s="120"/>
    </row>
    <row r="931" spans="2:4">
      <c r="B931" s="119"/>
      <c r="C931" s="120"/>
      <c r="D931" s="120"/>
    </row>
    <row r="932" spans="2:4">
      <c r="B932" s="119"/>
      <c r="C932" s="120"/>
      <c r="D932" s="120"/>
    </row>
    <row r="933" spans="2:4">
      <c r="B933" s="119"/>
      <c r="C933" s="120"/>
      <c r="D933" s="120"/>
    </row>
    <row r="934" spans="2:4">
      <c r="B934" s="119"/>
      <c r="C934" s="120"/>
      <c r="D934" s="120"/>
    </row>
    <row r="935" spans="2:4">
      <c r="B935" s="119"/>
      <c r="C935" s="120"/>
      <c r="D935" s="120"/>
    </row>
    <row r="936" spans="2:4">
      <c r="B936" s="119"/>
      <c r="C936" s="120"/>
      <c r="D936" s="120"/>
    </row>
    <row r="937" spans="2:4">
      <c r="B937" s="119"/>
      <c r="C937" s="120"/>
      <c r="D937" s="120"/>
    </row>
    <row r="938" spans="2:4">
      <c r="B938" s="119"/>
      <c r="C938" s="120"/>
      <c r="D938" s="120"/>
    </row>
    <row r="939" spans="2:4">
      <c r="B939" s="119"/>
      <c r="C939" s="120"/>
      <c r="D939" s="120"/>
    </row>
    <row r="940" spans="2:4">
      <c r="B940" s="119"/>
      <c r="C940" s="120"/>
      <c r="D940" s="120"/>
    </row>
    <row r="941" spans="2:4">
      <c r="B941" s="119"/>
      <c r="C941" s="120"/>
      <c r="D941" s="120"/>
    </row>
    <row r="942" spans="2:4">
      <c r="B942" s="119"/>
      <c r="C942" s="120"/>
      <c r="D942" s="120"/>
    </row>
    <row r="943" spans="2:4">
      <c r="B943" s="119"/>
      <c r="C943" s="120"/>
      <c r="D943" s="120"/>
    </row>
    <row r="944" spans="2:4">
      <c r="B944" s="119"/>
      <c r="C944" s="120"/>
      <c r="D944" s="120"/>
    </row>
    <row r="945" spans="2:4">
      <c r="B945" s="119"/>
      <c r="C945" s="120"/>
      <c r="D945" s="120"/>
    </row>
    <row r="946" spans="2:4">
      <c r="B946" s="119"/>
      <c r="C946" s="120"/>
      <c r="D946" s="120"/>
    </row>
    <row r="947" spans="2:4">
      <c r="B947" s="119"/>
      <c r="C947" s="120"/>
      <c r="D947" s="120"/>
    </row>
    <row r="948" spans="2:4">
      <c r="B948" s="119"/>
      <c r="C948" s="120"/>
      <c r="D948" s="120"/>
    </row>
    <row r="949" spans="2:4">
      <c r="B949" s="119"/>
      <c r="C949" s="120"/>
      <c r="D949" s="120"/>
    </row>
    <row r="950" spans="2:4">
      <c r="B950" s="119"/>
      <c r="C950" s="120"/>
      <c r="D950" s="120"/>
    </row>
    <row r="951" spans="2:4">
      <c r="B951" s="119"/>
      <c r="C951" s="120"/>
      <c r="D951" s="120"/>
    </row>
    <row r="952" spans="2:4">
      <c r="B952" s="119"/>
      <c r="C952" s="120"/>
      <c r="D952" s="120"/>
    </row>
    <row r="953" spans="2:4">
      <c r="B953" s="119"/>
      <c r="C953" s="120"/>
      <c r="D953" s="120"/>
    </row>
    <row r="954" spans="2:4">
      <c r="B954" s="119"/>
      <c r="C954" s="120"/>
      <c r="D954" s="120"/>
    </row>
    <row r="955" spans="2:4">
      <c r="B955" s="119"/>
      <c r="C955" s="120"/>
      <c r="D955" s="120"/>
    </row>
    <row r="956" spans="2:4">
      <c r="B956" s="119"/>
      <c r="C956" s="120"/>
      <c r="D956" s="120"/>
    </row>
    <row r="957" spans="2:4">
      <c r="B957" s="119"/>
      <c r="C957" s="120"/>
      <c r="D957" s="120"/>
    </row>
    <row r="958" spans="2:4">
      <c r="B958" s="119"/>
      <c r="C958" s="120"/>
      <c r="D958" s="120"/>
    </row>
    <row r="959" spans="2:4">
      <c r="B959" s="119"/>
      <c r="C959" s="120"/>
      <c r="D959" s="120"/>
    </row>
    <row r="960" spans="2:4">
      <c r="B960" s="119"/>
      <c r="C960" s="120"/>
      <c r="D960" s="120"/>
    </row>
    <row r="961" spans="2:4">
      <c r="B961" s="119"/>
      <c r="C961" s="120"/>
      <c r="D961" s="120"/>
    </row>
    <row r="962" spans="2:4">
      <c r="B962" s="119"/>
      <c r="C962" s="120"/>
      <c r="D962" s="120"/>
    </row>
    <row r="963" spans="2:4">
      <c r="B963" s="119"/>
      <c r="C963" s="120"/>
      <c r="D963" s="120"/>
    </row>
    <row r="964" spans="2:4">
      <c r="B964" s="119"/>
      <c r="C964" s="120"/>
      <c r="D964" s="120"/>
    </row>
    <row r="965" spans="2:4">
      <c r="B965" s="119"/>
      <c r="C965" s="120"/>
      <c r="D965" s="120"/>
    </row>
    <row r="966" spans="2:4">
      <c r="B966" s="119"/>
      <c r="C966" s="120"/>
      <c r="D966" s="120"/>
    </row>
    <row r="967" spans="2:4">
      <c r="B967" s="119"/>
      <c r="C967" s="120"/>
      <c r="D967" s="120"/>
    </row>
  </sheetData>
  <sheetProtection sheet="1" objects="1" scenarios="1"/>
  <mergeCells count="1">
    <mergeCell ref="B6:D6"/>
  </mergeCells>
  <phoneticPr fontId="6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-0.249977111117893"/>
  </sheetPr>
  <dimension ref="B1:P399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28515625" style="2" bestFit="1" customWidth="1"/>
    <col min="5" max="5" width="4.5703125" style="1" bestFit="1" customWidth="1"/>
    <col min="6" max="6" width="4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8.140625" style="1" bestFit="1" customWidth="1"/>
    <col min="12" max="12" width="5.5703125" style="1" bestFit="1" customWidth="1"/>
    <col min="13" max="13" width="8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22" width="5.7109375" style="1" customWidth="1"/>
    <col min="23" max="16384" width="9.140625" style="1"/>
  </cols>
  <sheetData>
    <row r="1" spans="2:16">
      <c r="B1" s="46" t="s">
        <v>152</v>
      </c>
      <c r="C1" s="67" t="s" vm="1">
        <v>238</v>
      </c>
    </row>
    <row r="2" spans="2:16">
      <c r="B2" s="46" t="s">
        <v>151</v>
      </c>
      <c r="C2" s="67" t="s">
        <v>239</v>
      </c>
    </row>
    <row r="3" spans="2:16">
      <c r="B3" s="46" t="s">
        <v>153</v>
      </c>
      <c r="C3" s="67" t="s">
        <v>240</v>
      </c>
    </row>
    <row r="4" spans="2:16">
      <c r="B4" s="46" t="s">
        <v>154</v>
      </c>
      <c r="C4" s="67" t="s">
        <v>241</v>
      </c>
    </row>
    <row r="6" spans="2:16" ht="26.25" customHeight="1">
      <c r="B6" s="151" t="s">
        <v>190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3"/>
    </row>
    <row r="7" spans="2:16" s="3" customFormat="1" ht="78.75">
      <c r="B7" s="21" t="s">
        <v>122</v>
      </c>
      <c r="C7" s="29" t="s">
        <v>49</v>
      </c>
      <c r="D7" s="29" t="s">
        <v>71</v>
      </c>
      <c r="E7" s="29" t="s">
        <v>14</v>
      </c>
      <c r="F7" s="29" t="s">
        <v>72</v>
      </c>
      <c r="G7" s="29" t="s">
        <v>110</v>
      </c>
      <c r="H7" s="29" t="s">
        <v>17</v>
      </c>
      <c r="I7" s="29" t="s">
        <v>109</v>
      </c>
      <c r="J7" s="29" t="s">
        <v>16</v>
      </c>
      <c r="K7" s="29" t="s">
        <v>188</v>
      </c>
      <c r="L7" s="29" t="s">
        <v>219</v>
      </c>
      <c r="M7" s="29" t="s">
        <v>189</v>
      </c>
      <c r="N7" s="29" t="s">
        <v>63</v>
      </c>
      <c r="O7" s="29" t="s">
        <v>155</v>
      </c>
      <c r="P7" s="30" t="s">
        <v>157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221</v>
      </c>
      <c r="M8" s="31" t="s">
        <v>217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25" t="s">
        <v>4865</v>
      </c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126">
        <v>0</v>
      </c>
      <c r="N10" s="89"/>
      <c r="O10" s="127">
        <v>0</v>
      </c>
      <c r="P10" s="127">
        <v>0</v>
      </c>
    </row>
    <row r="11" spans="2:16" ht="20.25" customHeight="1">
      <c r="B11" s="121" t="s">
        <v>229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</row>
    <row r="12" spans="2:16">
      <c r="B12" s="121" t="s">
        <v>118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</row>
    <row r="13" spans="2:16">
      <c r="B13" s="121" t="s">
        <v>220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</row>
    <row r="14" spans="2:16"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</row>
    <row r="15" spans="2:16"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</row>
    <row r="16" spans="2:16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</row>
    <row r="17" spans="2:16"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</row>
    <row r="18" spans="2:16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</row>
    <row r="19" spans="2:16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</row>
    <row r="20" spans="2:16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</row>
    <row r="21" spans="2:16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</row>
    <row r="22" spans="2:16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</row>
    <row r="23" spans="2:16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</row>
    <row r="24" spans="2:16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</row>
    <row r="25" spans="2:16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</row>
    <row r="26" spans="2:16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</row>
    <row r="27" spans="2:16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</row>
    <row r="28" spans="2:16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</row>
    <row r="29" spans="2:16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</row>
    <row r="30" spans="2:16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</row>
    <row r="31" spans="2:16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</row>
    <row r="32" spans="2:16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</row>
    <row r="33" spans="2:16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</row>
    <row r="34" spans="2:16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</row>
    <row r="35" spans="2:16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</row>
    <row r="36" spans="2:16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</row>
    <row r="37" spans="2:16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</row>
    <row r="38" spans="2:16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</row>
    <row r="39" spans="2:16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</row>
    <row r="40" spans="2:16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</row>
    <row r="41" spans="2:16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</row>
    <row r="42" spans="2:16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</row>
    <row r="43" spans="2:16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</row>
    <row r="44" spans="2:16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</row>
    <row r="45" spans="2:16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</row>
    <row r="46" spans="2:16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</row>
    <row r="47" spans="2:16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</row>
    <row r="48" spans="2:16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</row>
    <row r="49" spans="2:16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</row>
    <row r="50" spans="2:16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</row>
    <row r="51" spans="2:16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</row>
    <row r="52" spans="2:16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</row>
    <row r="53" spans="2:16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</row>
    <row r="54" spans="2:16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</row>
    <row r="55" spans="2:16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</row>
    <row r="56" spans="2:16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</row>
    <row r="57" spans="2:16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</row>
    <row r="58" spans="2:16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</row>
    <row r="59" spans="2:16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</row>
    <row r="60" spans="2:16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</row>
    <row r="61" spans="2:16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</row>
    <row r="62" spans="2:16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</row>
    <row r="63" spans="2:16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</row>
    <row r="64" spans="2:16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</row>
    <row r="65" spans="2:16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</row>
    <row r="66" spans="2:16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</row>
    <row r="67" spans="2:16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</row>
    <row r="68" spans="2:16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</row>
    <row r="69" spans="2:16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</row>
    <row r="70" spans="2:16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</row>
    <row r="71" spans="2:16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</row>
    <row r="72" spans="2:16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</row>
    <row r="73" spans="2:16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</row>
    <row r="74" spans="2:16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</row>
    <row r="75" spans="2:16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</row>
    <row r="76" spans="2:16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</row>
    <row r="77" spans="2:16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</row>
    <row r="78" spans="2:16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</row>
    <row r="79" spans="2:16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</row>
    <row r="80" spans="2:16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</row>
    <row r="81" spans="2:16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</row>
    <row r="82" spans="2:16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16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</row>
    <row r="84" spans="2:16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</row>
    <row r="85" spans="2:16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</row>
    <row r="86" spans="2:16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</row>
    <row r="87" spans="2:16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</row>
    <row r="88" spans="2:16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</row>
    <row r="89" spans="2:16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</row>
    <row r="90" spans="2:16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</row>
    <row r="91" spans="2:16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</row>
    <row r="92" spans="2:16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</row>
    <row r="93" spans="2:16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</row>
    <row r="94" spans="2:16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</row>
    <row r="95" spans="2:16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</row>
    <row r="96" spans="2:16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</row>
    <row r="97" spans="2:16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</row>
    <row r="98" spans="2:16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</row>
    <row r="99" spans="2:16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</row>
    <row r="100" spans="2:16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</row>
    <row r="101" spans="2:16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</row>
    <row r="102" spans="2:16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</row>
    <row r="103" spans="2:16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</row>
    <row r="104" spans="2:16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</row>
    <row r="105" spans="2:16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</row>
    <row r="106" spans="2:16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</row>
    <row r="107" spans="2:16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</row>
    <row r="108" spans="2:16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</row>
    <row r="109" spans="2:16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</row>
    <row r="110" spans="2:16">
      <c r="B110" s="119"/>
      <c r="C110" s="119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</row>
    <row r="111" spans="2:16">
      <c r="B111" s="119"/>
      <c r="C111" s="119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</row>
    <row r="112" spans="2:16">
      <c r="B112" s="119"/>
      <c r="C112" s="119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</row>
    <row r="113" spans="2:16">
      <c r="B113" s="119"/>
      <c r="C113" s="119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</row>
    <row r="114" spans="2:16">
      <c r="B114" s="119"/>
      <c r="C114" s="119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</row>
    <row r="115" spans="2:16">
      <c r="B115" s="119"/>
      <c r="C115" s="119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</row>
    <row r="116" spans="2:16">
      <c r="B116" s="119"/>
      <c r="C116" s="119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</row>
    <row r="117" spans="2:16">
      <c r="B117" s="119"/>
      <c r="C117" s="119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</row>
    <row r="118" spans="2:16">
      <c r="B118" s="119"/>
      <c r="C118" s="119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</row>
    <row r="119" spans="2:16">
      <c r="B119" s="119"/>
      <c r="C119" s="119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</row>
    <row r="120" spans="2:16">
      <c r="B120" s="119"/>
      <c r="C120" s="119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</row>
    <row r="121" spans="2:16">
      <c r="B121" s="119"/>
      <c r="C121" s="119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</row>
    <row r="122" spans="2:16">
      <c r="B122" s="119"/>
      <c r="C122" s="119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</row>
    <row r="123" spans="2:16">
      <c r="B123" s="119"/>
      <c r="C123" s="119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</row>
    <row r="124" spans="2:16">
      <c r="B124" s="119"/>
      <c r="C124" s="119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</row>
    <row r="125" spans="2:16">
      <c r="B125" s="119"/>
      <c r="C125" s="119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</row>
    <row r="126" spans="2:16">
      <c r="B126" s="119"/>
      <c r="C126" s="119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</row>
    <row r="127" spans="2:16">
      <c r="B127" s="119"/>
      <c r="C127" s="119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</row>
    <row r="128" spans="2:16">
      <c r="B128" s="119"/>
      <c r="C128" s="119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</row>
    <row r="129" spans="2:16">
      <c r="B129" s="119"/>
      <c r="C129" s="119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</row>
    <row r="130" spans="2:16">
      <c r="B130" s="119"/>
      <c r="C130" s="119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</row>
    <row r="131" spans="2:16">
      <c r="B131" s="119"/>
      <c r="C131" s="119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</row>
    <row r="132" spans="2:16">
      <c r="B132" s="119"/>
      <c r="C132" s="119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</row>
    <row r="133" spans="2:16">
      <c r="B133" s="119"/>
      <c r="C133" s="119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</row>
    <row r="134" spans="2:16">
      <c r="B134" s="119"/>
      <c r="C134" s="119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</row>
    <row r="135" spans="2:16">
      <c r="B135" s="119"/>
      <c r="C135" s="119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</row>
    <row r="136" spans="2:16">
      <c r="B136" s="119"/>
      <c r="C136" s="119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</row>
    <row r="137" spans="2:16">
      <c r="B137" s="119"/>
      <c r="C137" s="119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</row>
    <row r="138" spans="2:16">
      <c r="B138" s="119"/>
      <c r="C138" s="119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</row>
    <row r="139" spans="2:16">
      <c r="B139" s="119"/>
      <c r="C139" s="119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</row>
    <row r="140" spans="2:16">
      <c r="B140" s="119"/>
      <c r="C140" s="119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</row>
    <row r="141" spans="2:16">
      <c r="B141" s="119"/>
      <c r="C141" s="119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</row>
    <row r="142" spans="2:16">
      <c r="B142" s="119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</row>
    <row r="143" spans="2:16">
      <c r="B143" s="119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</row>
    <row r="144" spans="2:16">
      <c r="B144" s="119"/>
      <c r="C144" s="119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</row>
    <row r="145" spans="2:16">
      <c r="B145" s="119"/>
      <c r="C145" s="119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</row>
    <row r="146" spans="2:16">
      <c r="B146" s="119"/>
      <c r="C146" s="119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</row>
    <row r="147" spans="2:16">
      <c r="B147" s="119"/>
      <c r="C147" s="119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</row>
    <row r="148" spans="2:16">
      <c r="B148" s="119"/>
      <c r="C148" s="119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</row>
    <row r="149" spans="2:16">
      <c r="B149" s="119"/>
      <c r="C149" s="119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</row>
    <row r="150" spans="2:16">
      <c r="B150" s="119"/>
      <c r="C150" s="119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</row>
    <row r="151" spans="2:16">
      <c r="B151" s="119"/>
      <c r="C151" s="119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</row>
    <row r="152" spans="2:16">
      <c r="B152" s="119"/>
      <c r="C152" s="119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</row>
    <row r="153" spans="2:16">
      <c r="B153" s="119"/>
      <c r="C153" s="119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</row>
    <row r="154" spans="2:16">
      <c r="B154" s="119"/>
      <c r="C154" s="119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</row>
    <row r="155" spans="2:16">
      <c r="B155" s="119"/>
      <c r="C155" s="119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</row>
    <row r="156" spans="2:16">
      <c r="B156" s="119"/>
      <c r="C156" s="119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</row>
    <row r="157" spans="2:16">
      <c r="B157" s="119"/>
      <c r="C157" s="119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</row>
    <row r="158" spans="2:16">
      <c r="B158" s="119"/>
      <c r="C158" s="119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</row>
    <row r="159" spans="2:16">
      <c r="B159" s="119"/>
      <c r="C159" s="119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</row>
    <row r="160" spans="2:16">
      <c r="B160" s="119"/>
      <c r="C160" s="119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</row>
    <row r="161" spans="2:16">
      <c r="B161" s="119"/>
      <c r="C161" s="119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</row>
    <row r="162" spans="2:16">
      <c r="B162" s="119"/>
      <c r="C162" s="119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</row>
    <row r="163" spans="2:16">
      <c r="B163" s="119"/>
      <c r="C163" s="119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</row>
    <row r="164" spans="2:16">
      <c r="B164" s="119"/>
      <c r="C164" s="119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</row>
    <row r="165" spans="2:16">
      <c r="B165" s="119"/>
      <c r="C165" s="119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</row>
    <row r="166" spans="2:16">
      <c r="B166" s="119"/>
      <c r="C166" s="119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</row>
    <row r="167" spans="2:16">
      <c r="B167" s="119"/>
      <c r="C167" s="119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</row>
    <row r="168" spans="2:16">
      <c r="B168" s="119"/>
      <c r="C168" s="119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</row>
    <row r="169" spans="2:16">
      <c r="B169" s="119"/>
      <c r="C169" s="119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</row>
    <row r="170" spans="2:16">
      <c r="B170" s="119"/>
      <c r="C170" s="119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</row>
    <row r="171" spans="2:16">
      <c r="B171" s="119"/>
      <c r="C171" s="119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</row>
    <row r="172" spans="2:16">
      <c r="B172" s="119"/>
      <c r="C172" s="119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</row>
    <row r="173" spans="2:16">
      <c r="B173" s="119"/>
      <c r="C173" s="119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</row>
    <row r="174" spans="2:16">
      <c r="B174" s="119"/>
      <c r="C174" s="119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</row>
    <row r="175" spans="2:16">
      <c r="B175" s="119"/>
      <c r="C175" s="119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</row>
    <row r="176" spans="2:16">
      <c r="B176" s="119"/>
      <c r="C176" s="119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</row>
    <row r="177" spans="2:16">
      <c r="B177" s="119"/>
      <c r="C177" s="119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</row>
    <row r="178" spans="2:16">
      <c r="B178" s="119"/>
      <c r="C178" s="119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</row>
    <row r="179" spans="2:16">
      <c r="B179" s="119"/>
      <c r="C179" s="119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</row>
    <row r="180" spans="2:16">
      <c r="B180" s="119"/>
      <c r="C180" s="119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</row>
    <row r="181" spans="2:16">
      <c r="B181" s="119"/>
      <c r="C181" s="119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</row>
    <row r="182" spans="2:16">
      <c r="B182" s="119"/>
      <c r="C182" s="119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</row>
    <row r="183" spans="2:16">
      <c r="B183" s="119"/>
      <c r="C183" s="119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</row>
    <row r="184" spans="2:16">
      <c r="B184" s="119"/>
      <c r="C184" s="119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</row>
    <row r="185" spans="2:16">
      <c r="B185" s="119"/>
      <c r="C185" s="119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</row>
    <row r="186" spans="2:16">
      <c r="B186" s="119"/>
      <c r="C186" s="119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</row>
    <row r="187" spans="2:16">
      <c r="B187" s="119"/>
      <c r="C187" s="119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</row>
    <row r="188" spans="2:16">
      <c r="B188" s="119"/>
      <c r="C188" s="119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</row>
    <row r="189" spans="2:16">
      <c r="B189" s="119"/>
      <c r="C189" s="119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</row>
    <row r="190" spans="2:16">
      <c r="B190" s="119"/>
      <c r="C190" s="119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</row>
    <row r="191" spans="2:16">
      <c r="B191" s="119"/>
      <c r="C191" s="119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</row>
    <row r="192" spans="2:16">
      <c r="B192" s="119"/>
      <c r="C192" s="119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</row>
    <row r="193" spans="2:16">
      <c r="B193" s="119"/>
      <c r="C193" s="119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</row>
    <row r="194" spans="2:16">
      <c r="B194" s="119"/>
      <c r="C194" s="119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</row>
    <row r="195" spans="2:16">
      <c r="B195" s="119"/>
      <c r="C195" s="119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</row>
    <row r="196" spans="2:16">
      <c r="B196" s="119"/>
      <c r="C196" s="119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</row>
    <row r="197" spans="2:16">
      <c r="B197" s="119"/>
      <c r="C197" s="119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</row>
    <row r="198" spans="2:16">
      <c r="B198" s="119"/>
      <c r="C198" s="119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</row>
    <row r="199" spans="2:16">
      <c r="B199" s="119"/>
      <c r="C199" s="119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</row>
    <row r="200" spans="2:16">
      <c r="B200" s="119"/>
      <c r="C200" s="119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</row>
    <row r="201" spans="2:16">
      <c r="B201" s="119"/>
      <c r="C201" s="119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</row>
    <row r="202" spans="2:16">
      <c r="B202" s="119"/>
      <c r="C202" s="119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</row>
    <row r="203" spans="2:16">
      <c r="B203" s="119"/>
      <c r="C203" s="119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</row>
    <row r="204" spans="2:16">
      <c r="B204" s="119"/>
      <c r="C204" s="119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</row>
    <row r="205" spans="2:16">
      <c r="B205" s="119"/>
      <c r="C205" s="119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</row>
    <row r="206" spans="2:16">
      <c r="B206" s="119"/>
      <c r="C206" s="119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</row>
    <row r="207" spans="2:16">
      <c r="B207" s="119"/>
      <c r="C207" s="119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</row>
    <row r="208" spans="2:16">
      <c r="B208" s="119"/>
      <c r="C208" s="119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</row>
    <row r="209" spans="2:16">
      <c r="B209" s="119"/>
      <c r="C209" s="119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</row>
    <row r="210" spans="2:16">
      <c r="B210" s="119"/>
      <c r="C210" s="119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</row>
    <row r="211" spans="2:16">
      <c r="B211" s="119"/>
      <c r="C211" s="119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</row>
    <row r="212" spans="2:16">
      <c r="B212" s="119"/>
      <c r="C212" s="119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</row>
    <row r="213" spans="2:16">
      <c r="B213" s="119"/>
      <c r="C213" s="119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</row>
    <row r="214" spans="2:16">
      <c r="B214" s="119"/>
      <c r="C214" s="119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</row>
    <row r="215" spans="2:16">
      <c r="B215" s="119"/>
      <c r="C215" s="119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</row>
    <row r="216" spans="2:16">
      <c r="B216" s="119"/>
      <c r="C216" s="119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</row>
    <row r="217" spans="2:16">
      <c r="B217" s="119"/>
      <c r="C217" s="119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</row>
    <row r="218" spans="2:16">
      <c r="D218" s="1"/>
    </row>
    <row r="219" spans="2:16">
      <c r="D219" s="1"/>
    </row>
    <row r="220" spans="2:16">
      <c r="D220" s="1"/>
    </row>
    <row r="221" spans="2:16">
      <c r="D221" s="1"/>
    </row>
    <row r="222" spans="2:16">
      <c r="D222" s="1"/>
    </row>
    <row r="223" spans="2:16">
      <c r="D223" s="1"/>
    </row>
    <row r="224" spans="2:16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2:4">
      <c r="D385" s="1"/>
    </row>
    <row r="386" spans="2:4">
      <c r="D386" s="1"/>
    </row>
    <row r="387" spans="2:4">
      <c r="D387" s="1"/>
    </row>
    <row r="388" spans="2:4">
      <c r="D388" s="1"/>
    </row>
    <row r="389" spans="2:4">
      <c r="D389" s="1"/>
    </row>
    <row r="390" spans="2:4">
      <c r="D390" s="1"/>
    </row>
    <row r="391" spans="2:4">
      <c r="D391" s="1"/>
    </row>
    <row r="392" spans="2:4">
      <c r="D392" s="1"/>
    </row>
    <row r="393" spans="2:4">
      <c r="D393" s="1"/>
    </row>
    <row r="394" spans="2:4">
      <c r="D394" s="1"/>
    </row>
    <row r="395" spans="2:4">
      <c r="D395" s="1"/>
    </row>
    <row r="396" spans="2:4">
      <c r="D396" s="1"/>
    </row>
    <row r="397" spans="2:4">
      <c r="B397" s="41"/>
      <c r="D397" s="1"/>
    </row>
    <row r="398" spans="2:4">
      <c r="B398" s="41"/>
      <c r="D398" s="1"/>
    </row>
    <row r="399" spans="2:4">
      <c r="B399" s="3"/>
      <c r="D399" s="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</sheetPr>
  <dimension ref="B1:P411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28515625" style="2" bestFit="1" customWidth="1"/>
    <col min="5" max="5" width="4.5703125" style="1" bestFit="1" customWidth="1"/>
    <col min="6" max="6" width="4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8.140625" style="1" bestFit="1" customWidth="1"/>
    <col min="12" max="12" width="7" style="1" bestFit="1" customWidth="1"/>
    <col min="13" max="13" width="8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17" width="5.7109375" style="1" customWidth="1"/>
    <col min="18" max="16384" width="9.140625" style="1"/>
  </cols>
  <sheetData>
    <row r="1" spans="2:16">
      <c r="B1" s="46" t="s">
        <v>152</v>
      </c>
      <c r="C1" s="67" t="s" vm="1">
        <v>238</v>
      </c>
    </row>
    <row r="2" spans="2:16">
      <c r="B2" s="46" t="s">
        <v>151</v>
      </c>
      <c r="C2" s="67" t="s">
        <v>239</v>
      </c>
    </row>
    <row r="3" spans="2:16">
      <c r="B3" s="46" t="s">
        <v>153</v>
      </c>
      <c r="C3" s="67" t="s">
        <v>240</v>
      </c>
    </row>
    <row r="4" spans="2:16">
      <c r="B4" s="46" t="s">
        <v>154</v>
      </c>
      <c r="C4" s="67" t="s">
        <v>241</v>
      </c>
    </row>
    <row r="6" spans="2:16" ht="26.25" customHeight="1">
      <c r="B6" s="151" t="s">
        <v>191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3"/>
    </row>
    <row r="7" spans="2:16" s="3" customFormat="1" ht="78.75">
      <c r="B7" s="21" t="s">
        <v>122</v>
      </c>
      <c r="C7" s="29" t="s">
        <v>49</v>
      </c>
      <c r="D7" s="29" t="s">
        <v>71</v>
      </c>
      <c r="E7" s="29" t="s">
        <v>14</v>
      </c>
      <c r="F7" s="29" t="s">
        <v>72</v>
      </c>
      <c r="G7" s="29" t="s">
        <v>110</v>
      </c>
      <c r="H7" s="29" t="s">
        <v>17</v>
      </c>
      <c r="I7" s="29" t="s">
        <v>109</v>
      </c>
      <c r="J7" s="29" t="s">
        <v>16</v>
      </c>
      <c r="K7" s="29" t="s">
        <v>188</v>
      </c>
      <c r="L7" s="29" t="s">
        <v>214</v>
      </c>
      <c r="M7" s="29" t="s">
        <v>189</v>
      </c>
      <c r="N7" s="29" t="s">
        <v>63</v>
      </c>
      <c r="O7" s="29" t="s">
        <v>155</v>
      </c>
      <c r="P7" s="30" t="s">
        <v>157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221</v>
      </c>
      <c r="M8" s="31" t="s">
        <v>217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25" t="s">
        <v>4866</v>
      </c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126">
        <v>0</v>
      </c>
      <c r="N10" s="89"/>
      <c r="O10" s="127">
        <v>0</v>
      </c>
      <c r="P10" s="127">
        <v>0</v>
      </c>
    </row>
    <row r="11" spans="2:16" ht="20.25" customHeight="1">
      <c r="B11" s="121" t="s">
        <v>229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</row>
    <row r="12" spans="2:16">
      <c r="B12" s="121" t="s">
        <v>118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</row>
    <row r="13" spans="2:16">
      <c r="B13" s="121" t="s">
        <v>220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</row>
    <row r="14" spans="2:16"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</row>
    <row r="15" spans="2:16"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</row>
    <row r="16" spans="2:16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</row>
    <row r="17" spans="2:16"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</row>
    <row r="18" spans="2:16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</row>
    <row r="19" spans="2:16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</row>
    <row r="20" spans="2:16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</row>
    <row r="21" spans="2:16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</row>
    <row r="22" spans="2:16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</row>
    <row r="23" spans="2:16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</row>
    <row r="24" spans="2:16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</row>
    <row r="25" spans="2:16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</row>
    <row r="26" spans="2:16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</row>
    <row r="27" spans="2:16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</row>
    <row r="28" spans="2:16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</row>
    <row r="29" spans="2:16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</row>
    <row r="30" spans="2:16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</row>
    <row r="31" spans="2:16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</row>
    <row r="32" spans="2:16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</row>
    <row r="33" spans="2:16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</row>
    <row r="34" spans="2:16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</row>
    <row r="35" spans="2:16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</row>
    <row r="36" spans="2:16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</row>
    <row r="37" spans="2:16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</row>
    <row r="38" spans="2:16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</row>
    <row r="39" spans="2:16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</row>
    <row r="40" spans="2:16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</row>
    <row r="41" spans="2:16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</row>
    <row r="42" spans="2:16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</row>
    <row r="43" spans="2:16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</row>
    <row r="44" spans="2:16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</row>
    <row r="45" spans="2:16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</row>
    <row r="46" spans="2:16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</row>
    <row r="47" spans="2:16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</row>
    <row r="48" spans="2:16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</row>
    <row r="49" spans="2:16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</row>
    <row r="50" spans="2:16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</row>
    <row r="51" spans="2:16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</row>
    <row r="52" spans="2:16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</row>
    <row r="53" spans="2:16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</row>
    <row r="54" spans="2:16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</row>
    <row r="55" spans="2:16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</row>
    <row r="56" spans="2:16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</row>
    <row r="57" spans="2:16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</row>
    <row r="58" spans="2:16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</row>
    <row r="59" spans="2:16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</row>
    <row r="60" spans="2:16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</row>
    <row r="61" spans="2:16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</row>
    <row r="62" spans="2:16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</row>
    <row r="63" spans="2:16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</row>
    <row r="64" spans="2:16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</row>
    <row r="65" spans="2:16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</row>
    <row r="66" spans="2:16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</row>
    <row r="67" spans="2:16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</row>
    <row r="68" spans="2:16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</row>
    <row r="69" spans="2:16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</row>
    <row r="70" spans="2:16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</row>
    <row r="71" spans="2:16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</row>
    <row r="72" spans="2:16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</row>
    <row r="73" spans="2:16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</row>
    <row r="74" spans="2:16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</row>
    <row r="75" spans="2:16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</row>
    <row r="76" spans="2:16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</row>
    <row r="77" spans="2:16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</row>
    <row r="78" spans="2:16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</row>
    <row r="79" spans="2:16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</row>
    <row r="80" spans="2:16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</row>
    <row r="81" spans="2:16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</row>
    <row r="82" spans="2:16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16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</row>
    <row r="84" spans="2:16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</row>
    <row r="85" spans="2:16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</row>
    <row r="86" spans="2:16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</row>
    <row r="87" spans="2:16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</row>
    <row r="88" spans="2:16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</row>
    <row r="89" spans="2:16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</row>
    <row r="90" spans="2:16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</row>
    <row r="91" spans="2:16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</row>
    <row r="92" spans="2:16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</row>
    <row r="93" spans="2:16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</row>
    <row r="94" spans="2:16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</row>
    <row r="95" spans="2:16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</row>
    <row r="96" spans="2:16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</row>
    <row r="97" spans="2:16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</row>
    <row r="98" spans="2:16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</row>
    <row r="99" spans="2:16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</row>
    <row r="100" spans="2:16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</row>
    <row r="101" spans="2:16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</row>
    <row r="102" spans="2:16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</row>
    <row r="103" spans="2:16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</row>
    <row r="104" spans="2:16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</row>
    <row r="105" spans="2:16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</row>
    <row r="106" spans="2:16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</row>
    <row r="107" spans="2:16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</row>
    <row r="108" spans="2:16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</row>
    <row r="109" spans="2:16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</row>
    <row r="110" spans="2:16">
      <c r="B110" s="119"/>
      <c r="C110" s="119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</row>
    <row r="111" spans="2:16">
      <c r="B111" s="119"/>
      <c r="C111" s="119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</row>
    <row r="112" spans="2:16">
      <c r="B112" s="119"/>
      <c r="C112" s="119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</row>
    <row r="113" spans="2:16">
      <c r="B113" s="119"/>
      <c r="C113" s="119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</row>
    <row r="114" spans="2:16">
      <c r="B114" s="119"/>
      <c r="C114" s="119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</row>
    <row r="115" spans="2:16">
      <c r="B115" s="119"/>
      <c r="C115" s="119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</row>
    <row r="116" spans="2:16">
      <c r="B116" s="119"/>
      <c r="C116" s="119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</row>
    <row r="117" spans="2:16">
      <c r="B117" s="119"/>
      <c r="C117" s="119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</row>
    <row r="118" spans="2:16">
      <c r="B118" s="119"/>
      <c r="C118" s="119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</row>
    <row r="119" spans="2:16">
      <c r="B119" s="119"/>
      <c r="C119" s="119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</row>
    <row r="120" spans="2:16">
      <c r="B120" s="119"/>
      <c r="C120" s="119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</row>
    <row r="121" spans="2:16">
      <c r="B121" s="119"/>
      <c r="C121" s="119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</row>
    <row r="122" spans="2:16">
      <c r="B122" s="119"/>
      <c r="C122" s="119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</row>
    <row r="123" spans="2:16">
      <c r="B123" s="119"/>
      <c r="C123" s="119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</row>
    <row r="124" spans="2:16">
      <c r="B124" s="119"/>
      <c r="C124" s="119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</row>
    <row r="125" spans="2:16">
      <c r="B125" s="119"/>
      <c r="C125" s="119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</row>
    <row r="126" spans="2:16">
      <c r="B126" s="119"/>
      <c r="C126" s="119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</row>
    <row r="127" spans="2:16">
      <c r="B127" s="119"/>
      <c r="C127" s="119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</row>
    <row r="128" spans="2:16">
      <c r="B128" s="119"/>
      <c r="C128" s="119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</row>
    <row r="129" spans="2:16">
      <c r="B129" s="119"/>
      <c r="C129" s="119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</row>
    <row r="130" spans="2:16">
      <c r="B130" s="119"/>
      <c r="C130" s="119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</row>
    <row r="131" spans="2:16">
      <c r="B131" s="119"/>
      <c r="C131" s="119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</row>
    <row r="132" spans="2:16">
      <c r="B132" s="119"/>
      <c r="C132" s="119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</row>
    <row r="133" spans="2:16">
      <c r="B133" s="119"/>
      <c r="C133" s="119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</row>
    <row r="134" spans="2:16">
      <c r="B134" s="119"/>
      <c r="C134" s="119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</row>
    <row r="135" spans="2:16">
      <c r="B135" s="119"/>
      <c r="C135" s="119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</row>
    <row r="136" spans="2:16">
      <c r="B136" s="119"/>
      <c r="C136" s="119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</row>
    <row r="137" spans="2:16">
      <c r="B137" s="119"/>
      <c r="C137" s="119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</row>
    <row r="138" spans="2:16">
      <c r="B138" s="119"/>
      <c r="C138" s="119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</row>
    <row r="139" spans="2:16">
      <c r="B139" s="119"/>
      <c r="C139" s="119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</row>
    <row r="140" spans="2:16">
      <c r="B140" s="119"/>
      <c r="C140" s="119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</row>
    <row r="141" spans="2:16">
      <c r="B141" s="119"/>
      <c r="C141" s="119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</row>
    <row r="142" spans="2:16">
      <c r="B142" s="119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</row>
    <row r="143" spans="2:16">
      <c r="B143" s="119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</row>
    <row r="144" spans="2:16">
      <c r="B144" s="119"/>
      <c r="C144" s="119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</row>
    <row r="145" spans="2:16">
      <c r="B145" s="119"/>
      <c r="C145" s="119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</row>
    <row r="146" spans="2:16">
      <c r="B146" s="119"/>
      <c r="C146" s="119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</row>
    <row r="147" spans="2:16">
      <c r="B147" s="119"/>
      <c r="C147" s="119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</row>
    <row r="148" spans="2:16">
      <c r="B148" s="119"/>
      <c r="C148" s="119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</row>
    <row r="149" spans="2:16">
      <c r="B149" s="119"/>
      <c r="C149" s="119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</row>
    <row r="150" spans="2:16">
      <c r="B150" s="119"/>
      <c r="C150" s="119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</row>
    <row r="151" spans="2:16">
      <c r="B151" s="119"/>
      <c r="C151" s="119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</row>
    <row r="152" spans="2:16">
      <c r="B152" s="119"/>
      <c r="C152" s="119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</row>
    <row r="153" spans="2:16">
      <c r="B153" s="119"/>
      <c r="C153" s="119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</row>
    <row r="154" spans="2:16">
      <c r="B154" s="119"/>
      <c r="C154" s="119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</row>
    <row r="155" spans="2:16">
      <c r="B155" s="119"/>
      <c r="C155" s="119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</row>
    <row r="156" spans="2:16">
      <c r="B156" s="119"/>
      <c r="C156" s="119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</row>
    <row r="157" spans="2:16">
      <c r="B157" s="119"/>
      <c r="C157" s="119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</row>
    <row r="158" spans="2:16">
      <c r="B158" s="119"/>
      <c r="C158" s="119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</row>
    <row r="159" spans="2:16">
      <c r="B159" s="119"/>
      <c r="C159" s="119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</row>
    <row r="160" spans="2:16">
      <c r="B160" s="119"/>
      <c r="C160" s="119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</row>
    <row r="161" spans="2:16">
      <c r="B161" s="119"/>
      <c r="C161" s="119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</row>
    <row r="162" spans="2:16">
      <c r="B162" s="119"/>
      <c r="C162" s="119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</row>
    <row r="163" spans="2:16">
      <c r="B163" s="119"/>
      <c r="C163" s="119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</row>
    <row r="164" spans="2:16">
      <c r="B164" s="119"/>
      <c r="C164" s="119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</row>
    <row r="165" spans="2:16">
      <c r="B165" s="119"/>
      <c r="C165" s="119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</row>
    <row r="166" spans="2:16">
      <c r="B166" s="119"/>
      <c r="C166" s="119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</row>
    <row r="167" spans="2:16">
      <c r="B167" s="119"/>
      <c r="C167" s="119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</row>
    <row r="168" spans="2:16">
      <c r="B168" s="119"/>
      <c r="C168" s="119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</row>
    <row r="169" spans="2:16">
      <c r="B169" s="119"/>
      <c r="C169" s="119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</row>
    <row r="170" spans="2:16">
      <c r="B170" s="119"/>
      <c r="C170" s="119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</row>
    <row r="171" spans="2:16">
      <c r="B171" s="119"/>
      <c r="C171" s="119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</row>
    <row r="172" spans="2:16">
      <c r="B172" s="119"/>
      <c r="C172" s="119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</row>
    <row r="173" spans="2:16">
      <c r="B173" s="119"/>
      <c r="C173" s="119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</row>
    <row r="174" spans="2:16">
      <c r="B174" s="119"/>
      <c r="C174" s="119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</row>
    <row r="175" spans="2:16">
      <c r="B175" s="119"/>
      <c r="C175" s="119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</row>
    <row r="176" spans="2:16">
      <c r="B176" s="119"/>
      <c r="C176" s="119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</row>
    <row r="177" spans="2:16">
      <c r="B177" s="119"/>
      <c r="C177" s="119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</row>
    <row r="178" spans="2:16">
      <c r="B178" s="119"/>
      <c r="C178" s="119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</row>
    <row r="179" spans="2:16">
      <c r="B179" s="119"/>
      <c r="C179" s="119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</row>
    <row r="180" spans="2:16">
      <c r="B180" s="119"/>
      <c r="C180" s="119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</row>
    <row r="181" spans="2:16">
      <c r="B181" s="119"/>
      <c r="C181" s="119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</row>
    <row r="182" spans="2:16">
      <c r="B182" s="119"/>
      <c r="C182" s="119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</row>
    <row r="183" spans="2:16">
      <c r="B183" s="119"/>
      <c r="C183" s="119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</row>
    <row r="184" spans="2:16">
      <c r="B184" s="119"/>
      <c r="C184" s="119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</row>
    <row r="185" spans="2:16">
      <c r="B185" s="119"/>
      <c r="C185" s="119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</row>
    <row r="186" spans="2:16">
      <c r="B186" s="119"/>
      <c r="C186" s="119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</row>
    <row r="187" spans="2:16">
      <c r="B187" s="119"/>
      <c r="C187" s="119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</row>
    <row r="188" spans="2:16">
      <c r="B188" s="119"/>
      <c r="C188" s="119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</row>
    <row r="189" spans="2:16">
      <c r="B189" s="119"/>
      <c r="C189" s="119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</row>
    <row r="190" spans="2:16">
      <c r="B190" s="119"/>
      <c r="C190" s="119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</row>
    <row r="191" spans="2:16">
      <c r="B191" s="119"/>
      <c r="C191" s="119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</row>
    <row r="192" spans="2:16">
      <c r="B192" s="119"/>
      <c r="C192" s="119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</row>
    <row r="193" spans="2:16">
      <c r="B193" s="119"/>
      <c r="C193" s="119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</row>
    <row r="194" spans="2:16">
      <c r="B194" s="119"/>
      <c r="C194" s="119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</row>
    <row r="195" spans="2:16">
      <c r="B195" s="119"/>
      <c r="C195" s="119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</row>
    <row r="196" spans="2:16">
      <c r="B196" s="119"/>
      <c r="C196" s="119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</row>
    <row r="197" spans="2:16">
      <c r="B197" s="119"/>
      <c r="C197" s="119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</row>
    <row r="198" spans="2:16">
      <c r="B198" s="119"/>
      <c r="C198" s="119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</row>
    <row r="199" spans="2:16">
      <c r="B199" s="119"/>
      <c r="C199" s="119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</row>
    <row r="200" spans="2:16">
      <c r="B200" s="119"/>
      <c r="C200" s="119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</row>
    <row r="201" spans="2:16">
      <c r="B201" s="119"/>
      <c r="C201" s="119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</row>
    <row r="202" spans="2:16">
      <c r="B202" s="119"/>
      <c r="C202" s="119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</row>
    <row r="203" spans="2:16">
      <c r="B203" s="119"/>
      <c r="C203" s="119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</row>
    <row r="204" spans="2:16">
      <c r="B204" s="119"/>
      <c r="C204" s="119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</row>
    <row r="205" spans="2:16">
      <c r="B205" s="119"/>
      <c r="C205" s="119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</row>
    <row r="206" spans="2:16">
      <c r="B206" s="119"/>
      <c r="C206" s="119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</row>
    <row r="207" spans="2:16">
      <c r="B207" s="119"/>
      <c r="C207" s="119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</row>
    <row r="208" spans="2:16">
      <c r="B208" s="119"/>
      <c r="C208" s="119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</row>
    <row r="209" spans="2:16">
      <c r="B209" s="119"/>
      <c r="C209" s="119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</row>
    <row r="210" spans="2:16">
      <c r="B210" s="119"/>
      <c r="C210" s="119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</row>
    <row r="211" spans="2:16">
      <c r="B211" s="119"/>
      <c r="C211" s="119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</row>
    <row r="212" spans="2:16">
      <c r="B212" s="119"/>
      <c r="C212" s="119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</row>
    <row r="213" spans="2:16">
      <c r="B213" s="119"/>
      <c r="C213" s="119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</row>
    <row r="214" spans="2:16">
      <c r="B214" s="119"/>
      <c r="C214" s="119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</row>
    <row r="215" spans="2:16">
      <c r="B215" s="119"/>
      <c r="C215" s="119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</row>
    <row r="216" spans="2:16">
      <c r="B216" s="119"/>
      <c r="C216" s="119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</row>
    <row r="217" spans="2:16">
      <c r="B217" s="119"/>
      <c r="C217" s="119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</row>
    <row r="218" spans="2:16">
      <c r="B218" s="119"/>
      <c r="C218" s="119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</row>
    <row r="219" spans="2:16">
      <c r="B219" s="119"/>
      <c r="C219" s="119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</row>
    <row r="220" spans="2:16">
      <c r="B220" s="119"/>
      <c r="C220" s="119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</row>
    <row r="221" spans="2:16">
      <c r="B221" s="119"/>
      <c r="C221" s="119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</row>
    <row r="222" spans="2:16">
      <c r="B222" s="119"/>
      <c r="C222" s="119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</row>
    <row r="223" spans="2:16">
      <c r="B223" s="119"/>
      <c r="C223" s="119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</row>
    <row r="224" spans="2:16">
      <c r="B224" s="119"/>
      <c r="C224" s="119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</row>
    <row r="225" spans="2:16">
      <c r="B225" s="119"/>
      <c r="C225" s="119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</row>
    <row r="226" spans="2:16">
      <c r="B226" s="119"/>
      <c r="C226" s="119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</row>
    <row r="227" spans="2:16">
      <c r="B227" s="119"/>
      <c r="C227" s="119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</row>
    <row r="228" spans="2:16">
      <c r="B228" s="119"/>
      <c r="C228" s="119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</row>
    <row r="229" spans="2:16">
      <c r="B229" s="119"/>
      <c r="C229" s="119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</row>
    <row r="230" spans="2:16">
      <c r="B230" s="119"/>
      <c r="C230" s="119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</row>
    <row r="231" spans="2:16">
      <c r="B231" s="119"/>
      <c r="C231" s="119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</row>
    <row r="232" spans="2:16">
      <c r="B232" s="119"/>
      <c r="C232" s="119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</row>
    <row r="233" spans="2:16">
      <c r="B233" s="119"/>
      <c r="C233" s="119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</row>
    <row r="234" spans="2:16">
      <c r="B234" s="119"/>
      <c r="C234" s="119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</row>
    <row r="235" spans="2:16">
      <c r="B235" s="119"/>
      <c r="C235" s="119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</row>
    <row r="236" spans="2:16">
      <c r="B236" s="119"/>
      <c r="C236" s="119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</row>
    <row r="237" spans="2:16">
      <c r="B237" s="119"/>
      <c r="C237" s="119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</row>
    <row r="238" spans="2:16">
      <c r="B238" s="119"/>
      <c r="C238" s="119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</row>
    <row r="239" spans="2:16">
      <c r="B239" s="119"/>
      <c r="C239" s="119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</row>
    <row r="240" spans="2:16">
      <c r="B240" s="119"/>
      <c r="C240" s="119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</row>
    <row r="241" spans="2:16">
      <c r="B241" s="119"/>
      <c r="C241" s="119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</row>
    <row r="242" spans="2:16">
      <c r="B242" s="119"/>
      <c r="C242" s="119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</row>
    <row r="243" spans="2:16">
      <c r="B243" s="119"/>
      <c r="C243" s="119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</row>
    <row r="244" spans="2:16">
      <c r="B244" s="119"/>
      <c r="C244" s="119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</row>
    <row r="245" spans="2:16">
      <c r="B245" s="119"/>
      <c r="C245" s="119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</row>
    <row r="246" spans="2:16">
      <c r="B246" s="119"/>
      <c r="C246" s="119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</row>
    <row r="247" spans="2:16">
      <c r="B247" s="119"/>
      <c r="C247" s="119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</row>
    <row r="248" spans="2:16">
      <c r="B248" s="119"/>
      <c r="C248" s="119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</row>
    <row r="249" spans="2:16">
      <c r="B249" s="119"/>
      <c r="C249" s="119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</row>
    <row r="250" spans="2:16">
      <c r="B250" s="119"/>
      <c r="C250" s="119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</row>
    <row r="251" spans="2:16">
      <c r="B251" s="119"/>
      <c r="C251" s="119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</row>
    <row r="252" spans="2:16">
      <c r="B252" s="119"/>
      <c r="C252" s="119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</row>
    <row r="253" spans="2:16">
      <c r="B253" s="119"/>
      <c r="C253" s="119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</row>
    <row r="254" spans="2:16">
      <c r="B254" s="119"/>
      <c r="C254" s="119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</row>
    <row r="255" spans="2:16">
      <c r="B255" s="119"/>
      <c r="C255" s="119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</row>
    <row r="256" spans="2:16">
      <c r="B256" s="119"/>
      <c r="C256" s="119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</row>
    <row r="257" spans="2:16">
      <c r="B257" s="119"/>
      <c r="C257" s="119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</row>
    <row r="258" spans="2:16">
      <c r="B258" s="119"/>
      <c r="C258" s="119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</row>
    <row r="259" spans="2:16">
      <c r="B259" s="119"/>
      <c r="C259" s="119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</row>
    <row r="260" spans="2:16">
      <c r="B260" s="119"/>
      <c r="C260" s="119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</row>
    <row r="261" spans="2:16">
      <c r="B261" s="119"/>
      <c r="C261" s="119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</row>
    <row r="262" spans="2:16">
      <c r="B262" s="119"/>
      <c r="C262" s="119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</row>
    <row r="263" spans="2:16">
      <c r="B263" s="119"/>
      <c r="C263" s="119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</row>
    <row r="264" spans="2:16">
      <c r="B264" s="119"/>
      <c r="C264" s="119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</row>
    <row r="265" spans="2:16">
      <c r="B265" s="119"/>
      <c r="C265" s="119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</row>
    <row r="266" spans="2:16">
      <c r="B266" s="119"/>
      <c r="C266" s="119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</row>
    <row r="267" spans="2:16">
      <c r="B267" s="119"/>
      <c r="C267" s="119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</row>
    <row r="268" spans="2:16">
      <c r="B268" s="119"/>
      <c r="C268" s="119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</row>
    <row r="269" spans="2:16">
      <c r="B269" s="119"/>
      <c r="C269" s="119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</row>
    <row r="270" spans="2:16">
      <c r="B270" s="119"/>
      <c r="C270" s="119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</row>
    <row r="271" spans="2:16">
      <c r="B271" s="119"/>
      <c r="C271" s="119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</row>
    <row r="272" spans="2:16">
      <c r="B272" s="119"/>
      <c r="C272" s="119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</row>
    <row r="273" spans="2:16">
      <c r="B273" s="119"/>
      <c r="C273" s="119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</row>
    <row r="274" spans="2:16">
      <c r="B274" s="119"/>
      <c r="C274" s="119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</row>
    <row r="275" spans="2:16">
      <c r="B275" s="119"/>
      <c r="C275" s="119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</row>
    <row r="276" spans="2:16">
      <c r="B276" s="119"/>
      <c r="C276" s="119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</row>
    <row r="277" spans="2:16">
      <c r="B277" s="119"/>
      <c r="C277" s="119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</row>
    <row r="278" spans="2:16">
      <c r="B278" s="119"/>
      <c r="C278" s="119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</row>
    <row r="279" spans="2:16">
      <c r="B279" s="119"/>
      <c r="C279" s="119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</row>
    <row r="280" spans="2:16">
      <c r="B280" s="119"/>
      <c r="C280" s="119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</row>
    <row r="281" spans="2:16">
      <c r="B281" s="119"/>
      <c r="C281" s="119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</row>
    <row r="282" spans="2:16">
      <c r="B282" s="119"/>
      <c r="C282" s="119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</row>
    <row r="283" spans="2:16">
      <c r="B283" s="119"/>
      <c r="C283" s="119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</row>
    <row r="284" spans="2:16">
      <c r="B284" s="119"/>
      <c r="C284" s="119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</row>
    <row r="285" spans="2:16">
      <c r="B285" s="119"/>
      <c r="C285" s="119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</row>
    <row r="286" spans="2:16">
      <c r="B286" s="119"/>
      <c r="C286" s="119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</row>
    <row r="287" spans="2:16">
      <c r="B287" s="119"/>
      <c r="C287" s="119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</row>
    <row r="288" spans="2:16">
      <c r="B288" s="119"/>
      <c r="C288" s="119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</row>
    <row r="289" spans="2:16">
      <c r="B289" s="119"/>
      <c r="C289" s="119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</row>
    <row r="290" spans="2:16">
      <c r="B290" s="119"/>
      <c r="C290" s="119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</row>
    <row r="291" spans="2:16">
      <c r="B291" s="119"/>
      <c r="C291" s="119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</row>
    <row r="292" spans="2:16">
      <c r="B292" s="119"/>
      <c r="C292" s="119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</row>
    <row r="293" spans="2:16">
      <c r="B293" s="119"/>
      <c r="C293" s="119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</row>
    <row r="294" spans="2:16">
      <c r="B294" s="119"/>
      <c r="C294" s="119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</row>
    <row r="295" spans="2:16">
      <c r="B295" s="119"/>
      <c r="C295" s="119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</row>
    <row r="296" spans="2:16">
      <c r="B296" s="119"/>
      <c r="C296" s="119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</row>
    <row r="297" spans="2:16">
      <c r="B297" s="119"/>
      <c r="C297" s="119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</row>
    <row r="298" spans="2:16">
      <c r="B298" s="119"/>
      <c r="C298" s="119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</row>
    <row r="299" spans="2:16">
      <c r="B299" s="119"/>
      <c r="C299" s="119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</row>
    <row r="300" spans="2:16">
      <c r="B300" s="119"/>
      <c r="C300" s="119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</row>
    <row r="301" spans="2:16">
      <c r="B301" s="119"/>
      <c r="C301" s="119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</row>
    <row r="302" spans="2:16">
      <c r="B302" s="119"/>
      <c r="C302" s="119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</row>
    <row r="303" spans="2:16">
      <c r="B303" s="119"/>
      <c r="C303" s="119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</row>
    <row r="304" spans="2:16">
      <c r="B304" s="119"/>
      <c r="C304" s="119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</row>
    <row r="305" spans="2:16">
      <c r="B305" s="119"/>
      <c r="C305" s="119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</row>
    <row r="306" spans="2:16">
      <c r="B306" s="119"/>
      <c r="C306" s="119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</row>
    <row r="307" spans="2:16">
      <c r="B307" s="119"/>
      <c r="C307" s="119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</row>
    <row r="308" spans="2:16">
      <c r="B308" s="119"/>
      <c r="C308" s="119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</row>
    <row r="309" spans="2:16">
      <c r="B309" s="119"/>
      <c r="C309" s="119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</row>
    <row r="310" spans="2:16">
      <c r="B310" s="119"/>
      <c r="C310" s="119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</row>
    <row r="311" spans="2:16">
      <c r="B311" s="119"/>
      <c r="C311" s="119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</row>
    <row r="312" spans="2:16">
      <c r="B312" s="119"/>
      <c r="C312" s="119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</row>
    <row r="313" spans="2:16">
      <c r="B313" s="119"/>
      <c r="C313" s="119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</row>
    <row r="314" spans="2:16">
      <c r="B314" s="119"/>
      <c r="C314" s="119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</row>
    <row r="315" spans="2:16">
      <c r="B315" s="119"/>
      <c r="C315" s="119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</row>
    <row r="316" spans="2:16">
      <c r="B316" s="119"/>
      <c r="C316" s="119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</row>
    <row r="317" spans="2:16">
      <c r="B317" s="119"/>
      <c r="C317" s="119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</row>
    <row r="318" spans="2:16">
      <c r="B318" s="119"/>
      <c r="C318" s="119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</row>
    <row r="319" spans="2:16">
      <c r="B319" s="119"/>
      <c r="C319" s="119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</row>
    <row r="320" spans="2:16">
      <c r="B320" s="119"/>
      <c r="C320" s="119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</row>
    <row r="321" spans="2:16">
      <c r="B321" s="119"/>
      <c r="C321" s="119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</row>
    <row r="322" spans="2:16">
      <c r="B322" s="119"/>
      <c r="C322" s="119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</row>
    <row r="323" spans="2:16">
      <c r="B323" s="119"/>
      <c r="C323" s="119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</row>
    <row r="324" spans="2:16">
      <c r="B324" s="119"/>
      <c r="C324" s="119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</row>
    <row r="325" spans="2:16">
      <c r="B325" s="119"/>
      <c r="C325" s="119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</row>
    <row r="326" spans="2:16">
      <c r="B326" s="119"/>
      <c r="C326" s="119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</row>
    <row r="327" spans="2:16">
      <c r="B327" s="119"/>
      <c r="C327" s="119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</row>
    <row r="328" spans="2:16">
      <c r="B328" s="119"/>
      <c r="C328" s="119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</row>
    <row r="329" spans="2:16">
      <c r="B329" s="119"/>
      <c r="C329" s="119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</row>
    <row r="330" spans="2:16">
      <c r="B330" s="119"/>
      <c r="C330" s="119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</row>
    <row r="331" spans="2:16">
      <c r="B331" s="119"/>
      <c r="C331" s="119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</row>
    <row r="332" spans="2:16">
      <c r="B332" s="119"/>
      <c r="C332" s="119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</row>
    <row r="333" spans="2:16">
      <c r="B333" s="119"/>
      <c r="C333" s="119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</row>
    <row r="334" spans="2:16">
      <c r="B334" s="119"/>
      <c r="C334" s="119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</row>
    <row r="335" spans="2:16">
      <c r="B335" s="119"/>
      <c r="C335" s="119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</row>
    <row r="336" spans="2:16">
      <c r="B336" s="119"/>
      <c r="C336" s="119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</row>
    <row r="337" spans="2:16">
      <c r="B337" s="119"/>
      <c r="C337" s="119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</row>
    <row r="338" spans="2:16">
      <c r="B338" s="119"/>
      <c r="C338" s="119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</row>
    <row r="339" spans="2:16">
      <c r="B339" s="119"/>
      <c r="C339" s="119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</row>
    <row r="340" spans="2:16">
      <c r="B340" s="119"/>
      <c r="C340" s="119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</row>
    <row r="341" spans="2:16">
      <c r="B341" s="119"/>
      <c r="C341" s="119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</row>
    <row r="342" spans="2:16">
      <c r="B342" s="119"/>
      <c r="C342" s="119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</row>
    <row r="343" spans="2:16">
      <c r="B343" s="119"/>
      <c r="C343" s="119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</row>
    <row r="344" spans="2:16">
      <c r="B344" s="119"/>
      <c r="C344" s="119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</row>
    <row r="345" spans="2:16">
      <c r="B345" s="119"/>
      <c r="C345" s="119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</row>
    <row r="346" spans="2:16">
      <c r="B346" s="119"/>
      <c r="C346" s="119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</row>
    <row r="347" spans="2:16">
      <c r="B347" s="119"/>
      <c r="C347" s="119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</row>
    <row r="348" spans="2:16">
      <c r="B348" s="119"/>
      <c r="C348" s="119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</row>
    <row r="349" spans="2:16">
      <c r="B349" s="119"/>
      <c r="C349" s="119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</row>
    <row r="350" spans="2:16">
      <c r="B350" s="119"/>
      <c r="C350" s="119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</row>
    <row r="351" spans="2:16">
      <c r="B351" s="119"/>
      <c r="C351" s="119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</row>
    <row r="352" spans="2:16">
      <c r="B352" s="119"/>
      <c r="C352" s="119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</row>
    <row r="353" spans="2:16">
      <c r="B353" s="119"/>
      <c r="C353" s="119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</row>
    <row r="354" spans="2:16">
      <c r="B354" s="119"/>
      <c r="C354" s="119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</row>
    <row r="355" spans="2:16">
      <c r="B355" s="119"/>
      <c r="C355" s="119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</row>
    <row r="356" spans="2:16">
      <c r="B356" s="119"/>
      <c r="C356" s="119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</row>
    <row r="357" spans="2:16">
      <c r="B357" s="119"/>
      <c r="C357" s="119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</row>
    <row r="358" spans="2:16">
      <c r="B358" s="119"/>
      <c r="C358" s="119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</row>
    <row r="359" spans="2:16">
      <c r="B359" s="119"/>
      <c r="C359" s="119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</row>
    <row r="360" spans="2:16">
      <c r="B360" s="119"/>
      <c r="C360" s="119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</row>
    <row r="361" spans="2:16">
      <c r="B361" s="119"/>
      <c r="C361" s="119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</row>
    <row r="362" spans="2:16">
      <c r="B362" s="119"/>
      <c r="C362" s="119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</row>
    <row r="363" spans="2:16">
      <c r="B363" s="119"/>
      <c r="C363" s="119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</row>
    <row r="364" spans="2:16">
      <c r="B364" s="119"/>
      <c r="C364" s="119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</row>
    <row r="365" spans="2:16">
      <c r="B365" s="119"/>
      <c r="C365" s="119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</row>
    <row r="366" spans="2:16">
      <c r="B366" s="119"/>
      <c r="C366" s="119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</row>
    <row r="367" spans="2:16">
      <c r="B367" s="119"/>
      <c r="C367" s="119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</row>
    <row r="368" spans="2:16">
      <c r="B368" s="119"/>
      <c r="C368" s="119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</row>
    <row r="369" spans="2:16">
      <c r="B369" s="119"/>
      <c r="C369" s="119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</row>
    <row r="370" spans="2:16">
      <c r="B370" s="119"/>
      <c r="C370" s="119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</row>
    <row r="371" spans="2:16">
      <c r="B371" s="119"/>
      <c r="C371" s="119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</row>
    <row r="372" spans="2:16">
      <c r="B372" s="119"/>
      <c r="C372" s="119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</row>
    <row r="373" spans="2:16">
      <c r="B373" s="119"/>
      <c r="C373" s="119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</row>
    <row r="374" spans="2:16">
      <c r="B374" s="119"/>
      <c r="C374" s="119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</row>
    <row r="375" spans="2:16">
      <c r="B375" s="119"/>
      <c r="C375" s="119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</row>
    <row r="376" spans="2:16">
      <c r="B376" s="119"/>
      <c r="C376" s="119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</row>
    <row r="377" spans="2:16">
      <c r="B377" s="119"/>
      <c r="C377" s="119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</row>
    <row r="378" spans="2:16">
      <c r="B378" s="119"/>
      <c r="C378" s="119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</row>
    <row r="379" spans="2:16">
      <c r="B379" s="119"/>
      <c r="C379" s="119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</row>
    <row r="380" spans="2:16">
      <c r="B380" s="119"/>
      <c r="C380" s="119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</row>
    <row r="381" spans="2:16">
      <c r="B381" s="119"/>
      <c r="C381" s="119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</row>
    <row r="382" spans="2:16">
      <c r="B382" s="119"/>
      <c r="C382" s="119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</row>
    <row r="383" spans="2:16">
      <c r="B383" s="119"/>
      <c r="C383" s="119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</row>
    <row r="384" spans="2:16">
      <c r="B384" s="119"/>
      <c r="C384" s="119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</row>
    <row r="385" spans="2:16">
      <c r="B385" s="119"/>
      <c r="C385" s="119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</row>
    <row r="386" spans="2:16">
      <c r="B386" s="119"/>
      <c r="C386" s="119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</row>
    <row r="387" spans="2:16">
      <c r="B387" s="119"/>
      <c r="C387" s="119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</row>
    <row r="388" spans="2:16">
      <c r="B388" s="119"/>
      <c r="C388" s="119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</row>
    <row r="389" spans="2:16">
      <c r="B389" s="119"/>
      <c r="C389" s="119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</row>
    <row r="390" spans="2:16">
      <c r="B390" s="119"/>
      <c r="C390" s="119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</row>
    <row r="391" spans="2:16">
      <c r="B391" s="119"/>
      <c r="C391" s="119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</row>
    <row r="392" spans="2:16">
      <c r="B392" s="119"/>
      <c r="C392" s="119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</row>
    <row r="393" spans="2:16">
      <c r="B393" s="119"/>
      <c r="C393" s="119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</row>
    <row r="394" spans="2:16">
      <c r="B394" s="119"/>
      <c r="C394" s="119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</row>
    <row r="395" spans="2:16">
      <c r="B395" s="119"/>
      <c r="C395" s="119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</row>
    <row r="396" spans="2:16">
      <c r="B396" s="119"/>
      <c r="C396" s="119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</row>
    <row r="397" spans="2:16">
      <c r="B397" s="130"/>
      <c r="C397" s="119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</row>
    <row r="398" spans="2:16">
      <c r="B398" s="130"/>
      <c r="C398" s="119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</row>
    <row r="399" spans="2:16">
      <c r="B399" s="131"/>
      <c r="C399" s="119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</row>
    <row r="400" spans="2:16">
      <c r="B400" s="119"/>
      <c r="C400" s="119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</row>
    <row r="401" spans="2:16">
      <c r="B401" s="119"/>
      <c r="C401" s="119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</row>
    <row r="402" spans="2:16">
      <c r="B402" s="119"/>
      <c r="C402" s="119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</row>
    <row r="403" spans="2:16">
      <c r="B403" s="119"/>
      <c r="C403" s="119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</row>
    <row r="404" spans="2:16">
      <c r="B404" s="119"/>
      <c r="C404" s="119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</row>
    <row r="405" spans="2:16">
      <c r="B405" s="119"/>
      <c r="C405" s="119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</row>
    <row r="406" spans="2:16">
      <c r="B406" s="119"/>
      <c r="C406" s="119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</row>
    <row r="407" spans="2:16">
      <c r="B407" s="119"/>
      <c r="C407" s="119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</row>
    <row r="408" spans="2:16">
      <c r="B408" s="119"/>
      <c r="C408" s="119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</row>
    <row r="409" spans="2:16">
      <c r="B409" s="119"/>
      <c r="C409" s="119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</row>
    <row r="410" spans="2:16">
      <c r="B410" s="119"/>
      <c r="C410" s="119"/>
      <c r="D410" s="119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</row>
    <row r="411" spans="2:16">
      <c r="B411" s="119"/>
      <c r="C411" s="119"/>
      <c r="D411" s="119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>
    <tabColor theme="4" tint="0.59999389629810485"/>
    <pageSetUpPr fitToPage="1"/>
  </sheetPr>
  <dimension ref="B1:R876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7.85546875" style="2" bestFit="1" customWidth="1"/>
    <col min="3" max="3" width="41.7109375" style="2" bestFit="1" customWidth="1"/>
    <col min="4" max="4" width="6.42578125" style="2" bestFit="1" customWidth="1"/>
    <col min="5" max="5" width="4.85546875" style="1" bestFit="1" customWidth="1"/>
    <col min="6" max="6" width="7.85546875" style="1" bestFit="1" customWidth="1"/>
    <col min="7" max="7" width="7.140625" style="1" bestFit="1" customWidth="1"/>
    <col min="8" max="8" width="6.140625" style="1" bestFit="1" customWidth="1"/>
    <col min="9" max="9" width="12" style="1" bestFit="1" customWidth="1"/>
    <col min="10" max="10" width="6.85546875" style="1" bestFit="1" customWidth="1"/>
    <col min="11" max="11" width="7.5703125" style="1" bestFit="1" customWidth="1"/>
    <col min="12" max="12" width="15.42578125" style="1" bestFit="1" customWidth="1"/>
    <col min="13" max="13" width="7.28515625" style="1" bestFit="1" customWidth="1"/>
    <col min="14" max="14" width="8.28515625" style="1" bestFit="1" customWidth="1"/>
    <col min="15" max="15" width="13.140625" style="1" bestFit="1" customWidth="1"/>
    <col min="16" max="16" width="11.28515625" style="1" bestFit="1" customWidth="1"/>
    <col min="17" max="17" width="11.85546875" style="1" bestFit="1" customWidth="1"/>
    <col min="18" max="18" width="9" style="1" bestFit="1" customWidth="1"/>
    <col min="19" max="16384" width="9.140625" style="1"/>
  </cols>
  <sheetData>
    <row r="1" spans="2:18">
      <c r="B1" s="46" t="s">
        <v>152</v>
      </c>
      <c r="C1" s="67" t="s" vm="1">
        <v>238</v>
      </c>
    </row>
    <row r="2" spans="2:18">
      <c r="B2" s="46" t="s">
        <v>151</v>
      </c>
      <c r="C2" s="67" t="s">
        <v>239</v>
      </c>
    </row>
    <row r="3" spans="2:18">
      <c r="B3" s="46" t="s">
        <v>153</v>
      </c>
      <c r="C3" s="67" t="s">
        <v>240</v>
      </c>
    </row>
    <row r="4" spans="2:18">
      <c r="B4" s="46" t="s">
        <v>154</v>
      </c>
      <c r="C4" s="67" t="s">
        <v>241</v>
      </c>
    </row>
    <row r="6" spans="2:18" ht="21.75" customHeight="1">
      <c r="B6" s="154" t="s">
        <v>180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6"/>
    </row>
    <row r="7" spans="2:18" ht="27.75" customHeight="1">
      <c r="B7" s="157" t="s">
        <v>95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9"/>
    </row>
    <row r="8" spans="2:18" s="3" customFormat="1" ht="66" customHeight="1">
      <c r="B8" s="21" t="s">
        <v>121</v>
      </c>
      <c r="C8" s="29" t="s">
        <v>49</v>
      </c>
      <c r="D8" s="29" t="s">
        <v>125</v>
      </c>
      <c r="E8" s="29" t="s">
        <v>14</v>
      </c>
      <c r="F8" s="29" t="s">
        <v>72</v>
      </c>
      <c r="G8" s="29" t="s">
        <v>110</v>
      </c>
      <c r="H8" s="29" t="s">
        <v>17</v>
      </c>
      <c r="I8" s="29" t="s">
        <v>109</v>
      </c>
      <c r="J8" s="29" t="s">
        <v>16</v>
      </c>
      <c r="K8" s="29" t="s">
        <v>18</v>
      </c>
      <c r="L8" s="29" t="s">
        <v>214</v>
      </c>
      <c r="M8" s="29" t="s">
        <v>213</v>
      </c>
      <c r="N8" s="29" t="s">
        <v>228</v>
      </c>
      <c r="O8" s="29" t="s">
        <v>66</v>
      </c>
      <c r="P8" s="29" t="s">
        <v>216</v>
      </c>
      <c r="Q8" s="29" t="s">
        <v>155</v>
      </c>
      <c r="R8" s="59" t="s">
        <v>157</v>
      </c>
    </row>
    <row r="9" spans="2:18" s="3" customFormat="1" ht="21.75" customHeight="1">
      <c r="B9" s="14"/>
      <c r="C9" s="31"/>
      <c r="D9" s="31"/>
      <c r="E9" s="31"/>
      <c r="F9" s="31"/>
      <c r="G9" s="31" t="s">
        <v>21</v>
      </c>
      <c r="H9" s="31" t="s">
        <v>20</v>
      </c>
      <c r="I9" s="31"/>
      <c r="J9" s="31" t="s">
        <v>19</v>
      </c>
      <c r="K9" s="31" t="s">
        <v>19</v>
      </c>
      <c r="L9" s="31" t="s">
        <v>221</v>
      </c>
      <c r="M9" s="31"/>
      <c r="N9" s="15" t="s">
        <v>217</v>
      </c>
      <c r="O9" s="31" t="s">
        <v>222</v>
      </c>
      <c r="P9" s="31" t="s">
        <v>19</v>
      </c>
      <c r="Q9" s="31" t="s">
        <v>19</v>
      </c>
      <c r="R9" s="32" t="s">
        <v>19</v>
      </c>
    </row>
    <row r="10" spans="2:18" s="4" customFormat="1" ht="18" customHeight="1">
      <c r="B10" s="17"/>
      <c r="C10" s="33" t="s">
        <v>0</v>
      </c>
      <c r="D10" s="33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9" t="s">
        <v>120</v>
      </c>
    </row>
    <row r="11" spans="2:18" s="4" customFormat="1" ht="18" customHeight="1">
      <c r="B11" s="68" t="s">
        <v>28</v>
      </c>
      <c r="C11" s="69"/>
      <c r="D11" s="69"/>
      <c r="E11" s="69"/>
      <c r="F11" s="69"/>
      <c r="G11" s="69"/>
      <c r="H11" s="77">
        <v>11.133801633800406</v>
      </c>
      <c r="I11" s="69"/>
      <c r="J11" s="69"/>
      <c r="K11" s="78">
        <v>1.8078429196338851E-2</v>
      </c>
      <c r="L11" s="77"/>
      <c r="M11" s="79"/>
      <c r="N11" s="69"/>
      <c r="O11" s="77">
        <v>2866598.234458393</v>
      </c>
      <c r="P11" s="69"/>
      <c r="Q11" s="78">
        <f>IFERROR(O11/$O$11,0)</f>
        <v>1</v>
      </c>
      <c r="R11" s="78">
        <f>O11/'סכום נכסי הקרן'!$C$42</f>
        <v>2.8883942289912104E-2</v>
      </c>
    </row>
    <row r="12" spans="2:18" ht="22.5" customHeight="1">
      <c r="B12" s="70" t="s">
        <v>207</v>
      </c>
      <c r="C12" s="71"/>
      <c r="D12" s="71"/>
      <c r="E12" s="71"/>
      <c r="F12" s="71"/>
      <c r="G12" s="71"/>
      <c r="H12" s="80">
        <v>11.121345094344417</v>
      </c>
      <c r="I12" s="71"/>
      <c r="J12" s="71"/>
      <c r="K12" s="81">
        <v>1.7937178393862673E-2</v>
      </c>
      <c r="L12" s="80"/>
      <c r="M12" s="82"/>
      <c r="N12" s="71"/>
      <c r="O12" s="80">
        <v>2853031.6106105153</v>
      </c>
      <c r="P12" s="71"/>
      <c r="Q12" s="81">
        <f t="shared" ref="Q12:Q65" si="0">IFERROR(O12/$O$11,0)</f>
        <v>0.99526734382070081</v>
      </c>
      <c r="R12" s="81">
        <f>O12/'סכום נכסי הקרן'!$C$42</f>
        <v>2.874724452195123E-2</v>
      </c>
    </row>
    <row r="13" spans="2:18">
      <c r="B13" s="72" t="s">
        <v>26</v>
      </c>
      <c r="C13" s="73"/>
      <c r="D13" s="73"/>
      <c r="E13" s="73"/>
      <c r="F13" s="73"/>
      <c r="G13" s="73"/>
      <c r="H13" s="83">
        <v>14.08056168203005</v>
      </c>
      <c r="I13" s="73"/>
      <c r="J13" s="73"/>
      <c r="K13" s="84">
        <v>7.6341604277235849E-3</v>
      </c>
      <c r="L13" s="83"/>
      <c r="M13" s="85"/>
      <c r="N13" s="73"/>
      <c r="O13" s="83">
        <v>1668384.7078489938</v>
      </c>
      <c r="P13" s="73"/>
      <c r="Q13" s="84">
        <f t="shared" si="0"/>
        <v>0.58200855906276439</v>
      </c>
      <c r="R13" s="84">
        <f>O13/'סכום נכסי הקרן'!$C$42</f>
        <v>1.6810701632203787E-2</v>
      </c>
    </row>
    <row r="14" spans="2:18">
      <c r="B14" s="74" t="s">
        <v>25</v>
      </c>
      <c r="C14" s="71"/>
      <c r="D14" s="71"/>
      <c r="E14" s="71"/>
      <c r="F14" s="71"/>
      <c r="G14" s="71"/>
      <c r="H14" s="80">
        <v>14.08056168203005</v>
      </c>
      <c r="I14" s="71"/>
      <c r="J14" s="71"/>
      <c r="K14" s="81">
        <v>7.6341604277235849E-3</v>
      </c>
      <c r="L14" s="80"/>
      <c r="M14" s="82"/>
      <c r="N14" s="71"/>
      <c r="O14" s="80">
        <v>1668384.7078489938</v>
      </c>
      <c r="P14" s="71"/>
      <c r="Q14" s="81">
        <f t="shared" si="0"/>
        <v>0.58200855906276439</v>
      </c>
      <c r="R14" s="81">
        <f>O14/'סכום נכסי הקרן'!$C$42</f>
        <v>1.6810701632203787E-2</v>
      </c>
    </row>
    <row r="15" spans="2:18">
      <c r="B15" s="75" t="s">
        <v>242</v>
      </c>
      <c r="C15" s="73" t="s">
        <v>243</v>
      </c>
      <c r="D15" s="86" t="s">
        <v>126</v>
      </c>
      <c r="E15" s="73" t="s">
        <v>244</v>
      </c>
      <c r="F15" s="73"/>
      <c r="G15" s="73"/>
      <c r="H15" s="83">
        <v>1.7999999999999465</v>
      </c>
      <c r="I15" s="86" t="s">
        <v>139</v>
      </c>
      <c r="J15" s="87">
        <v>0.04</v>
      </c>
      <c r="K15" s="123">
        <v>0</v>
      </c>
      <c r="L15" s="83">
        <v>39547824.487855941</v>
      </c>
      <c r="M15" s="85">
        <v>142.69999999999999</v>
      </c>
      <c r="N15" s="73"/>
      <c r="O15" s="83">
        <v>56434.745268423838</v>
      </c>
      <c r="P15" s="84">
        <v>2.8045220379732567E-3</v>
      </c>
      <c r="Q15" s="84">
        <f t="shared" si="0"/>
        <v>1.9687009009508604E-2</v>
      </c>
      <c r="R15" s="84">
        <f>O15/'סכום נכסי הקרן'!$C$42</f>
        <v>5.6863843209162615E-4</v>
      </c>
    </row>
    <row r="16" spans="2:18">
      <c r="B16" s="75" t="s">
        <v>245</v>
      </c>
      <c r="C16" s="73" t="s">
        <v>246</v>
      </c>
      <c r="D16" s="86" t="s">
        <v>126</v>
      </c>
      <c r="E16" s="73" t="s">
        <v>244</v>
      </c>
      <c r="F16" s="73"/>
      <c r="G16" s="73"/>
      <c r="H16" s="83">
        <v>4.5999999999998895</v>
      </c>
      <c r="I16" s="86" t="s">
        <v>139</v>
      </c>
      <c r="J16" s="87">
        <v>7.4999999999999997E-3</v>
      </c>
      <c r="K16" s="84">
        <v>4.2000000000002348E-3</v>
      </c>
      <c r="L16" s="83">
        <v>27856798.827418976</v>
      </c>
      <c r="M16" s="85">
        <v>110</v>
      </c>
      <c r="N16" s="73"/>
      <c r="O16" s="83">
        <v>30642.478768182129</v>
      </c>
      <c r="P16" s="84">
        <v>1.3911661869009195E-3</v>
      </c>
      <c r="Q16" s="84">
        <f t="shared" si="0"/>
        <v>1.0689491955949534E-2</v>
      </c>
      <c r="R16" s="84">
        <f>O16/'סכום נכסי הקרן'!$C$42</f>
        <v>3.0875466876412601E-4</v>
      </c>
    </row>
    <row r="17" spans="2:18">
      <c r="B17" s="75" t="s">
        <v>247</v>
      </c>
      <c r="C17" s="73" t="s">
        <v>248</v>
      </c>
      <c r="D17" s="86" t="s">
        <v>126</v>
      </c>
      <c r="E17" s="73" t="s">
        <v>244</v>
      </c>
      <c r="F17" s="73"/>
      <c r="G17" s="73"/>
      <c r="H17" s="83">
        <v>6.5699999999999514</v>
      </c>
      <c r="I17" s="86" t="s">
        <v>139</v>
      </c>
      <c r="J17" s="87">
        <v>5.0000000000000001E-3</v>
      </c>
      <c r="K17" s="84">
        <v>5.1999999999999469E-3</v>
      </c>
      <c r="L17" s="83">
        <v>55706234.849996157</v>
      </c>
      <c r="M17" s="85">
        <v>107.02</v>
      </c>
      <c r="N17" s="73"/>
      <c r="O17" s="83">
        <v>59616.814690246079</v>
      </c>
      <c r="P17" s="84">
        <v>2.7553342568521081E-3</v>
      </c>
      <c r="Q17" s="84">
        <f t="shared" si="0"/>
        <v>2.0797059725221632E-2</v>
      </c>
      <c r="R17" s="84">
        <f>O17/'סכום נכסי הקרן'!$C$42</f>
        <v>6.0070107290315685E-4</v>
      </c>
    </row>
    <row r="18" spans="2:18">
      <c r="B18" s="75" t="s">
        <v>249</v>
      </c>
      <c r="C18" s="73" t="s">
        <v>250</v>
      </c>
      <c r="D18" s="86" t="s">
        <v>126</v>
      </c>
      <c r="E18" s="73" t="s">
        <v>244</v>
      </c>
      <c r="F18" s="73"/>
      <c r="G18" s="73"/>
      <c r="H18" s="83">
        <v>11.220000000000008</v>
      </c>
      <c r="I18" s="86" t="s">
        <v>139</v>
      </c>
      <c r="J18" s="87">
        <v>0.04</v>
      </c>
      <c r="K18" s="84">
        <v>7.3000000000000278E-3</v>
      </c>
      <c r="L18" s="83">
        <v>198179017.3780902</v>
      </c>
      <c r="M18" s="85">
        <v>182.9</v>
      </c>
      <c r="N18" s="73"/>
      <c r="O18" s="83">
        <v>362469.41211580171</v>
      </c>
      <c r="P18" s="84">
        <v>1.2438818002525448E-2</v>
      </c>
      <c r="Q18" s="84">
        <f t="shared" si="0"/>
        <v>0.12644583665708065</v>
      </c>
      <c r="R18" s="84">
        <f>O18/'סכום נכסי הקרן'!$C$42</f>
        <v>3.6522542488027694E-3</v>
      </c>
    </row>
    <row r="19" spans="2:18">
      <c r="B19" s="75" t="s">
        <v>251</v>
      </c>
      <c r="C19" s="73" t="s">
        <v>252</v>
      </c>
      <c r="D19" s="86" t="s">
        <v>126</v>
      </c>
      <c r="E19" s="73" t="s">
        <v>244</v>
      </c>
      <c r="F19" s="73"/>
      <c r="G19" s="73"/>
      <c r="H19" s="83">
        <v>20.350000000000001</v>
      </c>
      <c r="I19" s="86" t="s">
        <v>139</v>
      </c>
      <c r="J19" s="87">
        <v>0.01</v>
      </c>
      <c r="K19" s="84">
        <v>9.5999999999999749E-3</v>
      </c>
      <c r="L19" s="83">
        <v>493863186.12468421</v>
      </c>
      <c r="M19" s="85">
        <v>109.04</v>
      </c>
      <c r="N19" s="73"/>
      <c r="O19" s="83">
        <v>538508.40721040871</v>
      </c>
      <c r="P19" s="84">
        <v>2.727756692945173E-2</v>
      </c>
      <c r="Q19" s="84">
        <f t="shared" si="0"/>
        <v>0.18785625440537293</v>
      </c>
      <c r="R19" s="84">
        <f>O19/'סכום נכסי הקרן'!$C$42</f>
        <v>5.4260292110438375E-3</v>
      </c>
    </row>
    <row r="20" spans="2:18">
      <c r="B20" s="75" t="s">
        <v>253</v>
      </c>
      <c r="C20" s="73" t="s">
        <v>254</v>
      </c>
      <c r="D20" s="86" t="s">
        <v>126</v>
      </c>
      <c r="E20" s="73" t="s">
        <v>244</v>
      </c>
      <c r="F20" s="73"/>
      <c r="G20" s="73"/>
      <c r="H20" s="83">
        <v>3.8299999999999583</v>
      </c>
      <c r="I20" s="86" t="s">
        <v>139</v>
      </c>
      <c r="J20" s="87">
        <v>1E-3</v>
      </c>
      <c r="K20" s="84">
        <v>3.9000000000000545E-3</v>
      </c>
      <c r="L20" s="83">
        <v>73096899.551529452</v>
      </c>
      <c r="M20" s="85">
        <v>105.85</v>
      </c>
      <c r="N20" s="73"/>
      <c r="O20" s="83">
        <v>77373.07166641629</v>
      </c>
      <c r="P20" s="84">
        <v>5.5946812569944672E-3</v>
      </c>
      <c r="Q20" s="84">
        <f t="shared" si="0"/>
        <v>2.6991250722316496E-2</v>
      </c>
      <c r="R20" s="84">
        <f>O20/'סכום נכסי הקרן'!$C$42</f>
        <v>7.7961372819593808E-4</v>
      </c>
    </row>
    <row r="21" spans="2:18">
      <c r="B21" s="75" t="s">
        <v>255</v>
      </c>
      <c r="C21" s="73" t="s">
        <v>256</v>
      </c>
      <c r="D21" s="86" t="s">
        <v>126</v>
      </c>
      <c r="E21" s="73" t="s">
        <v>244</v>
      </c>
      <c r="F21" s="73"/>
      <c r="G21" s="73"/>
      <c r="H21" s="83">
        <v>15.579999999999977</v>
      </c>
      <c r="I21" s="86" t="s">
        <v>139</v>
      </c>
      <c r="J21" s="87">
        <v>2.75E-2</v>
      </c>
      <c r="K21" s="84">
        <v>8.799999999999886E-3</v>
      </c>
      <c r="L21" s="83">
        <v>127652507.82864018</v>
      </c>
      <c r="M21" s="85">
        <v>151.91</v>
      </c>
      <c r="N21" s="73"/>
      <c r="O21" s="83">
        <v>193916.92797113204</v>
      </c>
      <c r="P21" s="84">
        <v>7.1173227788626954E-3</v>
      </c>
      <c r="Q21" s="84">
        <f t="shared" si="0"/>
        <v>6.7647054840166726E-2</v>
      </c>
      <c r="R21" s="84">
        <f>O21/'סכום נכסי הקרן'!$C$42</f>
        <v>1.9539136280858952E-3</v>
      </c>
    </row>
    <row r="22" spans="2:18">
      <c r="B22" s="75" t="s">
        <v>257</v>
      </c>
      <c r="C22" s="73" t="s">
        <v>258</v>
      </c>
      <c r="D22" s="86" t="s">
        <v>126</v>
      </c>
      <c r="E22" s="73" t="s">
        <v>244</v>
      </c>
      <c r="F22" s="73"/>
      <c r="G22" s="73"/>
      <c r="H22" s="83">
        <v>1</v>
      </c>
      <c r="I22" s="86" t="s">
        <v>139</v>
      </c>
      <c r="J22" s="87">
        <v>1.7500000000000002E-2</v>
      </c>
      <c r="K22" s="84">
        <v>-2.9999999999999628E-3</v>
      </c>
      <c r="L22" s="83">
        <v>47945880.376324438</v>
      </c>
      <c r="M22" s="85">
        <v>111.05</v>
      </c>
      <c r="N22" s="73"/>
      <c r="O22" s="83">
        <v>53243.903396414149</v>
      </c>
      <c r="P22" s="84">
        <v>2.9208777042112281E-3</v>
      </c>
      <c r="Q22" s="84">
        <f t="shared" si="0"/>
        <v>1.8573898063700547E-2</v>
      </c>
      <c r="R22" s="84">
        <f>O22/'סכום נכסי הקרן'!$C$42</f>
        <v>5.3648739977063672E-4</v>
      </c>
    </row>
    <row r="23" spans="2:18">
      <c r="B23" s="75" t="s">
        <v>259</v>
      </c>
      <c r="C23" s="73" t="s">
        <v>260</v>
      </c>
      <c r="D23" s="86" t="s">
        <v>126</v>
      </c>
      <c r="E23" s="73" t="s">
        <v>244</v>
      </c>
      <c r="F23" s="73"/>
      <c r="G23" s="73"/>
      <c r="H23" s="83">
        <v>3.0399999999999872</v>
      </c>
      <c r="I23" s="86" t="s">
        <v>139</v>
      </c>
      <c r="J23" s="87">
        <v>7.4999999999999997E-3</v>
      </c>
      <c r="K23" s="84">
        <v>3.4000000000001256E-3</v>
      </c>
      <c r="L23" s="83">
        <v>73540228.872404337</v>
      </c>
      <c r="M23" s="85">
        <v>109.52</v>
      </c>
      <c r="N23" s="73"/>
      <c r="O23" s="83">
        <v>80541.260114376608</v>
      </c>
      <c r="P23" s="84">
        <v>3.3605754977227517E-3</v>
      </c>
      <c r="Q23" s="84">
        <f t="shared" si="0"/>
        <v>2.8096459122250818E-2</v>
      </c>
      <c r="R23" s="84">
        <f>O23/'סכום נכסי הקרן'!$C$42</f>
        <v>8.1153650383796719E-4</v>
      </c>
    </row>
    <row r="24" spans="2:18">
      <c r="B24" s="75" t="s">
        <v>261</v>
      </c>
      <c r="C24" s="73" t="s">
        <v>262</v>
      </c>
      <c r="D24" s="86" t="s">
        <v>126</v>
      </c>
      <c r="E24" s="73" t="s">
        <v>244</v>
      </c>
      <c r="F24" s="73"/>
      <c r="G24" s="73"/>
      <c r="H24" s="83">
        <v>9.1300000000000896</v>
      </c>
      <c r="I24" s="86" t="s">
        <v>139</v>
      </c>
      <c r="J24" s="87">
        <v>1E-3</v>
      </c>
      <c r="K24" s="84">
        <v>6.599999999999856E-3</v>
      </c>
      <c r="L24" s="83">
        <v>87578745.170971587</v>
      </c>
      <c r="M24" s="85">
        <v>101.8</v>
      </c>
      <c r="N24" s="73"/>
      <c r="O24" s="83">
        <v>89155.161846727671</v>
      </c>
      <c r="P24" s="84">
        <v>6.6669822201849693E-3</v>
      </c>
      <c r="Q24" s="84">
        <f t="shared" si="0"/>
        <v>3.1101380296347108E-2</v>
      </c>
      <c r="R24" s="84">
        <f>O24/'סכום נכסי הקרן'!$C$42</f>
        <v>8.9833047361629931E-4</v>
      </c>
    </row>
    <row r="25" spans="2:18">
      <c r="B25" s="75" t="s">
        <v>263</v>
      </c>
      <c r="C25" s="73" t="s">
        <v>264</v>
      </c>
      <c r="D25" s="86" t="s">
        <v>126</v>
      </c>
      <c r="E25" s="73" t="s">
        <v>244</v>
      </c>
      <c r="F25" s="73"/>
      <c r="G25" s="73"/>
      <c r="H25" s="83">
        <v>26.900000000000116</v>
      </c>
      <c r="I25" s="86" t="s">
        <v>139</v>
      </c>
      <c r="J25" s="87">
        <v>5.0000000000000001E-3</v>
      </c>
      <c r="K25" s="84">
        <v>1.0600000000000083E-2</v>
      </c>
      <c r="L25" s="83">
        <v>136737873.22394851</v>
      </c>
      <c r="M25" s="85">
        <v>92.5</v>
      </c>
      <c r="N25" s="73"/>
      <c r="O25" s="83">
        <v>126482.52480086431</v>
      </c>
      <c r="P25" s="84">
        <v>1.3965611340402773E-2</v>
      </c>
      <c r="Q25" s="84">
        <f t="shared" si="0"/>
        <v>4.4122864264849293E-2</v>
      </c>
      <c r="R25" s="84">
        <f>O25/'סכום נכסי הקרן'!$C$42</f>
        <v>1.274442265091532E-3</v>
      </c>
    </row>
    <row r="26" spans="2:18">
      <c r="B26" s="76"/>
      <c r="C26" s="73"/>
      <c r="D26" s="73"/>
      <c r="E26" s="73"/>
      <c r="F26" s="73"/>
      <c r="G26" s="73"/>
      <c r="H26" s="73"/>
      <c r="I26" s="73"/>
      <c r="J26" s="73"/>
      <c r="K26" s="84"/>
      <c r="L26" s="83"/>
      <c r="M26" s="85"/>
      <c r="N26" s="73"/>
      <c r="O26" s="73"/>
      <c r="P26" s="73"/>
      <c r="Q26" s="84"/>
      <c r="R26" s="73"/>
    </row>
    <row r="27" spans="2:18">
      <c r="B27" s="72" t="s">
        <v>50</v>
      </c>
      <c r="C27" s="73"/>
      <c r="D27" s="73"/>
      <c r="E27" s="73"/>
      <c r="F27" s="73"/>
      <c r="G27" s="73"/>
      <c r="H27" s="83">
        <v>6.9537642813621421</v>
      </c>
      <c r="I27" s="73"/>
      <c r="J27" s="73"/>
      <c r="K27" s="84">
        <v>3.1958902944328543E-2</v>
      </c>
      <c r="L27" s="83"/>
      <c r="M27" s="85"/>
      <c r="N27" s="73"/>
      <c r="O27" s="83">
        <v>1184646.9027615215</v>
      </c>
      <c r="P27" s="73"/>
      <c r="Q27" s="84">
        <f t="shared" si="0"/>
        <v>0.41325878475793643</v>
      </c>
      <c r="R27" s="84">
        <f>O27/'סכום נכסי הקרן'!$C$42</f>
        <v>1.1936542889747442E-2</v>
      </c>
    </row>
    <row r="28" spans="2:18">
      <c r="B28" s="74" t="s">
        <v>22</v>
      </c>
      <c r="C28" s="71"/>
      <c r="D28" s="71"/>
      <c r="E28" s="71"/>
      <c r="F28" s="71"/>
      <c r="G28" s="71"/>
      <c r="H28" s="80">
        <v>0.4245565279185522</v>
      </c>
      <c r="I28" s="71"/>
      <c r="J28" s="71"/>
      <c r="K28" s="81">
        <v>2.3079263008437354E-2</v>
      </c>
      <c r="L28" s="80"/>
      <c r="M28" s="82"/>
      <c r="N28" s="71"/>
      <c r="O28" s="80">
        <v>155408.49077110636</v>
      </c>
      <c r="P28" s="71"/>
      <c r="Q28" s="81">
        <f t="shared" si="0"/>
        <v>5.4213558392311227E-2</v>
      </c>
      <c r="R28" s="81">
        <f>O28/'סכום נכסי הקרן'!$C$42</f>
        <v>1.5659012919342975E-3</v>
      </c>
    </row>
    <row r="29" spans="2:18">
      <c r="B29" s="75" t="s">
        <v>265</v>
      </c>
      <c r="C29" s="73" t="s">
        <v>266</v>
      </c>
      <c r="D29" s="86" t="s">
        <v>126</v>
      </c>
      <c r="E29" s="73" t="s">
        <v>244</v>
      </c>
      <c r="F29" s="73"/>
      <c r="G29" s="73"/>
      <c r="H29" s="83">
        <v>2.0000000000986357E-2</v>
      </c>
      <c r="I29" s="86" t="s">
        <v>139</v>
      </c>
      <c r="J29" s="87">
        <v>0</v>
      </c>
      <c r="K29" s="123">
        <v>0</v>
      </c>
      <c r="L29" s="83">
        <v>202766.43500623223</v>
      </c>
      <c r="M29" s="85">
        <v>100</v>
      </c>
      <c r="N29" s="73"/>
      <c r="O29" s="83">
        <v>202.76643500623223</v>
      </c>
      <c r="P29" s="84">
        <v>1.6897202917186019E-5</v>
      </c>
      <c r="Q29" s="84">
        <f t="shared" si="0"/>
        <v>7.0734165872582546E-5</v>
      </c>
      <c r="R29" s="84">
        <f>O29/'סכום נכסי הקרן'!$C$42</f>
        <v>2.0430815649887445E-6</v>
      </c>
    </row>
    <row r="30" spans="2:18">
      <c r="B30" s="75" t="s">
        <v>267</v>
      </c>
      <c r="C30" s="73" t="s">
        <v>268</v>
      </c>
      <c r="D30" s="86" t="s">
        <v>126</v>
      </c>
      <c r="E30" s="73" t="s">
        <v>244</v>
      </c>
      <c r="F30" s="73"/>
      <c r="G30" s="73"/>
      <c r="H30" s="83">
        <v>9.0000000000254488E-2</v>
      </c>
      <c r="I30" s="86" t="s">
        <v>139</v>
      </c>
      <c r="J30" s="87">
        <v>0</v>
      </c>
      <c r="K30" s="84">
        <v>1.6700000000002137E-2</v>
      </c>
      <c r="L30" s="83">
        <v>2912490.3747054623</v>
      </c>
      <c r="M30" s="85">
        <v>99.85</v>
      </c>
      <c r="N30" s="73"/>
      <c r="O30" s="83">
        <v>2908.1216387327299</v>
      </c>
      <c r="P30" s="84">
        <v>2.0803502676467587E-4</v>
      </c>
      <c r="Q30" s="84">
        <f t="shared" si="0"/>
        <v>1.014485254255444E-3</v>
      </c>
      <c r="R30" s="84">
        <f>O30/'סכום נכסי הקרן'!$C$42</f>
        <v>2.9302333537881056E-5</v>
      </c>
    </row>
    <row r="31" spans="2:18">
      <c r="B31" s="75" t="s">
        <v>269</v>
      </c>
      <c r="C31" s="73" t="s">
        <v>270</v>
      </c>
      <c r="D31" s="86" t="s">
        <v>126</v>
      </c>
      <c r="E31" s="73" t="s">
        <v>244</v>
      </c>
      <c r="F31" s="73"/>
      <c r="G31" s="73"/>
      <c r="H31" s="83">
        <v>0.2599999999999964</v>
      </c>
      <c r="I31" s="86" t="s">
        <v>139</v>
      </c>
      <c r="J31" s="87">
        <v>0</v>
      </c>
      <c r="K31" s="84">
        <v>1.810000000000023E-2</v>
      </c>
      <c r="L31" s="83">
        <v>22529603.889581356</v>
      </c>
      <c r="M31" s="85">
        <v>99.53</v>
      </c>
      <c r="N31" s="73"/>
      <c r="O31" s="83">
        <v>22423.714751300333</v>
      </c>
      <c r="P31" s="84">
        <v>1.8774669907984463E-3</v>
      </c>
      <c r="Q31" s="84">
        <f t="shared" si="0"/>
        <v>7.8224128103312699E-3</v>
      </c>
      <c r="R31" s="84">
        <f>O31/'סכום נכסי הקרן'!$C$42</f>
        <v>2.2594212018147754E-4</v>
      </c>
    </row>
    <row r="32" spans="2:18">
      <c r="B32" s="75" t="s">
        <v>271</v>
      </c>
      <c r="C32" s="73" t="s">
        <v>272</v>
      </c>
      <c r="D32" s="86" t="s">
        <v>126</v>
      </c>
      <c r="E32" s="73" t="s">
        <v>244</v>
      </c>
      <c r="F32" s="73"/>
      <c r="G32" s="73"/>
      <c r="H32" s="83">
        <v>0.18999999999982362</v>
      </c>
      <c r="I32" s="86" t="s">
        <v>139</v>
      </c>
      <c r="J32" s="87">
        <v>0</v>
      </c>
      <c r="K32" s="84">
        <v>1.6800000000000394E-2</v>
      </c>
      <c r="L32" s="83">
        <v>2048145.8081437601</v>
      </c>
      <c r="M32" s="85">
        <v>99.69</v>
      </c>
      <c r="N32" s="73"/>
      <c r="O32" s="83">
        <v>2041.7965561385145</v>
      </c>
      <c r="P32" s="84">
        <v>1.2800911300898501E-4</v>
      </c>
      <c r="Q32" s="84">
        <f t="shared" si="0"/>
        <v>7.1227161574118731E-4</v>
      </c>
      <c r="R32" s="84">
        <f>O32/'סכום נכסי הקרן'!$C$42</f>
        <v>2.0573212243810903E-5</v>
      </c>
    </row>
    <row r="33" spans="2:18">
      <c r="B33" s="75" t="s">
        <v>273</v>
      </c>
      <c r="C33" s="73" t="s">
        <v>274</v>
      </c>
      <c r="D33" s="86" t="s">
        <v>126</v>
      </c>
      <c r="E33" s="73" t="s">
        <v>244</v>
      </c>
      <c r="F33" s="73"/>
      <c r="G33" s="73"/>
      <c r="H33" s="83">
        <v>0.41999999999999771</v>
      </c>
      <c r="I33" s="86" t="s">
        <v>139</v>
      </c>
      <c r="J33" s="87">
        <v>0</v>
      </c>
      <c r="K33" s="84">
        <v>2.3499999999999764E-2</v>
      </c>
      <c r="L33" s="83">
        <v>84025875.281269267</v>
      </c>
      <c r="M33" s="85">
        <v>99.03</v>
      </c>
      <c r="N33" s="73"/>
      <c r="O33" s="83">
        <v>83210.824291901066</v>
      </c>
      <c r="P33" s="84">
        <v>7.6387159346608426E-3</v>
      </c>
      <c r="Q33" s="84">
        <f t="shared" si="0"/>
        <v>2.9027724670884228E-2</v>
      </c>
      <c r="R33" s="84">
        <f>O33/'סכום נכסי הקרן'!$C$42</f>
        <v>8.3843512420127785E-4</v>
      </c>
    </row>
    <row r="34" spans="2:18">
      <c r="B34" s="75" t="s">
        <v>275</v>
      </c>
      <c r="C34" s="73" t="s">
        <v>276</v>
      </c>
      <c r="D34" s="86" t="s">
        <v>126</v>
      </c>
      <c r="E34" s="73" t="s">
        <v>244</v>
      </c>
      <c r="F34" s="73"/>
      <c r="G34" s="73"/>
      <c r="H34" s="83">
        <v>0.51000000000000367</v>
      </c>
      <c r="I34" s="86" t="s">
        <v>139</v>
      </c>
      <c r="J34" s="87">
        <v>0</v>
      </c>
      <c r="K34" s="84">
        <v>2.5499999999999735E-2</v>
      </c>
      <c r="L34" s="83">
        <v>22529603.889581356</v>
      </c>
      <c r="M34" s="85">
        <v>98.72</v>
      </c>
      <c r="N34" s="73"/>
      <c r="O34" s="83">
        <v>22241.224959794716</v>
      </c>
      <c r="P34" s="84">
        <v>2.0481458081437597E-3</v>
      </c>
      <c r="Q34" s="84">
        <f t="shared" si="0"/>
        <v>7.7587520610459424E-3</v>
      </c>
      <c r="R34" s="84">
        <f>O34/'סכום נכסי הקרן'!$C$42</f>
        <v>2.241033467729876E-4</v>
      </c>
    </row>
    <row r="35" spans="2:18">
      <c r="B35" s="75" t="s">
        <v>277</v>
      </c>
      <c r="C35" s="73" t="s">
        <v>278</v>
      </c>
      <c r="D35" s="86" t="s">
        <v>126</v>
      </c>
      <c r="E35" s="73" t="s">
        <v>244</v>
      </c>
      <c r="F35" s="73"/>
      <c r="G35" s="73"/>
      <c r="H35" s="83">
        <v>0.59000000000005937</v>
      </c>
      <c r="I35" s="86" t="s">
        <v>139</v>
      </c>
      <c r="J35" s="87">
        <v>0</v>
      </c>
      <c r="K35" s="84">
        <v>2.5500000000000824E-2</v>
      </c>
      <c r="L35" s="83">
        <v>22713937.012314301</v>
      </c>
      <c r="M35" s="85">
        <v>98.53</v>
      </c>
      <c r="N35" s="73"/>
      <c r="O35" s="83">
        <v>22380.042138232759</v>
      </c>
      <c r="P35" s="84">
        <v>2.0649033647558456E-3</v>
      </c>
      <c r="Q35" s="84">
        <f t="shared" si="0"/>
        <v>7.8071778141805704E-3</v>
      </c>
      <c r="R35" s="84">
        <f>O35/'סכום נכסי הקרן'!$C$42</f>
        <v>2.2550207343187371E-4</v>
      </c>
    </row>
    <row r="36" spans="2:18">
      <c r="B36" s="76"/>
      <c r="C36" s="73"/>
      <c r="D36" s="73"/>
      <c r="E36" s="73"/>
      <c r="F36" s="73"/>
      <c r="G36" s="73"/>
      <c r="H36" s="73"/>
      <c r="I36" s="73"/>
      <c r="J36" s="73"/>
      <c r="K36" s="84"/>
      <c r="L36" s="83"/>
      <c r="M36" s="85"/>
      <c r="N36" s="73"/>
      <c r="O36" s="73"/>
      <c r="P36" s="73"/>
      <c r="Q36" s="84"/>
      <c r="R36" s="73"/>
    </row>
    <row r="37" spans="2:18">
      <c r="B37" s="74" t="s">
        <v>23</v>
      </c>
      <c r="C37" s="71"/>
      <c r="D37" s="71"/>
      <c r="E37" s="71"/>
      <c r="F37" s="71"/>
      <c r="G37" s="71"/>
      <c r="H37" s="80">
        <v>7.9418929274663244</v>
      </c>
      <c r="I37" s="71"/>
      <c r="J37" s="71"/>
      <c r="K37" s="81">
        <v>3.330071497202209E-2</v>
      </c>
      <c r="L37" s="80"/>
      <c r="M37" s="82"/>
      <c r="N37" s="71"/>
      <c r="O37" s="80">
        <v>1028716.0194480235</v>
      </c>
      <c r="P37" s="71"/>
      <c r="Q37" s="81">
        <f t="shared" si="0"/>
        <v>0.35886299205873412</v>
      </c>
      <c r="R37" s="81">
        <f>O37/'סכום נכסי הקרן'!$C$42</f>
        <v>1.0365377952609662E-2</v>
      </c>
    </row>
    <row r="38" spans="2:18">
      <c r="B38" s="75" t="s">
        <v>279</v>
      </c>
      <c r="C38" s="73" t="s">
        <v>280</v>
      </c>
      <c r="D38" s="86" t="s">
        <v>126</v>
      </c>
      <c r="E38" s="73" t="s">
        <v>244</v>
      </c>
      <c r="F38" s="73"/>
      <c r="G38" s="73"/>
      <c r="H38" s="83">
        <v>12.820000000074325</v>
      </c>
      <c r="I38" s="86" t="s">
        <v>139</v>
      </c>
      <c r="J38" s="87">
        <v>5.5E-2</v>
      </c>
      <c r="K38" s="84">
        <v>3.6100000000243625E-2</v>
      </c>
      <c r="L38" s="83">
        <v>192911.58727639436</v>
      </c>
      <c r="M38" s="85">
        <v>129.58000000000001</v>
      </c>
      <c r="N38" s="73"/>
      <c r="O38" s="83">
        <v>249.97484310559318</v>
      </c>
      <c r="P38" s="84">
        <v>1.0170883582607262E-5</v>
      </c>
      <c r="Q38" s="84">
        <f t="shared" si="0"/>
        <v>8.7202608339296184E-5</v>
      </c>
      <c r="R38" s="84">
        <f>O38/'סכום נכסי הקרן'!$C$42</f>
        <v>2.5187551068020389E-6</v>
      </c>
    </row>
    <row r="39" spans="2:18">
      <c r="B39" s="75" t="s">
        <v>281</v>
      </c>
      <c r="C39" s="73" t="s">
        <v>282</v>
      </c>
      <c r="D39" s="86" t="s">
        <v>126</v>
      </c>
      <c r="E39" s="73" t="s">
        <v>244</v>
      </c>
      <c r="F39" s="73"/>
      <c r="G39" s="73"/>
      <c r="H39" s="83">
        <v>3.38000000000036</v>
      </c>
      <c r="I39" s="86" t="s">
        <v>139</v>
      </c>
      <c r="J39" s="87">
        <v>5.0000000000000001E-3</v>
      </c>
      <c r="K39" s="84">
        <v>3.2100000000003348E-2</v>
      </c>
      <c r="L39" s="83">
        <v>18286422.171066884</v>
      </c>
      <c r="M39" s="85">
        <v>91.65</v>
      </c>
      <c r="N39" s="73"/>
      <c r="O39" s="83">
        <v>16759.50602391026</v>
      </c>
      <c r="P39" s="84">
        <v>1.1398552649779349E-3</v>
      </c>
      <c r="Q39" s="84">
        <f t="shared" si="0"/>
        <v>5.8464788760594329E-3</v>
      </c>
      <c r="R39" s="84">
        <f>O39/'סכום נכסי הקרן'!$C$42</f>
        <v>1.6886935845529085E-4</v>
      </c>
    </row>
    <row r="40" spans="2:18">
      <c r="B40" s="75" t="s">
        <v>283</v>
      </c>
      <c r="C40" s="73" t="s">
        <v>284</v>
      </c>
      <c r="D40" s="86" t="s">
        <v>126</v>
      </c>
      <c r="E40" s="73" t="s">
        <v>244</v>
      </c>
      <c r="F40" s="73"/>
      <c r="G40" s="73"/>
      <c r="H40" s="83">
        <v>0.50000000000130596</v>
      </c>
      <c r="I40" s="86" t="s">
        <v>139</v>
      </c>
      <c r="J40" s="87">
        <v>4.2500000000000003E-2</v>
      </c>
      <c r="K40" s="84">
        <v>2.5700000000007238E-2</v>
      </c>
      <c r="L40" s="83">
        <v>1115832.7139595982</v>
      </c>
      <c r="M40" s="85">
        <v>102.94</v>
      </c>
      <c r="N40" s="73"/>
      <c r="O40" s="83">
        <v>1148.6382155180668</v>
      </c>
      <c r="P40" s="84">
        <v>8.2252971390641222E-5</v>
      </c>
      <c r="Q40" s="84">
        <f t="shared" si="0"/>
        <v>4.0069731492564295E-4</v>
      </c>
      <c r="R40" s="84">
        <f>O40/'סכום נכסי הקרן'!$C$42</f>
        <v>1.1573718120035007E-5</v>
      </c>
    </row>
    <row r="41" spans="2:18">
      <c r="B41" s="75" t="s">
        <v>285</v>
      </c>
      <c r="C41" s="73" t="s">
        <v>286</v>
      </c>
      <c r="D41" s="86" t="s">
        <v>126</v>
      </c>
      <c r="E41" s="73" t="s">
        <v>244</v>
      </c>
      <c r="F41" s="73"/>
      <c r="G41" s="73"/>
      <c r="H41" s="83">
        <v>1.47</v>
      </c>
      <c r="I41" s="86" t="s">
        <v>139</v>
      </c>
      <c r="J41" s="87">
        <v>3.7499999999999999E-2</v>
      </c>
      <c r="K41" s="84">
        <v>3.0700000000000324E-2</v>
      </c>
      <c r="L41" s="83">
        <v>90063190.890164837</v>
      </c>
      <c r="M41" s="85">
        <v>102.85</v>
      </c>
      <c r="N41" s="73"/>
      <c r="O41" s="83">
        <v>92629.989109511458</v>
      </c>
      <c r="P41" s="84">
        <v>4.1706010315071514E-3</v>
      </c>
      <c r="Q41" s="84">
        <f t="shared" si="0"/>
        <v>3.2313558278254051E-2</v>
      </c>
      <c r="R41" s="84">
        <f>O41/'סכום נכסי הקרן'!$C$42</f>
        <v>9.333429524908016E-4</v>
      </c>
    </row>
    <row r="42" spans="2:18">
      <c r="B42" s="75" t="s">
        <v>287</v>
      </c>
      <c r="C42" s="73" t="s">
        <v>288</v>
      </c>
      <c r="D42" s="86" t="s">
        <v>126</v>
      </c>
      <c r="E42" s="73" t="s">
        <v>244</v>
      </c>
      <c r="F42" s="73"/>
      <c r="G42" s="73"/>
      <c r="H42" s="83">
        <v>4.2999999999996206</v>
      </c>
      <c r="I42" s="86" t="s">
        <v>139</v>
      </c>
      <c r="J42" s="87">
        <v>0.02</v>
      </c>
      <c r="K42" s="84">
        <v>3.2999999999998274E-2</v>
      </c>
      <c r="L42" s="83">
        <v>15223063.449086225</v>
      </c>
      <c r="M42" s="85">
        <v>95.64</v>
      </c>
      <c r="N42" s="73"/>
      <c r="O42" s="83">
        <v>14559.337838948284</v>
      </c>
      <c r="P42" s="84">
        <v>7.5721474183855736E-4</v>
      </c>
      <c r="Q42" s="84">
        <f t="shared" si="0"/>
        <v>5.0789600244413339E-3</v>
      </c>
      <c r="R42" s="84">
        <f>O42/'סכום נכסי הקרן'!$C$42</f>
        <v>1.4670038823873406E-4</v>
      </c>
    </row>
    <row r="43" spans="2:18">
      <c r="B43" s="75" t="s">
        <v>289</v>
      </c>
      <c r="C43" s="73" t="s">
        <v>290</v>
      </c>
      <c r="D43" s="86" t="s">
        <v>126</v>
      </c>
      <c r="E43" s="73" t="s">
        <v>244</v>
      </c>
      <c r="F43" s="73"/>
      <c r="G43" s="73"/>
      <c r="H43" s="83">
        <v>7.1999999999982522</v>
      </c>
      <c r="I43" s="86" t="s">
        <v>139</v>
      </c>
      <c r="J43" s="87">
        <v>0.01</v>
      </c>
      <c r="K43" s="84">
        <v>3.3799999999993745E-2</v>
      </c>
      <c r="L43" s="83">
        <v>6466230.1187236523</v>
      </c>
      <c r="M43" s="85">
        <v>84.97</v>
      </c>
      <c r="N43" s="73"/>
      <c r="O43" s="83">
        <v>5494.355725888232</v>
      </c>
      <c r="P43" s="84">
        <v>2.5849260072908782E-4</v>
      </c>
      <c r="Q43" s="84">
        <f t="shared" si="0"/>
        <v>1.9166814727792924E-3</v>
      </c>
      <c r="R43" s="84">
        <f>O43/'סכום נכסי הקרן'!$C$42</f>
        <v>5.5361317047900819E-5</v>
      </c>
    </row>
    <row r="44" spans="2:18">
      <c r="B44" s="75" t="s">
        <v>291</v>
      </c>
      <c r="C44" s="73" t="s">
        <v>292</v>
      </c>
      <c r="D44" s="86" t="s">
        <v>126</v>
      </c>
      <c r="E44" s="73" t="s">
        <v>244</v>
      </c>
      <c r="F44" s="73"/>
      <c r="G44" s="73"/>
      <c r="H44" s="83">
        <v>16.150000000000059</v>
      </c>
      <c r="I44" s="86" t="s">
        <v>139</v>
      </c>
      <c r="J44" s="87">
        <v>3.7499999999999999E-2</v>
      </c>
      <c r="K44" s="84">
        <v>3.7500000000000241E-2</v>
      </c>
      <c r="L44" s="83">
        <v>130545918.80013923</v>
      </c>
      <c r="M44" s="85">
        <v>101.8</v>
      </c>
      <c r="N44" s="73"/>
      <c r="O44" s="83">
        <v>132895.74140626952</v>
      </c>
      <c r="P44" s="84">
        <v>5.1761429196960492E-3</v>
      </c>
      <c r="Q44" s="84">
        <f t="shared" si="0"/>
        <v>4.6360086254423602E-2</v>
      </c>
      <c r="R44" s="84">
        <f>O44/'סכום נכסי הקרן'!$C$42</f>
        <v>1.3390620559281187E-3</v>
      </c>
    </row>
    <row r="45" spans="2:18">
      <c r="B45" s="75" t="s">
        <v>293</v>
      </c>
      <c r="C45" s="73" t="s">
        <v>294</v>
      </c>
      <c r="D45" s="86" t="s">
        <v>126</v>
      </c>
      <c r="E45" s="73" t="s">
        <v>244</v>
      </c>
      <c r="F45" s="73"/>
      <c r="G45" s="73"/>
      <c r="H45" s="83">
        <v>2.5700000000000687</v>
      </c>
      <c r="I45" s="86" t="s">
        <v>139</v>
      </c>
      <c r="J45" s="87">
        <v>5.0000000000000001E-3</v>
      </c>
      <c r="K45" s="84">
        <v>3.0900000000001208E-2</v>
      </c>
      <c r="L45" s="83">
        <v>32656213.53054788</v>
      </c>
      <c r="M45" s="85">
        <v>93.86</v>
      </c>
      <c r="N45" s="73"/>
      <c r="O45" s="83">
        <v>30651.121617360968</v>
      </c>
      <c r="P45" s="84">
        <v>1.5883764798540684E-3</v>
      </c>
      <c r="Q45" s="84">
        <f t="shared" si="0"/>
        <v>1.0692506975311142E-2</v>
      </c>
      <c r="R45" s="84">
        <f>O45/'סכום נכסי הקרן'!$C$42</f>
        <v>3.0884175440936963E-4</v>
      </c>
    </row>
    <row r="46" spans="2:18">
      <c r="B46" s="75" t="s">
        <v>295</v>
      </c>
      <c r="C46" s="73" t="s">
        <v>296</v>
      </c>
      <c r="D46" s="86" t="s">
        <v>126</v>
      </c>
      <c r="E46" s="73" t="s">
        <v>244</v>
      </c>
      <c r="F46" s="73"/>
      <c r="G46" s="73"/>
      <c r="H46" s="83">
        <v>8.9599999999998321</v>
      </c>
      <c r="I46" s="86" t="s">
        <v>139</v>
      </c>
      <c r="J46" s="87">
        <v>1.3000000000000001E-2</v>
      </c>
      <c r="K46" s="84">
        <v>3.3999999999999281E-2</v>
      </c>
      <c r="L46" s="83">
        <v>57469291.91909346</v>
      </c>
      <c r="M46" s="85">
        <v>83.62</v>
      </c>
      <c r="N46" s="73"/>
      <c r="O46" s="83">
        <v>48055.824650527611</v>
      </c>
      <c r="P46" s="84">
        <v>7.2624215437256945E-3</v>
      </c>
      <c r="Q46" s="84">
        <f t="shared" si="0"/>
        <v>1.6764059948431227E-2</v>
      </c>
      <c r="R46" s="84">
        <f>O46/'סכום נכסי הקרן'!$C$42</f>
        <v>4.8421214009511442E-4</v>
      </c>
    </row>
    <row r="47" spans="2:18">
      <c r="B47" s="75" t="s">
        <v>297</v>
      </c>
      <c r="C47" s="73" t="s">
        <v>298</v>
      </c>
      <c r="D47" s="86" t="s">
        <v>126</v>
      </c>
      <c r="E47" s="73" t="s">
        <v>244</v>
      </c>
      <c r="F47" s="73"/>
      <c r="G47" s="73"/>
      <c r="H47" s="83">
        <v>12.950000000000005</v>
      </c>
      <c r="I47" s="86" t="s">
        <v>139</v>
      </c>
      <c r="J47" s="87">
        <v>1.4999999999999999E-2</v>
      </c>
      <c r="K47" s="84">
        <v>3.540000000000007E-2</v>
      </c>
      <c r="L47" s="83">
        <v>306103630.52220446</v>
      </c>
      <c r="M47" s="85">
        <v>77.45</v>
      </c>
      <c r="N47" s="73"/>
      <c r="O47" s="83">
        <v>237077.26016896908</v>
      </c>
      <c r="P47" s="84">
        <v>1.720722034296571E-2</v>
      </c>
      <c r="Q47" s="84">
        <f t="shared" si="0"/>
        <v>8.2703344095850173E-2</v>
      </c>
      <c r="R47" s="84">
        <f>O47/'סכום נכסי הקרן'!$C$42</f>
        <v>2.3887986180472793E-3</v>
      </c>
    </row>
    <row r="48" spans="2:18">
      <c r="B48" s="75" t="s">
        <v>299</v>
      </c>
      <c r="C48" s="73" t="s">
        <v>300</v>
      </c>
      <c r="D48" s="86" t="s">
        <v>126</v>
      </c>
      <c r="E48" s="73" t="s">
        <v>244</v>
      </c>
      <c r="F48" s="73"/>
      <c r="G48" s="73"/>
      <c r="H48" s="83">
        <v>0.82999999999999685</v>
      </c>
      <c r="I48" s="86" t="s">
        <v>139</v>
      </c>
      <c r="J48" s="87">
        <v>1.5E-3</v>
      </c>
      <c r="K48" s="84">
        <v>2.7400000000000271E-2</v>
      </c>
      <c r="L48" s="83">
        <v>110777739.14262035</v>
      </c>
      <c r="M48" s="85">
        <v>97.92</v>
      </c>
      <c r="N48" s="73"/>
      <c r="O48" s="83">
        <v>108473.5615600571</v>
      </c>
      <c r="P48" s="84">
        <v>7.0612064546672418E-3</v>
      </c>
      <c r="Q48" s="84">
        <f t="shared" si="0"/>
        <v>3.7840517815204679E-2</v>
      </c>
      <c r="R48" s="84">
        <f>O48/'סכום נכסי הקרן'!$C$42</f>
        <v>1.0929833327947627E-3</v>
      </c>
    </row>
    <row r="49" spans="2:18">
      <c r="B49" s="75" t="s">
        <v>301</v>
      </c>
      <c r="C49" s="73" t="s">
        <v>302</v>
      </c>
      <c r="D49" s="86" t="s">
        <v>126</v>
      </c>
      <c r="E49" s="73" t="s">
        <v>244</v>
      </c>
      <c r="F49" s="73"/>
      <c r="G49" s="73"/>
      <c r="H49" s="83">
        <v>2.8699999999999801</v>
      </c>
      <c r="I49" s="86" t="s">
        <v>139</v>
      </c>
      <c r="J49" s="87">
        <v>1.7500000000000002E-2</v>
      </c>
      <c r="K49" s="84">
        <v>3.2000000000000001E-2</v>
      </c>
      <c r="L49" s="83">
        <v>28108494.694117591</v>
      </c>
      <c r="M49" s="85">
        <v>96.17</v>
      </c>
      <c r="N49" s="73"/>
      <c r="O49" s="83">
        <v>27031.93940877738</v>
      </c>
      <c r="P49" s="84">
        <v>1.4691837234973805E-3</v>
      </c>
      <c r="Q49" s="84">
        <f t="shared" si="0"/>
        <v>9.4299714148413684E-3</v>
      </c>
      <c r="R49" s="84">
        <f>O49/'סכום נכסי הקרן'!$C$42</f>
        <v>2.7237475014179886E-4</v>
      </c>
    </row>
    <row r="50" spans="2:18">
      <c r="B50" s="75" t="s">
        <v>303</v>
      </c>
      <c r="C50" s="73" t="s">
        <v>304</v>
      </c>
      <c r="D50" s="86" t="s">
        <v>126</v>
      </c>
      <c r="E50" s="73" t="s">
        <v>244</v>
      </c>
      <c r="F50" s="73"/>
      <c r="G50" s="73"/>
      <c r="H50" s="83">
        <v>5.6700000000005142</v>
      </c>
      <c r="I50" s="86" t="s">
        <v>139</v>
      </c>
      <c r="J50" s="87">
        <v>2.2499999999999999E-2</v>
      </c>
      <c r="K50" s="84">
        <v>3.3200000000002637E-2</v>
      </c>
      <c r="L50" s="83">
        <v>17406460.944887545</v>
      </c>
      <c r="M50" s="85">
        <v>94.25</v>
      </c>
      <c r="N50" s="73"/>
      <c r="O50" s="83">
        <v>16405.589441147036</v>
      </c>
      <c r="P50" s="84">
        <v>9.2777193320146194E-4</v>
      </c>
      <c r="Q50" s="84">
        <f t="shared" si="0"/>
        <v>5.7230166557493403E-3</v>
      </c>
      <c r="R50" s="84">
        <f>O50/'סכום נכסי הקרן'!$C$42</f>
        <v>1.6530328280886972E-4</v>
      </c>
    </row>
    <row r="51" spans="2:18">
      <c r="B51" s="75" t="s">
        <v>305</v>
      </c>
      <c r="C51" s="73" t="s">
        <v>306</v>
      </c>
      <c r="D51" s="86" t="s">
        <v>126</v>
      </c>
      <c r="E51" s="73" t="s">
        <v>244</v>
      </c>
      <c r="F51" s="73"/>
      <c r="G51" s="73"/>
      <c r="H51" s="83">
        <v>2.0800000000000036</v>
      </c>
      <c r="I51" s="86" t="s">
        <v>139</v>
      </c>
      <c r="J51" s="87">
        <v>4.0000000000000001E-3</v>
      </c>
      <c r="K51" s="84">
        <v>3.1500000000000132E-2</v>
      </c>
      <c r="L51" s="83">
        <v>201361395.27740094</v>
      </c>
      <c r="M51" s="85">
        <v>94.89</v>
      </c>
      <c r="N51" s="73"/>
      <c r="O51" s="83">
        <v>191071.82632905224</v>
      </c>
      <c r="P51" s="84">
        <v>1.2490363411316983E-2</v>
      </c>
      <c r="Q51" s="84">
        <f t="shared" si="0"/>
        <v>6.6654553830475249E-2</v>
      </c>
      <c r="R51" s="84">
        <f>O51/'סכום נכסי הקרן'!$C$42</f>
        <v>1.9252462861992867E-3</v>
      </c>
    </row>
    <row r="52" spans="2:18">
      <c r="B52" s="75" t="s">
        <v>307</v>
      </c>
      <c r="C52" s="73" t="s">
        <v>308</v>
      </c>
      <c r="D52" s="86" t="s">
        <v>126</v>
      </c>
      <c r="E52" s="73" t="s">
        <v>244</v>
      </c>
      <c r="F52" s="73"/>
      <c r="G52" s="73"/>
      <c r="H52" s="83">
        <v>3.5699999999730219</v>
      </c>
      <c r="I52" s="86" t="s">
        <v>139</v>
      </c>
      <c r="J52" s="87">
        <v>6.25E-2</v>
      </c>
      <c r="K52" s="84">
        <v>3.2499999999778866E-2</v>
      </c>
      <c r="L52" s="83">
        <v>154599.55710440248</v>
      </c>
      <c r="M52" s="85">
        <v>117</v>
      </c>
      <c r="N52" s="73"/>
      <c r="O52" s="83">
        <v>180.88148856530771</v>
      </c>
      <c r="P52" s="84">
        <v>1.0160064305589351E-5</v>
      </c>
      <c r="Q52" s="84">
        <f t="shared" si="0"/>
        <v>6.3099699982715901E-5</v>
      </c>
      <c r="R52" s="84">
        <f>O52/'סכום נכסי הקרן'!$C$42</f>
        <v>1.822568092811534E-6</v>
      </c>
    </row>
    <row r="53" spans="2:18">
      <c r="B53" s="75" t="s">
        <v>309</v>
      </c>
      <c r="C53" s="73" t="s">
        <v>310</v>
      </c>
      <c r="D53" s="86" t="s">
        <v>126</v>
      </c>
      <c r="E53" s="73" t="s">
        <v>244</v>
      </c>
      <c r="F53" s="73"/>
      <c r="G53" s="73"/>
      <c r="H53" s="83">
        <v>0.16999999999587459</v>
      </c>
      <c r="I53" s="86" t="s">
        <v>139</v>
      </c>
      <c r="J53" s="87">
        <v>1.2500000000000001E-2</v>
      </c>
      <c r="K53" s="84">
        <v>1.6699999999852961E-2</v>
      </c>
      <c r="L53" s="83">
        <v>187255.44890226168</v>
      </c>
      <c r="M53" s="85">
        <v>100.97</v>
      </c>
      <c r="N53" s="73"/>
      <c r="O53" s="83">
        <v>189.07182070563164</v>
      </c>
      <c r="P53" s="84">
        <v>1.1877815639644819E-5</v>
      </c>
      <c r="Q53" s="84">
        <f t="shared" si="0"/>
        <v>6.5956860795093018E-5</v>
      </c>
      <c r="R53" s="84">
        <f>O53/'סכום נכסי הקרן'!$C$42</f>
        <v>1.9050941608292327E-6</v>
      </c>
    </row>
    <row r="54" spans="2:18">
      <c r="B54" s="75" t="s">
        <v>311</v>
      </c>
      <c r="C54" s="73" t="s">
        <v>312</v>
      </c>
      <c r="D54" s="86" t="s">
        <v>126</v>
      </c>
      <c r="E54" s="73" t="s">
        <v>244</v>
      </c>
      <c r="F54" s="73"/>
      <c r="G54" s="73"/>
      <c r="H54" s="83">
        <v>1.1500000000000647</v>
      </c>
      <c r="I54" s="86" t="s">
        <v>139</v>
      </c>
      <c r="J54" s="87">
        <v>1.4999999999999999E-2</v>
      </c>
      <c r="K54" s="84">
        <v>2.900000000000023E-2</v>
      </c>
      <c r="L54" s="83">
        <v>30238937.583941344</v>
      </c>
      <c r="M54" s="85">
        <v>99.66</v>
      </c>
      <c r="N54" s="73"/>
      <c r="O54" s="83">
        <v>30136.123702560566</v>
      </c>
      <c r="P54" s="84">
        <v>2.19931766273714E-3</v>
      </c>
      <c r="Q54" s="84">
        <f t="shared" si="0"/>
        <v>1.0512852251251875E-2</v>
      </c>
      <c r="R54" s="84">
        <f>O54/'סכום נכסי הקרן'!$C$42</f>
        <v>3.0365261772753168E-4</v>
      </c>
    </row>
    <row r="55" spans="2:18">
      <c r="B55" s="75" t="s">
        <v>313</v>
      </c>
      <c r="C55" s="73" t="s">
        <v>314</v>
      </c>
      <c r="D55" s="86" t="s">
        <v>126</v>
      </c>
      <c r="E55" s="73" t="s">
        <v>244</v>
      </c>
      <c r="F55" s="73"/>
      <c r="G55" s="73"/>
      <c r="H55" s="83">
        <v>19.180000000000259</v>
      </c>
      <c r="I55" s="86" t="s">
        <v>139</v>
      </c>
      <c r="J55" s="87">
        <v>2.7999999999999997E-2</v>
      </c>
      <c r="K55" s="84">
        <v>3.8700000000000713E-2</v>
      </c>
      <c r="L55" s="83">
        <v>91211176.323591098</v>
      </c>
      <c r="M55" s="85">
        <v>83</v>
      </c>
      <c r="N55" s="73"/>
      <c r="O55" s="83">
        <v>75705.276097149384</v>
      </c>
      <c r="P55" s="84">
        <v>2.1662743464885385E-2</v>
      </c>
      <c r="Q55" s="84">
        <f t="shared" si="0"/>
        <v>2.6409447681618674E-2</v>
      </c>
      <c r="R55" s="84">
        <f>O55/'סכום נכסי הקרן'!$C$42</f>
        <v>7.6280896274432666E-4</v>
      </c>
    </row>
    <row r="56" spans="2:18">
      <c r="B56" s="76"/>
      <c r="C56" s="73"/>
      <c r="D56" s="73"/>
      <c r="E56" s="73"/>
      <c r="F56" s="73"/>
      <c r="G56" s="73"/>
      <c r="H56" s="73"/>
      <c r="I56" s="73"/>
      <c r="J56" s="73"/>
      <c r="K56" s="84"/>
      <c r="L56" s="83"/>
      <c r="M56" s="85"/>
      <c r="N56" s="73"/>
      <c r="O56" s="73"/>
      <c r="P56" s="73"/>
      <c r="Q56" s="84"/>
      <c r="R56" s="73"/>
    </row>
    <row r="57" spans="2:18">
      <c r="B57" s="74" t="s">
        <v>24</v>
      </c>
      <c r="C57" s="71"/>
      <c r="D57" s="71"/>
      <c r="E57" s="71"/>
      <c r="F57" s="71"/>
      <c r="G57" s="71"/>
      <c r="H57" s="80">
        <v>3.4899999999999998</v>
      </c>
      <c r="I57" s="71"/>
      <c r="J57" s="71"/>
      <c r="K57" s="81">
        <v>2.7800000000000002E-2</v>
      </c>
      <c r="L57" s="80"/>
      <c r="M57" s="82"/>
      <c r="N57" s="71"/>
      <c r="O57" s="80">
        <v>522.39254239202</v>
      </c>
      <c r="P57" s="71"/>
      <c r="Q57" s="81">
        <f t="shared" si="0"/>
        <v>1.8223430689118505E-4</v>
      </c>
      <c r="R57" s="81">
        <f>O57/'סכום נכסי הקרן'!$C$42</f>
        <v>5.2636452034871207E-6</v>
      </c>
    </row>
    <row r="58" spans="2:18">
      <c r="B58" s="75" t="s">
        <v>315</v>
      </c>
      <c r="C58" s="73" t="s">
        <v>316</v>
      </c>
      <c r="D58" s="86" t="s">
        <v>126</v>
      </c>
      <c r="E58" s="73" t="s">
        <v>244</v>
      </c>
      <c r="F58" s="73"/>
      <c r="G58" s="73"/>
      <c r="H58" s="83">
        <v>3.4899999999999998</v>
      </c>
      <c r="I58" s="86" t="s">
        <v>139</v>
      </c>
      <c r="J58" s="87">
        <v>2.23E-2</v>
      </c>
      <c r="K58" s="84">
        <v>2.7800000000000002E-2</v>
      </c>
      <c r="L58" s="83">
        <v>520000.52</v>
      </c>
      <c r="M58" s="85">
        <v>100.46</v>
      </c>
      <c r="N58" s="73"/>
      <c r="O58" s="83">
        <v>522.39254239202</v>
      </c>
      <c r="P58" s="84">
        <v>2.4510342529337556E-5</v>
      </c>
      <c r="Q58" s="84">
        <f t="shared" si="0"/>
        <v>1.8223430689118505E-4</v>
      </c>
      <c r="R58" s="84">
        <f>O58/'סכום נכסי הקרן'!$C$42</f>
        <v>5.2636452034871207E-6</v>
      </c>
    </row>
    <row r="59" spans="2:18">
      <c r="B59" s="76"/>
      <c r="C59" s="73"/>
      <c r="D59" s="73"/>
      <c r="E59" s="73"/>
      <c r="F59" s="73"/>
      <c r="G59" s="73"/>
      <c r="H59" s="73"/>
      <c r="I59" s="73"/>
      <c r="J59" s="73"/>
      <c r="K59" s="84"/>
      <c r="L59" s="83"/>
      <c r="M59" s="85"/>
      <c r="N59" s="73"/>
      <c r="O59" s="73"/>
      <c r="P59" s="73"/>
      <c r="Q59" s="84"/>
      <c r="R59" s="73"/>
    </row>
    <row r="60" spans="2:18">
      <c r="B60" s="70" t="s">
        <v>206</v>
      </c>
      <c r="C60" s="71"/>
      <c r="D60" s="71"/>
      <c r="E60" s="71"/>
      <c r="F60" s="71"/>
      <c r="G60" s="71"/>
      <c r="H60" s="80">
        <v>13.753384901181997</v>
      </c>
      <c r="I60" s="71"/>
      <c r="J60" s="71"/>
      <c r="K60" s="81">
        <v>4.7193477637227879E-2</v>
      </c>
      <c r="L60" s="80"/>
      <c r="M60" s="82"/>
      <c r="N60" s="71"/>
      <c r="O60" s="80">
        <v>13566.623847877283</v>
      </c>
      <c r="P60" s="71"/>
      <c r="Q60" s="81">
        <f t="shared" si="0"/>
        <v>4.7326561792990583E-3</v>
      </c>
      <c r="R60" s="81">
        <f>O60/'סכום נכסי הקרן'!$C$42</f>
        <v>1.3669776796086989E-4</v>
      </c>
    </row>
    <row r="61" spans="2:18">
      <c r="B61" s="74" t="s">
        <v>67</v>
      </c>
      <c r="C61" s="71"/>
      <c r="D61" s="71"/>
      <c r="E61" s="71"/>
      <c r="F61" s="71"/>
      <c r="G61" s="71"/>
      <c r="H61" s="80">
        <v>18.620000000000921</v>
      </c>
      <c r="I61" s="71"/>
      <c r="J61" s="71"/>
      <c r="K61" s="81">
        <v>5.5200000000003059E-2</v>
      </c>
      <c r="L61" s="80"/>
      <c r="M61" s="82"/>
      <c r="N61" s="71"/>
      <c r="O61" s="80">
        <v>7023.1613644213421</v>
      </c>
      <c r="P61" s="71"/>
      <c r="Q61" s="81">
        <f t="shared" si="0"/>
        <v>2.4499984964751358E-3</v>
      </c>
      <c r="R61" s="81">
        <f>O61/'סכום נכסי הקרן'!$C$42</f>
        <v>7.0765615182559249E-5</v>
      </c>
    </row>
    <row r="62" spans="2:18">
      <c r="B62" s="75" t="s">
        <v>317</v>
      </c>
      <c r="C62" s="73" t="s">
        <v>318</v>
      </c>
      <c r="D62" s="86" t="s">
        <v>29</v>
      </c>
      <c r="E62" s="73" t="s">
        <v>319</v>
      </c>
      <c r="F62" s="73" t="s">
        <v>320</v>
      </c>
      <c r="G62" s="73"/>
      <c r="H62" s="83">
        <v>18.620000000000921</v>
      </c>
      <c r="I62" s="86" t="s">
        <v>138</v>
      </c>
      <c r="J62" s="87">
        <v>4.4999999999999998E-2</v>
      </c>
      <c r="K62" s="84">
        <v>5.5200000000003059E-2</v>
      </c>
      <c r="L62" s="83">
        <v>2379597.2541748751</v>
      </c>
      <c r="M62" s="85">
        <v>83.302499999999995</v>
      </c>
      <c r="N62" s="73"/>
      <c r="O62" s="83">
        <v>7023.1613644213421</v>
      </c>
      <c r="P62" s="84">
        <v>2.3795972541748749E-3</v>
      </c>
      <c r="Q62" s="84">
        <f t="shared" si="0"/>
        <v>2.4499984964751358E-3</v>
      </c>
      <c r="R62" s="84">
        <f>O62/'סכום נכסי הקרן'!$C$42</f>
        <v>7.0765615182559249E-5</v>
      </c>
    </row>
    <row r="63" spans="2:18">
      <c r="B63" s="76"/>
      <c r="C63" s="73"/>
      <c r="D63" s="73"/>
      <c r="E63" s="73"/>
      <c r="F63" s="73"/>
      <c r="G63" s="73"/>
      <c r="H63" s="73"/>
      <c r="I63" s="73"/>
      <c r="J63" s="73"/>
      <c r="K63" s="84"/>
      <c r="L63" s="83"/>
      <c r="M63" s="85"/>
      <c r="N63" s="73"/>
      <c r="O63" s="73"/>
      <c r="P63" s="73"/>
      <c r="Q63" s="84"/>
      <c r="R63" s="73"/>
    </row>
    <row r="64" spans="2:18">
      <c r="B64" s="72" t="s">
        <v>68</v>
      </c>
      <c r="C64" s="73"/>
      <c r="D64" s="73"/>
      <c r="E64" s="73"/>
      <c r="F64" s="73"/>
      <c r="G64" s="73"/>
      <c r="H64" s="83">
        <v>8.5300000000000029</v>
      </c>
      <c r="I64" s="73"/>
      <c r="J64" s="73"/>
      <c r="K64" s="84">
        <v>3.8600000000000002E-2</v>
      </c>
      <c r="L64" s="83"/>
      <c r="M64" s="85"/>
      <c r="N64" s="73"/>
      <c r="O64" s="83">
        <v>6543.462483455939</v>
      </c>
      <c r="P64" s="73"/>
      <c r="Q64" s="84">
        <f t="shared" si="0"/>
        <v>2.2826576828239211E-3</v>
      </c>
      <c r="R64" s="84">
        <f>O64/'סכום נכסי הקרן'!$C$42</f>
        <v>6.5932152778310624E-5</v>
      </c>
    </row>
    <row r="65" spans="2:18">
      <c r="B65" s="75" t="s">
        <v>321</v>
      </c>
      <c r="C65" s="73" t="s">
        <v>322</v>
      </c>
      <c r="D65" s="86" t="s">
        <v>29</v>
      </c>
      <c r="E65" s="73" t="s">
        <v>323</v>
      </c>
      <c r="F65" s="73" t="s">
        <v>320</v>
      </c>
      <c r="G65" s="73"/>
      <c r="H65" s="83">
        <v>8.5300000000000029</v>
      </c>
      <c r="I65" s="86" t="s">
        <v>138</v>
      </c>
      <c r="J65" s="87">
        <v>1.8749999999999999E-2</v>
      </c>
      <c r="K65" s="84">
        <v>3.8600000000000002E-2</v>
      </c>
      <c r="L65" s="83">
        <v>2180002.1800000002</v>
      </c>
      <c r="M65" s="85">
        <v>84.718755000000002</v>
      </c>
      <c r="N65" s="73"/>
      <c r="O65" s="83">
        <v>6543.462483455939</v>
      </c>
      <c r="P65" s="84">
        <v>1.543834356653707E-5</v>
      </c>
      <c r="Q65" s="84">
        <f t="shared" si="0"/>
        <v>2.2826576828239211E-3</v>
      </c>
      <c r="R65" s="84">
        <f>O65/'סכום נכסי הקרן'!$C$42</f>
        <v>6.5932152778310624E-5</v>
      </c>
    </row>
    <row r="66" spans="2:18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</row>
    <row r="67" spans="2:18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</row>
    <row r="68" spans="2:18">
      <c r="B68" s="119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</row>
    <row r="69" spans="2:18">
      <c r="B69" s="121" t="s">
        <v>118</v>
      </c>
      <c r="C69" s="124"/>
      <c r="D69" s="124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</row>
    <row r="70" spans="2:18">
      <c r="B70" s="121" t="s">
        <v>212</v>
      </c>
      <c r="C70" s="124"/>
      <c r="D70" s="124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</row>
    <row r="71" spans="2:18">
      <c r="B71" s="160" t="s">
        <v>220</v>
      </c>
      <c r="C71" s="160"/>
      <c r="D71" s="16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</row>
    <row r="72" spans="2:18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</row>
    <row r="73" spans="2:18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</row>
    <row r="74" spans="2:18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</row>
    <row r="75" spans="2:18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</row>
    <row r="76" spans="2:18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</row>
    <row r="77" spans="2:18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</row>
    <row r="78" spans="2:18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</row>
    <row r="79" spans="2:18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</row>
    <row r="80" spans="2:18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</row>
    <row r="81" spans="2:18">
      <c r="B81" s="119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</row>
    <row r="82" spans="2:18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</row>
    <row r="83" spans="2:18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</row>
    <row r="84" spans="2:18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</row>
    <row r="85" spans="2:18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</row>
    <row r="86" spans="2:18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</row>
    <row r="87" spans="2:18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</row>
    <row r="88" spans="2:18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</row>
    <row r="89" spans="2:18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</row>
    <row r="90" spans="2:18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</row>
    <row r="91" spans="2:18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</row>
    <row r="92" spans="2:18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</row>
    <row r="93" spans="2:18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</row>
    <row r="94" spans="2:18">
      <c r="B94" s="119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</row>
    <row r="95" spans="2:18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</row>
    <row r="96" spans="2:18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</row>
    <row r="97" spans="2:18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</row>
    <row r="98" spans="2:18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</row>
    <row r="99" spans="2:18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</row>
    <row r="100" spans="2:18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</row>
    <row r="101" spans="2:18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</row>
    <row r="102" spans="2:18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</row>
    <row r="103" spans="2:18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</row>
    <row r="104" spans="2:18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</row>
    <row r="105" spans="2:18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</row>
    <row r="106" spans="2:18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</row>
    <row r="107" spans="2:18">
      <c r="B107" s="119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</row>
    <row r="108" spans="2:18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</row>
    <row r="109" spans="2:18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</row>
    <row r="110" spans="2:18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</row>
    <row r="111" spans="2:18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</row>
    <row r="112" spans="2:18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</row>
    <row r="113" spans="2:18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</row>
    <row r="114" spans="2:18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</row>
    <row r="115" spans="2:18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</row>
    <row r="116" spans="2:18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</row>
    <row r="117" spans="2:18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</row>
    <row r="118" spans="2:18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</row>
    <row r="119" spans="2:18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</row>
    <row r="120" spans="2:18">
      <c r="B120" s="119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</row>
    <row r="121" spans="2:18">
      <c r="B121" s="119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</row>
    <row r="122" spans="2:18">
      <c r="B122" s="119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</row>
    <row r="123" spans="2:18">
      <c r="B123" s="119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</row>
    <row r="124" spans="2:18">
      <c r="B124" s="119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</row>
    <row r="125" spans="2:18">
      <c r="B125" s="119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</row>
    <row r="126" spans="2:18">
      <c r="B126" s="119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</row>
    <row r="127" spans="2:18">
      <c r="B127" s="119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</row>
    <row r="128" spans="2:18">
      <c r="B128" s="119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</row>
    <row r="129" spans="2:18">
      <c r="B129" s="119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</row>
    <row r="130" spans="2:18">
      <c r="B130" s="119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</row>
    <row r="131" spans="2:18">
      <c r="B131" s="119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</row>
    <row r="132" spans="2:18">
      <c r="B132" s="119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</row>
    <row r="133" spans="2:18">
      <c r="B133" s="119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</row>
    <row r="134" spans="2:18">
      <c r="B134" s="119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</row>
    <row r="135" spans="2:18">
      <c r="B135" s="119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</row>
    <row r="136" spans="2:18">
      <c r="B136" s="119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</row>
    <row r="137" spans="2:18">
      <c r="B137" s="119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</row>
    <row r="138" spans="2:18">
      <c r="B138" s="119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</row>
    <row r="139" spans="2:18">
      <c r="B139" s="119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</row>
    <row r="140" spans="2:18">
      <c r="B140" s="119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</row>
    <row r="141" spans="2:18">
      <c r="B141" s="119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</row>
    <row r="142" spans="2:18">
      <c r="B142" s="119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</row>
    <row r="143" spans="2:18">
      <c r="B143" s="119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</row>
    <row r="144" spans="2:18">
      <c r="B144" s="119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</row>
    <row r="145" spans="2:18">
      <c r="B145" s="119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</row>
    <row r="146" spans="2:18">
      <c r="B146" s="119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</row>
    <row r="147" spans="2:18">
      <c r="B147" s="119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</row>
    <row r="148" spans="2:18">
      <c r="B148" s="119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</row>
    <row r="149" spans="2:18">
      <c r="B149" s="119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</row>
    <row r="150" spans="2:18">
      <c r="B150" s="119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</row>
    <row r="151" spans="2:18">
      <c r="B151" s="119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</row>
    <row r="152" spans="2:18">
      <c r="B152" s="119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</row>
    <row r="153" spans="2:18">
      <c r="B153" s="119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</row>
    <row r="154" spans="2:18">
      <c r="B154" s="119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</row>
    <row r="155" spans="2:18">
      <c r="B155" s="119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</row>
    <row r="156" spans="2:18">
      <c r="B156" s="119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</row>
    <row r="157" spans="2:18">
      <c r="B157" s="119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</row>
    <row r="158" spans="2:18">
      <c r="B158" s="119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</row>
    <row r="159" spans="2:18">
      <c r="B159" s="119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</row>
    <row r="160" spans="2:18">
      <c r="B160" s="119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</row>
    <row r="161" spans="2:18">
      <c r="B161" s="119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</row>
    <row r="162" spans="2:18">
      <c r="B162" s="119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</row>
    <row r="163" spans="2:18">
      <c r="B163" s="119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</row>
    <row r="164" spans="2:18">
      <c r="B164" s="119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</row>
    <row r="165" spans="2:18">
      <c r="B165" s="119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</row>
    <row r="166" spans="2:18">
      <c r="B166" s="119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</row>
    <row r="167" spans="2:18">
      <c r="B167" s="119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</row>
    <row r="168" spans="2:18">
      <c r="B168" s="119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</row>
    <row r="169" spans="2:18">
      <c r="B169" s="119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</row>
    <row r="170" spans="2:18">
      <c r="B170" s="119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</row>
    <row r="171" spans="2:18">
      <c r="B171" s="119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</row>
    <row r="172" spans="2:18">
      <c r="B172" s="119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</row>
    <row r="173" spans="2:18">
      <c r="B173" s="119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</row>
    <row r="174" spans="2:18">
      <c r="B174" s="119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</row>
    <row r="175" spans="2:18">
      <c r="B175" s="119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</row>
    <row r="176" spans="2:18">
      <c r="B176" s="119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</row>
    <row r="177" spans="2:18">
      <c r="B177" s="119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</row>
    <row r="178" spans="2:18">
      <c r="B178" s="119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</row>
    <row r="179" spans="2:18">
      <c r="B179" s="119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</row>
    <row r="180" spans="2:18">
      <c r="B180" s="119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</row>
    <row r="181" spans="2:18">
      <c r="B181" s="119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</row>
    <row r="182" spans="2:18">
      <c r="B182" s="119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</row>
    <row r="183" spans="2:18">
      <c r="B183" s="119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</row>
    <row r="184" spans="2:18">
      <c r="B184" s="119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</row>
    <row r="185" spans="2:18">
      <c r="B185" s="119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</row>
    <row r="186" spans="2:18">
      <c r="B186" s="119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</row>
    <row r="187" spans="2:18">
      <c r="B187" s="119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</row>
    <row r="188" spans="2:18">
      <c r="B188" s="119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</row>
    <row r="189" spans="2:18">
      <c r="B189" s="119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</row>
    <row r="190" spans="2:18">
      <c r="B190" s="119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</row>
    <row r="191" spans="2:18">
      <c r="B191" s="119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</row>
    <row r="192" spans="2:18">
      <c r="B192" s="119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</row>
    <row r="193" spans="2:18">
      <c r="B193" s="119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</row>
    <row r="194" spans="2:18">
      <c r="B194" s="119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</row>
    <row r="195" spans="2:18">
      <c r="B195" s="119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</row>
    <row r="196" spans="2:18">
      <c r="B196" s="119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</row>
    <row r="197" spans="2:18">
      <c r="B197" s="119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</row>
    <row r="198" spans="2:18">
      <c r="B198" s="119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</row>
    <row r="199" spans="2:18">
      <c r="B199" s="119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</row>
    <row r="200" spans="2:18">
      <c r="B200" s="119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</row>
    <row r="201" spans="2:18">
      <c r="B201" s="119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</row>
    <row r="202" spans="2:18">
      <c r="B202" s="119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</row>
    <row r="203" spans="2:18">
      <c r="B203" s="119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</row>
    <row r="204" spans="2:18">
      <c r="B204" s="119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</row>
    <row r="205" spans="2:18">
      <c r="B205" s="119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</row>
    <row r="206" spans="2:18">
      <c r="B206" s="119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</row>
    <row r="207" spans="2:18">
      <c r="B207" s="119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</row>
    <row r="208" spans="2:18">
      <c r="B208" s="119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</row>
    <row r="209" spans="2:18">
      <c r="B209" s="119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</row>
    <row r="210" spans="2:18">
      <c r="B210" s="119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</row>
    <row r="211" spans="2:18">
      <c r="B211" s="119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</row>
    <row r="212" spans="2:18">
      <c r="B212" s="119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</row>
    <row r="213" spans="2:18">
      <c r="B213" s="119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</row>
    <row r="214" spans="2:18">
      <c r="B214" s="119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</row>
    <row r="215" spans="2:18">
      <c r="B215" s="119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</row>
    <row r="216" spans="2:18">
      <c r="B216" s="119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</row>
    <row r="217" spans="2:18">
      <c r="B217" s="119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</row>
    <row r="218" spans="2:18">
      <c r="B218" s="119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</row>
    <row r="219" spans="2:18">
      <c r="B219" s="119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</row>
    <row r="220" spans="2:18">
      <c r="B220" s="119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</row>
    <row r="221" spans="2:18">
      <c r="B221" s="119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</row>
    <row r="222" spans="2:18">
      <c r="B222" s="119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</row>
    <row r="223" spans="2:18">
      <c r="B223" s="119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</row>
    <row r="224" spans="2:18">
      <c r="B224" s="119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</row>
    <row r="225" spans="2:18">
      <c r="B225" s="119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</row>
    <row r="226" spans="2:18">
      <c r="B226" s="119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</row>
    <row r="227" spans="2:18">
      <c r="B227" s="119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</row>
    <row r="228" spans="2:18">
      <c r="B228" s="119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</row>
    <row r="229" spans="2:18">
      <c r="B229" s="119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</row>
    <row r="230" spans="2:18">
      <c r="B230" s="119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</row>
    <row r="231" spans="2:18">
      <c r="B231" s="119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</row>
    <row r="232" spans="2:18">
      <c r="B232" s="119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</row>
    <row r="233" spans="2:18">
      <c r="B233" s="119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</row>
    <row r="234" spans="2:18">
      <c r="B234" s="119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</row>
    <row r="235" spans="2:18">
      <c r="B235" s="119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</row>
    <row r="236" spans="2:18">
      <c r="B236" s="119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</row>
    <row r="237" spans="2:18">
      <c r="B237" s="119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</row>
    <row r="238" spans="2:18">
      <c r="B238" s="119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</row>
    <row r="239" spans="2:18">
      <c r="B239" s="119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</row>
    <row r="240" spans="2:18">
      <c r="B240" s="119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</row>
    <row r="241" spans="2:18">
      <c r="B241" s="119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</row>
    <row r="242" spans="2:18">
      <c r="B242" s="119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</row>
    <row r="243" spans="2:18">
      <c r="B243" s="119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</row>
    <row r="244" spans="2:18">
      <c r="B244" s="119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</row>
    <row r="245" spans="2:18">
      <c r="B245" s="119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</row>
    <row r="246" spans="2:18">
      <c r="B246" s="119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</row>
    <row r="247" spans="2:18">
      <c r="B247" s="119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</row>
    <row r="248" spans="2:18">
      <c r="B248" s="119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</row>
    <row r="249" spans="2:18">
      <c r="B249" s="119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</row>
    <row r="250" spans="2:18">
      <c r="B250" s="119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</row>
    <row r="251" spans="2:18">
      <c r="B251" s="119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</row>
    <row r="252" spans="2:18">
      <c r="B252" s="119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</row>
    <row r="253" spans="2:18">
      <c r="B253" s="119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</row>
    <row r="254" spans="2:18">
      <c r="B254" s="119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</row>
    <row r="255" spans="2:18">
      <c r="B255" s="119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</row>
    <row r="256" spans="2:18">
      <c r="B256" s="119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</row>
    <row r="257" spans="2:18">
      <c r="B257" s="119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</row>
    <row r="258" spans="2:18">
      <c r="B258" s="119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</row>
    <row r="259" spans="2:18">
      <c r="B259" s="119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</row>
    <row r="260" spans="2:18">
      <c r="B260" s="119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</row>
    <row r="261" spans="2:18">
      <c r="B261" s="119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</row>
    <row r="262" spans="2:18">
      <c r="B262" s="119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</row>
    <row r="263" spans="2:18">
      <c r="B263" s="119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</row>
    <row r="264" spans="2:18">
      <c r="B264" s="119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</row>
    <row r="265" spans="2:18">
      <c r="B265" s="119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</row>
    <row r="266" spans="2:18">
      <c r="B266" s="119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</row>
    <row r="267" spans="2:18">
      <c r="B267" s="119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</row>
    <row r="268" spans="2:18">
      <c r="B268" s="119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</row>
    <row r="269" spans="2:18">
      <c r="B269" s="119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</row>
    <row r="270" spans="2:18">
      <c r="B270" s="119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</row>
    <row r="271" spans="2:18">
      <c r="B271" s="119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</row>
    <row r="272" spans="2:18">
      <c r="B272" s="119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</row>
    <row r="273" spans="2:18">
      <c r="B273" s="119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</row>
    <row r="274" spans="2:18">
      <c r="B274" s="119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</row>
    <row r="275" spans="2:18">
      <c r="B275" s="119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</row>
    <row r="276" spans="2:18">
      <c r="B276" s="119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</row>
    <row r="277" spans="2:18">
      <c r="B277" s="119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</row>
    <row r="278" spans="2:18">
      <c r="B278" s="119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</row>
    <row r="279" spans="2:18">
      <c r="B279" s="119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</row>
    <row r="280" spans="2:18">
      <c r="B280" s="119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</row>
    <row r="281" spans="2:18">
      <c r="B281" s="119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</row>
    <row r="282" spans="2:18">
      <c r="B282" s="119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</row>
    <row r="283" spans="2:18">
      <c r="B283" s="119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</row>
    <row r="284" spans="2:18">
      <c r="B284" s="119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</row>
    <row r="285" spans="2:18">
      <c r="B285" s="119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</row>
    <row r="286" spans="2:18">
      <c r="B286" s="119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</row>
    <row r="287" spans="2:18">
      <c r="B287" s="119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</row>
    <row r="288" spans="2:18">
      <c r="B288" s="119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</row>
    <row r="289" spans="2:18">
      <c r="B289" s="119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</row>
    <row r="290" spans="2:18">
      <c r="B290" s="119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</row>
    <row r="291" spans="2:18">
      <c r="B291" s="119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</row>
    <row r="292" spans="2:18">
      <c r="B292" s="119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</row>
    <row r="293" spans="2:18">
      <c r="B293" s="119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</row>
    <row r="294" spans="2:18">
      <c r="B294" s="119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</row>
    <row r="295" spans="2:18">
      <c r="B295" s="119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</row>
    <row r="296" spans="2:18">
      <c r="B296" s="119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</row>
    <row r="297" spans="2:18">
      <c r="B297" s="119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</row>
    <row r="298" spans="2:18">
      <c r="B298" s="119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</row>
    <row r="299" spans="2:18">
      <c r="B299" s="119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</row>
    <row r="300" spans="2:18">
      <c r="B300" s="119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</row>
    <row r="301" spans="2:18">
      <c r="B301" s="119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</row>
    <row r="302" spans="2:18">
      <c r="B302" s="119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</row>
    <row r="303" spans="2:18">
      <c r="B303" s="119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</row>
    <row r="304" spans="2:18">
      <c r="B304" s="119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</row>
    <row r="305" spans="2:18">
      <c r="B305" s="119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</row>
    <row r="306" spans="2:18">
      <c r="B306" s="119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</row>
    <row r="307" spans="2:18">
      <c r="B307" s="119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</row>
    <row r="308" spans="2:18">
      <c r="B308" s="119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</row>
    <row r="309" spans="2:18">
      <c r="B309" s="119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</row>
    <row r="310" spans="2:18">
      <c r="B310" s="119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</row>
    <row r="311" spans="2:18">
      <c r="B311" s="119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</row>
    <row r="312" spans="2:18">
      <c r="B312" s="119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</row>
    <row r="313" spans="2:18">
      <c r="B313" s="119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</row>
    <row r="314" spans="2:18">
      <c r="B314" s="119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</row>
    <row r="315" spans="2:18">
      <c r="B315" s="119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</row>
    <row r="316" spans="2:18">
      <c r="B316" s="119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</row>
    <row r="317" spans="2:18">
      <c r="B317" s="119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</row>
    <row r="318" spans="2:18">
      <c r="B318" s="119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</row>
    <row r="319" spans="2:18">
      <c r="B319" s="119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</row>
    <row r="320" spans="2:18">
      <c r="B320" s="119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</row>
    <row r="321" spans="2:18">
      <c r="B321" s="119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</row>
    <row r="322" spans="2:18">
      <c r="B322" s="119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</row>
    <row r="323" spans="2:18">
      <c r="B323" s="119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</row>
    <row r="324" spans="2:18">
      <c r="B324" s="119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</row>
    <row r="325" spans="2:18">
      <c r="B325" s="119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</row>
    <row r="326" spans="2:18">
      <c r="B326" s="119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</row>
    <row r="327" spans="2:18">
      <c r="B327" s="119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</row>
    <row r="328" spans="2:18">
      <c r="B328" s="119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</row>
    <row r="329" spans="2:18">
      <c r="B329" s="119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</row>
    <row r="330" spans="2:18">
      <c r="B330" s="119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</row>
    <row r="331" spans="2:18">
      <c r="B331" s="119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</row>
    <row r="332" spans="2:18">
      <c r="B332" s="119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</row>
    <row r="333" spans="2:18">
      <c r="B333" s="119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</row>
    <row r="334" spans="2:18">
      <c r="B334" s="119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</row>
    <row r="335" spans="2:18">
      <c r="B335" s="119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</row>
    <row r="336" spans="2:18">
      <c r="B336" s="119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</row>
    <row r="337" spans="2:18">
      <c r="B337" s="119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</row>
    <row r="338" spans="2:18">
      <c r="B338" s="119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</row>
    <row r="339" spans="2:18">
      <c r="B339" s="119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</row>
    <row r="340" spans="2:18">
      <c r="B340" s="119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</row>
    <row r="341" spans="2:18">
      <c r="B341" s="119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</row>
    <row r="342" spans="2:18">
      <c r="B342" s="119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</row>
    <row r="343" spans="2:18">
      <c r="B343" s="119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</row>
    <row r="344" spans="2:18">
      <c r="B344" s="119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</row>
    <row r="345" spans="2:18">
      <c r="B345" s="119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</row>
    <row r="346" spans="2:18">
      <c r="B346" s="119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</row>
    <row r="347" spans="2:18">
      <c r="B347" s="119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</row>
    <row r="348" spans="2:18">
      <c r="B348" s="119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</row>
    <row r="349" spans="2:18">
      <c r="B349" s="119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</row>
    <row r="350" spans="2:18">
      <c r="B350" s="119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</row>
    <row r="351" spans="2:18">
      <c r="B351" s="119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</row>
    <row r="352" spans="2:18">
      <c r="B352" s="119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</row>
    <row r="353" spans="2:18">
      <c r="B353" s="119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</row>
    <row r="354" spans="2:18">
      <c r="B354" s="119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</row>
    <row r="355" spans="2:18">
      <c r="B355" s="119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</row>
    <row r="356" spans="2:18">
      <c r="B356" s="119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</row>
    <row r="357" spans="2:18">
      <c r="B357" s="119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</row>
    <row r="358" spans="2:18">
      <c r="B358" s="119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</row>
    <row r="359" spans="2:18">
      <c r="B359" s="119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</row>
    <row r="360" spans="2:18">
      <c r="B360" s="119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</row>
    <row r="361" spans="2:18">
      <c r="B361" s="119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</row>
    <row r="362" spans="2:18">
      <c r="B362" s="119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</row>
    <row r="363" spans="2:18">
      <c r="B363" s="119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</row>
    <row r="364" spans="2:18">
      <c r="B364" s="119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</row>
    <row r="365" spans="2:18">
      <c r="B365" s="119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</row>
    <row r="366" spans="2:18">
      <c r="B366" s="119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</row>
    <row r="367" spans="2:18">
      <c r="B367" s="119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</row>
    <row r="368" spans="2:18">
      <c r="B368" s="119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</row>
    <row r="369" spans="2:18">
      <c r="B369" s="119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</row>
    <row r="370" spans="2:18">
      <c r="B370" s="119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</row>
    <row r="371" spans="2:18">
      <c r="B371" s="119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</row>
    <row r="372" spans="2:18">
      <c r="B372" s="119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</row>
    <row r="373" spans="2:18">
      <c r="B373" s="119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</row>
    <row r="374" spans="2:18">
      <c r="B374" s="119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</row>
    <row r="375" spans="2:18">
      <c r="B375" s="119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</row>
    <row r="376" spans="2:18">
      <c r="B376" s="119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</row>
    <row r="377" spans="2:18">
      <c r="B377" s="119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</row>
    <row r="378" spans="2:18">
      <c r="B378" s="119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</row>
    <row r="379" spans="2:18">
      <c r="B379" s="119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</row>
    <row r="380" spans="2:18">
      <c r="B380" s="119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</row>
    <row r="381" spans="2:18">
      <c r="B381" s="119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</row>
    <row r="382" spans="2:18">
      <c r="B382" s="119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</row>
    <row r="383" spans="2:18">
      <c r="B383" s="119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</row>
    <row r="384" spans="2:18">
      <c r="B384" s="119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</row>
    <row r="385" spans="2:18">
      <c r="B385" s="119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</row>
    <row r="386" spans="2:18">
      <c r="B386" s="119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</row>
    <row r="387" spans="2:18">
      <c r="B387" s="119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</row>
    <row r="388" spans="2:18">
      <c r="B388" s="119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</row>
    <row r="389" spans="2:18">
      <c r="B389" s="119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</row>
    <row r="390" spans="2:18">
      <c r="B390" s="119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</row>
    <row r="391" spans="2:18">
      <c r="B391" s="119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</row>
    <row r="392" spans="2:18">
      <c r="B392" s="119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</row>
    <row r="393" spans="2:18">
      <c r="B393" s="119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</row>
    <row r="394" spans="2:18">
      <c r="B394" s="119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</row>
    <row r="395" spans="2:18">
      <c r="B395" s="119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</row>
    <row r="396" spans="2:18">
      <c r="B396" s="119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</row>
    <row r="397" spans="2:18">
      <c r="B397" s="119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</row>
    <row r="398" spans="2:18">
      <c r="B398" s="119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</row>
    <row r="399" spans="2:18">
      <c r="B399" s="119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</row>
    <row r="400" spans="2:18">
      <c r="B400" s="119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</row>
    <row r="401" spans="2:18">
      <c r="B401" s="119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</row>
    <row r="402" spans="2:18">
      <c r="B402" s="119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</row>
    <row r="403" spans="2:18">
      <c r="B403" s="119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</row>
    <row r="404" spans="2:18">
      <c r="B404" s="119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</row>
    <row r="405" spans="2:18">
      <c r="B405" s="119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</row>
    <row r="406" spans="2:18">
      <c r="B406" s="119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</row>
    <row r="407" spans="2:18">
      <c r="B407" s="119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</row>
    <row r="408" spans="2:18">
      <c r="B408" s="119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</row>
    <row r="409" spans="2:18">
      <c r="B409" s="119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</row>
    <row r="410" spans="2:18">
      <c r="B410" s="119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</row>
    <row r="411" spans="2:18">
      <c r="B411" s="119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</row>
    <row r="412" spans="2:18">
      <c r="B412" s="119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</row>
    <row r="413" spans="2:18">
      <c r="B413" s="119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</row>
    <row r="414" spans="2:18">
      <c r="B414" s="119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</row>
    <row r="415" spans="2:18">
      <c r="B415" s="119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</row>
    <row r="416" spans="2:18">
      <c r="B416" s="119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</row>
    <row r="417" spans="2:18">
      <c r="B417" s="119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</row>
    <row r="418" spans="2:18">
      <c r="B418" s="119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</row>
    <row r="419" spans="2:18">
      <c r="B419" s="119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</row>
    <row r="420" spans="2:18">
      <c r="B420" s="119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</row>
    <row r="421" spans="2:18">
      <c r="B421" s="119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</row>
    <row r="422" spans="2:18">
      <c r="B422" s="119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</row>
    <row r="423" spans="2:18">
      <c r="B423" s="119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</row>
    <row r="424" spans="2:18">
      <c r="B424" s="119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</row>
    <row r="425" spans="2:18">
      <c r="B425" s="119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</row>
    <row r="426" spans="2:18">
      <c r="B426" s="119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</row>
    <row r="427" spans="2:18">
      <c r="B427" s="119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</row>
    <row r="428" spans="2:18">
      <c r="B428" s="119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</row>
    <row r="429" spans="2:18">
      <c r="B429" s="119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</row>
    <row r="430" spans="2:18">
      <c r="B430" s="119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</row>
    <row r="431" spans="2:18">
      <c r="B431" s="119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</row>
    <row r="432" spans="2:18">
      <c r="B432" s="119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</row>
    <row r="433" spans="2:18">
      <c r="B433" s="119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</row>
    <row r="434" spans="2:18">
      <c r="B434" s="119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</row>
    <row r="435" spans="2:18">
      <c r="B435" s="119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</row>
    <row r="436" spans="2:18">
      <c r="B436" s="119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</row>
    <row r="437" spans="2:18">
      <c r="B437" s="119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</row>
    <row r="438" spans="2:18">
      <c r="B438" s="119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</row>
    <row r="439" spans="2:18">
      <c r="B439" s="119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</row>
    <row r="440" spans="2:18">
      <c r="B440" s="119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</row>
    <row r="441" spans="2:18">
      <c r="B441" s="119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</row>
    <row r="442" spans="2:18">
      <c r="B442" s="119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</row>
    <row r="443" spans="2:18">
      <c r="B443" s="119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</row>
    <row r="444" spans="2:18">
      <c r="B444" s="119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</row>
    <row r="445" spans="2:18">
      <c r="B445" s="119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</row>
    <row r="446" spans="2:18">
      <c r="B446" s="119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</row>
    <row r="447" spans="2:18">
      <c r="B447" s="119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</row>
    <row r="448" spans="2:18">
      <c r="B448" s="119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</row>
    <row r="449" spans="2:18">
      <c r="B449" s="119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</row>
    <row r="450" spans="2:18">
      <c r="B450" s="119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</row>
    <row r="451" spans="2:18">
      <c r="B451" s="119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</row>
    <row r="452" spans="2:18">
      <c r="B452" s="119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</row>
    <row r="453" spans="2:18">
      <c r="B453" s="119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</row>
    <row r="454" spans="2:18">
      <c r="B454" s="119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</row>
    <row r="455" spans="2:18">
      <c r="B455" s="119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</row>
    <row r="456" spans="2:18">
      <c r="B456" s="119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</row>
    <row r="457" spans="2:18">
      <c r="B457" s="119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</row>
    <row r="458" spans="2:18">
      <c r="B458" s="119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</row>
    <row r="459" spans="2:18">
      <c r="B459" s="119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</row>
    <row r="460" spans="2:18">
      <c r="B460" s="119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</row>
    <row r="461" spans="2:18">
      <c r="B461" s="119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</row>
    <row r="462" spans="2:18">
      <c r="B462" s="119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</row>
    <row r="463" spans="2:18">
      <c r="B463" s="119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</row>
    <row r="464" spans="2:18">
      <c r="B464" s="119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</row>
    <row r="465" spans="2:18">
      <c r="B465" s="119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</row>
    <row r="466" spans="2:18">
      <c r="B466" s="119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</row>
    <row r="467" spans="2:18">
      <c r="B467" s="119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</row>
    <row r="468" spans="2:18">
      <c r="B468" s="119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</row>
    <row r="469" spans="2:18">
      <c r="B469" s="119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</row>
    <row r="470" spans="2:18">
      <c r="B470" s="119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</row>
    <row r="471" spans="2:18">
      <c r="B471" s="119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</row>
    <row r="472" spans="2:18">
      <c r="B472" s="119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</row>
    <row r="473" spans="2:18">
      <c r="B473" s="119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</row>
    <row r="474" spans="2:18">
      <c r="B474" s="119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</row>
    <row r="475" spans="2:18">
      <c r="B475" s="119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</row>
    <row r="476" spans="2:18">
      <c r="B476" s="119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</row>
    <row r="477" spans="2:18">
      <c r="B477" s="119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</row>
    <row r="478" spans="2:18">
      <c r="B478" s="119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</row>
    <row r="479" spans="2:18">
      <c r="B479" s="119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</row>
    <row r="480" spans="2:18">
      <c r="B480" s="119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</row>
    <row r="481" spans="2:18">
      <c r="B481" s="119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</row>
    <row r="482" spans="2:18">
      <c r="B482" s="119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</row>
    <row r="483" spans="2:18">
      <c r="B483" s="119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</row>
    <row r="484" spans="2:18">
      <c r="B484" s="119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</row>
    <row r="485" spans="2:18">
      <c r="B485" s="119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</row>
    <row r="486" spans="2:18">
      <c r="B486" s="119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</row>
    <row r="487" spans="2:18">
      <c r="B487" s="119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</row>
    <row r="488" spans="2:18">
      <c r="B488" s="119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</row>
    <row r="489" spans="2:18">
      <c r="B489" s="119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</row>
    <row r="490" spans="2:18">
      <c r="B490" s="119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</row>
    <row r="491" spans="2:18">
      <c r="B491" s="119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</row>
    <row r="492" spans="2:18">
      <c r="B492" s="119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</row>
    <row r="493" spans="2:18">
      <c r="B493" s="119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</row>
    <row r="494" spans="2:18">
      <c r="B494" s="119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</row>
    <row r="495" spans="2:18">
      <c r="B495" s="119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</row>
    <row r="496" spans="2:18">
      <c r="B496" s="119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</row>
    <row r="497" spans="2:18">
      <c r="B497" s="119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</row>
    <row r="498" spans="2:18">
      <c r="B498" s="119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</row>
    <row r="499" spans="2:18">
      <c r="B499" s="119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</row>
    <row r="500" spans="2:18">
      <c r="B500" s="119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</row>
    <row r="501" spans="2:18">
      <c r="B501" s="119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</row>
    <row r="502" spans="2:18">
      <c r="B502" s="119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</row>
    <row r="503" spans="2:18">
      <c r="B503" s="119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</row>
    <row r="504" spans="2:18">
      <c r="B504" s="119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</row>
    <row r="505" spans="2:18">
      <c r="B505" s="119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</row>
    <row r="506" spans="2:18">
      <c r="B506" s="119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</row>
    <row r="507" spans="2:18">
      <c r="B507" s="119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</row>
    <row r="508" spans="2:18">
      <c r="B508" s="119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</row>
    <row r="509" spans="2:18">
      <c r="B509" s="119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</row>
    <row r="510" spans="2:18">
      <c r="B510" s="119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</row>
    <row r="511" spans="2:18">
      <c r="B511" s="119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</row>
    <row r="512" spans="2:18">
      <c r="C512" s="1"/>
      <c r="D512" s="1"/>
    </row>
    <row r="513" spans="3:4">
      <c r="C513" s="1"/>
      <c r="D513" s="1"/>
    </row>
    <row r="514" spans="3:4">
      <c r="C514" s="1"/>
      <c r="D514" s="1"/>
    </row>
    <row r="515" spans="3:4">
      <c r="C515" s="1"/>
      <c r="D515" s="1"/>
    </row>
    <row r="516" spans="3:4">
      <c r="C516" s="1"/>
      <c r="D516" s="1"/>
    </row>
    <row r="517" spans="3:4">
      <c r="C517" s="1"/>
      <c r="D517" s="1"/>
    </row>
    <row r="518" spans="3:4">
      <c r="C518" s="1"/>
      <c r="D518" s="1"/>
    </row>
    <row r="519" spans="3:4">
      <c r="C519" s="1"/>
      <c r="D519" s="1"/>
    </row>
    <row r="520" spans="3:4">
      <c r="C520" s="1"/>
      <c r="D520" s="1"/>
    </row>
    <row r="521" spans="3:4">
      <c r="C521" s="1"/>
      <c r="D521" s="1"/>
    </row>
    <row r="522" spans="3:4">
      <c r="C522" s="1"/>
      <c r="D522" s="1"/>
    </row>
    <row r="523" spans="3:4">
      <c r="C523" s="1"/>
      <c r="D523" s="1"/>
    </row>
    <row r="524" spans="3:4">
      <c r="C524" s="1"/>
      <c r="D524" s="1"/>
    </row>
    <row r="525" spans="3:4">
      <c r="C525" s="1"/>
      <c r="D525" s="1"/>
    </row>
    <row r="526" spans="3:4">
      <c r="C526" s="1"/>
      <c r="D526" s="1"/>
    </row>
    <row r="527" spans="3:4">
      <c r="C527" s="1"/>
      <c r="D527" s="1"/>
    </row>
    <row r="528" spans="3:4">
      <c r="C528" s="1"/>
      <c r="D528" s="1"/>
    </row>
    <row r="529" spans="3:4">
      <c r="C529" s="1"/>
      <c r="D529" s="1"/>
    </row>
    <row r="530" spans="3:4">
      <c r="C530" s="1"/>
      <c r="D530" s="1"/>
    </row>
    <row r="531" spans="3:4">
      <c r="C531" s="1"/>
      <c r="D531" s="1"/>
    </row>
    <row r="532" spans="3:4">
      <c r="C532" s="1"/>
      <c r="D532" s="1"/>
    </row>
    <row r="533" spans="3:4">
      <c r="C533" s="1"/>
      <c r="D533" s="1"/>
    </row>
    <row r="534" spans="3:4">
      <c r="C534" s="1"/>
      <c r="D534" s="1"/>
    </row>
    <row r="535" spans="3:4">
      <c r="C535" s="1"/>
      <c r="D535" s="1"/>
    </row>
    <row r="536" spans="3:4">
      <c r="C536" s="1"/>
      <c r="D536" s="1"/>
    </row>
    <row r="537" spans="3:4">
      <c r="C537" s="1"/>
      <c r="D537" s="1"/>
    </row>
    <row r="538" spans="3:4">
      <c r="C538" s="1"/>
      <c r="D538" s="1"/>
    </row>
    <row r="539" spans="3:4">
      <c r="C539" s="1"/>
      <c r="D539" s="1"/>
    </row>
    <row r="540" spans="3:4">
      <c r="C540" s="1"/>
      <c r="D540" s="1"/>
    </row>
    <row r="541" spans="3:4">
      <c r="C541" s="1"/>
      <c r="D541" s="1"/>
    </row>
    <row r="542" spans="3:4">
      <c r="C542" s="1"/>
      <c r="D542" s="1"/>
    </row>
    <row r="543" spans="3:4">
      <c r="C543" s="1"/>
      <c r="D543" s="1"/>
    </row>
    <row r="544" spans="3:4">
      <c r="C544" s="1"/>
      <c r="D544" s="1"/>
    </row>
    <row r="545" spans="3:4">
      <c r="C545" s="1"/>
      <c r="D545" s="1"/>
    </row>
    <row r="546" spans="3:4">
      <c r="C546" s="1"/>
      <c r="D546" s="1"/>
    </row>
    <row r="547" spans="3:4">
      <c r="C547" s="1"/>
      <c r="D547" s="1"/>
    </row>
    <row r="548" spans="3:4">
      <c r="C548" s="1"/>
      <c r="D548" s="1"/>
    </row>
    <row r="549" spans="3:4">
      <c r="C549" s="1"/>
      <c r="D549" s="1"/>
    </row>
    <row r="550" spans="3:4">
      <c r="C550" s="1"/>
      <c r="D550" s="1"/>
    </row>
    <row r="551" spans="3:4">
      <c r="C551" s="1"/>
      <c r="D551" s="1"/>
    </row>
    <row r="552" spans="3:4">
      <c r="C552" s="1"/>
      <c r="D552" s="1"/>
    </row>
    <row r="553" spans="3:4">
      <c r="C553" s="1"/>
      <c r="D553" s="1"/>
    </row>
    <row r="554" spans="3:4">
      <c r="C554" s="1"/>
      <c r="D554" s="1"/>
    </row>
    <row r="555" spans="3:4">
      <c r="C555" s="1"/>
      <c r="D555" s="1"/>
    </row>
    <row r="556" spans="3:4">
      <c r="C556" s="1"/>
      <c r="D556" s="1"/>
    </row>
    <row r="557" spans="3:4">
      <c r="C557" s="1"/>
      <c r="D557" s="1"/>
    </row>
    <row r="558" spans="3:4">
      <c r="C558" s="1"/>
      <c r="D558" s="1"/>
    </row>
    <row r="559" spans="3:4">
      <c r="C559" s="1"/>
      <c r="D559" s="1"/>
    </row>
    <row r="560" spans="3:4">
      <c r="C560" s="1"/>
      <c r="D560" s="1"/>
    </row>
    <row r="561" spans="3:4">
      <c r="C561" s="1"/>
      <c r="D561" s="1"/>
    </row>
    <row r="562" spans="3:4">
      <c r="C562" s="1"/>
      <c r="D562" s="1"/>
    </row>
    <row r="563" spans="3:4">
      <c r="C563" s="1"/>
      <c r="D563" s="1"/>
    </row>
    <row r="564" spans="3:4">
      <c r="C564" s="1"/>
      <c r="D564" s="1"/>
    </row>
    <row r="565" spans="3:4">
      <c r="C565" s="1"/>
      <c r="D565" s="1"/>
    </row>
    <row r="566" spans="3:4">
      <c r="C566" s="1"/>
      <c r="D566" s="1"/>
    </row>
    <row r="567" spans="3:4">
      <c r="C567" s="1"/>
      <c r="D567" s="1"/>
    </row>
    <row r="568" spans="3:4">
      <c r="C568" s="1"/>
      <c r="D568" s="1"/>
    </row>
    <row r="569" spans="3:4">
      <c r="C569" s="1"/>
      <c r="D569" s="1"/>
    </row>
    <row r="570" spans="3:4">
      <c r="C570" s="1"/>
      <c r="D570" s="1"/>
    </row>
    <row r="571" spans="3:4">
      <c r="C571" s="1"/>
      <c r="D571" s="1"/>
    </row>
    <row r="572" spans="3:4">
      <c r="C572" s="1"/>
      <c r="D572" s="1"/>
    </row>
    <row r="573" spans="3:4">
      <c r="C573" s="1"/>
      <c r="D573" s="1"/>
    </row>
    <row r="574" spans="3:4">
      <c r="C574" s="1"/>
      <c r="D574" s="1"/>
    </row>
    <row r="575" spans="3:4">
      <c r="C575" s="1"/>
      <c r="D575" s="1"/>
    </row>
    <row r="576" spans="3:4">
      <c r="C576" s="1"/>
      <c r="D576" s="1"/>
    </row>
    <row r="577" spans="3:4">
      <c r="C577" s="1"/>
      <c r="D577" s="1"/>
    </row>
    <row r="578" spans="3:4">
      <c r="C578" s="1"/>
      <c r="D578" s="1"/>
    </row>
    <row r="579" spans="3:4">
      <c r="C579" s="1"/>
      <c r="D579" s="1"/>
    </row>
    <row r="580" spans="3:4">
      <c r="C580" s="1"/>
      <c r="D580" s="1"/>
    </row>
    <row r="581" spans="3:4">
      <c r="C581" s="1"/>
      <c r="D581" s="1"/>
    </row>
    <row r="582" spans="3:4">
      <c r="C582" s="1"/>
      <c r="D582" s="1"/>
    </row>
    <row r="583" spans="3:4">
      <c r="C583" s="1"/>
      <c r="D583" s="1"/>
    </row>
    <row r="584" spans="3:4">
      <c r="C584" s="1"/>
      <c r="D584" s="1"/>
    </row>
    <row r="585" spans="3:4">
      <c r="C585" s="1"/>
      <c r="D585" s="1"/>
    </row>
    <row r="586" spans="3:4">
      <c r="C586" s="1"/>
      <c r="D586" s="1"/>
    </row>
    <row r="587" spans="3:4">
      <c r="C587" s="1"/>
      <c r="D587" s="1"/>
    </row>
    <row r="588" spans="3:4">
      <c r="C588" s="1"/>
      <c r="D588" s="1"/>
    </row>
    <row r="589" spans="3:4">
      <c r="C589" s="1"/>
      <c r="D589" s="1"/>
    </row>
    <row r="590" spans="3:4">
      <c r="C590" s="1"/>
      <c r="D590" s="1"/>
    </row>
    <row r="591" spans="3:4">
      <c r="C591" s="1"/>
      <c r="D591" s="1"/>
    </row>
    <row r="592" spans="3:4">
      <c r="C592" s="1"/>
      <c r="D592" s="1"/>
    </row>
    <row r="593" spans="3:4">
      <c r="C593" s="1"/>
      <c r="D593" s="1"/>
    </row>
    <row r="594" spans="3:4">
      <c r="C594" s="1"/>
      <c r="D594" s="1"/>
    </row>
    <row r="595" spans="3:4">
      <c r="C595" s="1"/>
      <c r="D595" s="1"/>
    </row>
    <row r="596" spans="3:4">
      <c r="C596" s="1"/>
      <c r="D596" s="1"/>
    </row>
    <row r="597" spans="3:4">
      <c r="C597" s="1"/>
      <c r="D597" s="1"/>
    </row>
    <row r="598" spans="3:4">
      <c r="C598" s="1"/>
      <c r="D598" s="1"/>
    </row>
    <row r="599" spans="3:4">
      <c r="C599" s="1"/>
      <c r="D599" s="1"/>
    </row>
    <row r="600" spans="3:4">
      <c r="C600" s="1"/>
      <c r="D600" s="1"/>
    </row>
    <row r="601" spans="3:4">
      <c r="C601" s="1"/>
      <c r="D601" s="1"/>
    </row>
    <row r="602" spans="3:4">
      <c r="C602" s="1"/>
      <c r="D602" s="1"/>
    </row>
    <row r="603" spans="3:4">
      <c r="C603" s="1"/>
      <c r="D603" s="1"/>
    </row>
    <row r="604" spans="3:4">
      <c r="C604" s="1"/>
      <c r="D604" s="1"/>
    </row>
    <row r="605" spans="3:4">
      <c r="C605" s="1"/>
      <c r="D605" s="1"/>
    </row>
    <row r="606" spans="3:4">
      <c r="C606" s="1"/>
      <c r="D606" s="1"/>
    </row>
    <row r="607" spans="3:4">
      <c r="C607" s="1"/>
      <c r="D607" s="1"/>
    </row>
    <row r="608" spans="3:4">
      <c r="C608" s="1"/>
      <c r="D608" s="1"/>
    </row>
    <row r="609" spans="3:4">
      <c r="C609" s="1"/>
      <c r="D609" s="1"/>
    </row>
    <row r="610" spans="3:4">
      <c r="C610" s="1"/>
      <c r="D610" s="1"/>
    </row>
    <row r="611" spans="3:4">
      <c r="C611" s="1"/>
      <c r="D611" s="1"/>
    </row>
    <row r="612" spans="3:4">
      <c r="C612" s="1"/>
      <c r="D612" s="1"/>
    </row>
    <row r="613" spans="3:4">
      <c r="C613" s="1"/>
      <c r="D613" s="1"/>
    </row>
    <row r="614" spans="3:4">
      <c r="C614" s="1"/>
      <c r="D614" s="1"/>
    </row>
    <row r="615" spans="3:4">
      <c r="C615" s="1"/>
      <c r="D615" s="1"/>
    </row>
    <row r="616" spans="3:4">
      <c r="C616" s="1"/>
      <c r="D616" s="1"/>
    </row>
    <row r="617" spans="3:4">
      <c r="C617" s="1"/>
      <c r="D617" s="1"/>
    </row>
    <row r="618" spans="3:4">
      <c r="C618" s="1"/>
      <c r="D618" s="1"/>
    </row>
    <row r="619" spans="3:4">
      <c r="C619" s="1"/>
      <c r="D619" s="1"/>
    </row>
    <row r="620" spans="3:4">
      <c r="C620" s="1"/>
      <c r="D620" s="1"/>
    </row>
    <row r="621" spans="3:4">
      <c r="C621" s="1"/>
      <c r="D621" s="1"/>
    </row>
    <row r="622" spans="3:4">
      <c r="C622" s="1"/>
      <c r="D622" s="1"/>
    </row>
    <row r="623" spans="3:4">
      <c r="C623" s="1"/>
      <c r="D623" s="1"/>
    </row>
    <row r="624" spans="3:4">
      <c r="C624" s="1"/>
      <c r="D624" s="1"/>
    </row>
    <row r="625" spans="3:4">
      <c r="C625" s="1"/>
      <c r="D625" s="1"/>
    </row>
    <row r="626" spans="3:4">
      <c r="C626" s="1"/>
      <c r="D626" s="1"/>
    </row>
    <row r="627" spans="3:4">
      <c r="C627" s="1"/>
      <c r="D627" s="1"/>
    </row>
    <row r="628" spans="3:4">
      <c r="C628" s="1"/>
      <c r="D628" s="1"/>
    </row>
    <row r="629" spans="3:4">
      <c r="C629" s="1"/>
      <c r="D629" s="1"/>
    </row>
    <row r="630" spans="3:4">
      <c r="C630" s="1"/>
      <c r="D630" s="1"/>
    </row>
    <row r="631" spans="3:4">
      <c r="C631" s="1"/>
      <c r="D631" s="1"/>
    </row>
    <row r="632" spans="3:4">
      <c r="C632" s="1"/>
      <c r="D632" s="1"/>
    </row>
    <row r="633" spans="3:4">
      <c r="C633" s="1"/>
      <c r="D633" s="1"/>
    </row>
    <row r="634" spans="3:4">
      <c r="C634" s="1"/>
      <c r="D634" s="1"/>
    </row>
    <row r="635" spans="3:4">
      <c r="C635" s="1"/>
      <c r="D635" s="1"/>
    </row>
    <row r="636" spans="3:4">
      <c r="C636" s="1"/>
      <c r="D636" s="1"/>
    </row>
    <row r="637" spans="3:4">
      <c r="C637" s="1"/>
      <c r="D637" s="1"/>
    </row>
    <row r="638" spans="3:4">
      <c r="C638" s="1"/>
      <c r="D638" s="1"/>
    </row>
    <row r="639" spans="3:4">
      <c r="C639" s="1"/>
      <c r="D639" s="1"/>
    </row>
    <row r="640" spans="3:4">
      <c r="C640" s="1"/>
      <c r="D640" s="1"/>
    </row>
    <row r="641" spans="3:4">
      <c r="C641" s="1"/>
      <c r="D641" s="1"/>
    </row>
    <row r="642" spans="3:4">
      <c r="C642" s="1"/>
      <c r="D642" s="1"/>
    </row>
    <row r="643" spans="3:4">
      <c r="C643" s="1"/>
      <c r="D643" s="1"/>
    </row>
    <row r="644" spans="3:4">
      <c r="C644" s="1"/>
      <c r="D644" s="1"/>
    </row>
    <row r="645" spans="3:4">
      <c r="C645" s="1"/>
      <c r="D645" s="1"/>
    </row>
    <row r="646" spans="3:4">
      <c r="C646" s="1"/>
      <c r="D646" s="1"/>
    </row>
    <row r="647" spans="3:4">
      <c r="C647" s="1"/>
      <c r="D647" s="1"/>
    </row>
    <row r="648" spans="3:4">
      <c r="C648" s="1"/>
      <c r="D648" s="1"/>
    </row>
    <row r="649" spans="3:4">
      <c r="C649" s="1"/>
      <c r="D649" s="1"/>
    </row>
    <row r="650" spans="3:4">
      <c r="C650" s="1"/>
      <c r="D650" s="1"/>
    </row>
    <row r="651" spans="3:4">
      <c r="C651" s="1"/>
      <c r="D651" s="1"/>
    </row>
    <row r="652" spans="3:4">
      <c r="C652" s="1"/>
      <c r="D652" s="1"/>
    </row>
    <row r="653" spans="3:4">
      <c r="C653" s="1"/>
      <c r="D653" s="1"/>
    </row>
    <row r="654" spans="3:4">
      <c r="C654" s="1"/>
      <c r="D654" s="1"/>
    </row>
    <row r="655" spans="3:4">
      <c r="C655" s="1"/>
      <c r="D655" s="1"/>
    </row>
    <row r="656" spans="3:4">
      <c r="C656" s="1"/>
      <c r="D656" s="1"/>
    </row>
    <row r="657" spans="3:4">
      <c r="C657" s="1"/>
      <c r="D657" s="1"/>
    </row>
    <row r="658" spans="3:4">
      <c r="C658" s="1"/>
      <c r="D658" s="1"/>
    </row>
    <row r="659" spans="3:4">
      <c r="C659" s="1"/>
      <c r="D659" s="1"/>
    </row>
    <row r="660" spans="3:4">
      <c r="C660" s="1"/>
      <c r="D660" s="1"/>
    </row>
    <row r="661" spans="3:4">
      <c r="C661" s="1"/>
      <c r="D661" s="1"/>
    </row>
    <row r="662" spans="3:4">
      <c r="C662" s="1"/>
      <c r="D662" s="1"/>
    </row>
    <row r="663" spans="3:4">
      <c r="C663" s="1"/>
      <c r="D663" s="1"/>
    </row>
    <row r="664" spans="3:4">
      <c r="C664" s="1"/>
      <c r="D664" s="1"/>
    </row>
    <row r="665" spans="3:4">
      <c r="C665" s="1"/>
      <c r="D665" s="1"/>
    </row>
    <row r="666" spans="3:4">
      <c r="C666" s="1"/>
      <c r="D666" s="1"/>
    </row>
    <row r="667" spans="3:4">
      <c r="C667" s="1"/>
      <c r="D667" s="1"/>
    </row>
    <row r="668" spans="3:4">
      <c r="C668" s="1"/>
      <c r="D668" s="1"/>
    </row>
    <row r="669" spans="3:4">
      <c r="C669" s="1"/>
      <c r="D669" s="1"/>
    </row>
    <row r="670" spans="3:4">
      <c r="C670" s="1"/>
      <c r="D670" s="1"/>
    </row>
    <row r="671" spans="3:4">
      <c r="C671" s="1"/>
      <c r="D671" s="1"/>
    </row>
    <row r="672" spans="3:4">
      <c r="C672" s="1"/>
      <c r="D672" s="1"/>
    </row>
    <row r="673" spans="3:4">
      <c r="C673" s="1"/>
      <c r="D673" s="1"/>
    </row>
    <row r="674" spans="3:4">
      <c r="C674" s="1"/>
      <c r="D674" s="1"/>
    </row>
    <row r="675" spans="3:4">
      <c r="C675" s="1"/>
      <c r="D675" s="1"/>
    </row>
    <row r="676" spans="3:4">
      <c r="C676" s="1"/>
      <c r="D676" s="1"/>
    </row>
    <row r="677" spans="3:4">
      <c r="C677" s="1"/>
      <c r="D677" s="1"/>
    </row>
    <row r="678" spans="3:4">
      <c r="C678" s="1"/>
      <c r="D678" s="1"/>
    </row>
    <row r="679" spans="3:4">
      <c r="C679" s="1"/>
      <c r="D679" s="1"/>
    </row>
    <row r="680" spans="3:4">
      <c r="C680" s="1"/>
      <c r="D680" s="1"/>
    </row>
    <row r="681" spans="3:4">
      <c r="C681" s="1"/>
      <c r="D681" s="1"/>
    </row>
    <row r="682" spans="3:4">
      <c r="C682" s="1"/>
      <c r="D682" s="1"/>
    </row>
    <row r="683" spans="3:4">
      <c r="C683" s="1"/>
      <c r="D683" s="1"/>
    </row>
    <row r="684" spans="3:4">
      <c r="C684" s="1"/>
      <c r="D684" s="1"/>
    </row>
    <row r="685" spans="3:4">
      <c r="C685" s="1"/>
      <c r="D685" s="1"/>
    </row>
    <row r="686" spans="3:4">
      <c r="C686" s="1"/>
      <c r="D686" s="1"/>
    </row>
    <row r="687" spans="3:4">
      <c r="C687" s="1"/>
      <c r="D687" s="1"/>
    </row>
    <row r="688" spans="3:4">
      <c r="C688" s="1"/>
      <c r="D688" s="1"/>
    </row>
    <row r="689" spans="3:4">
      <c r="C689" s="1"/>
      <c r="D689" s="1"/>
    </row>
    <row r="690" spans="3:4">
      <c r="C690" s="1"/>
      <c r="D690" s="1"/>
    </row>
    <row r="691" spans="3:4">
      <c r="C691" s="1"/>
      <c r="D691" s="1"/>
    </row>
    <row r="692" spans="3:4">
      <c r="C692" s="1"/>
      <c r="D692" s="1"/>
    </row>
    <row r="693" spans="3:4">
      <c r="C693" s="1"/>
      <c r="D693" s="1"/>
    </row>
    <row r="694" spans="3:4">
      <c r="C694" s="1"/>
      <c r="D694" s="1"/>
    </row>
    <row r="695" spans="3:4">
      <c r="C695" s="1"/>
      <c r="D695" s="1"/>
    </row>
    <row r="696" spans="3:4">
      <c r="C696" s="1"/>
      <c r="D696" s="1"/>
    </row>
    <row r="697" spans="3:4">
      <c r="C697" s="1"/>
      <c r="D697" s="1"/>
    </row>
    <row r="698" spans="3:4">
      <c r="C698" s="1"/>
      <c r="D698" s="1"/>
    </row>
    <row r="699" spans="3:4">
      <c r="C699" s="1"/>
      <c r="D699" s="1"/>
    </row>
    <row r="700" spans="3:4">
      <c r="C700" s="1"/>
      <c r="D700" s="1"/>
    </row>
    <row r="701" spans="3:4">
      <c r="C701" s="1"/>
      <c r="D701" s="1"/>
    </row>
    <row r="702" spans="3:4">
      <c r="C702" s="1"/>
      <c r="D702" s="1"/>
    </row>
    <row r="703" spans="3:4">
      <c r="C703" s="1"/>
      <c r="D703" s="1"/>
    </row>
    <row r="704" spans="3:4">
      <c r="C704" s="1"/>
      <c r="D704" s="1"/>
    </row>
    <row r="705" spans="3:4">
      <c r="C705" s="1"/>
      <c r="D705" s="1"/>
    </row>
    <row r="706" spans="3:4">
      <c r="C706" s="1"/>
      <c r="D706" s="1"/>
    </row>
    <row r="707" spans="3:4">
      <c r="C707" s="1"/>
      <c r="D707" s="1"/>
    </row>
    <row r="708" spans="3:4">
      <c r="C708" s="1"/>
      <c r="D708" s="1"/>
    </row>
    <row r="709" spans="3:4">
      <c r="C709" s="1"/>
      <c r="D709" s="1"/>
    </row>
    <row r="710" spans="3:4">
      <c r="C710" s="1"/>
      <c r="D710" s="1"/>
    </row>
    <row r="711" spans="3:4">
      <c r="C711" s="1"/>
      <c r="D711" s="1"/>
    </row>
    <row r="712" spans="3:4">
      <c r="C712" s="1"/>
      <c r="D712" s="1"/>
    </row>
    <row r="713" spans="3:4">
      <c r="C713" s="1"/>
      <c r="D713" s="1"/>
    </row>
    <row r="714" spans="3:4">
      <c r="C714" s="1"/>
      <c r="D714" s="1"/>
    </row>
    <row r="715" spans="3:4">
      <c r="C715" s="1"/>
      <c r="D715" s="1"/>
    </row>
    <row r="716" spans="3:4">
      <c r="C716" s="1"/>
      <c r="D716" s="1"/>
    </row>
    <row r="717" spans="3:4">
      <c r="C717" s="1"/>
      <c r="D717" s="1"/>
    </row>
    <row r="718" spans="3:4">
      <c r="C718" s="1"/>
      <c r="D718" s="1"/>
    </row>
    <row r="719" spans="3:4">
      <c r="C719" s="1"/>
      <c r="D719" s="1"/>
    </row>
    <row r="720" spans="3:4">
      <c r="C720" s="1"/>
      <c r="D720" s="1"/>
    </row>
    <row r="721" spans="3:4">
      <c r="C721" s="1"/>
      <c r="D721" s="1"/>
    </row>
    <row r="722" spans="3:4">
      <c r="C722" s="1"/>
      <c r="D722" s="1"/>
    </row>
    <row r="723" spans="3:4">
      <c r="C723" s="1"/>
      <c r="D723" s="1"/>
    </row>
    <row r="724" spans="3:4">
      <c r="C724" s="1"/>
      <c r="D724" s="1"/>
    </row>
    <row r="725" spans="3:4">
      <c r="C725" s="1"/>
      <c r="D725" s="1"/>
    </row>
    <row r="726" spans="3:4">
      <c r="C726" s="1"/>
      <c r="D726" s="1"/>
    </row>
    <row r="727" spans="3:4">
      <c r="C727" s="1"/>
      <c r="D727" s="1"/>
    </row>
    <row r="728" spans="3:4">
      <c r="C728" s="1"/>
      <c r="D728" s="1"/>
    </row>
    <row r="729" spans="3:4">
      <c r="C729" s="1"/>
      <c r="D729" s="1"/>
    </row>
    <row r="730" spans="3:4">
      <c r="C730" s="1"/>
      <c r="D730" s="1"/>
    </row>
    <row r="731" spans="3:4">
      <c r="C731" s="1"/>
      <c r="D731" s="1"/>
    </row>
    <row r="732" spans="3:4">
      <c r="C732" s="1"/>
      <c r="D732" s="1"/>
    </row>
    <row r="733" spans="3:4">
      <c r="C733" s="1"/>
      <c r="D733" s="1"/>
    </row>
    <row r="734" spans="3:4">
      <c r="C734" s="1"/>
      <c r="D734" s="1"/>
    </row>
    <row r="735" spans="3:4">
      <c r="C735" s="1"/>
      <c r="D735" s="1"/>
    </row>
    <row r="736" spans="3:4">
      <c r="C736" s="1"/>
      <c r="D736" s="1"/>
    </row>
    <row r="737" spans="3:4">
      <c r="C737" s="1"/>
      <c r="D737" s="1"/>
    </row>
    <row r="738" spans="3:4">
      <c r="C738" s="1"/>
      <c r="D738" s="1"/>
    </row>
    <row r="739" spans="3:4">
      <c r="C739" s="1"/>
      <c r="D739" s="1"/>
    </row>
    <row r="740" spans="3:4">
      <c r="C740" s="1"/>
      <c r="D740" s="1"/>
    </row>
    <row r="741" spans="3:4">
      <c r="C741" s="1"/>
      <c r="D741" s="1"/>
    </row>
    <row r="742" spans="3:4">
      <c r="C742" s="1"/>
      <c r="D742" s="1"/>
    </row>
    <row r="743" spans="3:4">
      <c r="C743" s="1"/>
      <c r="D743" s="1"/>
    </row>
    <row r="744" spans="3:4">
      <c r="C744" s="1"/>
      <c r="D744" s="1"/>
    </row>
    <row r="745" spans="3:4">
      <c r="C745" s="1"/>
      <c r="D745" s="1"/>
    </row>
    <row r="746" spans="3:4">
      <c r="C746" s="1"/>
      <c r="D746" s="1"/>
    </row>
    <row r="747" spans="3:4">
      <c r="C747" s="1"/>
      <c r="D747" s="1"/>
    </row>
    <row r="748" spans="3:4">
      <c r="C748" s="1"/>
      <c r="D748" s="1"/>
    </row>
    <row r="749" spans="3:4">
      <c r="C749" s="1"/>
      <c r="D749" s="1"/>
    </row>
    <row r="750" spans="3:4">
      <c r="C750" s="1"/>
      <c r="D750" s="1"/>
    </row>
    <row r="751" spans="3:4">
      <c r="C751" s="1"/>
      <c r="D751" s="1"/>
    </row>
    <row r="752" spans="3:4">
      <c r="C752" s="1"/>
      <c r="D752" s="1"/>
    </row>
    <row r="753" spans="3:4">
      <c r="C753" s="1"/>
      <c r="D753" s="1"/>
    </row>
    <row r="754" spans="3:4">
      <c r="C754" s="1"/>
      <c r="D754" s="1"/>
    </row>
    <row r="755" spans="3:4">
      <c r="C755" s="1"/>
      <c r="D755" s="1"/>
    </row>
    <row r="756" spans="3:4">
      <c r="C756" s="1"/>
      <c r="D756" s="1"/>
    </row>
    <row r="757" spans="3:4">
      <c r="C757" s="1"/>
      <c r="D757" s="1"/>
    </row>
    <row r="758" spans="3:4">
      <c r="C758" s="1"/>
      <c r="D758" s="1"/>
    </row>
    <row r="759" spans="3:4">
      <c r="C759" s="1"/>
      <c r="D759" s="1"/>
    </row>
    <row r="760" spans="3:4">
      <c r="C760" s="1"/>
      <c r="D760" s="1"/>
    </row>
    <row r="761" spans="3:4">
      <c r="C761" s="1"/>
      <c r="D761" s="1"/>
    </row>
    <row r="762" spans="3:4">
      <c r="C762" s="1"/>
      <c r="D762" s="1"/>
    </row>
    <row r="763" spans="3:4">
      <c r="C763" s="1"/>
      <c r="D763" s="1"/>
    </row>
    <row r="764" spans="3:4">
      <c r="C764" s="1"/>
      <c r="D764" s="1"/>
    </row>
    <row r="765" spans="3:4">
      <c r="C765" s="1"/>
      <c r="D765" s="1"/>
    </row>
    <row r="766" spans="3:4">
      <c r="C766" s="1"/>
      <c r="D766" s="1"/>
    </row>
    <row r="767" spans="3:4">
      <c r="C767" s="1"/>
      <c r="D767" s="1"/>
    </row>
    <row r="768" spans="3:4">
      <c r="C768" s="1"/>
      <c r="D768" s="1"/>
    </row>
    <row r="769" spans="3:4">
      <c r="C769" s="1"/>
      <c r="D769" s="1"/>
    </row>
    <row r="770" spans="3:4">
      <c r="C770" s="1"/>
      <c r="D770" s="1"/>
    </row>
    <row r="771" spans="3:4">
      <c r="C771" s="1"/>
      <c r="D771" s="1"/>
    </row>
    <row r="772" spans="3:4">
      <c r="C772" s="1"/>
      <c r="D772" s="1"/>
    </row>
    <row r="773" spans="3:4">
      <c r="C773" s="1"/>
      <c r="D773" s="1"/>
    </row>
    <row r="774" spans="3:4">
      <c r="C774" s="1"/>
      <c r="D774" s="1"/>
    </row>
    <row r="775" spans="3:4">
      <c r="C775" s="1"/>
      <c r="D775" s="1"/>
    </row>
    <row r="776" spans="3:4">
      <c r="C776" s="1"/>
      <c r="D776" s="1"/>
    </row>
    <row r="777" spans="3:4">
      <c r="C777" s="1"/>
      <c r="D777" s="1"/>
    </row>
    <row r="778" spans="3:4">
      <c r="C778" s="1"/>
      <c r="D778" s="1"/>
    </row>
    <row r="779" spans="3:4">
      <c r="C779" s="1"/>
      <c r="D779" s="1"/>
    </row>
    <row r="780" spans="3:4">
      <c r="C780" s="1"/>
      <c r="D780" s="1"/>
    </row>
    <row r="781" spans="3:4">
      <c r="C781" s="1"/>
      <c r="D781" s="1"/>
    </row>
    <row r="782" spans="3:4">
      <c r="C782" s="1"/>
      <c r="D782" s="1"/>
    </row>
    <row r="783" spans="3:4">
      <c r="C783" s="1"/>
      <c r="D783" s="1"/>
    </row>
    <row r="784" spans="3:4">
      <c r="C784" s="1"/>
      <c r="D784" s="1"/>
    </row>
    <row r="785" spans="3:4">
      <c r="C785" s="1"/>
      <c r="D785" s="1"/>
    </row>
    <row r="786" spans="3:4">
      <c r="C786" s="1"/>
      <c r="D786" s="1"/>
    </row>
    <row r="787" spans="3:4">
      <c r="C787" s="1"/>
      <c r="D787" s="1"/>
    </row>
    <row r="788" spans="3:4">
      <c r="C788" s="1"/>
      <c r="D788" s="1"/>
    </row>
    <row r="789" spans="3:4">
      <c r="C789" s="1"/>
      <c r="D789" s="1"/>
    </row>
    <row r="790" spans="3:4">
      <c r="C790" s="1"/>
      <c r="D790" s="1"/>
    </row>
    <row r="791" spans="3:4">
      <c r="C791" s="1"/>
      <c r="D791" s="1"/>
    </row>
    <row r="792" spans="3:4">
      <c r="C792" s="1"/>
      <c r="D792" s="1"/>
    </row>
    <row r="793" spans="3:4">
      <c r="C793" s="1"/>
      <c r="D793" s="1"/>
    </row>
    <row r="794" spans="3:4">
      <c r="C794" s="1"/>
      <c r="D794" s="1"/>
    </row>
    <row r="795" spans="3:4">
      <c r="C795" s="1"/>
      <c r="D795" s="1"/>
    </row>
    <row r="796" spans="3:4">
      <c r="C796" s="1"/>
      <c r="D796" s="1"/>
    </row>
    <row r="797" spans="3:4">
      <c r="C797" s="1"/>
      <c r="D797" s="1"/>
    </row>
    <row r="798" spans="3:4">
      <c r="C798" s="1"/>
      <c r="D798" s="1"/>
    </row>
    <row r="799" spans="3:4">
      <c r="C799" s="1"/>
      <c r="D799" s="1"/>
    </row>
    <row r="800" spans="3:4">
      <c r="C800" s="1"/>
      <c r="D800" s="1"/>
    </row>
    <row r="801" spans="3:4">
      <c r="C801" s="1"/>
      <c r="D801" s="1"/>
    </row>
    <row r="802" spans="3:4">
      <c r="C802" s="1"/>
      <c r="D802" s="1"/>
    </row>
    <row r="803" spans="3:4">
      <c r="C803" s="1"/>
      <c r="D803" s="1"/>
    </row>
    <row r="804" spans="3:4">
      <c r="C804" s="1"/>
      <c r="D804" s="1"/>
    </row>
    <row r="805" spans="3:4">
      <c r="C805" s="1"/>
      <c r="D805" s="1"/>
    </row>
    <row r="806" spans="3:4">
      <c r="C806" s="1"/>
      <c r="D806" s="1"/>
    </row>
    <row r="807" spans="3:4">
      <c r="C807" s="1"/>
      <c r="D807" s="1"/>
    </row>
    <row r="808" spans="3:4">
      <c r="C808" s="1"/>
      <c r="D808" s="1"/>
    </row>
    <row r="809" spans="3:4">
      <c r="C809" s="1"/>
      <c r="D809" s="1"/>
    </row>
    <row r="810" spans="3:4">
      <c r="C810" s="1"/>
      <c r="D810" s="1"/>
    </row>
    <row r="811" spans="3:4">
      <c r="C811" s="1"/>
      <c r="D811" s="1"/>
    </row>
    <row r="812" spans="3:4">
      <c r="C812" s="1"/>
      <c r="D812" s="1"/>
    </row>
    <row r="813" spans="3:4">
      <c r="C813" s="1"/>
      <c r="D813" s="1"/>
    </row>
    <row r="814" spans="3:4">
      <c r="C814" s="1"/>
      <c r="D814" s="1"/>
    </row>
    <row r="815" spans="3:4">
      <c r="C815" s="1"/>
      <c r="D815" s="1"/>
    </row>
    <row r="816" spans="3:4">
      <c r="C816" s="1"/>
      <c r="D816" s="1"/>
    </row>
    <row r="817" spans="3:4">
      <c r="C817" s="1"/>
      <c r="D817" s="1"/>
    </row>
    <row r="818" spans="3:4">
      <c r="C818" s="1"/>
      <c r="D818" s="1"/>
    </row>
    <row r="819" spans="3:4">
      <c r="C819" s="1"/>
      <c r="D819" s="1"/>
    </row>
    <row r="820" spans="3:4">
      <c r="C820" s="1"/>
      <c r="D820" s="1"/>
    </row>
    <row r="821" spans="3:4">
      <c r="C821" s="1"/>
      <c r="D821" s="1"/>
    </row>
    <row r="822" spans="3:4">
      <c r="C822" s="1"/>
      <c r="D822" s="1"/>
    </row>
    <row r="823" spans="3:4">
      <c r="C823" s="1"/>
      <c r="D823" s="1"/>
    </row>
    <row r="824" spans="3:4">
      <c r="C824" s="1"/>
      <c r="D824" s="1"/>
    </row>
    <row r="825" spans="3:4">
      <c r="C825" s="1"/>
      <c r="D825" s="1"/>
    </row>
    <row r="826" spans="3:4">
      <c r="C826" s="1"/>
      <c r="D826" s="1"/>
    </row>
    <row r="827" spans="3:4">
      <c r="C827" s="1"/>
      <c r="D827" s="1"/>
    </row>
    <row r="828" spans="3:4">
      <c r="C828" s="1"/>
      <c r="D828" s="1"/>
    </row>
    <row r="829" spans="3:4">
      <c r="C829" s="1"/>
      <c r="D829" s="1"/>
    </row>
    <row r="830" spans="3:4">
      <c r="C830" s="1"/>
      <c r="D830" s="1"/>
    </row>
    <row r="831" spans="3:4">
      <c r="C831" s="1"/>
      <c r="D831" s="1"/>
    </row>
    <row r="832" spans="3:4">
      <c r="C832" s="1"/>
      <c r="D832" s="1"/>
    </row>
    <row r="833" spans="3:4">
      <c r="C833" s="1"/>
      <c r="D833" s="1"/>
    </row>
    <row r="834" spans="3:4">
      <c r="C834" s="1"/>
      <c r="D834" s="1"/>
    </row>
    <row r="835" spans="3:4">
      <c r="C835" s="1"/>
      <c r="D835" s="1"/>
    </row>
    <row r="836" spans="3:4">
      <c r="C836" s="1"/>
      <c r="D836" s="1"/>
    </row>
    <row r="837" spans="3:4">
      <c r="C837" s="1"/>
      <c r="D837" s="1"/>
    </row>
    <row r="838" spans="3:4">
      <c r="C838" s="1"/>
      <c r="D838" s="1"/>
    </row>
    <row r="839" spans="3:4">
      <c r="C839" s="1"/>
      <c r="D839" s="1"/>
    </row>
    <row r="840" spans="3:4">
      <c r="C840" s="1"/>
      <c r="D840" s="1"/>
    </row>
    <row r="841" spans="3:4">
      <c r="C841" s="1"/>
      <c r="D841" s="1"/>
    </row>
    <row r="842" spans="3:4">
      <c r="C842" s="1"/>
      <c r="D842" s="1"/>
    </row>
    <row r="843" spans="3:4">
      <c r="C843" s="1"/>
      <c r="D843" s="1"/>
    </row>
    <row r="844" spans="3:4">
      <c r="C844" s="1"/>
      <c r="D844" s="1"/>
    </row>
    <row r="845" spans="3:4">
      <c r="C845" s="1"/>
      <c r="D845" s="1"/>
    </row>
    <row r="846" spans="3:4">
      <c r="C846" s="1"/>
      <c r="D846" s="1"/>
    </row>
    <row r="847" spans="3:4">
      <c r="C847" s="1"/>
      <c r="D847" s="1"/>
    </row>
    <row r="848" spans="3:4">
      <c r="C848" s="1"/>
      <c r="D848" s="1"/>
    </row>
    <row r="849" spans="3:4">
      <c r="C849" s="1"/>
      <c r="D849" s="1"/>
    </row>
    <row r="850" spans="3:4">
      <c r="C850" s="1"/>
      <c r="D850" s="1"/>
    </row>
    <row r="851" spans="3:4">
      <c r="C851" s="1"/>
      <c r="D851" s="1"/>
    </row>
    <row r="852" spans="3:4">
      <c r="C852" s="1"/>
      <c r="D852" s="1"/>
    </row>
    <row r="853" spans="3:4">
      <c r="C853" s="1"/>
      <c r="D853" s="1"/>
    </row>
    <row r="854" spans="3:4">
      <c r="C854" s="1"/>
      <c r="D854" s="1"/>
    </row>
    <row r="855" spans="3:4">
      <c r="C855" s="1"/>
      <c r="D855" s="1"/>
    </row>
    <row r="856" spans="3:4">
      <c r="C856" s="1"/>
      <c r="D856" s="1"/>
    </row>
    <row r="857" spans="3:4">
      <c r="C857" s="1"/>
      <c r="D857" s="1"/>
    </row>
    <row r="858" spans="3:4">
      <c r="C858" s="1"/>
      <c r="D858" s="1"/>
    </row>
    <row r="859" spans="3:4">
      <c r="C859" s="1"/>
      <c r="D859" s="1"/>
    </row>
    <row r="860" spans="3:4">
      <c r="C860" s="1"/>
      <c r="D860" s="1"/>
    </row>
    <row r="861" spans="3:4">
      <c r="C861" s="1"/>
      <c r="D861" s="1"/>
    </row>
    <row r="862" spans="3:4">
      <c r="C862" s="1"/>
      <c r="D862" s="1"/>
    </row>
    <row r="863" spans="3:4">
      <c r="C863" s="1"/>
      <c r="D863" s="1"/>
    </row>
    <row r="864" spans="3:4">
      <c r="C864" s="1"/>
      <c r="D864" s="1"/>
    </row>
    <row r="865" spans="3:4">
      <c r="C865" s="1"/>
      <c r="D865" s="1"/>
    </row>
    <row r="866" spans="3:4">
      <c r="C866" s="1"/>
      <c r="D866" s="1"/>
    </row>
    <row r="867" spans="3:4">
      <c r="C867" s="1"/>
      <c r="D867" s="1"/>
    </row>
    <row r="868" spans="3:4">
      <c r="C868" s="1"/>
      <c r="D868" s="1"/>
    </row>
    <row r="869" spans="3:4">
      <c r="C869" s="1"/>
      <c r="D869" s="1"/>
    </row>
    <row r="870" spans="3:4">
      <c r="C870" s="1"/>
      <c r="D870" s="1"/>
    </row>
    <row r="871" spans="3:4">
      <c r="C871" s="1"/>
      <c r="D871" s="1"/>
    </row>
    <row r="872" spans="3:4">
      <c r="C872" s="1"/>
      <c r="D872" s="1"/>
    </row>
    <row r="873" spans="3:4">
      <c r="C873" s="1"/>
      <c r="D873" s="1"/>
    </row>
    <row r="874" spans="3:4">
      <c r="C874" s="1"/>
      <c r="D874" s="1"/>
    </row>
    <row r="875" spans="3:4">
      <c r="C875" s="1"/>
      <c r="D875" s="1"/>
    </row>
    <row r="876" spans="3:4">
      <c r="C876" s="1"/>
      <c r="D876" s="1"/>
    </row>
  </sheetData>
  <sheetProtection sheet="1" objects="1" scenarios="1"/>
  <mergeCells count="3">
    <mergeCell ref="B6:R6"/>
    <mergeCell ref="B7:R7"/>
    <mergeCell ref="B71:D71"/>
  </mergeCells>
  <phoneticPr fontId="6" type="noConversion"/>
  <dataValidations count="1">
    <dataValidation allowBlank="1" showInputMessage="1" showErrorMessage="1" sqref="N10:Q10 N9 N1:N7 C5:C29 O1:Q9 E1:I30 D1:D29 C72:D1048576 N32:N1048576 O11:Q1048576 A1:B1048576 E32:I1048576 C32:D70 J1:M1048576 R1:XFD1048576"/>
  </dataValidations>
  <pageMargins left="0" right="0" top="0.5" bottom="0.5" header="0" footer="0.25"/>
  <pageSetup paperSize="9" scale="88" pageOrder="overThenDown" orientation="landscape" blackAndWhite="1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7030A0"/>
  </sheetPr>
  <dimension ref="B1:P463"/>
  <sheetViews>
    <sheetView rightToLeft="1" workbookViewId="0">
      <selection activeCell="B22" sqref="B22"/>
    </sheetView>
  </sheetViews>
  <sheetFormatPr defaultColWidth="9.140625" defaultRowHeight="18"/>
  <cols>
    <col min="1" max="1" width="6.28515625" style="1" customWidth="1"/>
    <col min="2" max="2" width="30.42578125" style="2" bestFit="1" customWidth="1"/>
    <col min="3" max="3" width="41.7109375" style="2" bestFit="1" customWidth="1"/>
    <col min="4" max="4" width="7.5703125" style="2" bestFit="1" customWidth="1"/>
    <col min="5" max="5" width="4.85546875" style="1" bestFit="1" customWidth="1"/>
    <col min="6" max="6" width="6.28515625" style="1" bestFit="1" customWidth="1"/>
    <col min="7" max="7" width="11.28515625" style="1" bestFit="1" customWidth="1"/>
    <col min="8" max="8" width="5.140625" style="1" bestFit="1" customWidth="1"/>
    <col min="9" max="9" width="9" style="1" bestFit="1" customWidth="1"/>
    <col min="10" max="10" width="6.85546875" style="1" bestFit="1" customWidth="1"/>
    <col min="11" max="11" width="8.140625" style="1" bestFit="1" customWidth="1"/>
    <col min="12" max="12" width="14.28515625" style="1" bestFit="1" customWidth="1"/>
    <col min="13" max="13" width="10.140625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16384" width="9.140625" style="1"/>
  </cols>
  <sheetData>
    <row r="1" spans="2:16">
      <c r="B1" s="46" t="s">
        <v>152</v>
      </c>
      <c r="C1" s="67" t="s" vm="1">
        <v>238</v>
      </c>
    </row>
    <row r="2" spans="2:16">
      <c r="B2" s="46" t="s">
        <v>151</v>
      </c>
      <c r="C2" s="67" t="s">
        <v>239</v>
      </c>
    </row>
    <row r="3" spans="2:16">
      <c r="B3" s="46" t="s">
        <v>153</v>
      </c>
      <c r="C3" s="67" t="s">
        <v>240</v>
      </c>
    </row>
    <row r="4" spans="2:16">
      <c r="B4" s="46" t="s">
        <v>154</v>
      </c>
      <c r="C4" s="67" t="s">
        <v>241</v>
      </c>
    </row>
    <row r="6" spans="2:16" ht="26.25" customHeight="1">
      <c r="B6" s="151" t="s">
        <v>194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3"/>
    </row>
    <row r="7" spans="2:16" s="3" customFormat="1" ht="78.75">
      <c r="B7" s="21" t="s">
        <v>122</v>
      </c>
      <c r="C7" s="29" t="s">
        <v>49</v>
      </c>
      <c r="D7" s="29" t="s">
        <v>71</v>
      </c>
      <c r="E7" s="29" t="s">
        <v>14</v>
      </c>
      <c r="F7" s="29" t="s">
        <v>72</v>
      </c>
      <c r="G7" s="29" t="s">
        <v>110</v>
      </c>
      <c r="H7" s="29" t="s">
        <v>17</v>
      </c>
      <c r="I7" s="29" t="s">
        <v>109</v>
      </c>
      <c r="J7" s="29" t="s">
        <v>16</v>
      </c>
      <c r="K7" s="29" t="s">
        <v>188</v>
      </c>
      <c r="L7" s="29" t="s">
        <v>214</v>
      </c>
      <c r="M7" s="29" t="s">
        <v>189</v>
      </c>
      <c r="N7" s="29" t="s">
        <v>63</v>
      </c>
      <c r="O7" s="29" t="s">
        <v>155</v>
      </c>
      <c r="P7" s="30" t="s">
        <v>157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221</v>
      </c>
      <c r="M8" s="31" t="s">
        <v>217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89" t="s">
        <v>193</v>
      </c>
      <c r="C10" s="73"/>
      <c r="D10" s="73"/>
      <c r="E10" s="73"/>
      <c r="F10" s="73"/>
      <c r="G10" s="73"/>
      <c r="H10" s="83">
        <v>1.4800000000000002</v>
      </c>
      <c r="I10" s="73"/>
      <c r="J10" s="73"/>
      <c r="K10" s="87">
        <v>8.8300000000000003E-2</v>
      </c>
      <c r="L10" s="83"/>
      <c r="M10" s="83">
        <v>11207.66815765695</v>
      </c>
      <c r="N10" s="73"/>
      <c r="O10" s="84">
        <f>IFERROR(M10/$M$10,0)</f>
        <v>1</v>
      </c>
      <c r="P10" s="84">
        <f>M10/'סכום נכסי הקרן'!$C$42</f>
        <v>1.1292884938632216E-4</v>
      </c>
    </row>
    <row r="11" spans="2:16" ht="20.25" customHeight="1">
      <c r="B11" s="93" t="s">
        <v>32</v>
      </c>
      <c r="C11" s="73"/>
      <c r="D11" s="73"/>
      <c r="E11" s="73"/>
      <c r="F11" s="73"/>
      <c r="G11" s="73"/>
      <c r="H11" s="83">
        <v>1.4800000000000002</v>
      </c>
      <c r="I11" s="73"/>
      <c r="J11" s="73"/>
      <c r="K11" s="87">
        <v>8.8300000000000003E-2</v>
      </c>
      <c r="L11" s="83"/>
      <c r="M11" s="83">
        <v>11207.66815765695</v>
      </c>
      <c r="N11" s="73"/>
      <c r="O11" s="84">
        <f t="shared" ref="O11:O13" si="0">IFERROR(M11/$M$10,0)</f>
        <v>1</v>
      </c>
      <c r="P11" s="84">
        <f>M11/'סכום נכסי הקרן'!$C$42</f>
        <v>1.1292884938632216E-4</v>
      </c>
    </row>
    <row r="12" spans="2:16">
      <c r="B12" s="90" t="s">
        <v>34</v>
      </c>
      <c r="C12" s="71"/>
      <c r="D12" s="71"/>
      <c r="E12" s="71"/>
      <c r="F12" s="71"/>
      <c r="G12" s="71"/>
      <c r="H12" s="80">
        <v>1.4800000000000002</v>
      </c>
      <c r="I12" s="71"/>
      <c r="J12" s="71"/>
      <c r="K12" s="92">
        <v>8.8300000000000003E-2</v>
      </c>
      <c r="L12" s="80"/>
      <c r="M12" s="80">
        <v>11207.66815765695</v>
      </c>
      <c r="N12" s="71"/>
      <c r="O12" s="81">
        <f t="shared" si="0"/>
        <v>1</v>
      </c>
      <c r="P12" s="81">
        <f>M12/'סכום נכסי הקרן'!$C$42</f>
        <v>1.1292884938632216E-4</v>
      </c>
    </row>
    <row r="13" spans="2:16">
      <c r="B13" s="76" t="s">
        <v>4985</v>
      </c>
      <c r="C13" s="73" t="s">
        <v>4859</v>
      </c>
      <c r="D13" s="86" t="s">
        <v>135</v>
      </c>
      <c r="E13" s="73" t="s">
        <v>634</v>
      </c>
      <c r="F13" s="73" t="s">
        <v>137</v>
      </c>
      <c r="G13" s="95">
        <v>40618</v>
      </c>
      <c r="H13" s="83">
        <v>1.4800000000000002</v>
      </c>
      <c r="I13" s="86" t="s">
        <v>139</v>
      </c>
      <c r="J13" s="87">
        <v>7.1500000000000008E-2</v>
      </c>
      <c r="K13" s="87">
        <v>8.8300000000000003E-2</v>
      </c>
      <c r="L13" s="83">
        <v>10083779.603769518</v>
      </c>
      <c r="M13" s="83">
        <v>11207.66815765695</v>
      </c>
      <c r="N13" s="73"/>
      <c r="O13" s="84">
        <f t="shared" si="0"/>
        <v>1</v>
      </c>
      <c r="P13" s="84">
        <f>M13/'סכום נכסי הקרן'!$C$42</f>
        <v>1.1292884938632216E-4</v>
      </c>
    </row>
    <row r="14" spans="2:16">
      <c r="B14" s="72"/>
      <c r="C14" s="73"/>
      <c r="D14" s="73"/>
      <c r="E14" s="73"/>
      <c r="F14" s="73"/>
      <c r="G14" s="73"/>
      <c r="H14" s="73"/>
      <c r="I14" s="73"/>
      <c r="J14" s="73"/>
      <c r="K14" s="73"/>
      <c r="L14" s="83"/>
      <c r="M14" s="83"/>
      <c r="N14" s="73"/>
      <c r="O14" s="84"/>
      <c r="P14" s="73"/>
    </row>
    <row r="15" spans="2:16"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</row>
    <row r="16" spans="2:16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</row>
    <row r="17" spans="2:16">
      <c r="B17" s="121" t="s">
        <v>229</v>
      </c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</row>
    <row r="18" spans="2:16">
      <c r="B18" s="121" t="s">
        <v>118</v>
      </c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</row>
    <row r="19" spans="2:16">
      <c r="B19" s="121" t="s">
        <v>220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</row>
    <row r="20" spans="2:16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</row>
    <row r="21" spans="2:16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</row>
    <row r="22" spans="2:16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</row>
    <row r="23" spans="2:16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</row>
    <row r="24" spans="2:16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</row>
    <row r="25" spans="2:16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</row>
    <row r="26" spans="2:16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</row>
    <row r="27" spans="2:16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</row>
    <row r="28" spans="2:16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</row>
    <row r="29" spans="2:16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</row>
    <row r="30" spans="2:16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</row>
    <row r="31" spans="2:16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</row>
    <row r="32" spans="2:16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</row>
    <row r="33" spans="2:16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</row>
    <row r="34" spans="2:16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</row>
    <row r="35" spans="2:16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</row>
    <row r="36" spans="2:16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</row>
    <row r="37" spans="2:16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</row>
    <row r="38" spans="2:16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</row>
    <row r="39" spans="2:16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</row>
    <row r="40" spans="2:16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</row>
    <row r="41" spans="2:16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</row>
    <row r="42" spans="2:16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</row>
    <row r="43" spans="2:16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</row>
    <row r="44" spans="2:16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</row>
    <row r="45" spans="2:16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</row>
    <row r="46" spans="2:16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</row>
    <row r="47" spans="2:16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</row>
    <row r="48" spans="2:16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</row>
    <row r="49" spans="2:16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</row>
    <row r="50" spans="2:16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</row>
    <row r="51" spans="2:16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</row>
    <row r="52" spans="2:16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</row>
    <row r="53" spans="2:16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</row>
    <row r="54" spans="2:16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</row>
    <row r="55" spans="2:16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</row>
    <row r="56" spans="2:16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</row>
    <row r="57" spans="2:16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</row>
    <row r="58" spans="2:16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</row>
    <row r="59" spans="2:16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</row>
    <row r="60" spans="2:16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</row>
    <row r="61" spans="2:16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</row>
    <row r="62" spans="2:16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</row>
    <row r="63" spans="2:16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</row>
    <row r="64" spans="2:16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</row>
    <row r="65" spans="2:16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</row>
    <row r="66" spans="2:16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</row>
    <row r="67" spans="2:16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</row>
    <row r="68" spans="2:16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</row>
    <row r="69" spans="2:16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</row>
    <row r="70" spans="2:16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</row>
    <row r="71" spans="2:16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</row>
    <row r="72" spans="2:16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</row>
    <row r="73" spans="2:16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</row>
    <row r="74" spans="2:16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</row>
    <row r="75" spans="2:16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</row>
    <row r="76" spans="2:16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</row>
    <row r="77" spans="2:16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</row>
    <row r="78" spans="2:16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</row>
    <row r="79" spans="2:16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</row>
    <row r="80" spans="2:16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</row>
    <row r="81" spans="2:16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</row>
    <row r="82" spans="2:16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16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</row>
    <row r="84" spans="2:16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</row>
    <row r="85" spans="2:16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</row>
    <row r="86" spans="2:16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</row>
    <row r="87" spans="2:16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</row>
    <row r="88" spans="2:16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</row>
    <row r="89" spans="2:16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</row>
    <row r="90" spans="2:16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</row>
    <row r="91" spans="2:16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</row>
    <row r="92" spans="2:16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</row>
    <row r="93" spans="2:16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</row>
    <row r="94" spans="2:16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</row>
    <row r="95" spans="2:16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</row>
    <row r="96" spans="2:16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</row>
    <row r="97" spans="2:16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</row>
    <row r="98" spans="2:16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</row>
    <row r="99" spans="2:16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</row>
    <row r="100" spans="2:16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</row>
    <row r="101" spans="2:16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</row>
    <row r="102" spans="2:16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</row>
    <row r="103" spans="2:16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</row>
    <row r="104" spans="2:16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</row>
    <row r="105" spans="2:16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</row>
    <row r="106" spans="2:16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</row>
    <row r="107" spans="2:16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</row>
    <row r="108" spans="2:16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</row>
    <row r="109" spans="2:16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</row>
    <row r="110" spans="2:16"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</row>
    <row r="111" spans="2:16"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</row>
    <row r="112" spans="2:16"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</row>
    <row r="113" spans="2:16"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</row>
    <row r="114" spans="2:16">
      <c r="B114" s="119"/>
      <c r="C114" s="119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</row>
    <row r="115" spans="2:16">
      <c r="B115" s="119"/>
      <c r="C115" s="119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</row>
    <row r="116" spans="2:16">
      <c r="B116" s="119"/>
      <c r="C116" s="119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</row>
    <row r="117" spans="2:16">
      <c r="B117" s="119"/>
      <c r="C117" s="119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</row>
    <row r="118" spans="2:16">
      <c r="B118" s="119"/>
      <c r="C118" s="119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</row>
    <row r="119" spans="2:16">
      <c r="B119" s="119"/>
      <c r="C119" s="119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</row>
    <row r="120" spans="2:16">
      <c r="B120" s="119"/>
      <c r="C120" s="119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</row>
    <row r="121" spans="2:16">
      <c r="B121" s="119"/>
      <c r="C121" s="119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</row>
    <row r="122" spans="2:16">
      <c r="B122" s="119"/>
      <c r="C122" s="119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</row>
    <row r="123" spans="2:16">
      <c r="B123" s="119"/>
      <c r="C123" s="119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</row>
    <row r="124" spans="2:16">
      <c r="B124" s="119"/>
      <c r="C124" s="119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</row>
    <row r="125" spans="2:16">
      <c r="B125" s="119"/>
      <c r="C125" s="119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</row>
    <row r="126" spans="2:16">
      <c r="B126" s="119"/>
      <c r="C126" s="119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</row>
    <row r="127" spans="2:16">
      <c r="B127" s="119"/>
      <c r="C127" s="119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</row>
    <row r="128" spans="2:16">
      <c r="B128" s="119"/>
      <c r="C128" s="119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</row>
    <row r="129" spans="2:16">
      <c r="B129" s="119"/>
      <c r="C129" s="119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</row>
    <row r="130" spans="2:16">
      <c r="B130" s="119"/>
      <c r="C130" s="119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</row>
    <row r="131" spans="2:16">
      <c r="B131" s="119"/>
      <c r="C131" s="119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</row>
    <row r="132" spans="2:16">
      <c r="B132" s="119"/>
      <c r="C132" s="119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</row>
    <row r="133" spans="2:16">
      <c r="B133" s="119"/>
      <c r="C133" s="119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</row>
    <row r="134" spans="2:16">
      <c r="B134" s="119"/>
      <c r="C134" s="119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</row>
    <row r="135" spans="2:16">
      <c r="B135" s="119"/>
      <c r="C135" s="119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</row>
    <row r="136" spans="2:16">
      <c r="B136" s="119"/>
      <c r="C136" s="119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</row>
    <row r="137" spans="2:16">
      <c r="B137" s="119"/>
      <c r="C137" s="119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</row>
    <row r="138" spans="2:16">
      <c r="B138" s="119"/>
      <c r="C138" s="119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</row>
    <row r="139" spans="2:16">
      <c r="B139" s="119"/>
      <c r="C139" s="119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</row>
    <row r="140" spans="2:16">
      <c r="B140" s="119"/>
      <c r="C140" s="119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</row>
    <row r="141" spans="2:16">
      <c r="B141" s="119"/>
      <c r="C141" s="119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</row>
    <row r="142" spans="2:16">
      <c r="B142" s="119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</row>
    <row r="143" spans="2:16">
      <c r="B143" s="119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</row>
    <row r="144" spans="2:16">
      <c r="B144" s="119"/>
      <c r="C144" s="119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</row>
    <row r="145" spans="2:16">
      <c r="B145" s="119"/>
      <c r="C145" s="119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</row>
    <row r="146" spans="2:16">
      <c r="B146" s="119"/>
      <c r="C146" s="119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</row>
    <row r="147" spans="2:16">
      <c r="B147" s="119"/>
      <c r="C147" s="119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</row>
    <row r="148" spans="2:16">
      <c r="B148" s="119"/>
      <c r="C148" s="119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</row>
    <row r="149" spans="2:16">
      <c r="B149" s="119"/>
      <c r="C149" s="119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</row>
    <row r="150" spans="2:16">
      <c r="B150" s="119"/>
      <c r="C150" s="119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</row>
    <row r="151" spans="2:16">
      <c r="B151" s="119"/>
      <c r="C151" s="119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</row>
    <row r="152" spans="2:16">
      <c r="B152" s="119"/>
      <c r="C152" s="119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</row>
    <row r="153" spans="2:16">
      <c r="B153" s="119"/>
      <c r="C153" s="119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</row>
    <row r="154" spans="2:16">
      <c r="B154" s="119"/>
      <c r="C154" s="119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</row>
    <row r="155" spans="2:16">
      <c r="B155" s="119"/>
      <c r="C155" s="119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</row>
    <row r="156" spans="2:16">
      <c r="B156" s="119"/>
      <c r="C156" s="119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</row>
    <row r="157" spans="2:16">
      <c r="B157" s="119"/>
      <c r="C157" s="119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</row>
    <row r="158" spans="2:16">
      <c r="B158" s="119"/>
      <c r="C158" s="119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</row>
    <row r="159" spans="2:16">
      <c r="B159" s="119"/>
      <c r="C159" s="119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</row>
    <row r="160" spans="2:16">
      <c r="B160" s="119"/>
      <c r="C160" s="119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</row>
    <row r="161" spans="2:16">
      <c r="B161" s="119"/>
      <c r="C161" s="119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</row>
    <row r="162" spans="2:16">
      <c r="B162" s="119"/>
      <c r="C162" s="119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</row>
    <row r="163" spans="2:16">
      <c r="B163" s="119"/>
      <c r="C163" s="119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</row>
    <row r="164" spans="2:16">
      <c r="B164" s="119"/>
      <c r="C164" s="119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</row>
    <row r="165" spans="2:16">
      <c r="B165" s="119"/>
      <c r="C165" s="119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</row>
    <row r="166" spans="2:16">
      <c r="B166" s="119"/>
      <c r="C166" s="119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</row>
    <row r="167" spans="2:16">
      <c r="B167" s="119"/>
      <c r="C167" s="119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</row>
    <row r="168" spans="2:16">
      <c r="B168" s="119"/>
      <c r="C168" s="119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</row>
    <row r="169" spans="2:16">
      <c r="B169" s="119"/>
      <c r="C169" s="119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</row>
    <row r="170" spans="2:16">
      <c r="B170" s="119"/>
      <c r="C170" s="119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</row>
    <row r="171" spans="2:16">
      <c r="B171" s="119"/>
      <c r="C171" s="119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</row>
    <row r="172" spans="2:16">
      <c r="B172" s="119"/>
      <c r="C172" s="119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</row>
    <row r="173" spans="2:16">
      <c r="B173" s="119"/>
      <c r="C173" s="119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</row>
    <row r="174" spans="2:16">
      <c r="B174" s="119"/>
      <c r="C174" s="119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</row>
    <row r="175" spans="2:16">
      <c r="B175" s="119"/>
      <c r="C175" s="119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</row>
    <row r="176" spans="2:16">
      <c r="B176" s="119"/>
      <c r="C176" s="119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</row>
    <row r="177" spans="2:16">
      <c r="B177" s="119"/>
      <c r="C177" s="119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</row>
    <row r="178" spans="2:16">
      <c r="B178" s="119"/>
      <c r="C178" s="119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</row>
    <row r="179" spans="2:16">
      <c r="B179" s="119"/>
      <c r="C179" s="119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</row>
    <row r="180" spans="2:16">
      <c r="B180" s="119"/>
      <c r="C180" s="119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</row>
    <row r="181" spans="2:16">
      <c r="B181" s="119"/>
      <c r="C181" s="119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</row>
    <row r="182" spans="2:16">
      <c r="B182" s="119"/>
      <c r="C182" s="119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</row>
    <row r="183" spans="2:16">
      <c r="B183" s="119"/>
      <c r="C183" s="119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</row>
    <row r="184" spans="2:16">
      <c r="B184" s="119"/>
      <c r="C184" s="119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</row>
    <row r="185" spans="2:16">
      <c r="B185" s="119"/>
      <c r="C185" s="119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</row>
    <row r="186" spans="2:16">
      <c r="B186" s="119"/>
      <c r="C186" s="119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</row>
    <row r="187" spans="2:16">
      <c r="B187" s="119"/>
      <c r="C187" s="119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</row>
    <row r="188" spans="2:16">
      <c r="B188" s="119"/>
      <c r="C188" s="119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</row>
    <row r="189" spans="2:16">
      <c r="B189" s="119"/>
      <c r="C189" s="119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</row>
    <row r="190" spans="2:16">
      <c r="B190" s="119"/>
      <c r="C190" s="119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</row>
    <row r="191" spans="2:16">
      <c r="B191" s="119"/>
      <c r="C191" s="119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</row>
    <row r="192" spans="2:16">
      <c r="B192" s="119"/>
      <c r="C192" s="119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</row>
    <row r="193" spans="2:16">
      <c r="B193" s="119"/>
      <c r="C193" s="119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</row>
    <row r="194" spans="2:16">
      <c r="B194" s="119"/>
      <c r="C194" s="119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</row>
    <row r="195" spans="2:16">
      <c r="B195" s="119"/>
      <c r="C195" s="119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</row>
    <row r="196" spans="2:16">
      <c r="B196" s="119"/>
      <c r="C196" s="119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</row>
    <row r="197" spans="2:16">
      <c r="B197" s="119"/>
      <c r="C197" s="119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</row>
    <row r="198" spans="2:16">
      <c r="B198" s="119"/>
      <c r="C198" s="119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</row>
    <row r="199" spans="2:16">
      <c r="B199" s="119"/>
      <c r="C199" s="119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</row>
    <row r="200" spans="2:16">
      <c r="B200" s="119"/>
      <c r="C200" s="119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</row>
    <row r="201" spans="2:16">
      <c r="B201" s="119"/>
      <c r="C201" s="119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</row>
    <row r="202" spans="2:16">
      <c r="B202" s="119"/>
      <c r="C202" s="119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</row>
    <row r="203" spans="2:16">
      <c r="B203" s="119"/>
      <c r="C203" s="119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</row>
    <row r="204" spans="2:16">
      <c r="B204" s="119"/>
      <c r="C204" s="119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</row>
    <row r="205" spans="2:16">
      <c r="B205" s="119"/>
      <c r="C205" s="119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</row>
    <row r="206" spans="2:16">
      <c r="B206" s="119"/>
      <c r="C206" s="119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</row>
    <row r="207" spans="2:16">
      <c r="B207" s="119"/>
      <c r="C207" s="119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</row>
    <row r="208" spans="2:16">
      <c r="B208" s="119"/>
      <c r="C208" s="119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</row>
    <row r="209" spans="2:16">
      <c r="B209" s="119"/>
      <c r="C209" s="119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</row>
    <row r="210" spans="2:16">
      <c r="B210" s="119"/>
      <c r="C210" s="119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</row>
    <row r="211" spans="2:16">
      <c r="B211" s="119"/>
      <c r="C211" s="119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</row>
    <row r="212" spans="2:16">
      <c r="B212" s="119"/>
      <c r="C212" s="119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</row>
    <row r="213" spans="2:16">
      <c r="B213" s="119"/>
      <c r="C213" s="119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</row>
    <row r="214" spans="2:16">
      <c r="B214" s="119"/>
      <c r="C214" s="119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</row>
    <row r="215" spans="2:16">
      <c r="B215" s="119"/>
      <c r="C215" s="119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</row>
    <row r="216" spans="2:16">
      <c r="B216" s="119"/>
      <c r="C216" s="119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</row>
    <row r="217" spans="2:16">
      <c r="B217" s="119"/>
      <c r="C217" s="119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</row>
    <row r="218" spans="2:16">
      <c r="B218" s="119"/>
      <c r="C218" s="119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</row>
    <row r="219" spans="2:16">
      <c r="B219" s="119"/>
      <c r="C219" s="119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</row>
    <row r="220" spans="2:16">
      <c r="B220" s="119"/>
      <c r="C220" s="119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</row>
    <row r="221" spans="2:16">
      <c r="B221" s="119"/>
      <c r="C221" s="119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</row>
    <row r="222" spans="2:16">
      <c r="B222" s="119"/>
      <c r="C222" s="119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</row>
    <row r="223" spans="2:16">
      <c r="B223" s="119"/>
      <c r="C223" s="119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</row>
    <row r="224" spans="2:16">
      <c r="B224" s="119"/>
      <c r="C224" s="119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</row>
    <row r="225" spans="2:16">
      <c r="B225" s="119"/>
      <c r="C225" s="119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</row>
    <row r="226" spans="2:16">
      <c r="B226" s="119"/>
      <c r="C226" s="119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</row>
    <row r="227" spans="2:16">
      <c r="B227" s="119"/>
      <c r="C227" s="119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</row>
    <row r="228" spans="2:16">
      <c r="B228" s="119"/>
      <c r="C228" s="119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</row>
    <row r="229" spans="2:16">
      <c r="B229" s="119"/>
      <c r="C229" s="119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</row>
    <row r="230" spans="2:16">
      <c r="B230" s="119"/>
      <c r="C230" s="119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</row>
    <row r="231" spans="2:16">
      <c r="B231" s="119"/>
      <c r="C231" s="119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</row>
    <row r="232" spans="2:16">
      <c r="B232" s="119"/>
      <c r="C232" s="119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</row>
    <row r="233" spans="2:16">
      <c r="B233" s="119"/>
      <c r="C233" s="119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</row>
    <row r="234" spans="2:16">
      <c r="B234" s="119"/>
      <c r="C234" s="119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</row>
    <row r="235" spans="2:16">
      <c r="B235" s="119"/>
      <c r="C235" s="119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</row>
    <row r="236" spans="2:16">
      <c r="B236" s="119"/>
      <c r="C236" s="119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</row>
    <row r="237" spans="2:16">
      <c r="B237" s="119"/>
      <c r="C237" s="119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</row>
    <row r="238" spans="2:16">
      <c r="B238" s="119"/>
      <c r="C238" s="119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</row>
    <row r="239" spans="2:16">
      <c r="B239" s="119"/>
      <c r="C239" s="119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</row>
    <row r="240" spans="2:16">
      <c r="B240" s="119"/>
      <c r="C240" s="119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</row>
    <row r="241" spans="2:16">
      <c r="B241" s="119"/>
      <c r="C241" s="119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</row>
    <row r="242" spans="2:16">
      <c r="B242" s="119"/>
      <c r="C242" s="119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</row>
    <row r="243" spans="2:16">
      <c r="B243" s="119"/>
      <c r="C243" s="119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</row>
    <row r="244" spans="2:16">
      <c r="B244" s="119"/>
      <c r="C244" s="119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</row>
    <row r="245" spans="2:16">
      <c r="B245" s="119"/>
      <c r="C245" s="119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</row>
    <row r="246" spans="2:16">
      <c r="B246" s="119"/>
      <c r="C246" s="119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</row>
    <row r="247" spans="2:16">
      <c r="B247" s="119"/>
      <c r="C247" s="119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</row>
    <row r="248" spans="2:16">
      <c r="B248" s="119"/>
      <c r="C248" s="119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</row>
    <row r="249" spans="2:16">
      <c r="B249" s="119"/>
      <c r="C249" s="119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</row>
    <row r="250" spans="2:16">
      <c r="B250" s="119"/>
      <c r="C250" s="119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</row>
    <row r="251" spans="2:16">
      <c r="B251" s="119"/>
      <c r="C251" s="119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</row>
    <row r="252" spans="2:16">
      <c r="B252" s="119"/>
      <c r="C252" s="119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</row>
    <row r="253" spans="2:16">
      <c r="B253" s="119"/>
      <c r="C253" s="119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</row>
    <row r="254" spans="2:16">
      <c r="B254" s="119"/>
      <c r="C254" s="119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</row>
    <row r="255" spans="2:16">
      <c r="B255" s="119"/>
      <c r="C255" s="119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</row>
    <row r="256" spans="2:16">
      <c r="B256" s="119"/>
      <c r="C256" s="119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</row>
    <row r="257" spans="2:16">
      <c r="B257" s="119"/>
      <c r="C257" s="119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</row>
    <row r="258" spans="2:16">
      <c r="B258" s="119"/>
      <c r="C258" s="119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</row>
    <row r="259" spans="2:16">
      <c r="B259" s="119"/>
      <c r="C259" s="119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</row>
    <row r="260" spans="2:16">
      <c r="B260" s="119"/>
      <c r="C260" s="119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</row>
    <row r="261" spans="2:16">
      <c r="B261" s="119"/>
      <c r="C261" s="119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</row>
    <row r="262" spans="2:16">
      <c r="B262" s="119"/>
      <c r="C262" s="119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</row>
    <row r="263" spans="2:16">
      <c r="B263" s="119"/>
      <c r="C263" s="119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</row>
    <row r="264" spans="2:16">
      <c r="B264" s="119"/>
      <c r="C264" s="119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</row>
    <row r="265" spans="2:16">
      <c r="B265" s="119"/>
      <c r="C265" s="119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</row>
    <row r="266" spans="2:16">
      <c r="B266" s="119"/>
      <c r="C266" s="119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</row>
    <row r="267" spans="2:16">
      <c r="B267" s="119"/>
      <c r="C267" s="119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</row>
    <row r="268" spans="2:16">
      <c r="B268" s="119"/>
      <c r="C268" s="119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</row>
    <row r="269" spans="2:16">
      <c r="B269" s="119"/>
      <c r="C269" s="119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</row>
    <row r="270" spans="2:16">
      <c r="B270" s="119"/>
      <c r="C270" s="119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</row>
    <row r="271" spans="2:16">
      <c r="B271" s="119"/>
      <c r="C271" s="119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</row>
    <row r="272" spans="2:16">
      <c r="B272" s="119"/>
      <c r="C272" s="119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</row>
    <row r="273" spans="2:16">
      <c r="B273" s="119"/>
      <c r="C273" s="119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</row>
    <row r="274" spans="2:16">
      <c r="B274" s="119"/>
      <c r="C274" s="119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</row>
    <row r="275" spans="2:16">
      <c r="B275" s="119"/>
      <c r="C275" s="119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</row>
    <row r="276" spans="2:16">
      <c r="B276" s="119"/>
      <c r="C276" s="119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</row>
    <row r="277" spans="2:16">
      <c r="B277" s="119"/>
      <c r="C277" s="119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</row>
    <row r="278" spans="2:16">
      <c r="B278" s="119"/>
      <c r="C278" s="119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</row>
    <row r="279" spans="2:16">
      <c r="B279" s="119"/>
      <c r="C279" s="119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</row>
    <row r="280" spans="2:16">
      <c r="B280" s="119"/>
      <c r="C280" s="119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</row>
    <row r="281" spans="2:16">
      <c r="B281" s="119"/>
      <c r="C281" s="119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</row>
    <row r="282" spans="2:16">
      <c r="B282" s="119"/>
      <c r="C282" s="119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</row>
    <row r="283" spans="2:16">
      <c r="B283" s="119"/>
      <c r="C283" s="119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</row>
    <row r="284" spans="2:16">
      <c r="B284" s="119"/>
      <c r="C284" s="119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</row>
    <row r="285" spans="2:16">
      <c r="B285" s="119"/>
      <c r="C285" s="119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</row>
    <row r="286" spans="2:16">
      <c r="B286" s="119"/>
      <c r="C286" s="119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</row>
    <row r="287" spans="2:16">
      <c r="B287" s="119"/>
      <c r="C287" s="119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</row>
    <row r="288" spans="2:16">
      <c r="B288" s="119"/>
      <c r="C288" s="119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</row>
    <row r="289" spans="2:16">
      <c r="B289" s="119"/>
      <c r="C289" s="119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</row>
    <row r="290" spans="2:16">
      <c r="B290" s="119"/>
      <c r="C290" s="119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</row>
    <row r="291" spans="2:16">
      <c r="B291" s="119"/>
      <c r="C291" s="119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</row>
    <row r="292" spans="2:16">
      <c r="B292" s="119"/>
      <c r="C292" s="119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</row>
    <row r="293" spans="2:16">
      <c r="B293" s="119"/>
      <c r="C293" s="119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</row>
    <row r="294" spans="2:16">
      <c r="B294" s="119"/>
      <c r="C294" s="119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</row>
    <row r="295" spans="2:16">
      <c r="B295" s="119"/>
      <c r="C295" s="119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</row>
    <row r="296" spans="2:16">
      <c r="B296" s="119"/>
      <c r="C296" s="119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</row>
    <row r="297" spans="2:16">
      <c r="B297" s="119"/>
      <c r="C297" s="119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</row>
    <row r="298" spans="2:16">
      <c r="B298" s="119"/>
      <c r="C298" s="119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</row>
    <row r="299" spans="2:16">
      <c r="B299" s="119"/>
      <c r="C299" s="119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</row>
    <row r="300" spans="2:16">
      <c r="B300" s="119"/>
      <c r="C300" s="119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</row>
    <row r="301" spans="2:16">
      <c r="B301" s="119"/>
      <c r="C301" s="119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</row>
    <row r="302" spans="2:16">
      <c r="B302" s="119"/>
      <c r="C302" s="119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</row>
    <row r="303" spans="2:16">
      <c r="B303" s="119"/>
      <c r="C303" s="119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</row>
    <row r="304" spans="2:16">
      <c r="B304" s="119"/>
      <c r="C304" s="119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</row>
    <row r="305" spans="2:16">
      <c r="B305" s="119"/>
      <c r="C305" s="119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</row>
    <row r="306" spans="2:16">
      <c r="B306" s="119"/>
      <c r="C306" s="119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</row>
    <row r="307" spans="2:16">
      <c r="B307" s="119"/>
      <c r="C307" s="119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</row>
    <row r="308" spans="2:16">
      <c r="B308" s="119"/>
      <c r="C308" s="119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</row>
    <row r="309" spans="2:16">
      <c r="B309" s="119"/>
      <c r="C309" s="119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</row>
    <row r="310" spans="2:16">
      <c r="B310" s="119"/>
      <c r="C310" s="119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</row>
    <row r="311" spans="2:16">
      <c r="B311" s="119"/>
      <c r="C311" s="119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</row>
    <row r="312" spans="2:16">
      <c r="B312" s="119"/>
      <c r="C312" s="119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</row>
    <row r="313" spans="2:16">
      <c r="B313" s="119"/>
      <c r="C313" s="119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</row>
    <row r="314" spans="2:16">
      <c r="B314" s="119"/>
      <c r="C314" s="119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</row>
    <row r="315" spans="2:16">
      <c r="B315" s="119"/>
      <c r="C315" s="119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</row>
    <row r="316" spans="2:16">
      <c r="B316" s="119"/>
      <c r="C316" s="119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</row>
    <row r="317" spans="2:16">
      <c r="B317" s="119"/>
      <c r="C317" s="119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</row>
    <row r="318" spans="2:16">
      <c r="B318" s="119"/>
      <c r="C318" s="119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</row>
    <row r="319" spans="2:16">
      <c r="B319" s="119"/>
      <c r="C319" s="119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</row>
    <row r="320" spans="2:16">
      <c r="B320" s="119"/>
      <c r="C320" s="119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</row>
    <row r="321" spans="2:16">
      <c r="B321" s="119"/>
      <c r="C321" s="119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</row>
    <row r="322" spans="2:16">
      <c r="B322" s="119"/>
      <c r="C322" s="119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</row>
    <row r="323" spans="2:16">
      <c r="B323" s="119"/>
      <c r="C323" s="119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</row>
    <row r="324" spans="2:16">
      <c r="B324" s="119"/>
      <c r="C324" s="119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</row>
    <row r="325" spans="2:16">
      <c r="B325" s="119"/>
      <c r="C325" s="119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</row>
    <row r="326" spans="2:16">
      <c r="B326" s="119"/>
      <c r="C326" s="119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</row>
    <row r="327" spans="2:16">
      <c r="B327" s="119"/>
      <c r="C327" s="119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</row>
    <row r="328" spans="2:16">
      <c r="B328" s="119"/>
      <c r="C328" s="119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</row>
    <row r="329" spans="2:16">
      <c r="B329" s="119"/>
      <c r="C329" s="119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</row>
    <row r="330" spans="2:16">
      <c r="B330" s="119"/>
      <c r="C330" s="119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</row>
    <row r="331" spans="2:16">
      <c r="B331" s="119"/>
      <c r="C331" s="119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</row>
    <row r="332" spans="2:16">
      <c r="B332" s="119"/>
      <c r="C332" s="119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</row>
    <row r="333" spans="2:16">
      <c r="B333" s="119"/>
      <c r="C333" s="119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</row>
    <row r="334" spans="2:16">
      <c r="B334" s="119"/>
      <c r="C334" s="119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</row>
    <row r="335" spans="2:16">
      <c r="B335" s="119"/>
      <c r="C335" s="119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</row>
    <row r="336" spans="2:16">
      <c r="B336" s="119"/>
      <c r="C336" s="119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</row>
    <row r="337" spans="2:16">
      <c r="B337" s="119"/>
      <c r="C337" s="119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</row>
    <row r="338" spans="2:16">
      <c r="B338" s="119"/>
      <c r="C338" s="119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</row>
    <row r="339" spans="2:16">
      <c r="B339" s="119"/>
      <c r="C339" s="119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</row>
    <row r="340" spans="2:16">
      <c r="B340" s="119"/>
      <c r="C340" s="119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</row>
    <row r="341" spans="2:16">
      <c r="B341" s="119"/>
      <c r="C341" s="119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</row>
    <row r="342" spans="2:16">
      <c r="B342" s="119"/>
      <c r="C342" s="119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</row>
    <row r="343" spans="2:16">
      <c r="B343" s="119"/>
      <c r="C343" s="119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</row>
    <row r="344" spans="2:16">
      <c r="B344" s="119"/>
      <c r="C344" s="119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</row>
    <row r="345" spans="2:16">
      <c r="B345" s="119"/>
      <c r="C345" s="119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</row>
    <row r="346" spans="2:16">
      <c r="B346" s="119"/>
      <c r="C346" s="119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</row>
    <row r="347" spans="2:16">
      <c r="B347" s="119"/>
      <c r="C347" s="119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</row>
    <row r="348" spans="2:16">
      <c r="B348" s="119"/>
      <c r="C348" s="119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</row>
    <row r="349" spans="2:16">
      <c r="B349" s="119"/>
      <c r="C349" s="119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</row>
    <row r="350" spans="2:16">
      <c r="B350" s="119"/>
      <c r="C350" s="119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</row>
    <row r="351" spans="2:16">
      <c r="B351" s="119"/>
      <c r="C351" s="119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</row>
    <row r="352" spans="2:16">
      <c r="B352" s="119"/>
      <c r="C352" s="119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</row>
    <row r="353" spans="2:16">
      <c r="B353" s="119"/>
      <c r="C353" s="119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</row>
    <row r="354" spans="2:16">
      <c r="B354" s="119"/>
      <c r="C354" s="119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</row>
    <row r="355" spans="2:16">
      <c r="B355" s="119"/>
      <c r="C355" s="119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</row>
    <row r="356" spans="2:16">
      <c r="B356" s="119"/>
      <c r="C356" s="119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</row>
    <row r="357" spans="2:16">
      <c r="B357" s="119"/>
      <c r="C357" s="119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</row>
    <row r="358" spans="2:16">
      <c r="B358" s="119"/>
      <c r="C358" s="119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</row>
    <row r="359" spans="2:16">
      <c r="B359" s="119"/>
      <c r="C359" s="119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</row>
    <row r="360" spans="2:16">
      <c r="B360" s="119"/>
      <c r="C360" s="119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</row>
    <row r="361" spans="2:16">
      <c r="B361" s="119"/>
      <c r="C361" s="119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</row>
    <row r="362" spans="2:16">
      <c r="B362" s="119"/>
      <c r="C362" s="119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</row>
    <row r="363" spans="2:16">
      <c r="B363" s="119"/>
      <c r="C363" s="119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</row>
    <row r="364" spans="2:16">
      <c r="B364" s="119"/>
      <c r="C364" s="119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</row>
    <row r="365" spans="2:16">
      <c r="B365" s="119"/>
      <c r="C365" s="119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</row>
    <row r="366" spans="2:16">
      <c r="B366" s="119"/>
      <c r="C366" s="119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</row>
    <row r="367" spans="2:16">
      <c r="B367" s="119"/>
      <c r="C367" s="119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</row>
    <row r="368" spans="2:16">
      <c r="B368" s="119"/>
      <c r="C368" s="119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</row>
    <row r="369" spans="2:16">
      <c r="B369" s="119"/>
      <c r="C369" s="119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</row>
    <row r="370" spans="2:16">
      <c r="B370" s="119"/>
      <c r="C370" s="119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</row>
    <row r="371" spans="2:16">
      <c r="B371" s="119"/>
      <c r="C371" s="119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</row>
    <row r="372" spans="2:16">
      <c r="B372" s="119"/>
      <c r="C372" s="119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</row>
    <row r="373" spans="2:16">
      <c r="B373" s="119"/>
      <c r="C373" s="119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</row>
    <row r="374" spans="2:16">
      <c r="B374" s="119"/>
      <c r="C374" s="119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</row>
    <row r="375" spans="2:16">
      <c r="B375" s="119"/>
      <c r="C375" s="119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</row>
    <row r="376" spans="2:16">
      <c r="B376" s="119"/>
      <c r="C376" s="119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</row>
    <row r="377" spans="2:16">
      <c r="B377" s="119"/>
      <c r="C377" s="119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</row>
    <row r="378" spans="2:16">
      <c r="B378" s="119"/>
      <c r="C378" s="119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</row>
    <row r="379" spans="2:16">
      <c r="B379" s="119"/>
      <c r="C379" s="119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</row>
    <row r="380" spans="2:16">
      <c r="B380" s="119"/>
      <c r="C380" s="119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</row>
    <row r="381" spans="2:16">
      <c r="B381" s="119"/>
      <c r="C381" s="119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</row>
    <row r="382" spans="2:16">
      <c r="B382" s="119"/>
      <c r="C382" s="119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</row>
    <row r="383" spans="2:16">
      <c r="B383" s="119"/>
      <c r="C383" s="119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</row>
    <row r="384" spans="2:16">
      <c r="B384" s="119"/>
      <c r="C384" s="119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</row>
    <row r="385" spans="2:16">
      <c r="B385" s="119"/>
      <c r="C385" s="119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</row>
    <row r="386" spans="2:16">
      <c r="B386" s="119"/>
      <c r="C386" s="119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</row>
    <row r="387" spans="2:16">
      <c r="B387" s="119"/>
      <c r="C387" s="119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</row>
    <row r="388" spans="2:16">
      <c r="B388" s="119"/>
      <c r="C388" s="119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</row>
    <row r="389" spans="2:16">
      <c r="B389" s="119"/>
      <c r="C389" s="119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</row>
    <row r="390" spans="2:16">
      <c r="B390" s="119"/>
      <c r="C390" s="119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</row>
    <row r="391" spans="2:16">
      <c r="B391" s="119"/>
      <c r="C391" s="119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</row>
    <row r="392" spans="2:16">
      <c r="B392" s="119"/>
      <c r="C392" s="119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</row>
    <row r="393" spans="2:16">
      <c r="B393" s="119"/>
      <c r="C393" s="119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</row>
    <row r="394" spans="2:16">
      <c r="B394" s="119"/>
      <c r="C394" s="119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</row>
    <row r="395" spans="2:16">
      <c r="B395" s="119"/>
      <c r="C395" s="119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</row>
    <row r="396" spans="2:16">
      <c r="B396" s="119"/>
      <c r="C396" s="119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</row>
    <row r="397" spans="2:16">
      <c r="B397" s="130"/>
      <c r="C397" s="119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</row>
    <row r="398" spans="2:16">
      <c r="B398" s="130"/>
      <c r="C398" s="119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</row>
    <row r="399" spans="2:16">
      <c r="B399" s="131"/>
      <c r="C399" s="119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</row>
    <row r="400" spans="2:16">
      <c r="B400" s="119"/>
      <c r="C400" s="119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</row>
    <row r="401" spans="2:16">
      <c r="B401" s="119"/>
      <c r="C401" s="119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</row>
    <row r="402" spans="2:16">
      <c r="B402" s="119"/>
      <c r="C402" s="119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</row>
    <row r="403" spans="2:16">
      <c r="B403" s="119"/>
      <c r="C403" s="119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</row>
    <row r="404" spans="2:16">
      <c r="B404" s="119"/>
      <c r="C404" s="119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</row>
    <row r="405" spans="2:16">
      <c r="B405" s="119"/>
      <c r="C405" s="119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</row>
    <row r="406" spans="2:16">
      <c r="B406" s="119"/>
      <c r="C406" s="119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</row>
    <row r="407" spans="2:16">
      <c r="B407" s="119"/>
      <c r="C407" s="119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</row>
    <row r="408" spans="2:16">
      <c r="B408" s="119"/>
      <c r="C408" s="119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</row>
    <row r="409" spans="2:16">
      <c r="B409" s="119"/>
      <c r="C409" s="119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</row>
    <row r="410" spans="2:16">
      <c r="B410" s="119"/>
      <c r="C410" s="119"/>
      <c r="D410" s="119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</row>
    <row r="411" spans="2:16">
      <c r="B411" s="119"/>
      <c r="C411" s="119"/>
      <c r="D411" s="119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</row>
    <row r="412" spans="2:16">
      <c r="B412" s="119"/>
      <c r="C412" s="119"/>
      <c r="D412" s="119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</row>
    <row r="413" spans="2:16">
      <c r="B413" s="119"/>
      <c r="C413" s="119"/>
      <c r="D413" s="119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</row>
    <row r="414" spans="2:16">
      <c r="B414" s="119"/>
      <c r="C414" s="119"/>
      <c r="D414" s="119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</row>
    <row r="415" spans="2:16">
      <c r="B415" s="119"/>
      <c r="C415" s="119"/>
      <c r="D415" s="119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</row>
    <row r="416" spans="2:16">
      <c r="B416" s="119"/>
      <c r="C416" s="119"/>
      <c r="D416" s="119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</row>
    <row r="417" spans="2:16">
      <c r="B417" s="119"/>
      <c r="C417" s="119"/>
      <c r="D417" s="119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</row>
    <row r="418" spans="2:16">
      <c r="B418" s="119"/>
      <c r="C418" s="119"/>
      <c r="D418" s="119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</row>
    <row r="419" spans="2:16">
      <c r="B419" s="119"/>
      <c r="C419" s="119"/>
      <c r="D419" s="119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</row>
    <row r="420" spans="2:16">
      <c r="B420" s="119"/>
      <c r="C420" s="119"/>
      <c r="D420" s="119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</row>
    <row r="421" spans="2:16">
      <c r="B421" s="119"/>
      <c r="C421" s="119"/>
      <c r="D421" s="119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</row>
    <row r="422" spans="2:16">
      <c r="B422" s="119"/>
      <c r="C422" s="119"/>
      <c r="D422" s="119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</row>
    <row r="423" spans="2:16">
      <c r="B423" s="119"/>
      <c r="C423" s="119"/>
      <c r="D423" s="119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</row>
    <row r="424" spans="2:16">
      <c r="B424" s="119"/>
      <c r="C424" s="119"/>
      <c r="D424" s="119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</row>
    <row r="425" spans="2:16">
      <c r="B425" s="119"/>
      <c r="C425" s="119"/>
      <c r="D425" s="119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</row>
    <row r="426" spans="2:16">
      <c r="B426" s="119"/>
      <c r="C426" s="119"/>
      <c r="D426" s="119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</row>
    <row r="427" spans="2:16">
      <c r="B427" s="119"/>
      <c r="C427" s="119"/>
      <c r="D427" s="119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</row>
    <row r="428" spans="2:16">
      <c r="B428" s="119"/>
      <c r="C428" s="119"/>
      <c r="D428" s="119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</row>
    <row r="429" spans="2:16">
      <c r="B429" s="119"/>
      <c r="C429" s="119"/>
      <c r="D429" s="119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</row>
    <row r="430" spans="2:16">
      <c r="B430" s="119"/>
      <c r="C430" s="119"/>
      <c r="D430" s="119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</row>
    <row r="431" spans="2:16">
      <c r="B431" s="119"/>
      <c r="C431" s="119"/>
      <c r="D431" s="119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</row>
    <row r="432" spans="2:16">
      <c r="B432" s="119"/>
      <c r="C432" s="119"/>
      <c r="D432" s="119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</row>
    <row r="433" spans="2:16">
      <c r="B433" s="119"/>
      <c r="C433" s="119"/>
      <c r="D433" s="119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</row>
    <row r="434" spans="2:16">
      <c r="B434" s="119"/>
      <c r="C434" s="119"/>
      <c r="D434" s="119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</row>
    <row r="435" spans="2:16">
      <c r="B435" s="119"/>
      <c r="C435" s="119"/>
      <c r="D435" s="119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</row>
    <row r="436" spans="2:16">
      <c r="B436" s="119"/>
      <c r="C436" s="119"/>
      <c r="D436" s="119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</row>
    <row r="437" spans="2:16">
      <c r="B437" s="119"/>
      <c r="C437" s="119"/>
      <c r="D437" s="119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</row>
    <row r="438" spans="2:16">
      <c r="B438" s="119"/>
      <c r="C438" s="119"/>
      <c r="D438" s="119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</row>
    <row r="439" spans="2:16">
      <c r="B439" s="119"/>
      <c r="C439" s="119"/>
      <c r="D439" s="119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</row>
    <row r="440" spans="2:16">
      <c r="B440" s="119"/>
      <c r="C440" s="119"/>
      <c r="D440" s="119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</row>
    <row r="441" spans="2:16">
      <c r="B441" s="119"/>
      <c r="C441" s="119"/>
      <c r="D441" s="119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</row>
    <row r="442" spans="2:16">
      <c r="B442" s="119"/>
      <c r="C442" s="119"/>
      <c r="D442" s="119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</row>
    <row r="443" spans="2:16">
      <c r="B443" s="119"/>
      <c r="C443" s="119"/>
      <c r="D443" s="119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</row>
    <row r="444" spans="2:16">
      <c r="B444" s="119"/>
      <c r="C444" s="119"/>
      <c r="D444" s="119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</row>
    <row r="445" spans="2:16">
      <c r="B445" s="119"/>
      <c r="C445" s="119"/>
      <c r="D445" s="119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</row>
    <row r="446" spans="2:16">
      <c r="B446" s="119"/>
      <c r="C446" s="119"/>
      <c r="D446" s="119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</row>
    <row r="447" spans="2:16">
      <c r="B447" s="119"/>
      <c r="C447" s="119"/>
      <c r="D447" s="119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</row>
    <row r="448" spans="2:16">
      <c r="B448" s="119"/>
      <c r="C448" s="119"/>
      <c r="D448" s="119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</row>
    <row r="449" spans="2:16">
      <c r="B449" s="119"/>
      <c r="C449" s="119"/>
      <c r="D449" s="119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</row>
    <row r="450" spans="2:16">
      <c r="B450" s="119"/>
      <c r="C450" s="119"/>
      <c r="D450" s="119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</row>
    <row r="451" spans="2:16">
      <c r="B451" s="119"/>
      <c r="C451" s="119"/>
      <c r="D451" s="119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</row>
    <row r="452" spans="2:16">
      <c r="B452" s="119"/>
      <c r="C452" s="119"/>
      <c r="D452" s="119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</row>
    <row r="453" spans="2:16">
      <c r="B453" s="119"/>
      <c r="C453" s="119"/>
      <c r="D453" s="119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</row>
    <row r="454" spans="2:16">
      <c r="B454" s="119"/>
      <c r="C454" s="119"/>
      <c r="D454" s="119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</row>
    <row r="455" spans="2:16">
      <c r="B455" s="119"/>
      <c r="C455" s="119"/>
      <c r="D455" s="119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</row>
    <row r="456" spans="2:16">
      <c r="B456" s="119"/>
      <c r="C456" s="119"/>
      <c r="D456" s="119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</row>
    <row r="457" spans="2:16">
      <c r="B457" s="119"/>
      <c r="C457" s="119"/>
      <c r="D457" s="119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</row>
    <row r="458" spans="2:16">
      <c r="B458" s="119"/>
      <c r="C458" s="119"/>
      <c r="D458" s="119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</row>
    <row r="459" spans="2:16">
      <c r="B459" s="119"/>
      <c r="C459" s="119"/>
      <c r="D459" s="119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</row>
    <row r="460" spans="2:16">
      <c r="B460" s="119"/>
      <c r="C460" s="119"/>
      <c r="D460" s="119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</row>
    <row r="461" spans="2:16">
      <c r="B461" s="119"/>
      <c r="C461" s="119"/>
      <c r="D461" s="119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</row>
    <row r="462" spans="2:16">
      <c r="B462" s="119"/>
      <c r="C462" s="119"/>
      <c r="D462" s="119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</row>
    <row r="463" spans="2:16">
      <c r="B463" s="119"/>
      <c r="C463" s="119"/>
      <c r="D463" s="119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indexed="44"/>
    <pageSetUpPr fitToPage="1"/>
  </sheetPr>
  <dimension ref="B1:T713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5" width="5.42578125" style="2" bestFit="1" customWidth="1"/>
    <col min="6" max="6" width="6.5703125" style="2" bestFit="1" customWidth="1"/>
    <col min="7" max="7" width="5.28515625" style="2" bestFit="1" customWidth="1"/>
    <col min="8" max="8" width="4.5703125" style="1" bestFit="1" customWidth="1"/>
    <col min="9" max="9" width="7.85546875" style="1" bestFit="1" customWidth="1"/>
    <col min="10" max="10" width="7.140625" style="1" bestFit="1" customWidth="1"/>
    <col min="11" max="11" width="5.140625" style="1" bestFit="1" customWidth="1"/>
    <col min="12" max="12" width="5.28515625" style="1" bestFit="1" customWidth="1"/>
    <col min="13" max="13" width="6.7109375" style="1" bestFit="1" customWidth="1"/>
    <col min="14" max="14" width="7.5703125" style="1" bestFit="1" customWidth="1"/>
    <col min="15" max="15" width="7" style="1" bestFit="1" customWidth="1"/>
    <col min="16" max="16" width="6.42578125" style="1" bestFit="1" customWidth="1"/>
    <col min="17" max="17" width="8" style="1" bestFit="1" customWidth="1"/>
    <col min="18" max="18" width="11.28515625" style="1" bestFit="1" customWidth="1"/>
    <col min="19" max="19" width="11.85546875" style="1" bestFit="1" customWidth="1"/>
    <col min="20" max="20" width="9" style="1" bestFit="1" customWidth="1"/>
    <col min="21" max="16384" width="9.140625" style="1"/>
  </cols>
  <sheetData>
    <row r="1" spans="2:20">
      <c r="B1" s="46" t="s">
        <v>152</v>
      </c>
      <c r="C1" s="67" t="s" vm="1">
        <v>238</v>
      </c>
    </row>
    <row r="2" spans="2:20">
      <c r="B2" s="46" t="s">
        <v>151</v>
      </c>
      <c r="C2" s="67" t="s">
        <v>239</v>
      </c>
    </row>
    <row r="3" spans="2:20">
      <c r="B3" s="46" t="s">
        <v>153</v>
      </c>
      <c r="C3" s="67" t="s">
        <v>240</v>
      </c>
    </row>
    <row r="4" spans="2:20">
      <c r="B4" s="46" t="s">
        <v>154</v>
      </c>
      <c r="C4" s="67" t="s">
        <v>241</v>
      </c>
    </row>
    <row r="6" spans="2:20" ht="26.25" customHeight="1">
      <c r="B6" s="157" t="s">
        <v>180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2"/>
    </row>
    <row r="7" spans="2:20" ht="26.25" customHeight="1">
      <c r="B7" s="157" t="s">
        <v>96</v>
      </c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2"/>
    </row>
    <row r="8" spans="2:20" s="3" customFormat="1" ht="78.75">
      <c r="B8" s="36" t="s">
        <v>121</v>
      </c>
      <c r="C8" s="12" t="s">
        <v>49</v>
      </c>
      <c r="D8" s="12" t="s">
        <v>125</v>
      </c>
      <c r="E8" s="12" t="s">
        <v>197</v>
      </c>
      <c r="F8" s="12" t="s">
        <v>123</v>
      </c>
      <c r="G8" s="12" t="s">
        <v>71</v>
      </c>
      <c r="H8" s="12" t="s">
        <v>14</v>
      </c>
      <c r="I8" s="12" t="s">
        <v>72</v>
      </c>
      <c r="J8" s="12" t="s">
        <v>110</v>
      </c>
      <c r="K8" s="12" t="s">
        <v>17</v>
      </c>
      <c r="L8" s="12" t="s">
        <v>109</v>
      </c>
      <c r="M8" s="12" t="s">
        <v>16</v>
      </c>
      <c r="N8" s="12" t="s">
        <v>18</v>
      </c>
      <c r="O8" s="12" t="s">
        <v>214</v>
      </c>
      <c r="P8" s="12" t="s">
        <v>213</v>
      </c>
      <c r="Q8" s="12" t="s">
        <v>66</v>
      </c>
      <c r="R8" s="12" t="s">
        <v>63</v>
      </c>
      <c r="S8" s="12" t="s">
        <v>155</v>
      </c>
      <c r="T8" s="37" t="s">
        <v>157</v>
      </c>
    </row>
    <row r="9" spans="2:20" s="3" customFormat="1" ht="20.25" customHeight="1">
      <c r="B9" s="38"/>
      <c r="C9" s="15"/>
      <c r="D9" s="15"/>
      <c r="E9" s="15"/>
      <c r="F9" s="15"/>
      <c r="G9" s="15"/>
      <c r="H9" s="15"/>
      <c r="I9" s="15"/>
      <c r="J9" s="15" t="s">
        <v>21</v>
      </c>
      <c r="K9" s="15" t="s">
        <v>20</v>
      </c>
      <c r="L9" s="15"/>
      <c r="M9" s="15" t="s">
        <v>19</v>
      </c>
      <c r="N9" s="15" t="s">
        <v>19</v>
      </c>
      <c r="O9" s="15" t="s">
        <v>221</v>
      </c>
      <c r="P9" s="15"/>
      <c r="Q9" s="15" t="s">
        <v>217</v>
      </c>
      <c r="R9" s="15" t="s">
        <v>19</v>
      </c>
      <c r="S9" s="15" t="s">
        <v>19</v>
      </c>
      <c r="T9" s="61" t="s">
        <v>19</v>
      </c>
    </row>
    <row r="10" spans="2:20" s="4" customFormat="1" ht="18" customHeight="1">
      <c r="B10" s="39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8" t="s">
        <v>120</v>
      </c>
      <c r="S10" s="43" t="s">
        <v>158</v>
      </c>
      <c r="T10" s="60" t="s">
        <v>198</v>
      </c>
    </row>
    <row r="11" spans="2:20" s="4" customFormat="1" ht="18" customHeight="1">
      <c r="B11" s="125" t="s">
        <v>4860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126">
        <v>0</v>
      </c>
      <c r="R11" s="89"/>
      <c r="S11" s="127">
        <v>0</v>
      </c>
      <c r="T11" s="127">
        <v>0</v>
      </c>
    </row>
    <row r="12" spans="2:20">
      <c r="B12" s="121" t="s">
        <v>229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</row>
    <row r="13" spans="2:20">
      <c r="B13" s="121" t="s">
        <v>118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</row>
    <row r="14" spans="2:20">
      <c r="B14" s="121" t="s">
        <v>212</v>
      </c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</row>
    <row r="15" spans="2:20">
      <c r="B15" s="121" t="s">
        <v>220</v>
      </c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</row>
    <row r="16" spans="2:20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</row>
    <row r="17" spans="2:20"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</row>
    <row r="18" spans="2:20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</row>
    <row r="19" spans="2:20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</row>
    <row r="20" spans="2:20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</row>
    <row r="21" spans="2:20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</row>
    <row r="22" spans="2:20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</row>
    <row r="23" spans="2:20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</row>
    <row r="24" spans="2:20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</row>
    <row r="25" spans="2:20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</row>
    <row r="26" spans="2:20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</row>
    <row r="27" spans="2:20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</row>
    <row r="28" spans="2:20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</row>
    <row r="29" spans="2:20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</row>
    <row r="30" spans="2:20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</row>
    <row r="31" spans="2:20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</row>
    <row r="32" spans="2:20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</row>
    <row r="33" spans="2:20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</row>
    <row r="34" spans="2:20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</row>
    <row r="35" spans="2:20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</row>
    <row r="36" spans="2:20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</row>
    <row r="37" spans="2:20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</row>
    <row r="38" spans="2:20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</row>
    <row r="39" spans="2:20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</row>
    <row r="40" spans="2:20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</row>
    <row r="41" spans="2:20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</row>
    <row r="42" spans="2:20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</row>
    <row r="43" spans="2:20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</row>
    <row r="44" spans="2:20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</row>
    <row r="45" spans="2:20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</row>
    <row r="46" spans="2:20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</row>
    <row r="47" spans="2:20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</row>
    <row r="48" spans="2:20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</row>
    <row r="49" spans="2:20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</row>
    <row r="50" spans="2:20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</row>
    <row r="51" spans="2:20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</row>
    <row r="52" spans="2:20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</row>
    <row r="53" spans="2:20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</row>
    <row r="54" spans="2:20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</row>
    <row r="55" spans="2:20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</row>
    <row r="56" spans="2:20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</row>
    <row r="57" spans="2:20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</row>
    <row r="58" spans="2:20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</row>
    <row r="59" spans="2:20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</row>
    <row r="60" spans="2:20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</row>
    <row r="61" spans="2:20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</row>
    <row r="62" spans="2:20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</row>
    <row r="63" spans="2:20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</row>
    <row r="64" spans="2:20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</row>
    <row r="65" spans="2:20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</row>
    <row r="66" spans="2:20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</row>
    <row r="67" spans="2:20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</row>
    <row r="68" spans="2:20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</row>
    <row r="69" spans="2:20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</row>
    <row r="70" spans="2:20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</row>
    <row r="71" spans="2:20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</row>
    <row r="72" spans="2:20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</row>
    <row r="73" spans="2:20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</row>
    <row r="74" spans="2:20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</row>
    <row r="75" spans="2:20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</row>
    <row r="76" spans="2:20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</row>
    <row r="77" spans="2:20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</row>
    <row r="78" spans="2:20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</row>
    <row r="79" spans="2:20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</row>
    <row r="80" spans="2:20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</row>
    <row r="81" spans="2:20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</row>
    <row r="82" spans="2:20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</row>
    <row r="83" spans="2:20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</row>
    <row r="84" spans="2:20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</row>
    <row r="85" spans="2:20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</row>
    <row r="86" spans="2:20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</row>
    <row r="87" spans="2:20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</row>
    <row r="88" spans="2:20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</row>
    <row r="89" spans="2:20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</row>
    <row r="90" spans="2:20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</row>
    <row r="91" spans="2:20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</row>
    <row r="92" spans="2:20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</row>
    <row r="93" spans="2:20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</row>
    <row r="94" spans="2:20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</row>
    <row r="95" spans="2:20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</row>
    <row r="96" spans="2:20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</row>
    <row r="97" spans="2:20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</row>
    <row r="98" spans="2:20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</row>
    <row r="99" spans="2:20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</row>
    <row r="100" spans="2:20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</row>
    <row r="101" spans="2:20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</row>
    <row r="102" spans="2:20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</row>
    <row r="103" spans="2:20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</row>
    <row r="104" spans="2:20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</row>
    <row r="105" spans="2:20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</row>
    <row r="106" spans="2:20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</row>
    <row r="107" spans="2:20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</row>
    <row r="108" spans="2:20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</row>
    <row r="109" spans="2:20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</row>
    <row r="110" spans="2:20"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</row>
    <row r="111" spans="2:20">
      <c r="C111" s="1"/>
      <c r="D111" s="1"/>
      <c r="E111" s="1"/>
      <c r="F111" s="1"/>
      <c r="G111" s="1"/>
    </row>
    <row r="112" spans="2:20">
      <c r="C112" s="1"/>
      <c r="D112" s="1"/>
      <c r="E112" s="1"/>
      <c r="F112" s="1"/>
      <c r="G112" s="1"/>
    </row>
    <row r="113" spans="3:7">
      <c r="C113" s="1"/>
      <c r="D113" s="1"/>
      <c r="E113" s="1"/>
      <c r="F113" s="1"/>
      <c r="G113" s="1"/>
    </row>
    <row r="114" spans="3:7">
      <c r="C114" s="1"/>
      <c r="D114" s="1"/>
      <c r="E114" s="1"/>
      <c r="F114" s="1"/>
      <c r="G114" s="1"/>
    </row>
    <row r="115" spans="3:7">
      <c r="C115" s="1"/>
      <c r="D115" s="1"/>
      <c r="E115" s="1"/>
      <c r="F115" s="1"/>
      <c r="G115" s="1"/>
    </row>
    <row r="116" spans="3:7">
      <c r="C116" s="1"/>
      <c r="D116" s="1"/>
      <c r="E116" s="1"/>
      <c r="F116" s="1"/>
      <c r="G116" s="1"/>
    </row>
    <row r="117" spans="3:7">
      <c r="C117" s="1"/>
      <c r="D117" s="1"/>
      <c r="E117" s="1"/>
      <c r="F117" s="1"/>
      <c r="G117" s="1"/>
    </row>
    <row r="118" spans="3:7">
      <c r="C118" s="1"/>
      <c r="D118" s="1"/>
      <c r="E118" s="1"/>
      <c r="F118" s="1"/>
      <c r="G118" s="1"/>
    </row>
    <row r="119" spans="3:7">
      <c r="C119" s="1"/>
      <c r="D119" s="1"/>
      <c r="E119" s="1"/>
      <c r="F119" s="1"/>
      <c r="G119" s="1"/>
    </row>
    <row r="120" spans="3:7">
      <c r="C120" s="1"/>
      <c r="D120" s="1"/>
      <c r="E120" s="1"/>
      <c r="F120" s="1"/>
      <c r="G120" s="1"/>
    </row>
    <row r="121" spans="3:7">
      <c r="C121" s="1"/>
      <c r="D121" s="1"/>
      <c r="E121" s="1"/>
      <c r="F121" s="1"/>
      <c r="G121" s="1"/>
    </row>
    <row r="122" spans="3:7">
      <c r="C122" s="1"/>
      <c r="D122" s="1"/>
      <c r="E122" s="1"/>
      <c r="F122" s="1"/>
      <c r="G122" s="1"/>
    </row>
    <row r="123" spans="3:7">
      <c r="C123" s="1"/>
      <c r="D123" s="1"/>
      <c r="E123" s="1"/>
      <c r="F123" s="1"/>
      <c r="G123" s="1"/>
    </row>
    <row r="124" spans="3:7">
      <c r="C124" s="1"/>
      <c r="D124" s="1"/>
      <c r="E124" s="1"/>
      <c r="F124" s="1"/>
      <c r="G124" s="1"/>
    </row>
    <row r="125" spans="3:7">
      <c r="C125" s="1"/>
      <c r="D125" s="1"/>
      <c r="E125" s="1"/>
      <c r="F125" s="1"/>
      <c r="G125" s="1"/>
    </row>
    <row r="126" spans="3:7">
      <c r="C126" s="1"/>
      <c r="D126" s="1"/>
      <c r="E126" s="1"/>
      <c r="F126" s="1"/>
      <c r="G126" s="1"/>
    </row>
    <row r="127" spans="3:7">
      <c r="C127" s="1"/>
      <c r="D127" s="1"/>
      <c r="E127" s="1"/>
      <c r="F127" s="1"/>
      <c r="G127" s="1"/>
    </row>
    <row r="128" spans="3:7">
      <c r="C128" s="1"/>
      <c r="D128" s="1"/>
      <c r="E128" s="1"/>
      <c r="F128" s="1"/>
      <c r="G128" s="1"/>
    </row>
    <row r="129" spans="3:7">
      <c r="C129" s="1"/>
      <c r="D129" s="1"/>
      <c r="E129" s="1"/>
      <c r="F129" s="1"/>
      <c r="G129" s="1"/>
    </row>
    <row r="130" spans="3:7">
      <c r="C130" s="1"/>
      <c r="D130" s="1"/>
      <c r="E130" s="1"/>
      <c r="F130" s="1"/>
      <c r="G130" s="1"/>
    </row>
    <row r="131" spans="3:7">
      <c r="C131" s="1"/>
      <c r="D131" s="1"/>
      <c r="E131" s="1"/>
      <c r="F131" s="1"/>
      <c r="G131" s="1"/>
    </row>
    <row r="132" spans="3:7">
      <c r="C132" s="1"/>
      <c r="D132" s="1"/>
      <c r="E132" s="1"/>
      <c r="F132" s="1"/>
      <c r="G132" s="1"/>
    </row>
    <row r="133" spans="3:7">
      <c r="C133" s="1"/>
      <c r="D133" s="1"/>
      <c r="E133" s="1"/>
      <c r="F133" s="1"/>
      <c r="G133" s="1"/>
    </row>
    <row r="134" spans="3:7">
      <c r="C134" s="1"/>
      <c r="D134" s="1"/>
      <c r="E134" s="1"/>
      <c r="F134" s="1"/>
      <c r="G134" s="1"/>
    </row>
    <row r="135" spans="3:7">
      <c r="C135" s="1"/>
      <c r="D135" s="1"/>
      <c r="E135" s="1"/>
      <c r="F135" s="1"/>
      <c r="G135" s="1"/>
    </row>
    <row r="136" spans="3:7">
      <c r="C136" s="1"/>
      <c r="D136" s="1"/>
      <c r="E136" s="1"/>
      <c r="F136" s="1"/>
      <c r="G136" s="1"/>
    </row>
    <row r="137" spans="3:7">
      <c r="C137" s="1"/>
      <c r="D137" s="1"/>
      <c r="E137" s="1"/>
      <c r="F137" s="1"/>
      <c r="G137" s="1"/>
    </row>
    <row r="138" spans="3:7">
      <c r="C138" s="1"/>
      <c r="D138" s="1"/>
      <c r="E138" s="1"/>
      <c r="F138" s="1"/>
      <c r="G138" s="1"/>
    </row>
    <row r="139" spans="3:7">
      <c r="C139" s="1"/>
      <c r="D139" s="1"/>
      <c r="E139" s="1"/>
      <c r="F139" s="1"/>
      <c r="G139" s="1"/>
    </row>
    <row r="140" spans="3:7">
      <c r="C140" s="1"/>
      <c r="D140" s="1"/>
      <c r="E140" s="1"/>
      <c r="F140" s="1"/>
      <c r="G140" s="1"/>
    </row>
    <row r="141" spans="3:7">
      <c r="C141" s="1"/>
      <c r="D141" s="1"/>
      <c r="E141" s="1"/>
      <c r="F141" s="1"/>
      <c r="G141" s="1"/>
    </row>
    <row r="142" spans="3:7">
      <c r="C142" s="1"/>
      <c r="D142" s="1"/>
      <c r="E142" s="1"/>
      <c r="F142" s="1"/>
      <c r="G142" s="1"/>
    </row>
    <row r="143" spans="3:7">
      <c r="C143" s="1"/>
      <c r="D143" s="1"/>
      <c r="E143" s="1"/>
      <c r="F143" s="1"/>
      <c r="G143" s="1"/>
    </row>
    <row r="144" spans="3:7">
      <c r="C144" s="1"/>
      <c r="D144" s="1"/>
      <c r="E144" s="1"/>
      <c r="F144" s="1"/>
      <c r="G144" s="1"/>
    </row>
    <row r="145" spans="3:7">
      <c r="C145" s="1"/>
      <c r="D145" s="1"/>
      <c r="E145" s="1"/>
      <c r="F145" s="1"/>
      <c r="G145" s="1"/>
    </row>
    <row r="146" spans="3:7">
      <c r="C146" s="1"/>
      <c r="D146" s="1"/>
      <c r="E146" s="1"/>
      <c r="F146" s="1"/>
      <c r="G146" s="1"/>
    </row>
    <row r="147" spans="3:7">
      <c r="C147" s="1"/>
      <c r="D147" s="1"/>
      <c r="E147" s="1"/>
      <c r="F147" s="1"/>
      <c r="G147" s="1"/>
    </row>
    <row r="148" spans="3:7">
      <c r="C148" s="1"/>
      <c r="D148" s="1"/>
      <c r="E148" s="1"/>
      <c r="F148" s="1"/>
      <c r="G148" s="1"/>
    </row>
    <row r="149" spans="3:7">
      <c r="C149" s="1"/>
      <c r="D149" s="1"/>
      <c r="E149" s="1"/>
      <c r="F149" s="1"/>
      <c r="G149" s="1"/>
    </row>
    <row r="150" spans="3:7">
      <c r="C150" s="1"/>
      <c r="D150" s="1"/>
      <c r="E150" s="1"/>
      <c r="F150" s="1"/>
      <c r="G150" s="1"/>
    </row>
    <row r="151" spans="3:7">
      <c r="C151" s="1"/>
      <c r="D151" s="1"/>
      <c r="E151" s="1"/>
      <c r="F151" s="1"/>
      <c r="G151" s="1"/>
    </row>
    <row r="152" spans="3:7">
      <c r="C152" s="1"/>
      <c r="D152" s="1"/>
      <c r="E152" s="1"/>
      <c r="F152" s="1"/>
      <c r="G152" s="1"/>
    </row>
    <row r="153" spans="3:7">
      <c r="C153" s="1"/>
      <c r="D153" s="1"/>
      <c r="E153" s="1"/>
      <c r="F153" s="1"/>
      <c r="G153" s="1"/>
    </row>
    <row r="154" spans="3:7">
      <c r="C154" s="1"/>
      <c r="D154" s="1"/>
      <c r="E154" s="1"/>
      <c r="F154" s="1"/>
      <c r="G154" s="1"/>
    </row>
    <row r="155" spans="3:7">
      <c r="C155" s="1"/>
      <c r="D155" s="1"/>
      <c r="E155" s="1"/>
      <c r="F155" s="1"/>
      <c r="G155" s="1"/>
    </row>
    <row r="156" spans="3:7">
      <c r="C156" s="1"/>
      <c r="D156" s="1"/>
      <c r="E156" s="1"/>
      <c r="F156" s="1"/>
      <c r="G156" s="1"/>
    </row>
    <row r="157" spans="3:7">
      <c r="C157" s="1"/>
      <c r="D157" s="1"/>
      <c r="E157" s="1"/>
      <c r="F157" s="1"/>
      <c r="G157" s="1"/>
    </row>
    <row r="158" spans="3:7">
      <c r="C158" s="1"/>
      <c r="D158" s="1"/>
      <c r="E158" s="1"/>
      <c r="F158" s="1"/>
      <c r="G158" s="1"/>
    </row>
    <row r="159" spans="3:7">
      <c r="C159" s="1"/>
      <c r="D159" s="1"/>
      <c r="E159" s="1"/>
      <c r="F159" s="1"/>
      <c r="G159" s="1"/>
    </row>
    <row r="160" spans="3:7">
      <c r="C160" s="1"/>
      <c r="D160" s="1"/>
      <c r="E160" s="1"/>
      <c r="F160" s="1"/>
      <c r="G160" s="1"/>
    </row>
    <row r="161" spans="3:7">
      <c r="C161" s="1"/>
      <c r="D161" s="1"/>
      <c r="E161" s="1"/>
      <c r="F161" s="1"/>
      <c r="G161" s="1"/>
    </row>
    <row r="162" spans="3:7">
      <c r="C162" s="1"/>
      <c r="D162" s="1"/>
      <c r="E162" s="1"/>
      <c r="F162" s="1"/>
      <c r="G162" s="1"/>
    </row>
    <row r="163" spans="3:7">
      <c r="C163" s="1"/>
      <c r="D163" s="1"/>
      <c r="E163" s="1"/>
      <c r="F163" s="1"/>
      <c r="G163" s="1"/>
    </row>
    <row r="164" spans="3:7">
      <c r="C164" s="1"/>
      <c r="D164" s="1"/>
      <c r="E164" s="1"/>
      <c r="F164" s="1"/>
      <c r="G164" s="1"/>
    </row>
    <row r="165" spans="3:7">
      <c r="C165" s="1"/>
      <c r="D165" s="1"/>
      <c r="E165" s="1"/>
      <c r="F165" s="1"/>
      <c r="G165" s="1"/>
    </row>
    <row r="166" spans="3:7">
      <c r="C166" s="1"/>
      <c r="D166" s="1"/>
      <c r="E166" s="1"/>
      <c r="F166" s="1"/>
      <c r="G166" s="1"/>
    </row>
    <row r="167" spans="3:7">
      <c r="C167" s="1"/>
      <c r="D167" s="1"/>
      <c r="E167" s="1"/>
      <c r="F167" s="1"/>
      <c r="G167" s="1"/>
    </row>
    <row r="168" spans="3:7">
      <c r="C168" s="1"/>
      <c r="D168" s="1"/>
      <c r="E168" s="1"/>
      <c r="F168" s="1"/>
      <c r="G168" s="1"/>
    </row>
    <row r="169" spans="3:7">
      <c r="C169" s="1"/>
      <c r="D169" s="1"/>
      <c r="E169" s="1"/>
      <c r="F169" s="1"/>
      <c r="G169" s="1"/>
    </row>
    <row r="170" spans="3:7">
      <c r="C170" s="1"/>
      <c r="D170" s="1"/>
      <c r="E170" s="1"/>
      <c r="F170" s="1"/>
      <c r="G170" s="1"/>
    </row>
    <row r="171" spans="3:7">
      <c r="C171" s="1"/>
      <c r="D171" s="1"/>
      <c r="E171" s="1"/>
      <c r="F171" s="1"/>
      <c r="G171" s="1"/>
    </row>
    <row r="172" spans="3:7">
      <c r="C172" s="1"/>
      <c r="D172" s="1"/>
      <c r="E172" s="1"/>
      <c r="F172" s="1"/>
      <c r="G172" s="1"/>
    </row>
    <row r="173" spans="3:7">
      <c r="C173" s="1"/>
      <c r="D173" s="1"/>
      <c r="E173" s="1"/>
      <c r="F173" s="1"/>
      <c r="G173" s="1"/>
    </row>
    <row r="174" spans="3:7">
      <c r="C174" s="1"/>
      <c r="D174" s="1"/>
      <c r="E174" s="1"/>
      <c r="F174" s="1"/>
      <c r="G174" s="1"/>
    </row>
    <row r="175" spans="3:7">
      <c r="C175" s="1"/>
      <c r="D175" s="1"/>
      <c r="E175" s="1"/>
      <c r="F175" s="1"/>
      <c r="G175" s="1"/>
    </row>
    <row r="176" spans="3:7">
      <c r="C176" s="1"/>
      <c r="D176" s="1"/>
      <c r="E176" s="1"/>
      <c r="F176" s="1"/>
      <c r="G176" s="1"/>
    </row>
    <row r="177" spans="3:7">
      <c r="C177" s="1"/>
      <c r="D177" s="1"/>
      <c r="E177" s="1"/>
      <c r="F177" s="1"/>
      <c r="G177" s="1"/>
    </row>
    <row r="178" spans="3:7">
      <c r="C178" s="1"/>
      <c r="D178" s="1"/>
      <c r="E178" s="1"/>
      <c r="F178" s="1"/>
      <c r="G178" s="1"/>
    </row>
    <row r="179" spans="3:7">
      <c r="C179" s="1"/>
      <c r="D179" s="1"/>
      <c r="E179" s="1"/>
      <c r="F179" s="1"/>
      <c r="G179" s="1"/>
    </row>
    <row r="180" spans="3:7">
      <c r="C180" s="1"/>
      <c r="D180" s="1"/>
      <c r="E180" s="1"/>
      <c r="F180" s="1"/>
      <c r="G180" s="1"/>
    </row>
    <row r="181" spans="3:7">
      <c r="C181" s="1"/>
      <c r="D181" s="1"/>
      <c r="E181" s="1"/>
      <c r="F181" s="1"/>
      <c r="G181" s="1"/>
    </row>
    <row r="182" spans="3:7">
      <c r="C182" s="1"/>
      <c r="D182" s="1"/>
      <c r="E182" s="1"/>
      <c r="F182" s="1"/>
      <c r="G182" s="1"/>
    </row>
    <row r="183" spans="3:7">
      <c r="C183" s="1"/>
      <c r="D183" s="1"/>
      <c r="E183" s="1"/>
      <c r="F183" s="1"/>
      <c r="G183" s="1"/>
    </row>
    <row r="184" spans="3:7">
      <c r="C184" s="1"/>
      <c r="D184" s="1"/>
      <c r="E184" s="1"/>
      <c r="F184" s="1"/>
      <c r="G184" s="1"/>
    </row>
    <row r="185" spans="3:7">
      <c r="C185" s="1"/>
      <c r="D185" s="1"/>
      <c r="E185" s="1"/>
      <c r="F185" s="1"/>
      <c r="G185" s="1"/>
    </row>
    <row r="186" spans="3:7">
      <c r="C186" s="1"/>
      <c r="D186" s="1"/>
      <c r="E186" s="1"/>
      <c r="F186" s="1"/>
      <c r="G186" s="1"/>
    </row>
    <row r="187" spans="3:7">
      <c r="C187" s="1"/>
      <c r="D187" s="1"/>
      <c r="E187" s="1"/>
      <c r="F187" s="1"/>
      <c r="G187" s="1"/>
    </row>
    <row r="188" spans="3:7">
      <c r="C188" s="1"/>
      <c r="D188" s="1"/>
      <c r="E188" s="1"/>
      <c r="F188" s="1"/>
      <c r="G188" s="1"/>
    </row>
    <row r="189" spans="3:7">
      <c r="C189" s="1"/>
      <c r="D189" s="1"/>
      <c r="E189" s="1"/>
      <c r="F189" s="1"/>
      <c r="G189" s="1"/>
    </row>
    <row r="190" spans="3:7">
      <c r="C190" s="1"/>
      <c r="D190" s="1"/>
      <c r="E190" s="1"/>
      <c r="F190" s="1"/>
      <c r="G190" s="1"/>
    </row>
    <row r="191" spans="3:7">
      <c r="C191" s="1"/>
      <c r="D191" s="1"/>
      <c r="E191" s="1"/>
      <c r="F191" s="1"/>
      <c r="G191" s="1"/>
    </row>
    <row r="192" spans="3:7">
      <c r="C192" s="1"/>
      <c r="D192" s="1"/>
      <c r="E192" s="1"/>
      <c r="F192" s="1"/>
      <c r="G192" s="1"/>
    </row>
    <row r="193" spans="3:7">
      <c r="C193" s="1"/>
      <c r="D193" s="1"/>
      <c r="E193" s="1"/>
      <c r="F193" s="1"/>
      <c r="G193" s="1"/>
    </row>
    <row r="194" spans="3:7">
      <c r="C194" s="1"/>
      <c r="D194" s="1"/>
      <c r="E194" s="1"/>
      <c r="F194" s="1"/>
      <c r="G194" s="1"/>
    </row>
    <row r="195" spans="3:7">
      <c r="C195" s="1"/>
      <c r="D195" s="1"/>
      <c r="E195" s="1"/>
      <c r="F195" s="1"/>
      <c r="G195" s="1"/>
    </row>
    <row r="196" spans="3:7">
      <c r="C196" s="1"/>
      <c r="D196" s="1"/>
      <c r="E196" s="1"/>
      <c r="F196" s="1"/>
      <c r="G196" s="1"/>
    </row>
    <row r="197" spans="3:7">
      <c r="C197" s="1"/>
      <c r="D197" s="1"/>
      <c r="E197" s="1"/>
      <c r="F197" s="1"/>
      <c r="G197" s="1"/>
    </row>
    <row r="198" spans="3:7">
      <c r="C198" s="1"/>
      <c r="D198" s="1"/>
      <c r="E198" s="1"/>
      <c r="F198" s="1"/>
      <c r="G198" s="1"/>
    </row>
    <row r="199" spans="3:7">
      <c r="C199" s="1"/>
      <c r="D199" s="1"/>
      <c r="E199" s="1"/>
      <c r="F199" s="1"/>
      <c r="G199" s="1"/>
    </row>
    <row r="200" spans="3:7">
      <c r="C200" s="1"/>
      <c r="D200" s="1"/>
      <c r="E200" s="1"/>
      <c r="F200" s="1"/>
      <c r="G200" s="1"/>
    </row>
    <row r="201" spans="3:7">
      <c r="C201" s="1"/>
      <c r="D201" s="1"/>
      <c r="E201" s="1"/>
      <c r="F201" s="1"/>
      <c r="G201" s="1"/>
    </row>
    <row r="202" spans="3:7">
      <c r="C202" s="1"/>
      <c r="D202" s="1"/>
      <c r="E202" s="1"/>
      <c r="F202" s="1"/>
      <c r="G202" s="1"/>
    </row>
    <row r="203" spans="3:7">
      <c r="C203" s="1"/>
      <c r="D203" s="1"/>
      <c r="E203" s="1"/>
      <c r="F203" s="1"/>
      <c r="G203" s="1"/>
    </row>
    <row r="204" spans="3:7">
      <c r="C204" s="1"/>
      <c r="D204" s="1"/>
      <c r="E204" s="1"/>
      <c r="F204" s="1"/>
      <c r="G204" s="1"/>
    </row>
    <row r="205" spans="3:7">
      <c r="C205" s="1"/>
      <c r="D205" s="1"/>
      <c r="E205" s="1"/>
      <c r="F205" s="1"/>
      <c r="G205" s="1"/>
    </row>
    <row r="206" spans="3:7">
      <c r="C206" s="1"/>
      <c r="D206" s="1"/>
      <c r="E206" s="1"/>
      <c r="F206" s="1"/>
      <c r="G206" s="1"/>
    </row>
    <row r="207" spans="3:7">
      <c r="C207" s="1"/>
      <c r="D207" s="1"/>
      <c r="E207" s="1"/>
      <c r="F207" s="1"/>
      <c r="G207" s="1"/>
    </row>
    <row r="208" spans="3:7">
      <c r="C208" s="1"/>
      <c r="D208" s="1"/>
      <c r="E208" s="1"/>
      <c r="F208" s="1"/>
      <c r="G208" s="1"/>
    </row>
    <row r="209" spans="3:7">
      <c r="C209" s="1"/>
      <c r="D209" s="1"/>
      <c r="E209" s="1"/>
      <c r="F209" s="1"/>
      <c r="G209" s="1"/>
    </row>
    <row r="210" spans="3:7">
      <c r="C210" s="1"/>
      <c r="D210" s="1"/>
      <c r="E210" s="1"/>
      <c r="F210" s="1"/>
      <c r="G210" s="1"/>
    </row>
    <row r="211" spans="3:7">
      <c r="C211" s="1"/>
      <c r="D211" s="1"/>
      <c r="E211" s="1"/>
      <c r="F211" s="1"/>
      <c r="G211" s="1"/>
    </row>
    <row r="212" spans="3:7">
      <c r="C212" s="1"/>
      <c r="D212" s="1"/>
      <c r="E212" s="1"/>
      <c r="F212" s="1"/>
      <c r="G212" s="1"/>
    </row>
    <row r="213" spans="3:7">
      <c r="C213" s="1"/>
      <c r="D213" s="1"/>
      <c r="E213" s="1"/>
      <c r="F213" s="1"/>
      <c r="G213" s="1"/>
    </row>
    <row r="214" spans="3:7">
      <c r="C214" s="1"/>
      <c r="D214" s="1"/>
      <c r="E214" s="1"/>
      <c r="F214" s="1"/>
      <c r="G214" s="1"/>
    </row>
    <row r="215" spans="3:7">
      <c r="C215" s="1"/>
      <c r="D215" s="1"/>
      <c r="E215" s="1"/>
      <c r="F215" s="1"/>
      <c r="G215" s="1"/>
    </row>
    <row r="216" spans="3:7">
      <c r="C216" s="1"/>
      <c r="D216" s="1"/>
      <c r="E216" s="1"/>
      <c r="F216" s="1"/>
      <c r="G216" s="1"/>
    </row>
    <row r="217" spans="3:7">
      <c r="C217" s="1"/>
      <c r="D217" s="1"/>
      <c r="E217" s="1"/>
      <c r="F217" s="1"/>
      <c r="G217" s="1"/>
    </row>
    <row r="218" spans="3:7">
      <c r="C218" s="1"/>
      <c r="D218" s="1"/>
      <c r="E218" s="1"/>
      <c r="F218" s="1"/>
      <c r="G218" s="1"/>
    </row>
    <row r="219" spans="3:7">
      <c r="C219" s="1"/>
      <c r="D219" s="1"/>
      <c r="E219" s="1"/>
      <c r="F219" s="1"/>
      <c r="G219" s="1"/>
    </row>
    <row r="220" spans="3:7">
      <c r="C220" s="1"/>
      <c r="D220" s="1"/>
      <c r="E220" s="1"/>
      <c r="F220" s="1"/>
      <c r="G220" s="1"/>
    </row>
    <row r="221" spans="3:7">
      <c r="C221" s="1"/>
      <c r="D221" s="1"/>
      <c r="E221" s="1"/>
      <c r="F221" s="1"/>
      <c r="G221" s="1"/>
    </row>
    <row r="222" spans="3:7">
      <c r="C222" s="1"/>
      <c r="D222" s="1"/>
      <c r="E222" s="1"/>
      <c r="F222" s="1"/>
      <c r="G222" s="1"/>
    </row>
    <row r="223" spans="3:7">
      <c r="C223" s="1"/>
      <c r="D223" s="1"/>
      <c r="E223" s="1"/>
      <c r="F223" s="1"/>
      <c r="G223" s="1"/>
    </row>
    <row r="224" spans="3:7">
      <c r="C224" s="1"/>
      <c r="D224" s="1"/>
      <c r="E224" s="1"/>
      <c r="F224" s="1"/>
      <c r="G224" s="1"/>
    </row>
    <row r="225" spans="3:7">
      <c r="C225" s="1"/>
      <c r="D225" s="1"/>
      <c r="E225" s="1"/>
      <c r="F225" s="1"/>
      <c r="G225" s="1"/>
    </row>
    <row r="226" spans="3:7">
      <c r="C226" s="1"/>
      <c r="D226" s="1"/>
      <c r="E226" s="1"/>
      <c r="F226" s="1"/>
      <c r="G226" s="1"/>
    </row>
    <row r="227" spans="3:7">
      <c r="C227" s="1"/>
      <c r="D227" s="1"/>
      <c r="E227" s="1"/>
      <c r="F227" s="1"/>
      <c r="G227" s="1"/>
    </row>
    <row r="228" spans="3:7">
      <c r="C228" s="1"/>
      <c r="D228" s="1"/>
      <c r="E228" s="1"/>
      <c r="F228" s="1"/>
      <c r="G228" s="1"/>
    </row>
    <row r="229" spans="3:7">
      <c r="C229" s="1"/>
      <c r="D229" s="1"/>
      <c r="E229" s="1"/>
      <c r="F229" s="1"/>
      <c r="G229" s="1"/>
    </row>
    <row r="230" spans="3:7">
      <c r="C230" s="1"/>
      <c r="D230" s="1"/>
      <c r="E230" s="1"/>
      <c r="F230" s="1"/>
      <c r="G230" s="1"/>
    </row>
    <row r="231" spans="3:7">
      <c r="C231" s="1"/>
      <c r="D231" s="1"/>
      <c r="E231" s="1"/>
      <c r="F231" s="1"/>
      <c r="G231" s="1"/>
    </row>
    <row r="232" spans="3:7">
      <c r="C232" s="1"/>
      <c r="D232" s="1"/>
      <c r="E232" s="1"/>
      <c r="F232" s="1"/>
      <c r="G232" s="1"/>
    </row>
    <row r="233" spans="3:7">
      <c r="C233" s="1"/>
      <c r="D233" s="1"/>
      <c r="E233" s="1"/>
      <c r="F233" s="1"/>
      <c r="G233" s="1"/>
    </row>
    <row r="234" spans="3:7">
      <c r="C234" s="1"/>
      <c r="D234" s="1"/>
      <c r="E234" s="1"/>
      <c r="F234" s="1"/>
      <c r="G234" s="1"/>
    </row>
    <row r="235" spans="3:7">
      <c r="C235" s="1"/>
      <c r="D235" s="1"/>
      <c r="E235" s="1"/>
      <c r="F235" s="1"/>
      <c r="G235" s="1"/>
    </row>
    <row r="236" spans="3:7">
      <c r="C236" s="1"/>
      <c r="D236" s="1"/>
      <c r="E236" s="1"/>
      <c r="F236" s="1"/>
      <c r="G236" s="1"/>
    </row>
    <row r="237" spans="3:7">
      <c r="C237" s="1"/>
      <c r="D237" s="1"/>
      <c r="E237" s="1"/>
      <c r="F237" s="1"/>
      <c r="G237" s="1"/>
    </row>
    <row r="238" spans="3:7">
      <c r="C238" s="1"/>
      <c r="D238" s="1"/>
      <c r="E238" s="1"/>
      <c r="F238" s="1"/>
      <c r="G238" s="1"/>
    </row>
    <row r="239" spans="3:7">
      <c r="C239" s="1"/>
      <c r="D239" s="1"/>
      <c r="E239" s="1"/>
      <c r="F239" s="1"/>
      <c r="G239" s="1"/>
    </row>
    <row r="240" spans="3:7">
      <c r="C240" s="1"/>
      <c r="D240" s="1"/>
      <c r="E240" s="1"/>
      <c r="F240" s="1"/>
      <c r="G240" s="1"/>
    </row>
    <row r="241" spans="3:7">
      <c r="C241" s="1"/>
      <c r="D241" s="1"/>
      <c r="E241" s="1"/>
      <c r="F241" s="1"/>
      <c r="G241" s="1"/>
    </row>
    <row r="242" spans="3:7">
      <c r="C242" s="1"/>
      <c r="D242" s="1"/>
      <c r="E242" s="1"/>
      <c r="F242" s="1"/>
      <c r="G242" s="1"/>
    </row>
    <row r="243" spans="3:7">
      <c r="C243" s="1"/>
      <c r="D243" s="1"/>
      <c r="E243" s="1"/>
      <c r="F243" s="1"/>
      <c r="G243" s="1"/>
    </row>
    <row r="244" spans="3:7">
      <c r="C244" s="1"/>
      <c r="D244" s="1"/>
      <c r="E244" s="1"/>
      <c r="F244" s="1"/>
      <c r="G244" s="1"/>
    </row>
    <row r="245" spans="3:7">
      <c r="C245" s="1"/>
      <c r="D245" s="1"/>
      <c r="E245" s="1"/>
      <c r="F245" s="1"/>
      <c r="G245" s="1"/>
    </row>
    <row r="246" spans="3:7">
      <c r="C246" s="1"/>
      <c r="D246" s="1"/>
      <c r="E246" s="1"/>
      <c r="F246" s="1"/>
      <c r="G246" s="1"/>
    </row>
    <row r="247" spans="3:7">
      <c r="C247" s="1"/>
      <c r="D247" s="1"/>
      <c r="E247" s="1"/>
      <c r="F247" s="1"/>
      <c r="G247" s="1"/>
    </row>
    <row r="248" spans="3:7">
      <c r="C248" s="1"/>
      <c r="D248" s="1"/>
      <c r="E248" s="1"/>
      <c r="F248" s="1"/>
      <c r="G248" s="1"/>
    </row>
    <row r="249" spans="3:7">
      <c r="C249" s="1"/>
      <c r="D249" s="1"/>
      <c r="E249" s="1"/>
      <c r="F249" s="1"/>
      <c r="G249" s="1"/>
    </row>
    <row r="250" spans="3:7">
      <c r="C250" s="1"/>
      <c r="D250" s="1"/>
      <c r="E250" s="1"/>
      <c r="F250" s="1"/>
      <c r="G250" s="1"/>
    </row>
    <row r="251" spans="3:7">
      <c r="C251" s="1"/>
      <c r="D251" s="1"/>
      <c r="E251" s="1"/>
      <c r="F251" s="1"/>
      <c r="G251" s="1"/>
    </row>
    <row r="252" spans="3:7">
      <c r="C252" s="1"/>
      <c r="D252" s="1"/>
      <c r="E252" s="1"/>
      <c r="F252" s="1"/>
      <c r="G252" s="1"/>
    </row>
    <row r="253" spans="3:7">
      <c r="C253" s="1"/>
      <c r="D253" s="1"/>
      <c r="E253" s="1"/>
      <c r="F253" s="1"/>
      <c r="G253" s="1"/>
    </row>
    <row r="254" spans="3:7">
      <c r="C254" s="1"/>
      <c r="D254" s="1"/>
      <c r="E254" s="1"/>
      <c r="F254" s="1"/>
      <c r="G254" s="1"/>
    </row>
    <row r="255" spans="3:7">
      <c r="C255" s="1"/>
      <c r="D255" s="1"/>
      <c r="E255" s="1"/>
      <c r="F255" s="1"/>
      <c r="G255" s="1"/>
    </row>
    <row r="256" spans="3:7">
      <c r="C256" s="1"/>
      <c r="D256" s="1"/>
      <c r="E256" s="1"/>
      <c r="F256" s="1"/>
      <c r="G256" s="1"/>
    </row>
    <row r="257" spans="3:7">
      <c r="C257" s="1"/>
      <c r="D257" s="1"/>
      <c r="E257" s="1"/>
      <c r="F257" s="1"/>
      <c r="G257" s="1"/>
    </row>
    <row r="258" spans="3:7">
      <c r="C258" s="1"/>
      <c r="D258" s="1"/>
      <c r="E258" s="1"/>
      <c r="F258" s="1"/>
      <c r="G258" s="1"/>
    </row>
    <row r="259" spans="3:7">
      <c r="C259" s="1"/>
      <c r="D259" s="1"/>
      <c r="E259" s="1"/>
      <c r="F259" s="1"/>
      <c r="G259" s="1"/>
    </row>
    <row r="260" spans="3:7">
      <c r="C260" s="1"/>
      <c r="D260" s="1"/>
      <c r="E260" s="1"/>
      <c r="F260" s="1"/>
      <c r="G260" s="1"/>
    </row>
    <row r="261" spans="3:7">
      <c r="C261" s="1"/>
      <c r="D261" s="1"/>
      <c r="E261" s="1"/>
      <c r="F261" s="1"/>
      <c r="G261" s="1"/>
    </row>
    <row r="262" spans="3:7">
      <c r="C262" s="1"/>
      <c r="D262" s="1"/>
      <c r="E262" s="1"/>
      <c r="F262" s="1"/>
      <c r="G262" s="1"/>
    </row>
    <row r="263" spans="3:7">
      <c r="C263" s="1"/>
      <c r="D263" s="1"/>
      <c r="E263" s="1"/>
      <c r="F263" s="1"/>
      <c r="G263" s="1"/>
    </row>
    <row r="264" spans="3:7">
      <c r="C264" s="1"/>
      <c r="D264" s="1"/>
      <c r="E264" s="1"/>
      <c r="F264" s="1"/>
      <c r="G264" s="1"/>
    </row>
    <row r="265" spans="3:7">
      <c r="C265" s="1"/>
      <c r="D265" s="1"/>
      <c r="E265" s="1"/>
      <c r="F265" s="1"/>
      <c r="G265" s="1"/>
    </row>
    <row r="266" spans="3:7">
      <c r="C266" s="1"/>
      <c r="D266" s="1"/>
      <c r="E266" s="1"/>
      <c r="F266" s="1"/>
      <c r="G266" s="1"/>
    </row>
    <row r="267" spans="3:7">
      <c r="C267" s="1"/>
      <c r="D267" s="1"/>
      <c r="E267" s="1"/>
      <c r="F267" s="1"/>
      <c r="G267" s="1"/>
    </row>
    <row r="268" spans="3:7">
      <c r="C268" s="1"/>
      <c r="D268" s="1"/>
      <c r="E268" s="1"/>
      <c r="F268" s="1"/>
      <c r="G268" s="1"/>
    </row>
    <row r="269" spans="3:7">
      <c r="C269" s="1"/>
      <c r="D269" s="1"/>
      <c r="E269" s="1"/>
      <c r="F269" s="1"/>
      <c r="G269" s="1"/>
    </row>
    <row r="270" spans="3:7">
      <c r="C270" s="1"/>
      <c r="D270" s="1"/>
      <c r="E270" s="1"/>
      <c r="F270" s="1"/>
      <c r="G270" s="1"/>
    </row>
    <row r="271" spans="3:7">
      <c r="C271" s="1"/>
      <c r="D271" s="1"/>
      <c r="E271" s="1"/>
      <c r="F271" s="1"/>
      <c r="G271" s="1"/>
    </row>
    <row r="272" spans="3:7">
      <c r="C272" s="1"/>
      <c r="D272" s="1"/>
      <c r="E272" s="1"/>
      <c r="F272" s="1"/>
      <c r="G272" s="1"/>
    </row>
    <row r="273" spans="3:7">
      <c r="C273" s="1"/>
      <c r="D273" s="1"/>
      <c r="E273" s="1"/>
      <c r="F273" s="1"/>
      <c r="G273" s="1"/>
    </row>
    <row r="274" spans="3:7">
      <c r="C274" s="1"/>
      <c r="D274" s="1"/>
      <c r="E274" s="1"/>
      <c r="F274" s="1"/>
      <c r="G274" s="1"/>
    </row>
    <row r="275" spans="3:7">
      <c r="C275" s="1"/>
      <c r="D275" s="1"/>
      <c r="E275" s="1"/>
      <c r="F275" s="1"/>
      <c r="G275" s="1"/>
    </row>
    <row r="276" spans="3:7">
      <c r="C276" s="1"/>
      <c r="D276" s="1"/>
      <c r="E276" s="1"/>
      <c r="F276" s="1"/>
      <c r="G276" s="1"/>
    </row>
    <row r="277" spans="3:7">
      <c r="C277" s="1"/>
      <c r="D277" s="1"/>
      <c r="E277" s="1"/>
      <c r="F277" s="1"/>
      <c r="G277" s="1"/>
    </row>
    <row r="278" spans="3:7">
      <c r="C278" s="1"/>
      <c r="D278" s="1"/>
      <c r="E278" s="1"/>
      <c r="F278" s="1"/>
      <c r="G278" s="1"/>
    </row>
    <row r="279" spans="3:7">
      <c r="C279" s="1"/>
      <c r="D279" s="1"/>
      <c r="E279" s="1"/>
      <c r="F279" s="1"/>
      <c r="G279" s="1"/>
    </row>
    <row r="280" spans="3:7">
      <c r="C280" s="1"/>
      <c r="D280" s="1"/>
      <c r="E280" s="1"/>
      <c r="F280" s="1"/>
      <c r="G280" s="1"/>
    </row>
    <row r="281" spans="3:7">
      <c r="C281" s="1"/>
      <c r="D281" s="1"/>
      <c r="E281" s="1"/>
      <c r="F281" s="1"/>
      <c r="G281" s="1"/>
    </row>
    <row r="282" spans="3:7">
      <c r="C282" s="1"/>
      <c r="D282" s="1"/>
      <c r="E282" s="1"/>
      <c r="F282" s="1"/>
      <c r="G282" s="1"/>
    </row>
    <row r="283" spans="3:7">
      <c r="C283" s="1"/>
      <c r="D283" s="1"/>
      <c r="E283" s="1"/>
      <c r="F283" s="1"/>
      <c r="G283" s="1"/>
    </row>
    <row r="284" spans="3:7">
      <c r="C284" s="1"/>
      <c r="D284" s="1"/>
      <c r="E284" s="1"/>
      <c r="F284" s="1"/>
      <c r="G284" s="1"/>
    </row>
    <row r="285" spans="3:7">
      <c r="C285" s="1"/>
      <c r="D285" s="1"/>
      <c r="E285" s="1"/>
      <c r="F285" s="1"/>
      <c r="G285" s="1"/>
    </row>
    <row r="286" spans="3:7">
      <c r="C286" s="1"/>
      <c r="D286" s="1"/>
      <c r="E286" s="1"/>
      <c r="F286" s="1"/>
      <c r="G286" s="1"/>
    </row>
    <row r="287" spans="3:7">
      <c r="C287" s="1"/>
      <c r="D287" s="1"/>
      <c r="E287" s="1"/>
      <c r="F287" s="1"/>
      <c r="G287" s="1"/>
    </row>
    <row r="288" spans="3:7">
      <c r="C288" s="1"/>
      <c r="D288" s="1"/>
      <c r="E288" s="1"/>
      <c r="F288" s="1"/>
      <c r="G288" s="1"/>
    </row>
    <row r="289" spans="3:7">
      <c r="C289" s="1"/>
      <c r="D289" s="1"/>
      <c r="E289" s="1"/>
      <c r="F289" s="1"/>
      <c r="G289" s="1"/>
    </row>
    <row r="290" spans="3:7">
      <c r="C290" s="1"/>
      <c r="D290" s="1"/>
      <c r="E290" s="1"/>
      <c r="F290" s="1"/>
      <c r="G290" s="1"/>
    </row>
    <row r="291" spans="3:7">
      <c r="C291" s="1"/>
      <c r="D291" s="1"/>
      <c r="E291" s="1"/>
      <c r="F291" s="1"/>
      <c r="G291" s="1"/>
    </row>
    <row r="292" spans="3:7">
      <c r="C292" s="1"/>
      <c r="D292" s="1"/>
      <c r="E292" s="1"/>
      <c r="F292" s="1"/>
      <c r="G292" s="1"/>
    </row>
    <row r="293" spans="3:7">
      <c r="C293" s="1"/>
      <c r="D293" s="1"/>
      <c r="E293" s="1"/>
      <c r="F293" s="1"/>
      <c r="G293" s="1"/>
    </row>
    <row r="294" spans="3:7">
      <c r="C294" s="1"/>
      <c r="D294" s="1"/>
      <c r="E294" s="1"/>
      <c r="F294" s="1"/>
      <c r="G294" s="1"/>
    </row>
    <row r="295" spans="3:7">
      <c r="C295" s="1"/>
      <c r="D295" s="1"/>
      <c r="E295" s="1"/>
      <c r="F295" s="1"/>
      <c r="G295" s="1"/>
    </row>
    <row r="296" spans="3:7">
      <c r="C296" s="1"/>
      <c r="D296" s="1"/>
      <c r="E296" s="1"/>
      <c r="F296" s="1"/>
      <c r="G296" s="1"/>
    </row>
    <row r="297" spans="3:7">
      <c r="C297" s="1"/>
      <c r="D297" s="1"/>
      <c r="E297" s="1"/>
      <c r="F297" s="1"/>
      <c r="G297" s="1"/>
    </row>
    <row r="298" spans="3:7">
      <c r="C298" s="1"/>
      <c r="D298" s="1"/>
      <c r="E298" s="1"/>
      <c r="F298" s="1"/>
      <c r="G298" s="1"/>
    </row>
    <row r="299" spans="3:7">
      <c r="C299" s="1"/>
      <c r="D299" s="1"/>
      <c r="E299" s="1"/>
      <c r="F299" s="1"/>
      <c r="G299" s="1"/>
    </row>
    <row r="300" spans="3:7">
      <c r="C300" s="1"/>
      <c r="D300" s="1"/>
      <c r="E300" s="1"/>
      <c r="F300" s="1"/>
      <c r="G300" s="1"/>
    </row>
    <row r="301" spans="3:7">
      <c r="C301" s="1"/>
      <c r="D301" s="1"/>
      <c r="E301" s="1"/>
      <c r="F301" s="1"/>
      <c r="G301" s="1"/>
    </row>
    <row r="302" spans="3:7">
      <c r="C302" s="1"/>
      <c r="D302" s="1"/>
      <c r="E302" s="1"/>
      <c r="F302" s="1"/>
      <c r="G302" s="1"/>
    </row>
    <row r="303" spans="3:7">
      <c r="C303" s="1"/>
      <c r="D303" s="1"/>
      <c r="E303" s="1"/>
      <c r="F303" s="1"/>
      <c r="G303" s="1"/>
    </row>
    <row r="304" spans="3:7">
      <c r="C304" s="1"/>
      <c r="D304" s="1"/>
      <c r="E304" s="1"/>
      <c r="F304" s="1"/>
      <c r="G304" s="1"/>
    </row>
    <row r="305" spans="3:7">
      <c r="C305" s="1"/>
      <c r="D305" s="1"/>
      <c r="E305" s="1"/>
      <c r="F305" s="1"/>
      <c r="G305" s="1"/>
    </row>
    <row r="306" spans="3:7">
      <c r="C306" s="1"/>
      <c r="D306" s="1"/>
      <c r="E306" s="1"/>
      <c r="F306" s="1"/>
      <c r="G306" s="1"/>
    </row>
    <row r="307" spans="3:7">
      <c r="C307" s="1"/>
      <c r="D307" s="1"/>
      <c r="E307" s="1"/>
      <c r="F307" s="1"/>
      <c r="G307" s="1"/>
    </row>
    <row r="308" spans="3:7">
      <c r="C308" s="1"/>
      <c r="D308" s="1"/>
      <c r="E308" s="1"/>
      <c r="F308" s="1"/>
      <c r="G308" s="1"/>
    </row>
    <row r="309" spans="3:7">
      <c r="C309" s="1"/>
      <c r="D309" s="1"/>
      <c r="E309" s="1"/>
      <c r="F309" s="1"/>
      <c r="G309" s="1"/>
    </row>
    <row r="310" spans="3:7">
      <c r="C310" s="1"/>
      <c r="D310" s="1"/>
      <c r="E310" s="1"/>
      <c r="F310" s="1"/>
      <c r="G310" s="1"/>
    </row>
    <row r="311" spans="3:7">
      <c r="C311" s="1"/>
      <c r="D311" s="1"/>
      <c r="E311" s="1"/>
      <c r="F311" s="1"/>
      <c r="G311" s="1"/>
    </row>
    <row r="312" spans="3:7">
      <c r="C312" s="1"/>
      <c r="D312" s="1"/>
      <c r="E312" s="1"/>
      <c r="F312" s="1"/>
      <c r="G312" s="1"/>
    </row>
    <row r="313" spans="3:7">
      <c r="C313" s="1"/>
      <c r="D313" s="1"/>
      <c r="E313" s="1"/>
      <c r="F313" s="1"/>
      <c r="G313" s="1"/>
    </row>
    <row r="314" spans="3:7">
      <c r="C314" s="1"/>
      <c r="D314" s="1"/>
      <c r="E314" s="1"/>
      <c r="F314" s="1"/>
      <c r="G314" s="1"/>
    </row>
    <row r="315" spans="3:7">
      <c r="C315" s="1"/>
      <c r="D315" s="1"/>
      <c r="E315" s="1"/>
      <c r="F315" s="1"/>
      <c r="G315" s="1"/>
    </row>
    <row r="316" spans="3:7">
      <c r="C316" s="1"/>
      <c r="D316" s="1"/>
      <c r="E316" s="1"/>
      <c r="F316" s="1"/>
      <c r="G316" s="1"/>
    </row>
    <row r="317" spans="3:7">
      <c r="C317" s="1"/>
      <c r="D317" s="1"/>
      <c r="E317" s="1"/>
      <c r="F317" s="1"/>
      <c r="G317" s="1"/>
    </row>
    <row r="318" spans="3:7">
      <c r="C318" s="1"/>
      <c r="D318" s="1"/>
      <c r="E318" s="1"/>
      <c r="F318" s="1"/>
      <c r="G318" s="1"/>
    </row>
    <row r="319" spans="3:7">
      <c r="C319" s="1"/>
      <c r="D319" s="1"/>
      <c r="E319" s="1"/>
      <c r="F319" s="1"/>
      <c r="G319" s="1"/>
    </row>
    <row r="320" spans="3:7">
      <c r="C320" s="1"/>
      <c r="D320" s="1"/>
      <c r="E320" s="1"/>
      <c r="F320" s="1"/>
      <c r="G320" s="1"/>
    </row>
    <row r="321" spans="3:7">
      <c r="C321" s="1"/>
      <c r="D321" s="1"/>
      <c r="E321" s="1"/>
      <c r="F321" s="1"/>
      <c r="G321" s="1"/>
    </row>
    <row r="322" spans="3:7">
      <c r="C322" s="1"/>
      <c r="D322" s="1"/>
      <c r="E322" s="1"/>
      <c r="F322" s="1"/>
      <c r="G322" s="1"/>
    </row>
    <row r="323" spans="3:7">
      <c r="C323" s="1"/>
      <c r="D323" s="1"/>
      <c r="E323" s="1"/>
      <c r="F323" s="1"/>
      <c r="G323" s="1"/>
    </row>
    <row r="324" spans="3:7">
      <c r="C324" s="1"/>
      <c r="D324" s="1"/>
      <c r="E324" s="1"/>
      <c r="F324" s="1"/>
      <c r="G324" s="1"/>
    </row>
    <row r="325" spans="3:7">
      <c r="C325" s="1"/>
      <c r="D325" s="1"/>
      <c r="E325" s="1"/>
      <c r="F325" s="1"/>
      <c r="G325" s="1"/>
    </row>
    <row r="326" spans="3:7">
      <c r="C326" s="1"/>
      <c r="D326" s="1"/>
      <c r="E326" s="1"/>
      <c r="F326" s="1"/>
      <c r="G326" s="1"/>
    </row>
    <row r="327" spans="3:7">
      <c r="C327" s="1"/>
      <c r="D327" s="1"/>
      <c r="E327" s="1"/>
      <c r="F327" s="1"/>
      <c r="G327" s="1"/>
    </row>
    <row r="328" spans="3:7">
      <c r="C328" s="1"/>
      <c r="D328" s="1"/>
      <c r="E328" s="1"/>
      <c r="F328" s="1"/>
      <c r="G328" s="1"/>
    </row>
    <row r="329" spans="3:7">
      <c r="C329" s="1"/>
      <c r="D329" s="1"/>
      <c r="E329" s="1"/>
      <c r="F329" s="1"/>
      <c r="G329" s="1"/>
    </row>
    <row r="330" spans="3:7">
      <c r="C330" s="1"/>
      <c r="D330" s="1"/>
      <c r="E330" s="1"/>
      <c r="F330" s="1"/>
      <c r="G330" s="1"/>
    </row>
    <row r="331" spans="3:7">
      <c r="C331" s="1"/>
      <c r="D331" s="1"/>
      <c r="E331" s="1"/>
      <c r="F331" s="1"/>
      <c r="G331" s="1"/>
    </row>
    <row r="332" spans="3:7">
      <c r="C332" s="1"/>
      <c r="D332" s="1"/>
      <c r="E332" s="1"/>
      <c r="F332" s="1"/>
      <c r="G332" s="1"/>
    </row>
    <row r="333" spans="3:7">
      <c r="C333" s="1"/>
      <c r="D333" s="1"/>
      <c r="E333" s="1"/>
      <c r="F333" s="1"/>
      <c r="G333" s="1"/>
    </row>
    <row r="334" spans="3:7">
      <c r="C334" s="1"/>
      <c r="D334" s="1"/>
      <c r="E334" s="1"/>
      <c r="F334" s="1"/>
      <c r="G334" s="1"/>
    </row>
    <row r="335" spans="3:7">
      <c r="C335" s="1"/>
      <c r="D335" s="1"/>
      <c r="E335" s="1"/>
      <c r="F335" s="1"/>
      <c r="G335" s="1"/>
    </row>
    <row r="336" spans="3:7">
      <c r="C336" s="1"/>
      <c r="D336" s="1"/>
      <c r="E336" s="1"/>
      <c r="F336" s="1"/>
      <c r="G336" s="1"/>
    </row>
    <row r="337" spans="3:7">
      <c r="C337" s="1"/>
      <c r="D337" s="1"/>
      <c r="E337" s="1"/>
      <c r="F337" s="1"/>
      <c r="G337" s="1"/>
    </row>
    <row r="338" spans="3:7">
      <c r="C338" s="1"/>
      <c r="D338" s="1"/>
      <c r="E338" s="1"/>
      <c r="F338" s="1"/>
      <c r="G338" s="1"/>
    </row>
    <row r="339" spans="3:7">
      <c r="C339" s="1"/>
      <c r="D339" s="1"/>
      <c r="E339" s="1"/>
      <c r="F339" s="1"/>
      <c r="G339" s="1"/>
    </row>
    <row r="340" spans="3:7">
      <c r="C340" s="1"/>
      <c r="D340" s="1"/>
      <c r="E340" s="1"/>
      <c r="F340" s="1"/>
      <c r="G340" s="1"/>
    </row>
    <row r="341" spans="3:7">
      <c r="C341" s="1"/>
      <c r="D341" s="1"/>
      <c r="E341" s="1"/>
      <c r="F341" s="1"/>
      <c r="G341" s="1"/>
    </row>
    <row r="342" spans="3:7">
      <c r="C342" s="1"/>
      <c r="D342" s="1"/>
      <c r="E342" s="1"/>
      <c r="F342" s="1"/>
      <c r="G342" s="1"/>
    </row>
    <row r="343" spans="3:7">
      <c r="C343" s="1"/>
      <c r="D343" s="1"/>
      <c r="E343" s="1"/>
      <c r="F343" s="1"/>
      <c r="G343" s="1"/>
    </row>
    <row r="344" spans="3:7">
      <c r="C344" s="1"/>
      <c r="D344" s="1"/>
      <c r="E344" s="1"/>
      <c r="F344" s="1"/>
      <c r="G344" s="1"/>
    </row>
    <row r="345" spans="3:7">
      <c r="C345" s="1"/>
      <c r="D345" s="1"/>
      <c r="E345" s="1"/>
      <c r="F345" s="1"/>
      <c r="G345" s="1"/>
    </row>
    <row r="346" spans="3:7">
      <c r="C346" s="1"/>
      <c r="D346" s="1"/>
      <c r="E346" s="1"/>
      <c r="F346" s="1"/>
      <c r="G346" s="1"/>
    </row>
    <row r="347" spans="3:7">
      <c r="C347" s="1"/>
      <c r="D347" s="1"/>
      <c r="E347" s="1"/>
      <c r="F347" s="1"/>
      <c r="G347" s="1"/>
    </row>
    <row r="348" spans="3:7">
      <c r="C348" s="1"/>
      <c r="D348" s="1"/>
      <c r="E348" s="1"/>
      <c r="F348" s="1"/>
      <c r="G348" s="1"/>
    </row>
    <row r="349" spans="3:7">
      <c r="C349" s="1"/>
      <c r="D349" s="1"/>
      <c r="E349" s="1"/>
      <c r="F349" s="1"/>
      <c r="G349" s="1"/>
    </row>
    <row r="350" spans="3:7">
      <c r="C350" s="1"/>
      <c r="D350" s="1"/>
      <c r="E350" s="1"/>
      <c r="F350" s="1"/>
      <c r="G350" s="1"/>
    </row>
    <row r="351" spans="3:7">
      <c r="C351" s="1"/>
      <c r="D351" s="1"/>
      <c r="E351" s="1"/>
      <c r="F351" s="1"/>
      <c r="G351" s="1"/>
    </row>
    <row r="352" spans="3:7">
      <c r="C352" s="1"/>
      <c r="D352" s="1"/>
      <c r="E352" s="1"/>
      <c r="F352" s="1"/>
      <c r="G352" s="1"/>
    </row>
    <row r="353" spans="3:7">
      <c r="C353" s="1"/>
      <c r="D353" s="1"/>
      <c r="E353" s="1"/>
      <c r="F353" s="1"/>
      <c r="G353" s="1"/>
    </row>
    <row r="354" spans="3:7">
      <c r="C354" s="1"/>
      <c r="D354" s="1"/>
      <c r="E354" s="1"/>
      <c r="F354" s="1"/>
      <c r="G354" s="1"/>
    </row>
    <row r="355" spans="3:7">
      <c r="C355" s="1"/>
      <c r="D355" s="1"/>
      <c r="E355" s="1"/>
      <c r="F355" s="1"/>
      <c r="G355" s="1"/>
    </row>
    <row r="356" spans="3:7">
      <c r="C356" s="1"/>
      <c r="D356" s="1"/>
      <c r="E356" s="1"/>
      <c r="F356" s="1"/>
      <c r="G356" s="1"/>
    </row>
    <row r="357" spans="3:7">
      <c r="C357" s="1"/>
      <c r="D357" s="1"/>
      <c r="E357" s="1"/>
      <c r="F357" s="1"/>
      <c r="G357" s="1"/>
    </row>
    <row r="358" spans="3:7">
      <c r="C358" s="1"/>
      <c r="D358" s="1"/>
      <c r="E358" s="1"/>
      <c r="F358" s="1"/>
      <c r="G358" s="1"/>
    </row>
    <row r="359" spans="3:7">
      <c r="C359" s="1"/>
      <c r="D359" s="1"/>
      <c r="E359" s="1"/>
      <c r="F359" s="1"/>
      <c r="G359" s="1"/>
    </row>
    <row r="360" spans="3:7">
      <c r="C360" s="1"/>
      <c r="D360" s="1"/>
      <c r="E360" s="1"/>
      <c r="F360" s="1"/>
      <c r="G360" s="1"/>
    </row>
    <row r="361" spans="3:7">
      <c r="C361" s="1"/>
      <c r="D361" s="1"/>
      <c r="E361" s="1"/>
      <c r="F361" s="1"/>
      <c r="G361" s="1"/>
    </row>
    <row r="362" spans="3:7">
      <c r="C362" s="1"/>
      <c r="D362" s="1"/>
      <c r="E362" s="1"/>
      <c r="F362" s="1"/>
      <c r="G362" s="1"/>
    </row>
    <row r="363" spans="3:7">
      <c r="C363" s="1"/>
      <c r="D363" s="1"/>
      <c r="E363" s="1"/>
      <c r="F363" s="1"/>
      <c r="G363" s="1"/>
    </row>
    <row r="364" spans="3:7">
      <c r="C364" s="1"/>
      <c r="D364" s="1"/>
      <c r="E364" s="1"/>
      <c r="F364" s="1"/>
      <c r="G364" s="1"/>
    </row>
    <row r="365" spans="3:7">
      <c r="C365" s="1"/>
      <c r="D365" s="1"/>
      <c r="E365" s="1"/>
      <c r="F365" s="1"/>
      <c r="G365" s="1"/>
    </row>
    <row r="366" spans="3:7">
      <c r="C366" s="1"/>
      <c r="D366" s="1"/>
      <c r="E366" s="1"/>
      <c r="F366" s="1"/>
      <c r="G366" s="1"/>
    </row>
    <row r="367" spans="3:7">
      <c r="C367" s="1"/>
      <c r="D367" s="1"/>
      <c r="E367" s="1"/>
      <c r="F367" s="1"/>
      <c r="G367" s="1"/>
    </row>
    <row r="368" spans="3:7">
      <c r="C368" s="1"/>
      <c r="D368" s="1"/>
      <c r="E368" s="1"/>
      <c r="F368" s="1"/>
      <c r="G368" s="1"/>
    </row>
    <row r="369" spans="3:7">
      <c r="C369" s="1"/>
      <c r="D369" s="1"/>
      <c r="E369" s="1"/>
      <c r="F369" s="1"/>
      <c r="G369" s="1"/>
    </row>
    <row r="370" spans="3:7">
      <c r="C370" s="1"/>
      <c r="D370" s="1"/>
      <c r="E370" s="1"/>
      <c r="F370" s="1"/>
      <c r="G370" s="1"/>
    </row>
    <row r="371" spans="3:7">
      <c r="C371" s="1"/>
      <c r="D371" s="1"/>
      <c r="E371" s="1"/>
      <c r="F371" s="1"/>
      <c r="G371" s="1"/>
    </row>
    <row r="372" spans="3:7">
      <c r="C372" s="1"/>
      <c r="D372" s="1"/>
      <c r="E372" s="1"/>
      <c r="F372" s="1"/>
      <c r="G372" s="1"/>
    </row>
    <row r="373" spans="3:7">
      <c r="C373" s="1"/>
      <c r="D373" s="1"/>
      <c r="E373" s="1"/>
      <c r="F373" s="1"/>
      <c r="G373" s="1"/>
    </row>
    <row r="374" spans="3:7">
      <c r="C374" s="1"/>
      <c r="D374" s="1"/>
      <c r="E374" s="1"/>
      <c r="F374" s="1"/>
      <c r="G374" s="1"/>
    </row>
    <row r="375" spans="3:7">
      <c r="C375" s="1"/>
      <c r="D375" s="1"/>
      <c r="E375" s="1"/>
      <c r="F375" s="1"/>
      <c r="G375" s="1"/>
    </row>
    <row r="376" spans="3:7">
      <c r="C376" s="1"/>
      <c r="D376" s="1"/>
      <c r="E376" s="1"/>
      <c r="F376" s="1"/>
      <c r="G376" s="1"/>
    </row>
    <row r="377" spans="3:7">
      <c r="C377" s="1"/>
      <c r="D377" s="1"/>
      <c r="E377" s="1"/>
      <c r="F377" s="1"/>
      <c r="G377" s="1"/>
    </row>
    <row r="378" spans="3:7">
      <c r="C378" s="1"/>
      <c r="D378" s="1"/>
      <c r="E378" s="1"/>
      <c r="F378" s="1"/>
      <c r="G378" s="1"/>
    </row>
    <row r="379" spans="3:7">
      <c r="C379" s="1"/>
      <c r="D379" s="1"/>
      <c r="E379" s="1"/>
      <c r="F379" s="1"/>
      <c r="G379" s="1"/>
    </row>
    <row r="380" spans="3:7">
      <c r="C380" s="1"/>
      <c r="D380" s="1"/>
      <c r="E380" s="1"/>
      <c r="F380" s="1"/>
      <c r="G380" s="1"/>
    </row>
    <row r="381" spans="3:7">
      <c r="C381" s="1"/>
      <c r="D381" s="1"/>
      <c r="E381" s="1"/>
      <c r="F381" s="1"/>
      <c r="G381" s="1"/>
    </row>
    <row r="382" spans="3:7">
      <c r="C382" s="1"/>
      <c r="D382" s="1"/>
      <c r="E382" s="1"/>
      <c r="F382" s="1"/>
      <c r="G382" s="1"/>
    </row>
    <row r="383" spans="3:7">
      <c r="C383" s="1"/>
      <c r="D383" s="1"/>
      <c r="E383" s="1"/>
      <c r="F383" s="1"/>
      <c r="G383" s="1"/>
    </row>
    <row r="384" spans="3:7">
      <c r="C384" s="1"/>
      <c r="D384" s="1"/>
      <c r="E384" s="1"/>
      <c r="F384" s="1"/>
      <c r="G384" s="1"/>
    </row>
    <row r="385" spans="3:7">
      <c r="C385" s="1"/>
      <c r="D385" s="1"/>
      <c r="E385" s="1"/>
      <c r="F385" s="1"/>
      <c r="G385" s="1"/>
    </row>
    <row r="386" spans="3:7">
      <c r="C386" s="1"/>
      <c r="D386" s="1"/>
      <c r="E386" s="1"/>
      <c r="F386" s="1"/>
      <c r="G386" s="1"/>
    </row>
    <row r="387" spans="3:7">
      <c r="C387" s="1"/>
      <c r="D387" s="1"/>
      <c r="E387" s="1"/>
      <c r="F387" s="1"/>
      <c r="G387" s="1"/>
    </row>
    <row r="388" spans="3:7">
      <c r="C388" s="1"/>
      <c r="D388" s="1"/>
      <c r="E388" s="1"/>
      <c r="F388" s="1"/>
      <c r="G388" s="1"/>
    </row>
    <row r="389" spans="3:7">
      <c r="C389" s="1"/>
      <c r="D389" s="1"/>
      <c r="E389" s="1"/>
      <c r="F389" s="1"/>
      <c r="G389" s="1"/>
    </row>
    <row r="390" spans="3:7">
      <c r="C390" s="1"/>
      <c r="D390" s="1"/>
      <c r="E390" s="1"/>
      <c r="F390" s="1"/>
      <c r="G390" s="1"/>
    </row>
    <row r="391" spans="3:7">
      <c r="C391" s="1"/>
      <c r="D391" s="1"/>
      <c r="E391" s="1"/>
      <c r="F391" s="1"/>
      <c r="G391" s="1"/>
    </row>
    <row r="392" spans="3:7">
      <c r="C392" s="1"/>
      <c r="D392" s="1"/>
      <c r="E392" s="1"/>
      <c r="F392" s="1"/>
      <c r="G392" s="1"/>
    </row>
    <row r="393" spans="3:7">
      <c r="C393" s="1"/>
      <c r="D393" s="1"/>
      <c r="E393" s="1"/>
      <c r="F393" s="1"/>
      <c r="G393" s="1"/>
    </row>
    <row r="394" spans="3:7">
      <c r="C394" s="1"/>
      <c r="D394" s="1"/>
      <c r="E394" s="1"/>
      <c r="F394" s="1"/>
      <c r="G394" s="1"/>
    </row>
    <row r="395" spans="3:7">
      <c r="C395" s="1"/>
      <c r="D395" s="1"/>
      <c r="E395" s="1"/>
      <c r="F395" s="1"/>
      <c r="G395" s="1"/>
    </row>
    <row r="396" spans="3:7">
      <c r="C396" s="1"/>
      <c r="D396" s="1"/>
      <c r="E396" s="1"/>
      <c r="F396" s="1"/>
      <c r="G396" s="1"/>
    </row>
    <row r="397" spans="3:7">
      <c r="C397" s="1"/>
      <c r="D397" s="1"/>
      <c r="E397" s="1"/>
      <c r="F397" s="1"/>
      <c r="G397" s="1"/>
    </row>
    <row r="398" spans="3:7">
      <c r="C398" s="1"/>
      <c r="D398" s="1"/>
      <c r="E398" s="1"/>
      <c r="F398" s="1"/>
      <c r="G398" s="1"/>
    </row>
    <row r="399" spans="3:7">
      <c r="C399" s="1"/>
      <c r="D399" s="1"/>
      <c r="E399" s="1"/>
      <c r="F399" s="1"/>
      <c r="G399" s="1"/>
    </row>
    <row r="400" spans="3:7">
      <c r="C400" s="1"/>
      <c r="D400" s="1"/>
      <c r="E400" s="1"/>
      <c r="F400" s="1"/>
      <c r="G400" s="1"/>
    </row>
    <row r="401" spans="3:7">
      <c r="C401" s="1"/>
      <c r="D401" s="1"/>
      <c r="E401" s="1"/>
      <c r="F401" s="1"/>
      <c r="G401" s="1"/>
    </row>
    <row r="402" spans="3:7">
      <c r="C402" s="1"/>
      <c r="D402" s="1"/>
      <c r="E402" s="1"/>
      <c r="F402" s="1"/>
      <c r="G402" s="1"/>
    </row>
    <row r="403" spans="3:7">
      <c r="C403" s="1"/>
      <c r="D403" s="1"/>
      <c r="E403" s="1"/>
      <c r="F403" s="1"/>
      <c r="G403" s="1"/>
    </row>
    <row r="404" spans="3:7">
      <c r="C404" s="1"/>
      <c r="D404" s="1"/>
      <c r="E404" s="1"/>
      <c r="F404" s="1"/>
      <c r="G404" s="1"/>
    </row>
    <row r="405" spans="3:7">
      <c r="C405" s="1"/>
      <c r="D405" s="1"/>
      <c r="E405" s="1"/>
      <c r="F405" s="1"/>
      <c r="G405" s="1"/>
    </row>
    <row r="406" spans="3:7">
      <c r="C406" s="1"/>
      <c r="D406" s="1"/>
      <c r="E406" s="1"/>
      <c r="F406" s="1"/>
      <c r="G406" s="1"/>
    </row>
    <row r="407" spans="3:7">
      <c r="C407" s="1"/>
      <c r="D407" s="1"/>
      <c r="E407" s="1"/>
      <c r="F407" s="1"/>
      <c r="G407" s="1"/>
    </row>
    <row r="408" spans="3:7">
      <c r="C408" s="1"/>
      <c r="D408" s="1"/>
      <c r="E408" s="1"/>
      <c r="F408" s="1"/>
      <c r="G408" s="1"/>
    </row>
    <row r="409" spans="3:7">
      <c r="C409" s="1"/>
      <c r="D409" s="1"/>
      <c r="E409" s="1"/>
      <c r="F409" s="1"/>
      <c r="G409" s="1"/>
    </row>
    <row r="410" spans="3:7">
      <c r="C410" s="1"/>
      <c r="D410" s="1"/>
      <c r="E410" s="1"/>
      <c r="F410" s="1"/>
      <c r="G410" s="1"/>
    </row>
    <row r="411" spans="3:7">
      <c r="C411" s="1"/>
      <c r="D411" s="1"/>
      <c r="E411" s="1"/>
      <c r="F411" s="1"/>
      <c r="G411" s="1"/>
    </row>
    <row r="412" spans="3:7">
      <c r="C412" s="1"/>
      <c r="D412" s="1"/>
      <c r="E412" s="1"/>
      <c r="F412" s="1"/>
      <c r="G412" s="1"/>
    </row>
    <row r="413" spans="3:7">
      <c r="C413" s="1"/>
      <c r="D413" s="1"/>
      <c r="E413" s="1"/>
      <c r="F413" s="1"/>
      <c r="G413" s="1"/>
    </row>
    <row r="414" spans="3:7">
      <c r="C414" s="1"/>
      <c r="D414" s="1"/>
      <c r="E414" s="1"/>
      <c r="F414" s="1"/>
      <c r="G414" s="1"/>
    </row>
    <row r="415" spans="3:7">
      <c r="C415" s="1"/>
      <c r="D415" s="1"/>
      <c r="E415" s="1"/>
      <c r="F415" s="1"/>
      <c r="G415" s="1"/>
    </row>
    <row r="416" spans="3:7">
      <c r="C416" s="1"/>
      <c r="D416" s="1"/>
      <c r="E416" s="1"/>
      <c r="F416" s="1"/>
      <c r="G416" s="1"/>
    </row>
    <row r="417" spans="3:7">
      <c r="C417" s="1"/>
      <c r="D417" s="1"/>
      <c r="E417" s="1"/>
      <c r="F417" s="1"/>
      <c r="G417" s="1"/>
    </row>
    <row r="418" spans="3:7">
      <c r="C418" s="1"/>
      <c r="D418" s="1"/>
      <c r="E418" s="1"/>
      <c r="F418" s="1"/>
      <c r="G418" s="1"/>
    </row>
    <row r="419" spans="3:7">
      <c r="C419" s="1"/>
      <c r="D419" s="1"/>
      <c r="E419" s="1"/>
      <c r="F419" s="1"/>
      <c r="G419" s="1"/>
    </row>
    <row r="420" spans="3:7">
      <c r="C420" s="1"/>
      <c r="D420" s="1"/>
      <c r="E420" s="1"/>
      <c r="F420" s="1"/>
      <c r="G420" s="1"/>
    </row>
    <row r="421" spans="3:7">
      <c r="C421" s="1"/>
      <c r="D421" s="1"/>
      <c r="E421" s="1"/>
      <c r="F421" s="1"/>
      <c r="G421" s="1"/>
    </row>
    <row r="422" spans="3:7">
      <c r="C422" s="1"/>
      <c r="D422" s="1"/>
      <c r="E422" s="1"/>
      <c r="F422" s="1"/>
      <c r="G422" s="1"/>
    </row>
    <row r="423" spans="3:7">
      <c r="C423" s="1"/>
      <c r="D423" s="1"/>
      <c r="E423" s="1"/>
      <c r="F423" s="1"/>
      <c r="G423" s="1"/>
    </row>
    <row r="424" spans="3:7">
      <c r="C424" s="1"/>
      <c r="D424" s="1"/>
      <c r="E424" s="1"/>
      <c r="F424" s="1"/>
      <c r="G424" s="1"/>
    </row>
    <row r="425" spans="3:7">
      <c r="C425" s="1"/>
      <c r="D425" s="1"/>
      <c r="E425" s="1"/>
      <c r="F425" s="1"/>
      <c r="G425" s="1"/>
    </row>
    <row r="426" spans="3:7">
      <c r="C426" s="1"/>
      <c r="D426" s="1"/>
      <c r="E426" s="1"/>
      <c r="F426" s="1"/>
      <c r="G426" s="1"/>
    </row>
    <row r="427" spans="3:7">
      <c r="C427" s="1"/>
      <c r="D427" s="1"/>
      <c r="E427" s="1"/>
      <c r="F427" s="1"/>
      <c r="G427" s="1"/>
    </row>
    <row r="428" spans="3:7">
      <c r="C428" s="1"/>
      <c r="D428" s="1"/>
      <c r="E428" s="1"/>
      <c r="F428" s="1"/>
      <c r="G428" s="1"/>
    </row>
    <row r="429" spans="3:7">
      <c r="C429" s="1"/>
      <c r="D429" s="1"/>
      <c r="E429" s="1"/>
      <c r="F429" s="1"/>
      <c r="G429" s="1"/>
    </row>
    <row r="430" spans="3:7">
      <c r="C430" s="1"/>
      <c r="D430" s="1"/>
      <c r="E430" s="1"/>
      <c r="F430" s="1"/>
      <c r="G430" s="1"/>
    </row>
    <row r="431" spans="3:7">
      <c r="C431" s="1"/>
      <c r="D431" s="1"/>
      <c r="E431" s="1"/>
      <c r="F431" s="1"/>
      <c r="G431" s="1"/>
    </row>
    <row r="432" spans="3:7">
      <c r="C432" s="1"/>
      <c r="D432" s="1"/>
      <c r="E432" s="1"/>
      <c r="F432" s="1"/>
      <c r="G432" s="1"/>
    </row>
    <row r="433" spans="3:7">
      <c r="C433" s="1"/>
      <c r="D433" s="1"/>
      <c r="E433" s="1"/>
      <c r="F433" s="1"/>
      <c r="G433" s="1"/>
    </row>
    <row r="434" spans="3:7">
      <c r="C434" s="1"/>
      <c r="D434" s="1"/>
      <c r="E434" s="1"/>
      <c r="F434" s="1"/>
      <c r="G434" s="1"/>
    </row>
    <row r="435" spans="3:7">
      <c r="C435" s="1"/>
      <c r="D435" s="1"/>
      <c r="E435" s="1"/>
      <c r="F435" s="1"/>
      <c r="G435" s="1"/>
    </row>
    <row r="436" spans="3:7">
      <c r="C436" s="1"/>
      <c r="D436" s="1"/>
      <c r="E436" s="1"/>
      <c r="F436" s="1"/>
      <c r="G436" s="1"/>
    </row>
    <row r="437" spans="3:7">
      <c r="C437" s="1"/>
      <c r="D437" s="1"/>
      <c r="E437" s="1"/>
      <c r="F437" s="1"/>
      <c r="G437" s="1"/>
    </row>
    <row r="438" spans="3:7">
      <c r="C438" s="1"/>
      <c r="D438" s="1"/>
      <c r="E438" s="1"/>
      <c r="F438" s="1"/>
      <c r="G438" s="1"/>
    </row>
    <row r="439" spans="3:7">
      <c r="C439" s="1"/>
      <c r="D439" s="1"/>
      <c r="E439" s="1"/>
      <c r="F439" s="1"/>
      <c r="G439" s="1"/>
    </row>
    <row r="440" spans="3:7">
      <c r="C440" s="1"/>
      <c r="D440" s="1"/>
      <c r="E440" s="1"/>
      <c r="F440" s="1"/>
      <c r="G440" s="1"/>
    </row>
    <row r="441" spans="3:7">
      <c r="C441" s="1"/>
      <c r="D441" s="1"/>
      <c r="E441" s="1"/>
      <c r="F441" s="1"/>
      <c r="G441" s="1"/>
    </row>
    <row r="442" spans="3:7">
      <c r="C442" s="1"/>
      <c r="D442" s="1"/>
      <c r="E442" s="1"/>
      <c r="F442" s="1"/>
      <c r="G442" s="1"/>
    </row>
    <row r="443" spans="3:7">
      <c r="C443" s="1"/>
      <c r="D443" s="1"/>
      <c r="E443" s="1"/>
      <c r="F443" s="1"/>
      <c r="G443" s="1"/>
    </row>
    <row r="444" spans="3:7">
      <c r="C444" s="1"/>
      <c r="D444" s="1"/>
      <c r="E444" s="1"/>
      <c r="F444" s="1"/>
      <c r="G444" s="1"/>
    </row>
    <row r="445" spans="3:7">
      <c r="C445" s="1"/>
      <c r="D445" s="1"/>
      <c r="E445" s="1"/>
      <c r="F445" s="1"/>
      <c r="G445" s="1"/>
    </row>
    <row r="446" spans="3:7">
      <c r="C446" s="1"/>
      <c r="D446" s="1"/>
      <c r="E446" s="1"/>
      <c r="F446" s="1"/>
      <c r="G446" s="1"/>
    </row>
    <row r="447" spans="3:7">
      <c r="C447" s="1"/>
      <c r="D447" s="1"/>
      <c r="E447" s="1"/>
      <c r="F447" s="1"/>
      <c r="G447" s="1"/>
    </row>
    <row r="448" spans="3:7">
      <c r="C448" s="1"/>
      <c r="D448" s="1"/>
      <c r="E448" s="1"/>
      <c r="F448" s="1"/>
      <c r="G448" s="1"/>
    </row>
    <row r="449" spans="3:7">
      <c r="C449" s="1"/>
      <c r="D449" s="1"/>
      <c r="E449" s="1"/>
      <c r="F449" s="1"/>
      <c r="G449" s="1"/>
    </row>
    <row r="450" spans="3:7">
      <c r="C450" s="1"/>
      <c r="D450" s="1"/>
      <c r="E450" s="1"/>
      <c r="F450" s="1"/>
      <c r="G450" s="1"/>
    </row>
    <row r="451" spans="3:7">
      <c r="C451" s="1"/>
      <c r="D451" s="1"/>
      <c r="E451" s="1"/>
      <c r="F451" s="1"/>
      <c r="G451" s="1"/>
    </row>
    <row r="452" spans="3:7">
      <c r="C452" s="1"/>
      <c r="D452" s="1"/>
      <c r="E452" s="1"/>
      <c r="F452" s="1"/>
      <c r="G452" s="1"/>
    </row>
    <row r="453" spans="3:7">
      <c r="C453" s="1"/>
      <c r="D453" s="1"/>
      <c r="E453" s="1"/>
      <c r="F453" s="1"/>
      <c r="G453" s="1"/>
    </row>
    <row r="454" spans="3:7">
      <c r="C454" s="1"/>
      <c r="D454" s="1"/>
      <c r="E454" s="1"/>
      <c r="F454" s="1"/>
      <c r="G454" s="1"/>
    </row>
    <row r="455" spans="3:7">
      <c r="C455" s="1"/>
      <c r="D455" s="1"/>
      <c r="E455" s="1"/>
      <c r="F455" s="1"/>
      <c r="G455" s="1"/>
    </row>
    <row r="456" spans="3:7">
      <c r="C456" s="1"/>
      <c r="D456" s="1"/>
      <c r="E456" s="1"/>
      <c r="F456" s="1"/>
      <c r="G456" s="1"/>
    </row>
    <row r="457" spans="3:7">
      <c r="C457" s="1"/>
      <c r="D457" s="1"/>
      <c r="E457" s="1"/>
      <c r="F457" s="1"/>
      <c r="G457" s="1"/>
    </row>
    <row r="458" spans="3:7">
      <c r="C458" s="1"/>
      <c r="D458" s="1"/>
      <c r="E458" s="1"/>
      <c r="F458" s="1"/>
      <c r="G458" s="1"/>
    </row>
    <row r="459" spans="3:7">
      <c r="C459" s="1"/>
      <c r="D459" s="1"/>
      <c r="E459" s="1"/>
      <c r="F459" s="1"/>
      <c r="G459" s="1"/>
    </row>
    <row r="460" spans="3:7">
      <c r="C460" s="1"/>
      <c r="D460" s="1"/>
      <c r="E460" s="1"/>
      <c r="F460" s="1"/>
      <c r="G460" s="1"/>
    </row>
    <row r="461" spans="3:7">
      <c r="C461" s="1"/>
      <c r="D461" s="1"/>
      <c r="E461" s="1"/>
      <c r="F461" s="1"/>
      <c r="G461" s="1"/>
    </row>
    <row r="462" spans="3:7">
      <c r="C462" s="1"/>
      <c r="D462" s="1"/>
      <c r="E462" s="1"/>
      <c r="F462" s="1"/>
      <c r="G462" s="1"/>
    </row>
    <row r="463" spans="3:7">
      <c r="C463" s="1"/>
      <c r="D463" s="1"/>
      <c r="E463" s="1"/>
      <c r="F463" s="1"/>
      <c r="G463" s="1"/>
    </row>
    <row r="464" spans="3:7">
      <c r="C464" s="1"/>
      <c r="D464" s="1"/>
      <c r="E464" s="1"/>
      <c r="F464" s="1"/>
      <c r="G464" s="1"/>
    </row>
    <row r="465" spans="3:7">
      <c r="C465" s="1"/>
      <c r="D465" s="1"/>
      <c r="E465" s="1"/>
      <c r="F465" s="1"/>
      <c r="G465" s="1"/>
    </row>
    <row r="466" spans="3:7">
      <c r="C466" s="1"/>
      <c r="D466" s="1"/>
      <c r="E466" s="1"/>
      <c r="F466" s="1"/>
      <c r="G466" s="1"/>
    </row>
    <row r="467" spans="3:7">
      <c r="C467" s="1"/>
      <c r="D467" s="1"/>
      <c r="E467" s="1"/>
      <c r="F467" s="1"/>
      <c r="G467" s="1"/>
    </row>
    <row r="468" spans="3:7">
      <c r="C468" s="1"/>
      <c r="D468" s="1"/>
      <c r="E468" s="1"/>
      <c r="F468" s="1"/>
      <c r="G468" s="1"/>
    </row>
    <row r="469" spans="3:7">
      <c r="C469" s="1"/>
      <c r="D469" s="1"/>
      <c r="E469" s="1"/>
      <c r="F469" s="1"/>
      <c r="G469" s="1"/>
    </row>
    <row r="470" spans="3:7">
      <c r="C470" s="1"/>
      <c r="D470" s="1"/>
      <c r="E470" s="1"/>
      <c r="F470" s="1"/>
      <c r="G470" s="1"/>
    </row>
    <row r="471" spans="3:7">
      <c r="C471" s="1"/>
      <c r="D471" s="1"/>
      <c r="E471" s="1"/>
      <c r="F471" s="1"/>
      <c r="G471" s="1"/>
    </row>
    <row r="472" spans="3:7">
      <c r="C472" s="1"/>
      <c r="D472" s="1"/>
      <c r="E472" s="1"/>
      <c r="F472" s="1"/>
      <c r="G472" s="1"/>
    </row>
    <row r="473" spans="3:7">
      <c r="C473" s="1"/>
      <c r="D473" s="1"/>
      <c r="E473" s="1"/>
      <c r="F473" s="1"/>
      <c r="G473" s="1"/>
    </row>
    <row r="474" spans="3:7">
      <c r="C474" s="1"/>
      <c r="D474" s="1"/>
      <c r="E474" s="1"/>
      <c r="F474" s="1"/>
      <c r="G474" s="1"/>
    </row>
    <row r="475" spans="3:7">
      <c r="C475" s="1"/>
      <c r="D475" s="1"/>
      <c r="E475" s="1"/>
      <c r="F475" s="1"/>
      <c r="G475" s="1"/>
    </row>
    <row r="476" spans="3:7">
      <c r="C476" s="1"/>
      <c r="D476" s="1"/>
      <c r="E476" s="1"/>
      <c r="F476" s="1"/>
      <c r="G476" s="1"/>
    </row>
    <row r="477" spans="3:7">
      <c r="C477" s="1"/>
      <c r="D477" s="1"/>
      <c r="E477" s="1"/>
      <c r="F477" s="1"/>
      <c r="G477" s="1"/>
    </row>
    <row r="478" spans="3:7">
      <c r="C478" s="1"/>
      <c r="D478" s="1"/>
      <c r="E478" s="1"/>
      <c r="F478" s="1"/>
      <c r="G478" s="1"/>
    </row>
    <row r="479" spans="3:7">
      <c r="C479" s="1"/>
      <c r="D479" s="1"/>
      <c r="E479" s="1"/>
      <c r="F479" s="1"/>
      <c r="G479" s="1"/>
    </row>
    <row r="480" spans="3:7">
      <c r="C480" s="1"/>
      <c r="D480" s="1"/>
      <c r="E480" s="1"/>
      <c r="F480" s="1"/>
      <c r="G480" s="1"/>
    </row>
    <row r="481" spans="3:7">
      <c r="C481" s="1"/>
      <c r="D481" s="1"/>
      <c r="E481" s="1"/>
      <c r="F481" s="1"/>
      <c r="G481" s="1"/>
    </row>
    <row r="482" spans="3:7">
      <c r="C482" s="1"/>
      <c r="D482" s="1"/>
      <c r="E482" s="1"/>
      <c r="F482" s="1"/>
      <c r="G482" s="1"/>
    </row>
    <row r="483" spans="3:7">
      <c r="C483" s="1"/>
      <c r="D483" s="1"/>
      <c r="E483" s="1"/>
      <c r="F483" s="1"/>
      <c r="G483" s="1"/>
    </row>
    <row r="484" spans="3:7">
      <c r="C484" s="1"/>
      <c r="D484" s="1"/>
      <c r="E484" s="1"/>
      <c r="F484" s="1"/>
      <c r="G484" s="1"/>
    </row>
    <row r="485" spans="3:7">
      <c r="C485" s="1"/>
      <c r="D485" s="1"/>
      <c r="E485" s="1"/>
      <c r="F485" s="1"/>
      <c r="G485" s="1"/>
    </row>
    <row r="486" spans="3:7">
      <c r="C486" s="1"/>
      <c r="D486" s="1"/>
      <c r="E486" s="1"/>
      <c r="F486" s="1"/>
      <c r="G486" s="1"/>
    </row>
    <row r="487" spans="3:7">
      <c r="C487" s="1"/>
      <c r="D487" s="1"/>
      <c r="E487" s="1"/>
      <c r="F487" s="1"/>
      <c r="G487" s="1"/>
    </row>
    <row r="488" spans="3:7">
      <c r="C488" s="1"/>
      <c r="D488" s="1"/>
      <c r="E488" s="1"/>
      <c r="F488" s="1"/>
      <c r="G488" s="1"/>
    </row>
    <row r="489" spans="3:7">
      <c r="C489" s="1"/>
      <c r="D489" s="1"/>
      <c r="E489" s="1"/>
      <c r="F489" s="1"/>
      <c r="G489" s="1"/>
    </row>
    <row r="490" spans="3:7">
      <c r="C490" s="1"/>
      <c r="D490" s="1"/>
      <c r="E490" s="1"/>
      <c r="F490" s="1"/>
      <c r="G490" s="1"/>
    </row>
    <row r="491" spans="3:7">
      <c r="C491" s="1"/>
      <c r="D491" s="1"/>
      <c r="E491" s="1"/>
      <c r="F491" s="1"/>
      <c r="G491" s="1"/>
    </row>
    <row r="492" spans="3:7">
      <c r="C492" s="1"/>
      <c r="D492" s="1"/>
      <c r="E492" s="1"/>
      <c r="F492" s="1"/>
      <c r="G492" s="1"/>
    </row>
    <row r="493" spans="3:7">
      <c r="C493" s="1"/>
      <c r="D493" s="1"/>
      <c r="E493" s="1"/>
      <c r="F493" s="1"/>
      <c r="G493" s="1"/>
    </row>
    <row r="494" spans="3:7">
      <c r="C494" s="1"/>
      <c r="D494" s="1"/>
      <c r="E494" s="1"/>
      <c r="F494" s="1"/>
      <c r="G494" s="1"/>
    </row>
    <row r="495" spans="3:7">
      <c r="C495" s="1"/>
      <c r="D495" s="1"/>
      <c r="E495" s="1"/>
      <c r="F495" s="1"/>
      <c r="G495" s="1"/>
    </row>
    <row r="496" spans="3:7">
      <c r="C496" s="1"/>
      <c r="D496" s="1"/>
      <c r="E496" s="1"/>
      <c r="F496" s="1"/>
      <c r="G496" s="1"/>
    </row>
    <row r="497" spans="3:7">
      <c r="C497" s="1"/>
      <c r="D497" s="1"/>
      <c r="E497" s="1"/>
      <c r="F497" s="1"/>
      <c r="G497" s="1"/>
    </row>
    <row r="498" spans="3:7">
      <c r="C498" s="1"/>
      <c r="D498" s="1"/>
      <c r="E498" s="1"/>
      <c r="F498" s="1"/>
      <c r="G498" s="1"/>
    </row>
    <row r="499" spans="3:7">
      <c r="C499" s="1"/>
      <c r="D499" s="1"/>
      <c r="E499" s="1"/>
      <c r="F499" s="1"/>
      <c r="G499" s="1"/>
    </row>
    <row r="500" spans="3:7">
      <c r="C500" s="1"/>
      <c r="D500" s="1"/>
      <c r="E500" s="1"/>
      <c r="F500" s="1"/>
      <c r="G500" s="1"/>
    </row>
    <row r="501" spans="3:7">
      <c r="C501" s="1"/>
      <c r="D501" s="1"/>
      <c r="E501" s="1"/>
      <c r="F501" s="1"/>
      <c r="G501" s="1"/>
    </row>
    <row r="502" spans="3:7">
      <c r="C502" s="1"/>
      <c r="D502" s="1"/>
      <c r="E502" s="1"/>
      <c r="F502" s="1"/>
      <c r="G502" s="1"/>
    </row>
    <row r="503" spans="3:7">
      <c r="C503" s="1"/>
      <c r="D503" s="1"/>
      <c r="E503" s="1"/>
      <c r="F503" s="1"/>
      <c r="G503" s="1"/>
    </row>
    <row r="504" spans="3:7">
      <c r="C504" s="1"/>
      <c r="D504" s="1"/>
      <c r="E504" s="1"/>
      <c r="F504" s="1"/>
      <c r="G504" s="1"/>
    </row>
    <row r="505" spans="3:7">
      <c r="C505" s="1"/>
      <c r="D505" s="1"/>
      <c r="E505" s="1"/>
      <c r="F505" s="1"/>
      <c r="G505" s="1"/>
    </row>
    <row r="506" spans="3:7">
      <c r="C506" s="1"/>
      <c r="D506" s="1"/>
      <c r="E506" s="1"/>
      <c r="F506" s="1"/>
      <c r="G506" s="1"/>
    </row>
    <row r="507" spans="3:7">
      <c r="C507" s="1"/>
      <c r="D507" s="1"/>
      <c r="E507" s="1"/>
      <c r="F507" s="1"/>
      <c r="G507" s="1"/>
    </row>
    <row r="508" spans="3:7">
      <c r="C508" s="1"/>
      <c r="D508" s="1"/>
      <c r="E508" s="1"/>
      <c r="F508" s="1"/>
      <c r="G508" s="1"/>
    </row>
    <row r="509" spans="3:7">
      <c r="C509" s="1"/>
      <c r="D509" s="1"/>
      <c r="E509" s="1"/>
      <c r="F509" s="1"/>
      <c r="G509" s="1"/>
    </row>
    <row r="510" spans="3:7">
      <c r="C510" s="1"/>
      <c r="D510" s="1"/>
      <c r="E510" s="1"/>
      <c r="F510" s="1"/>
      <c r="G510" s="1"/>
    </row>
    <row r="511" spans="3:7">
      <c r="C511" s="1"/>
      <c r="D511" s="1"/>
      <c r="E511" s="1"/>
      <c r="F511" s="1"/>
      <c r="G511" s="1"/>
    </row>
    <row r="512" spans="3:7">
      <c r="C512" s="1"/>
      <c r="D512" s="1"/>
      <c r="E512" s="1"/>
      <c r="F512" s="1"/>
      <c r="G512" s="1"/>
    </row>
    <row r="513" spans="3:7">
      <c r="C513" s="1"/>
      <c r="D513" s="1"/>
      <c r="E513" s="1"/>
      <c r="F513" s="1"/>
      <c r="G513" s="1"/>
    </row>
    <row r="514" spans="3:7">
      <c r="C514" s="1"/>
      <c r="D514" s="1"/>
      <c r="E514" s="1"/>
      <c r="F514" s="1"/>
      <c r="G514" s="1"/>
    </row>
    <row r="515" spans="3:7">
      <c r="C515" s="1"/>
      <c r="D515" s="1"/>
      <c r="E515" s="1"/>
      <c r="F515" s="1"/>
      <c r="G515" s="1"/>
    </row>
    <row r="516" spans="3:7">
      <c r="C516" s="1"/>
      <c r="D516" s="1"/>
      <c r="E516" s="1"/>
      <c r="F516" s="1"/>
      <c r="G516" s="1"/>
    </row>
    <row r="517" spans="3:7">
      <c r="C517" s="1"/>
      <c r="D517" s="1"/>
      <c r="E517" s="1"/>
      <c r="F517" s="1"/>
      <c r="G517" s="1"/>
    </row>
    <row r="518" spans="3:7">
      <c r="C518" s="1"/>
      <c r="D518" s="1"/>
      <c r="E518" s="1"/>
      <c r="F518" s="1"/>
      <c r="G518" s="1"/>
    </row>
    <row r="519" spans="3:7">
      <c r="C519" s="1"/>
      <c r="D519" s="1"/>
      <c r="E519" s="1"/>
      <c r="F519" s="1"/>
      <c r="G519" s="1"/>
    </row>
    <row r="520" spans="3:7">
      <c r="C520" s="1"/>
      <c r="D520" s="1"/>
      <c r="E520" s="1"/>
      <c r="F520" s="1"/>
      <c r="G520" s="1"/>
    </row>
    <row r="521" spans="3:7">
      <c r="C521" s="1"/>
      <c r="D521" s="1"/>
      <c r="E521" s="1"/>
      <c r="F521" s="1"/>
      <c r="G521" s="1"/>
    </row>
    <row r="522" spans="3:7">
      <c r="C522" s="1"/>
      <c r="D522" s="1"/>
      <c r="E522" s="1"/>
      <c r="F522" s="1"/>
      <c r="G522" s="1"/>
    </row>
    <row r="523" spans="3:7">
      <c r="C523" s="1"/>
      <c r="D523" s="1"/>
      <c r="E523" s="1"/>
      <c r="F523" s="1"/>
      <c r="G523" s="1"/>
    </row>
    <row r="524" spans="3:7">
      <c r="C524" s="1"/>
      <c r="D524" s="1"/>
      <c r="E524" s="1"/>
      <c r="F524" s="1"/>
      <c r="G524" s="1"/>
    </row>
    <row r="525" spans="3:7">
      <c r="C525" s="1"/>
      <c r="D525" s="1"/>
      <c r="E525" s="1"/>
      <c r="F525" s="1"/>
      <c r="G525" s="1"/>
    </row>
    <row r="526" spans="3:7">
      <c r="C526" s="1"/>
      <c r="D526" s="1"/>
      <c r="E526" s="1"/>
      <c r="F526" s="1"/>
      <c r="G526" s="1"/>
    </row>
    <row r="527" spans="3:7">
      <c r="C527" s="1"/>
      <c r="D527" s="1"/>
      <c r="E527" s="1"/>
      <c r="F527" s="1"/>
      <c r="G527" s="1"/>
    </row>
    <row r="528" spans="3:7">
      <c r="C528" s="1"/>
      <c r="D528" s="1"/>
      <c r="E528" s="1"/>
      <c r="F528" s="1"/>
      <c r="G528" s="1"/>
    </row>
    <row r="529" spans="3:7">
      <c r="C529" s="1"/>
      <c r="D529" s="1"/>
      <c r="E529" s="1"/>
      <c r="F529" s="1"/>
      <c r="G529" s="1"/>
    </row>
    <row r="530" spans="3:7">
      <c r="C530" s="1"/>
      <c r="D530" s="1"/>
      <c r="E530" s="1"/>
      <c r="F530" s="1"/>
      <c r="G530" s="1"/>
    </row>
    <row r="531" spans="3:7">
      <c r="C531" s="1"/>
      <c r="D531" s="1"/>
      <c r="E531" s="1"/>
      <c r="F531" s="1"/>
      <c r="G531" s="1"/>
    </row>
    <row r="532" spans="3:7">
      <c r="C532" s="1"/>
      <c r="D532" s="1"/>
      <c r="E532" s="1"/>
      <c r="F532" s="1"/>
      <c r="G532" s="1"/>
    </row>
    <row r="533" spans="3:7">
      <c r="C533" s="1"/>
      <c r="D533" s="1"/>
      <c r="E533" s="1"/>
      <c r="F533" s="1"/>
      <c r="G533" s="1"/>
    </row>
    <row r="534" spans="3:7">
      <c r="C534" s="1"/>
      <c r="D534" s="1"/>
      <c r="E534" s="1"/>
      <c r="F534" s="1"/>
      <c r="G534" s="1"/>
    </row>
    <row r="535" spans="3:7">
      <c r="C535" s="1"/>
      <c r="D535" s="1"/>
      <c r="E535" s="1"/>
      <c r="F535" s="1"/>
      <c r="G535" s="1"/>
    </row>
    <row r="536" spans="3:7">
      <c r="C536" s="1"/>
      <c r="D536" s="1"/>
      <c r="E536" s="1"/>
      <c r="F536" s="1"/>
      <c r="G536" s="1"/>
    </row>
    <row r="537" spans="3:7">
      <c r="C537" s="1"/>
      <c r="D537" s="1"/>
      <c r="E537" s="1"/>
      <c r="F537" s="1"/>
      <c r="G537" s="1"/>
    </row>
    <row r="538" spans="3:7">
      <c r="C538" s="1"/>
      <c r="D538" s="1"/>
      <c r="E538" s="1"/>
      <c r="F538" s="1"/>
      <c r="G538" s="1"/>
    </row>
    <row r="539" spans="3:7">
      <c r="C539" s="1"/>
      <c r="D539" s="1"/>
      <c r="E539" s="1"/>
      <c r="F539" s="1"/>
      <c r="G539" s="1"/>
    </row>
    <row r="540" spans="3:7">
      <c r="C540" s="1"/>
      <c r="D540" s="1"/>
      <c r="E540" s="1"/>
      <c r="F540" s="1"/>
      <c r="G540" s="1"/>
    </row>
    <row r="541" spans="3:7">
      <c r="C541" s="1"/>
      <c r="D541" s="1"/>
      <c r="E541" s="1"/>
      <c r="F541" s="1"/>
      <c r="G541" s="1"/>
    </row>
    <row r="542" spans="3:7">
      <c r="C542" s="1"/>
      <c r="D542" s="1"/>
      <c r="E542" s="1"/>
      <c r="F542" s="1"/>
      <c r="G542" s="1"/>
    </row>
    <row r="543" spans="3:7">
      <c r="C543" s="1"/>
      <c r="D543" s="1"/>
      <c r="E543" s="1"/>
      <c r="F543" s="1"/>
      <c r="G543" s="1"/>
    </row>
    <row r="544" spans="3:7">
      <c r="C544" s="1"/>
      <c r="D544" s="1"/>
      <c r="E544" s="1"/>
      <c r="F544" s="1"/>
      <c r="G544" s="1"/>
    </row>
    <row r="545" spans="3:7">
      <c r="C545" s="1"/>
      <c r="D545" s="1"/>
      <c r="E545" s="1"/>
      <c r="F545" s="1"/>
      <c r="G545" s="1"/>
    </row>
    <row r="546" spans="3:7">
      <c r="C546" s="1"/>
      <c r="D546" s="1"/>
      <c r="E546" s="1"/>
      <c r="F546" s="1"/>
      <c r="G546" s="1"/>
    </row>
    <row r="547" spans="3:7">
      <c r="C547" s="1"/>
      <c r="D547" s="1"/>
      <c r="E547" s="1"/>
      <c r="F547" s="1"/>
      <c r="G547" s="1"/>
    </row>
    <row r="548" spans="3:7">
      <c r="C548" s="1"/>
      <c r="D548" s="1"/>
      <c r="E548" s="1"/>
      <c r="F548" s="1"/>
      <c r="G548" s="1"/>
    </row>
    <row r="549" spans="3:7">
      <c r="C549" s="1"/>
      <c r="D549" s="1"/>
      <c r="E549" s="1"/>
      <c r="F549" s="1"/>
      <c r="G549" s="1"/>
    </row>
    <row r="550" spans="3:7">
      <c r="C550" s="1"/>
      <c r="D550" s="1"/>
      <c r="E550" s="1"/>
      <c r="F550" s="1"/>
      <c r="G550" s="1"/>
    </row>
    <row r="551" spans="3:7">
      <c r="C551" s="1"/>
      <c r="D551" s="1"/>
      <c r="E551" s="1"/>
      <c r="F551" s="1"/>
      <c r="G551" s="1"/>
    </row>
    <row r="552" spans="3:7">
      <c r="C552" s="1"/>
      <c r="D552" s="1"/>
      <c r="E552" s="1"/>
      <c r="F552" s="1"/>
      <c r="G552" s="1"/>
    </row>
    <row r="553" spans="3:7">
      <c r="C553" s="1"/>
      <c r="D553" s="1"/>
      <c r="E553" s="1"/>
      <c r="F553" s="1"/>
      <c r="G553" s="1"/>
    </row>
    <row r="554" spans="3:7">
      <c r="C554" s="1"/>
      <c r="D554" s="1"/>
      <c r="E554" s="1"/>
      <c r="F554" s="1"/>
      <c r="G554" s="1"/>
    </row>
    <row r="555" spans="3:7">
      <c r="C555" s="1"/>
      <c r="D555" s="1"/>
      <c r="E555" s="1"/>
      <c r="F555" s="1"/>
      <c r="G555" s="1"/>
    </row>
    <row r="556" spans="3:7">
      <c r="C556" s="1"/>
      <c r="D556" s="1"/>
      <c r="E556" s="1"/>
      <c r="F556" s="1"/>
      <c r="G556" s="1"/>
    </row>
    <row r="557" spans="3:7">
      <c r="C557" s="1"/>
      <c r="D557" s="1"/>
      <c r="E557" s="1"/>
      <c r="F557" s="1"/>
      <c r="G557" s="1"/>
    </row>
    <row r="558" spans="3:7">
      <c r="C558" s="1"/>
      <c r="D558" s="1"/>
      <c r="E558" s="1"/>
      <c r="F558" s="1"/>
      <c r="G558" s="1"/>
    </row>
    <row r="559" spans="3:7">
      <c r="C559" s="1"/>
      <c r="D559" s="1"/>
      <c r="E559" s="1"/>
      <c r="F559" s="1"/>
      <c r="G559" s="1"/>
    </row>
    <row r="560" spans="3:7">
      <c r="C560" s="1"/>
      <c r="D560" s="1"/>
      <c r="E560" s="1"/>
      <c r="F560" s="1"/>
      <c r="G560" s="1"/>
    </row>
    <row r="561" spans="3:7">
      <c r="C561" s="1"/>
      <c r="D561" s="1"/>
      <c r="E561" s="1"/>
      <c r="F561" s="1"/>
      <c r="G561" s="1"/>
    </row>
    <row r="562" spans="3:7">
      <c r="C562" s="1"/>
      <c r="D562" s="1"/>
      <c r="E562" s="1"/>
      <c r="F562" s="1"/>
      <c r="G562" s="1"/>
    </row>
    <row r="563" spans="3:7">
      <c r="C563" s="1"/>
      <c r="D563" s="1"/>
      <c r="E563" s="1"/>
      <c r="F563" s="1"/>
      <c r="G563" s="1"/>
    </row>
    <row r="564" spans="3:7">
      <c r="C564" s="1"/>
      <c r="D564" s="1"/>
      <c r="E564" s="1"/>
      <c r="F564" s="1"/>
      <c r="G564" s="1"/>
    </row>
    <row r="565" spans="3:7">
      <c r="C565" s="1"/>
      <c r="D565" s="1"/>
      <c r="E565" s="1"/>
      <c r="F565" s="1"/>
      <c r="G565" s="1"/>
    </row>
    <row r="566" spans="3:7">
      <c r="C566" s="1"/>
      <c r="D566" s="1"/>
      <c r="E566" s="1"/>
      <c r="F566" s="1"/>
      <c r="G566" s="1"/>
    </row>
    <row r="567" spans="3:7">
      <c r="C567" s="1"/>
      <c r="D567" s="1"/>
      <c r="E567" s="1"/>
      <c r="F567" s="1"/>
      <c r="G567" s="1"/>
    </row>
    <row r="568" spans="3:7">
      <c r="C568" s="1"/>
      <c r="D568" s="1"/>
      <c r="E568" s="1"/>
      <c r="F568" s="1"/>
      <c r="G568" s="1"/>
    </row>
    <row r="569" spans="3:7">
      <c r="C569" s="1"/>
      <c r="D569" s="1"/>
      <c r="E569" s="1"/>
      <c r="F569" s="1"/>
      <c r="G569" s="1"/>
    </row>
    <row r="570" spans="3:7">
      <c r="C570" s="1"/>
      <c r="D570" s="1"/>
      <c r="E570" s="1"/>
      <c r="F570" s="1"/>
      <c r="G570" s="1"/>
    </row>
    <row r="571" spans="3:7">
      <c r="C571" s="1"/>
      <c r="D571" s="1"/>
      <c r="E571" s="1"/>
      <c r="F571" s="1"/>
      <c r="G571" s="1"/>
    </row>
    <row r="572" spans="3:7">
      <c r="C572" s="1"/>
      <c r="D572" s="1"/>
      <c r="E572" s="1"/>
      <c r="F572" s="1"/>
      <c r="G572" s="1"/>
    </row>
    <row r="573" spans="3:7">
      <c r="C573" s="1"/>
      <c r="D573" s="1"/>
      <c r="E573" s="1"/>
      <c r="F573" s="1"/>
      <c r="G573" s="1"/>
    </row>
    <row r="574" spans="3:7">
      <c r="C574" s="1"/>
      <c r="D574" s="1"/>
      <c r="E574" s="1"/>
      <c r="F574" s="1"/>
      <c r="G574" s="1"/>
    </row>
    <row r="575" spans="3:7">
      <c r="C575" s="1"/>
      <c r="D575" s="1"/>
      <c r="E575" s="1"/>
      <c r="F575" s="1"/>
      <c r="G575" s="1"/>
    </row>
    <row r="576" spans="3:7">
      <c r="C576" s="1"/>
      <c r="D576" s="1"/>
      <c r="E576" s="1"/>
      <c r="F576" s="1"/>
      <c r="G576" s="1"/>
    </row>
    <row r="577" spans="3:7">
      <c r="C577" s="1"/>
      <c r="D577" s="1"/>
      <c r="E577" s="1"/>
      <c r="F577" s="1"/>
      <c r="G577" s="1"/>
    </row>
    <row r="578" spans="3:7">
      <c r="C578" s="1"/>
      <c r="D578" s="1"/>
      <c r="E578" s="1"/>
      <c r="F578" s="1"/>
      <c r="G578" s="1"/>
    </row>
    <row r="579" spans="3:7">
      <c r="C579" s="1"/>
      <c r="D579" s="1"/>
      <c r="E579" s="1"/>
      <c r="F579" s="1"/>
      <c r="G579" s="1"/>
    </row>
    <row r="580" spans="3:7">
      <c r="C580" s="1"/>
      <c r="D580" s="1"/>
      <c r="E580" s="1"/>
      <c r="F580" s="1"/>
      <c r="G580" s="1"/>
    </row>
    <row r="581" spans="3:7">
      <c r="C581" s="1"/>
      <c r="D581" s="1"/>
      <c r="E581" s="1"/>
      <c r="F581" s="1"/>
      <c r="G581" s="1"/>
    </row>
    <row r="582" spans="3:7">
      <c r="C582" s="1"/>
      <c r="D582" s="1"/>
      <c r="E582" s="1"/>
      <c r="F582" s="1"/>
      <c r="G582" s="1"/>
    </row>
    <row r="583" spans="3:7">
      <c r="C583" s="1"/>
      <c r="D583" s="1"/>
      <c r="E583" s="1"/>
      <c r="F583" s="1"/>
      <c r="G583" s="1"/>
    </row>
    <row r="584" spans="3:7">
      <c r="C584" s="1"/>
      <c r="D584" s="1"/>
      <c r="E584" s="1"/>
      <c r="F584" s="1"/>
      <c r="G584" s="1"/>
    </row>
    <row r="585" spans="3:7">
      <c r="C585" s="1"/>
      <c r="D585" s="1"/>
      <c r="E585" s="1"/>
      <c r="F585" s="1"/>
      <c r="G585" s="1"/>
    </row>
    <row r="586" spans="3:7">
      <c r="C586" s="1"/>
      <c r="D586" s="1"/>
      <c r="E586" s="1"/>
      <c r="F586" s="1"/>
      <c r="G586" s="1"/>
    </row>
    <row r="587" spans="3:7">
      <c r="C587" s="1"/>
      <c r="D587" s="1"/>
      <c r="E587" s="1"/>
      <c r="F587" s="1"/>
      <c r="G587" s="1"/>
    </row>
    <row r="588" spans="3:7">
      <c r="C588" s="1"/>
      <c r="D588" s="1"/>
      <c r="E588" s="1"/>
      <c r="F588" s="1"/>
      <c r="G588" s="1"/>
    </row>
    <row r="589" spans="3:7">
      <c r="C589" s="1"/>
      <c r="D589" s="1"/>
      <c r="E589" s="1"/>
      <c r="F589" s="1"/>
      <c r="G589" s="1"/>
    </row>
    <row r="590" spans="3:7">
      <c r="C590" s="1"/>
      <c r="D590" s="1"/>
      <c r="E590" s="1"/>
      <c r="F590" s="1"/>
      <c r="G590" s="1"/>
    </row>
    <row r="591" spans="3:7">
      <c r="C591" s="1"/>
      <c r="D591" s="1"/>
      <c r="E591" s="1"/>
      <c r="F591" s="1"/>
      <c r="G591" s="1"/>
    </row>
    <row r="592" spans="3:7">
      <c r="C592" s="1"/>
      <c r="D592" s="1"/>
      <c r="E592" s="1"/>
      <c r="F592" s="1"/>
      <c r="G592" s="1"/>
    </row>
    <row r="593" spans="3:7">
      <c r="C593" s="1"/>
      <c r="D593" s="1"/>
      <c r="E593" s="1"/>
      <c r="F593" s="1"/>
      <c r="G593" s="1"/>
    </row>
    <row r="594" spans="3:7">
      <c r="C594" s="1"/>
      <c r="D594" s="1"/>
      <c r="E594" s="1"/>
      <c r="F594" s="1"/>
      <c r="G594" s="1"/>
    </row>
    <row r="595" spans="3:7">
      <c r="C595" s="1"/>
      <c r="D595" s="1"/>
      <c r="E595" s="1"/>
      <c r="F595" s="1"/>
      <c r="G595" s="1"/>
    </row>
    <row r="596" spans="3:7">
      <c r="C596" s="1"/>
      <c r="D596" s="1"/>
      <c r="E596" s="1"/>
      <c r="F596" s="1"/>
      <c r="G596" s="1"/>
    </row>
    <row r="597" spans="3:7">
      <c r="C597" s="1"/>
      <c r="D597" s="1"/>
      <c r="E597" s="1"/>
      <c r="F597" s="1"/>
      <c r="G597" s="1"/>
    </row>
    <row r="598" spans="3:7">
      <c r="C598" s="1"/>
      <c r="D598" s="1"/>
      <c r="E598" s="1"/>
      <c r="F598" s="1"/>
      <c r="G598" s="1"/>
    </row>
    <row r="599" spans="3:7">
      <c r="C599" s="1"/>
      <c r="D599" s="1"/>
      <c r="E599" s="1"/>
      <c r="F599" s="1"/>
      <c r="G599" s="1"/>
    </row>
    <row r="600" spans="3:7">
      <c r="C600" s="1"/>
      <c r="D600" s="1"/>
      <c r="E600" s="1"/>
      <c r="F600" s="1"/>
      <c r="G600" s="1"/>
    </row>
    <row r="601" spans="3:7">
      <c r="C601" s="1"/>
      <c r="D601" s="1"/>
      <c r="E601" s="1"/>
      <c r="F601" s="1"/>
      <c r="G601" s="1"/>
    </row>
    <row r="602" spans="3:7">
      <c r="C602" s="1"/>
      <c r="D602" s="1"/>
      <c r="E602" s="1"/>
      <c r="F602" s="1"/>
      <c r="G602" s="1"/>
    </row>
    <row r="603" spans="3:7">
      <c r="C603" s="1"/>
      <c r="D603" s="1"/>
      <c r="E603" s="1"/>
      <c r="F603" s="1"/>
      <c r="G603" s="1"/>
    </row>
    <row r="604" spans="3:7">
      <c r="C604" s="1"/>
      <c r="D604" s="1"/>
      <c r="E604" s="1"/>
      <c r="F604" s="1"/>
      <c r="G604" s="1"/>
    </row>
    <row r="605" spans="3:7">
      <c r="C605" s="1"/>
      <c r="D605" s="1"/>
      <c r="E605" s="1"/>
      <c r="F605" s="1"/>
      <c r="G605" s="1"/>
    </row>
    <row r="606" spans="3:7">
      <c r="C606" s="1"/>
      <c r="D606" s="1"/>
      <c r="E606" s="1"/>
      <c r="F606" s="1"/>
      <c r="G606" s="1"/>
    </row>
    <row r="607" spans="3:7">
      <c r="C607" s="1"/>
      <c r="D607" s="1"/>
      <c r="E607" s="1"/>
      <c r="F607" s="1"/>
      <c r="G607" s="1"/>
    </row>
    <row r="608" spans="3:7">
      <c r="C608" s="1"/>
      <c r="D608" s="1"/>
      <c r="E608" s="1"/>
      <c r="F608" s="1"/>
      <c r="G608" s="1"/>
    </row>
    <row r="609" spans="3:7">
      <c r="C609" s="1"/>
      <c r="D609" s="1"/>
      <c r="E609" s="1"/>
      <c r="F609" s="1"/>
      <c r="G609" s="1"/>
    </row>
    <row r="610" spans="3:7">
      <c r="C610" s="1"/>
      <c r="D610" s="1"/>
      <c r="E610" s="1"/>
      <c r="F610" s="1"/>
      <c r="G610" s="1"/>
    </row>
    <row r="611" spans="3:7">
      <c r="C611" s="1"/>
      <c r="D611" s="1"/>
      <c r="E611" s="1"/>
      <c r="F611" s="1"/>
      <c r="G611" s="1"/>
    </row>
    <row r="612" spans="3:7">
      <c r="C612" s="1"/>
      <c r="D612" s="1"/>
      <c r="E612" s="1"/>
      <c r="F612" s="1"/>
      <c r="G612" s="1"/>
    </row>
    <row r="613" spans="3:7">
      <c r="C613" s="1"/>
      <c r="D613" s="1"/>
      <c r="E613" s="1"/>
      <c r="F613" s="1"/>
      <c r="G613" s="1"/>
    </row>
    <row r="614" spans="3:7">
      <c r="C614" s="1"/>
      <c r="D614" s="1"/>
      <c r="E614" s="1"/>
      <c r="F614" s="1"/>
      <c r="G614" s="1"/>
    </row>
    <row r="615" spans="3:7">
      <c r="C615" s="1"/>
      <c r="D615" s="1"/>
      <c r="E615" s="1"/>
      <c r="F615" s="1"/>
      <c r="G615" s="1"/>
    </row>
    <row r="616" spans="3:7">
      <c r="C616" s="1"/>
      <c r="D616" s="1"/>
      <c r="E616" s="1"/>
      <c r="F616" s="1"/>
      <c r="G616" s="1"/>
    </row>
    <row r="617" spans="3:7">
      <c r="C617" s="1"/>
      <c r="D617" s="1"/>
      <c r="E617" s="1"/>
      <c r="F617" s="1"/>
      <c r="G617" s="1"/>
    </row>
    <row r="618" spans="3:7">
      <c r="C618" s="1"/>
      <c r="D618" s="1"/>
      <c r="E618" s="1"/>
      <c r="F618" s="1"/>
      <c r="G618" s="1"/>
    </row>
    <row r="619" spans="3:7">
      <c r="C619" s="1"/>
      <c r="D619" s="1"/>
      <c r="E619" s="1"/>
      <c r="F619" s="1"/>
      <c r="G619" s="1"/>
    </row>
    <row r="620" spans="3:7">
      <c r="C620" s="1"/>
      <c r="D620" s="1"/>
      <c r="E620" s="1"/>
      <c r="F620" s="1"/>
      <c r="G620" s="1"/>
    </row>
    <row r="621" spans="3:7">
      <c r="C621" s="1"/>
      <c r="D621" s="1"/>
      <c r="E621" s="1"/>
      <c r="F621" s="1"/>
      <c r="G621" s="1"/>
    </row>
    <row r="622" spans="3:7">
      <c r="C622" s="1"/>
      <c r="D622" s="1"/>
      <c r="E622" s="1"/>
      <c r="F622" s="1"/>
      <c r="G622" s="1"/>
    </row>
    <row r="623" spans="3:7">
      <c r="C623" s="1"/>
      <c r="D623" s="1"/>
      <c r="E623" s="1"/>
      <c r="F623" s="1"/>
      <c r="G623" s="1"/>
    </row>
    <row r="624" spans="3:7">
      <c r="C624" s="1"/>
      <c r="D624" s="1"/>
      <c r="E624" s="1"/>
      <c r="F624" s="1"/>
      <c r="G624" s="1"/>
    </row>
    <row r="625" spans="3:7">
      <c r="C625" s="1"/>
      <c r="D625" s="1"/>
      <c r="E625" s="1"/>
      <c r="F625" s="1"/>
      <c r="G625" s="1"/>
    </row>
    <row r="626" spans="3:7">
      <c r="C626" s="1"/>
      <c r="D626" s="1"/>
      <c r="E626" s="1"/>
      <c r="F626" s="1"/>
      <c r="G626" s="1"/>
    </row>
    <row r="627" spans="3:7">
      <c r="C627" s="1"/>
      <c r="D627" s="1"/>
      <c r="E627" s="1"/>
      <c r="F627" s="1"/>
      <c r="G627" s="1"/>
    </row>
    <row r="628" spans="3:7">
      <c r="C628" s="1"/>
      <c r="D628" s="1"/>
      <c r="E628" s="1"/>
      <c r="F628" s="1"/>
      <c r="G628" s="1"/>
    </row>
    <row r="629" spans="3:7">
      <c r="C629" s="1"/>
      <c r="D629" s="1"/>
      <c r="E629" s="1"/>
      <c r="F629" s="1"/>
      <c r="G629" s="1"/>
    </row>
    <row r="630" spans="3:7">
      <c r="C630" s="1"/>
      <c r="D630" s="1"/>
      <c r="E630" s="1"/>
      <c r="F630" s="1"/>
      <c r="G630" s="1"/>
    </row>
    <row r="631" spans="3:7">
      <c r="C631" s="1"/>
      <c r="D631" s="1"/>
      <c r="E631" s="1"/>
      <c r="F631" s="1"/>
      <c r="G631" s="1"/>
    </row>
    <row r="632" spans="3:7">
      <c r="C632" s="1"/>
      <c r="D632" s="1"/>
      <c r="E632" s="1"/>
      <c r="F632" s="1"/>
      <c r="G632" s="1"/>
    </row>
    <row r="633" spans="3:7">
      <c r="C633" s="1"/>
      <c r="D633" s="1"/>
      <c r="E633" s="1"/>
      <c r="F633" s="1"/>
      <c r="G633" s="1"/>
    </row>
    <row r="634" spans="3:7">
      <c r="C634" s="1"/>
      <c r="D634" s="1"/>
      <c r="E634" s="1"/>
      <c r="F634" s="1"/>
      <c r="G634" s="1"/>
    </row>
    <row r="635" spans="3:7">
      <c r="C635" s="1"/>
      <c r="D635" s="1"/>
      <c r="E635" s="1"/>
      <c r="F635" s="1"/>
      <c r="G635" s="1"/>
    </row>
    <row r="636" spans="3:7">
      <c r="C636" s="1"/>
      <c r="D636" s="1"/>
      <c r="E636" s="1"/>
      <c r="F636" s="1"/>
      <c r="G636" s="1"/>
    </row>
    <row r="637" spans="3:7">
      <c r="C637" s="1"/>
      <c r="D637" s="1"/>
      <c r="E637" s="1"/>
      <c r="F637" s="1"/>
      <c r="G637" s="1"/>
    </row>
    <row r="638" spans="3:7">
      <c r="C638" s="1"/>
      <c r="D638" s="1"/>
      <c r="E638" s="1"/>
      <c r="F638" s="1"/>
      <c r="G638" s="1"/>
    </row>
    <row r="639" spans="3:7">
      <c r="C639" s="1"/>
      <c r="D639" s="1"/>
      <c r="E639" s="1"/>
      <c r="F639" s="1"/>
      <c r="G639" s="1"/>
    </row>
    <row r="640" spans="3:7">
      <c r="C640" s="1"/>
      <c r="D640" s="1"/>
      <c r="E640" s="1"/>
      <c r="F640" s="1"/>
      <c r="G640" s="1"/>
    </row>
    <row r="641" spans="3:7">
      <c r="C641" s="1"/>
      <c r="D641" s="1"/>
      <c r="E641" s="1"/>
      <c r="F641" s="1"/>
      <c r="G641" s="1"/>
    </row>
    <row r="642" spans="3:7">
      <c r="C642" s="1"/>
      <c r="D642" s="1"/>
      <c r="E642" s="1"/>
      <c r="F642" s="1"/>
      <c r="G642" s="1"/>
    </row>
    <row r="643" spans="3:7">
      <c r="C643" s="1"/>
      <c r="D643" s="1"/>
      <c r="E643" s="1"/>
      <c r="F643" s="1"/>
      <c r="G643" s="1"/>
    </row>
    <row r="644" spans="3:7">
      <c r="C644" s="1"/>
      <c r="D644" s="1"/>
      <c r="E644" s="1"/>
      <c r="F644" s="1"/>
      <c r="G644" s="1"/>
    </row>
    <row r="645" spans="3:7">
      <c r="C645" s="1"/>
      <c r="D645" s="1"/>
      <c r="E645" s="1"/>
      <c r="F645" s="1"/>
      <c r="G645" s="1"/>
    </row>
    <row r="646" spans="3:7">
      <c r="C646" s="1"/>
      <c r="D646" s="1"/>
      <c r="E646" s="1"/>
      <c r="F646" s="1"/>
      <c r="G646" s="1"/>
    </row>
    <row r="647" spans="3:7">
      <c r="C647" s="1"/>
      <c r="D647" s="1"/>
      <c r="E647" s="1"/>
      <c r="F647" s="1"/>
      <c r="G647" s="1"/>
    </row>
    <row r="648" spans="3:7">
      <c r="C648" s="1"/>
      <c r="D648" s="1"/>
      <c r="E648" s="1"/>
      <c r="F648" s="1"/>
      <c r="G648" s="1"/>
    </row>
    <row r="649" spans="3:7">
      <c r="C649" s="1"/>
      <c r="D649" s="1"/>
      <c r="E649" s="1"/>
      <c r="F649" s="1"/>
      <c r="G649" s="1"/>
    </row>
    <row r="650" spans="3:7">
      <c r="C650" s="1"/>
      <c r="D650" s="1"/>
      <c r="E650" s="1"/>
      <c r="F650" s="1"/>
      <c r="G650" s="1"/>
    </row>
    <row r="651" spans="3:7">
      <c r="C651" s="1"/>
      <c r="D651" s="1"/>
      <c r="E651" s="1"/>
      <c r="F651" s="1"/>
      <c r="G651" s="1"/>
    </row>
    <row r="652" spans="3:7">
      <c r="C652" s="1"/>
      <c r="D652" s="1"/>
      <c r="E652" s="1"/>
      <c r="F652" s="1"/>
      <c r="G652" s="1"/>
    </row>
    <row r="653" spans="3:7">
      <c r="C653" s="1"/>
      <c r="D653" s="1"/>
      <c r="E653" s="1"/>
      <c r="F653" s="1"/>
      <c r="G653" s="1"/>
    </row>
    <row r="654" spans="3:7">
      <c r="C654" s="1"/>
      <c r="D654" s="1"/>
      <c r="E654" s="1"/>
      <c r="F654" s="1"/>
      <c r="G654" s="1"/>
    </row>
    <row r="655" spans="3:7">
      <c r="C655" s="1"/>
      <c r="D655" s="1"/>
      <c r="E655" s="1"/>
      <c r="F655" s="1"/>
      <c r="G655" s="1"/>
    </row>
    <row r="656" spans="3:7">
      <c r="C656" s="1"/>
      <c r="D656" s="1"/>
      <c r="E656" s="1"/>
      <c r="F656" s="1"/>
      <c r="G656" s="1"/>
    </row>
    <row r="657" spans="3:7">
      <c r="C657" s="1"/>
      <c r="D657" s="1"/>
      <c r="E657" s="1"/>
      <c r="F657" s="1"/>
      <c r="G657" s="1"/>
    </row>
    <row r="658" spans="3:7">
      <c r="C658" s="1"/>
      <c r="D658" s="1"/>
      <c r="E658" s="1"/>
      <c r="F658" s="1"/>
      <c r="G658" s="1"/>
    </row>
    <row r="659" spans="3:7">
      <c r="C659" s="1"/>
      <c r="D659" s="1"/>
      <c r="E659" s="1"/>
      <c r="F659" s="1"/>
      <c r="G659" s="1"/>
    </row>
    <row r="660" spans="3:7">
      <c r="C660" s="1"/>
      <c r="D660" s="1"/>
      <c r="E660" s="1"/>
      <c r="F660" s="1"/>
      <c r="G660" s="1"/>
    </row>
    <row r="661" spans="3:7">
      <c r="C661" s="1"/>
      <c r="D661" s="1"/>
      <c r="E661" s="1"/>
      <c r="F661" s="1"/>
      <c r="G661" s="1"/>
    </row>
    <row r="662" spans="3:7">
      <c r="C662" s="1"/>
      <c r="D662" s="1"/>
      <c r="E662" s="1"/>
      <c r="F662" s="1"/>
      <c r="G662" s="1"/>
    </row>
    <row r="663" spans="3:7">
      <c r="C663" s="1"/>
      <c r="D663" s="1"/>
      <c r="E663" s="1"/>
      <c r="F663" s="1"/>
      <c r="G663" s="1"/>
    </row>
    <row r="664" spans="3:7">
      <c r="C664" s="1"/>
      <c r="D664" s="1"/>
      <c r="E664" s="1"/>
      <c r="F664" s="1"/>
      <c r="G664" s="1"/>
    </row>
    <row r="665" spans="3:7">
      <c r="C665" s="1"/>
      <c r="D665" s="1"/>
      <c r="E665" s="1"/>
      <c r="F665" s="1"/>
      <c r="G665" s="1"/>
    </row>
    <row r="666" spans="3:7">
      <c r="C666" s="1"/>
      <c r="D666" s="1"/>
      <c r="E666" s="1"/>
      <c r="F666" s="1"/>
      <c r="G666" s="1"/>
    </row>
    <row r="667" spans="3:7">
      <c r="C667" s="1"/>
      <c r="D667" s="1"/>
      <c r="E667" s="1"/>
      <c r="F667" s="1"/>
      <c r="G667" s="1"/>
    </row>
    <row r="668" spans="3:7">
      <c r="C668" s="1"/>
      <c r="D668" s="1"/>
      <c r="E668" s="1"/>
      <c r="F668" s="1"/>
      <c r="G668" s="1"/>
    </row>
    <row r="669" spans="3:7">
      <c r="C669" s="1"/>
      <c r="D669" s="1"/>
      <c r="E669" s="1"/>
      <c r="F669" s="1"/>
      <c r="G669" s="1"/>
    </row>
    <row r="670" spans="3:7">
      <c r="C670" s="1"/>
      <c r="D670" s="1"/>
      <c r="E670" s="1"/>
      <c r="F670" s="1"/>
      <c r="G670" s="1"/>
    </row>
    <row r="671" spans="3:7">
      <c r="C671" s="1"/>
      <c r="D671" s="1"/>
      <c r="E671" s="1"/>
      <c r="F671" s="1"/>
      <c r="G671" s="1"/>
    </row>
    <row r="672" spans="3:7">
      <c r="C672" s="1"/>
      <c r="D672" s="1"/>
      <c r="E672" s="1"/>
      <c r="F672" s="1"/>
      <c r="G672" s="1"/>
    </row>
    <row r="673" spans="3:7">
      <c r="C673" s="1"/>
      <c r="D673" s="1"/>
      <c r="E673" s="1"/>
      <c r="F673" s="1"/>
      <c r="G673" s="1"/>
    </row>
    <row r="674" spans="3:7">
      <c r="C674" s="1"/>
      <c r="D674" s="1"/>
      <c r="E674" s="1"/>
      <c r="F674" s="1"/>
      <c r="G674" s="1"/>
    </row>
    <row r="675" spans="3:7">
      <c r="C675" s="1"/>
      <c r="D675" s="1"/>
      <c r="E675" s="1"/>
      <c r="F675" s="1"/>
      <c r="G675" s="1"/>
    </row>
    <row r="676" spans="3:7">
      <c r="C676" s="1"/>
      <c r="D676" s="1"/>
      <c r="E676" s="1"/>
      <c r="F676" s="1"/>
      <c r="G676" s="1"/>
    </row>
    <row r="677" spans="3:7">
      <c r="C677" s="1"/>
      <c r="D677" s="1"/>
      <c r="E677" s="1"/>
      <c r="F677" s="1"/>
      <c r="G677" s="1"/>
    </row>
    <row r="678" spans="3:7">
      <c r="C678" s="1"/>
      <c r="D678" s="1"/>
      <c r="E678" s="1"/>
      <c r="F678" s="1"/>
      <c r="G678" s="1"/>
    </row>
    <row r="679" spans="3:7">
      <c r="C679" s="1"/>
      <c r="D679" s="1"/>
      <c r="E679" s="1"/>
      <c r="F679" s="1"/>
      <c r="G679" s="1"/>
    </row>
    <row r="680" spans="3:7">
      <c r="C680" s="1"/>
      <c r="D680" s="1"/>
      <c r="E680" s="1"/>
      <c r="F680" s="1"/>
      <c r="G680" s="1"/>
    </row>
    <row r="681" spans="3:7">
      <c r="C681" s="1"/>
      <c r="D681" s="1"/>
      <c r="E681" s="1"/>
      <c r="F681" s="1"/>
      <c r="G681" s="1"/>
    </row>
    <row r="682" spans="3:7">
      <c r="C682" s="1"/>
      <c r="D682" s="1"/>
      <c r="E682" s="1"/>
      <c r="F682" s="1"/>
      <c r="G682" s="1"/>
    </row>
    <row r="683" spans="3:7">
      <c r="C683" s="1"/>
      <c r="D683" s="1"/>
      <c r="E683" s="1"/>
      <c r="F683" s="1"/>
      <c r="G683" s="1"/>
    </row>
    <row r="684" spans="3:7">
      <c r="C684" s="1"/>
      <c r="D684" s="1"/>
      <c r="E684" s="1"/>
      <c r="F684" s="1"/>
      <c r="G684" s="1"/>
    </row>
    <row r="685" spans="3:7">
      <c r="C685" s="1"/>
      <c r="D685" s="1"/>
      <c r="E685" s="1"/>
      <c r="F685" s="1"/>
      <c r="G685" s="1"/>
    </row>
    <row r="686" spans="3:7">
      <c r="C686" s="1"/>
      <c r="D686" s="1"/>
      <c r="E686" s="1"/>
      <c r="F686" s="1"/>
      <c r="G686" s="1"/>
    </row>
    <row r="687" spans="3:7">
      <c r="C687" s="1"/>
      <c r="D687" s="1"/>
      <c r="E687" s="1"/>
      <c r="F687" s="1"/>
      <c r="G687" s="1"/>
    </row>
    <row r="688" spans="3:7">
      <c r="C688" s="1"/>
      <c r="D688" s="1"/>
      <c r="E688" s="1"/>
      <c r="F688" s="1"/>
      <c r="G688" s="1"/>
    </row>
    <row r="689" spans="2:7">
      <c r="C689" s="1"/>
      <c r="D689" s="1"/>
      <c r="E689" s="1"/>
      <c r="F689" s="1"/>
      <c r="G689" s="1"/>
    </row>
    <row r="690" spans="2:7">
      <c r="C690" s="1"/>
      <c r="D690" s="1"/>
      <c r="E690" s="1"/>
      <c r="F690" s="1"/>
      <c r="G690" s="1"/>
    </row>
    <row r="691" spans="2:7">
      <c r="C691" s="1"/>
      <c r="D691" s="1"/>
      <c r="E691" s="1"/>
      <c r="F691" s="1"/>
      <c r="G691" s="1"/>
    </row>
    <row r="692" spans="2:7">
      <c r="C692" s="1"/>
      <c r="D692" s="1"/>
      <c r="E692" s="1"/>
      <c r="F692" s="1"/>
      <c r="G692" s="1"/>
    </row>
    <row r="693" spans="2:7">
      <c r="C693" s="1"/>
      <c r="D693" s="1"/>
      <c r="E693" s="1"/>
      <c r="F693" s="1"/>
      <c r="G693" s="1"/>
    </row>
    <row r="694" spans="2:7">
      <c r="C694" s="1"/>
      <c r="D694" s="1"/>
      <c r="E694" s="1"/>
      <c r="F694" s="1"/>
      <c r="G694" s="1"/>
    </row>
    <row r="695" spans="2:7">
      <c r="C695" s="1"/>
      <c r="D695" s="1"/>
      <c r="E695" s="1"/>
      <c r="F695" s="1"/>
      <c r="G695" s="1"/>
    </row>
    <row r="696" spans="2:7">
      <c r="C696" s="1"/>
      <c r="D696" s="1"/>
      <c r="E696" s="1"/>
      <c r="F696" s="1"/>
      <c r="G696" s="1"/>
    </row>
    <row r="697" spans="2:7">
      <c r="B697" s="41"/>
      <c r="C697" s="1"/>
      <c r="D697" s="1"/>
      <c r="E697" s="1"/>
      <c r="F697" s="1"/>
      <c r="G697" s="1"/>
    </row>
    <row r="698" spans="2:7">
      <c r="B698" s="41"/>
      <c r="C698" s="1"/>
      <c r="D698" s="1"/>
      <c r="E698" s="1"/>
      <c r="F698" s="1"/>
      <c r="G698" s="1"/>
    </row>
    <row r="699" spans="2:7">
      <c r="B699" s="3"/>
      <c r="C699" s="1"/>
      <c r="D699" s="1"/>
      <c r="E699" s="1"/>
      <c r="F699" s="1"/>
      <c r="G699" s="1"/>
    </row>
    <row r="700" spans="2:7">
      <c r="C700" s="1"/>
      <c r="D700" s="1"/>
      <c r="E700" s="1"/>
      <c r="F700" s="1"/>
      <c r="G700" s="1"/>
    </row>
    <row r="701" spans="2:7">
      <c r="C701" s="1"/>
      <c r="D701" s="1"/>
      <c r="E701" s="1"/>
      <c r="F701" s="1"/>
      <c r="G701" s="1"/>
    </row>
    <row r="702" spans="2:7">
      <c r="C702" s="1"/>
      <c r="D702" s="1"/>
      <c r="E702" s="1"/>
      <c r="F702" s="1"/>
      <c r="G702" s="1"/>
    </row>
    <row r="703" spans="2:7">
      <c r="C703" s="1"/>
      <c r="D703" s="1"/>
      <c r="E703" s="1"/>
      <c r="F703" s="1"/>
      <c r="G703" s="1"/>
    </row>
    <row r="704" spans="2:7">
      <c r="C704" s="1"/>
      <c r="D704" s="1"/>
      <c r="E704" s="1"/>
      <c r="F704" s="1"/>
      <c r="G704" s="1"/>
    </row>
    <row r="705" spans="3:7">
      <c r="C705" s="1"/>
      <c r="D705" s="1"/>
      <c r="E705" s="1"/>
      <c r="F705" s="1"/>
      <c r="G705" s="1"/>
    </row>
    <row r="706" spans="3:7">
      <c r="C706" s="1"/>
      <c r="D706" s="1"/>
      <c r="E706" s="1"/>
      <c r="F706" s="1"/>
      <c r="G706" s="1"/>
    </row>
    <row r="707" spans="3:7">
      <c r="C707" s="1"/>
      <c r="D707" s="1"/>
      <c r="E707" s="1"/>
      <c r="F707" s="1"/>
      <c r="G707" s="1"/>
    </row>
    <row r="708" spans="3:7">
      <c r="C708" s="1"/>
      <c r="D708" s="1"/>
      <c r="E708" s="1"/>
      <c r="F708" s="1"/>
      <c r="G708" s="1"/>
    </row>
    <row r="709" spans="3:7">
      <c r="C709" s="1"/>
      <c r="D709" s="1"/>
      <c r="E709" s="1"/>
      <c r="F709" s="1"/>
      <c r="G709" s="1"/>
    </row>
    <row r="710" spans="3:7">
      <c r="C710" s="1"/>
      <c r="D710" s="1"/>
      <c r="E710" s="1"/>
      <c r="F710" s="1"/>
      <c r="G710" s="1"/>
    </row>
    <row r="711" spans="3:7">
      <c r="C711" s="1"/>
      <c r="D711" s="1"/>
      <c r="E711" s="1"/>
      <c r="F711" s="1"/>
      <c r="G711" s="1"/>
    </row>
    <row r="712" spans="3:7">
      <c r="C712" s="1"/>
      <c r="D712" s="1"/>
      <c r="E712" s="1"/>
      <c r="F712" s="1"/>
      <c r="G712" s="1"/>
    </row>
    <row r="713" spans="3:7">
      <c r="E713" s="1"/>
    </row>
  </sheetData>
  <sheetProtection sheet="1" objects="1" scenarios="1"/>
  <mergeCells count="2">
    <mergeCell ref="B7:T7"/>
    <mergeCell ref="B6:T6"/>
  </mergeCells>
  <phoneticPr fontId="6" type="noConversion"/>
  <dataValidations count="6">
    <dataValidation allowBlank="1" showInputMessage="1" showErrorMessage="1" sqref="A1 B31:B33 B14:B15"/>
    <dataValidation type="list" allowBlank="1" showInputMessage="1" showErrorMessage="1" sqref="E205:E712">
      <formula1>#REF!</formula1>
    </dataValidation>
    <dataValidation type="list" allowBlank="1" showInputMessage="1" showErrorMessage="1" sqref="I12:I32 I34:I487">
      <formula1>#REF!</formula1>
    </dataValidation>
    <dataValidation type="list" allowBlank="1" showInputMessage="1" showErrorMessage="1" sqref="E12:E32 E34:E204">
      <formula1>#REF!</formula1>
    </dataValidation>
    <dataValidation type="list" allowBlank="1" showInputMessage="1" showErrorMessage="1" sqref="L12:L487">
      <formula1>#REF!</formula1>
    </dataValidation>
    <dataValidation type="list" allowBlank="1" showInputMessage="1" showErrorMessage="1" sqref="G12:G32 G34:G705">
      <formula1>#REF!</formula1>
    </dataValidation>
  </dataValidations>
  <pageMargins left="0" right="0" top="0.5" bottom="0.5" header="0" footer="0.25"/>
  <pageSetup paperSize="9" scale="75" pageOrder="overThenDown" orientation="landscape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>
    <tabColor indexed="44"/>
    <pageSetUpPr fitToPage="1"/>
  </sheetPr>
  <dimension ref="B1:U802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2.140625" style="2" bestFit="1" customWidth="1"/>
    <col min="3" max="3" width="41.7109375" style="2" bestFit="1" customWidth="1"/>
    <col min="4" max="4" width="6.42578125" style="2" bestFit="1" customWidth="1"/>
    <col min="5" max="5" width="8" style="2" bestFit="1" customWidth="1"/>
    <col min="6" max="6" width="11.7109375" style="2" bestFit="1" customWidth="1"/>
    <col min="7" max="7" width="44.7109375" style="1" bestFit="1" customWidth="1"/>
    <col min="8" max="8" width="7.28515625" style="1" bestFit="1" customWidth="1"/>
    <col min="9" max="9" width="11.140625" style="1" bestFit="1" customWidth="1"/>
    <col min="10" max="10" width="7.140625" style="1" bestFit="1" customWidth="1"/>
    <col min="11" max="11" width="6.140625" style="1" bestFit="1" customWidth="1"/>
    <col min="12" max="12" width="12.28515625" style="1" bestFit="1" customWidth="1"/>
    <col min="13" max="13" width="6.85546875" style="1" bestFit="1" customWidth="1"/>
    <col min="14" max="14" width="9.140625" style="1" bestFit="1" customWidth="1"/>
    <col min="15" max="15" width="14.28515625" style="1" bestFit="1" customWidth="1"/>
    <col min="16" max="16" width="11.85546875" style="1" bestFit="1" customWidth="1"/>
    <col min="17" max="17" width="9" style="1" bestFit="1" customWidth="1"/>
    <col min="18" max="18" width="13.140625" style="1" bestFit="1" customWidth="1"/>
    <col min="19" max="19" width="11.28515625" style="1" bestFit="1" customWidth="1"/>
    <col min="20" max="20" width="11.85546875" style="1" bestFit="1" customWidth="1"/>
    <col min="21" max="21" width="9" style="1" bestFit="1" customWidth="1"/>
    <col min="22" max="16384" width="9.140625" style="1"/>
  </cols>
  <sheetData>
    <row r="1" spans="2:21">
      <c r="B1" s="46" t="s">
        <v>152</v>
      </c>
      <c r="C1" s="67" t="s" vm="1">
        <v>238</v>
      </c>
    </row>
    <row r="2" spans="2:21">
      <c r="B2" s="46" t="s">
        <v>151</v>
      </c>
      <c r="C2" s="67" t="s">
        <v>239</v>
      </c>
    </row>
    <row r="3" spans="2:21">
      <c r="B3" s="46" t="s">
        <v>153</v>
      </c>
      <c r="C3" s="67" t="s">
        <v>240</v>
      </c>
    </row>
    <row r="4" spans="2:21">
      <c r="B4" s="46" t="s">
        <v>154</v>
      </c>
      <c r="C4" s="67" t="s">
        <v>241</v>
      </c>
    </row>
    <row r="6" spans="2:21" ht="26.25" customHeight="1">
      <c r="B6" s="151" t="s">
        <v>180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3"/>
    </row>
    <row r="7" spans="2:21" ht="26.25" customHeight="1">
      <c r="B7" s="151" t="s">
        <v>97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3"/>
    </row>
    <row r="8" spans="2:21" s="3" customFormat="1" ht="78.75">
      <c r="B8" s="21" t="s">
        <v>121</v>
      </c>
      <c r="C8" s="29" t="s">
        <v>49</v>
      </c>
      <c r="D8" s="29" t="s">
        <v>125</v>
      </c>
      <c r="E8" s="29" t="s">
        <v>197</v>
      </c>
      <c r="F8" s="29" t="s">
        <v>123</v>
      </c>
      <c r="G8" s="29" t="s">
        <v>71</v>
      </c>
      <c r="H8" s="29" t="s">
        <v>14</v>
      </c>
      <c r="I8" s="29" t="s">
        <v>72</v>
      </c>
      <c r="J8" s="29" t="s">
        <v>110</v>
      </c>
      <c r="K8" s="29" t="s">
        <v>17</v>
      </c>
      <c r="L8" s="29" t="s">
        <v>109</v>
      </c>
      <c r="M8" s="29" t="s">
        <v>16</v>
      </c>
      <c r="N8" s="29" t="s">
        <v>18</v>
      </c>
      <c r="O8" s="12" t="s">
        <v>214</v>
      </c>
      <c r="P8" s="29" t="s">
        <v>213</v>
      </c>
      <c r="Q8" s="29" t="s">
        <v>228</v>
      </c>
      <c r="R8" s="29" t="s">
        <v>66</v>
      </c>
      <c r="S8" s="12" t="s">
        <v>63</v>
      </c>
      <c r="T8" s="29" t="s">
        <v>155</v>
      </c>
      <c r="U8" s="13" t="s">
        <v>157</v>
      </c>
    </row>
    <row r="9" spans="2:21" s="3" customFormat="1">
      <c r="B9" s="14"/>
      <c r="C9" s="15"/>
      <c r="D9" s="15"/>
      <c r="E9" s="15"/>
      <c r="F9" s="15"/>
      <c r="G9" s="15"/>
      <c r="H9" s="31"/>
      <c r="I9" s="31"/>
      <c r="J9" s="31" t="s">
        <v>21</v>
      </c>
      <c r="K9" s="31" t="s">
        <v>20</v>
      </c>
      <c r="L9" s="31"/>
      <c r="M9" s="31" t="s">
        <v>19</v>
      </c>
      <c r="N9" s="31" t="s">
        <v>19</v>
      </c>
      <c r="O9" s="31" t="s">
        <v>221</v>
      </c>
      <c r="P9" s="31"/>
      <c r="Q9" s="15" t="s">
        <v>217</v>
      </c>
      <c r="R9" s="31" t="s">
        <v>217</v>
      </c>
      <c r="S9" s="15" t="s">
        <v>19</v>
      </c>
      <c r="T9" s="31" t="s">
        <v>217</v>
      </c>
      <c r="U9" s="16" t="s">
        <v>19</v>
      </c>
    </row>
    <row r="10" spans="2:2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33" t="s">
        <v>13</v>
      </c>
      <c r="Q10" s="40" t="s">
        <v>119</v>
      </c>
      <c r="R10" s="18" t="s">
        <v>120</v>
      </c>
      <c r="S10" s="18" t="s">
        <v>158</v>
      </c>
      <c r="T10" s="18" t="s">
        <v>198</v>
      </c>
      <c r="U10" s="19" t="s">
        <v>223</v>
      </c>
    </row>
    <row r="11" spans="2:21" s="4" customFormat="1" ht="18" customHeight="1">
      <c r="B11" s="68" t="s">
        <v>35</v>
      </c>
      <c r="C11" s="69"/>
      <c r="D11" s="69"/>
      <c r="E11" s="69"/>
      <c r="F11" s="69"/>
      <c r="G11" s="69"/>
      <c r="H11" s="69"/>
      <c r="I11" s="69"/>
      <c r="J11" s="69"/>
      <c r="K11" s="77">
        <v>4.7376967796369476</v>
      </c>
      <c r="L11" s="69"/>
      <c r="M11" s="69"/>
      <c r="N11" s="91">
        <v>4.1699481517657809E-2</v>
      </c>
      <c r="O11" s="77"/>
      <c r="P11" s="79"/>
      <c r="Q11" s="77">
        <v>5573.1316005120279</v>
      </c>
      <c r="R11" s="77">
        <f>R12+R230</f>
        <v>4428995.5390984472</v>
      </c>
      <c r="S11" s="69"/>
      <c r="T11" s="78">
        <f t="shared" ref="T11:T42" si="0">IFERROR(R11/$R$11,0)</f>
        <v>1</v>
      </c>
      <c r="U11" s="78">
        <f>R11/'סכום נכסי הקרן'!$C$42</f>
        <v>4.4626711206276815E-2</v>
      </c>
    </row>
    <row r="12" spans="2:21">
      <c r="B12" s="70" t="s">
        <v>207</v>
      </c>
      <c r="C12" s="71"/>
      <c r="D12" s="71"/>
      <c r="E12" s="71"/>
      <c r="F12" s="71"/>
      <c r="G12" s="71"/>
      <c r="H12" s="71"/>
      <c r="I12" s="71"/>
      <c r="J12" s="71"/>
      <c r="K12" s="80">
        <v>4.2541640586142764</v>
      </c>
      <c r="L12" s="71"/>
      <c r="M12" s="71"/>
      <c r="N12" s="92">
        <v>2.6793172571897644E-2</v>
      </c>
      <c r="O12" s="80"/>
      <c r="P12" s="82"/>
      <c r="Q12" s="80">
        <v>5573.1316005120279</v>
      </c>
      <c r="R12" s="80">
        <f>R13+R159+R222</f>
        <v>2854351.5928478595</v>
      </c>
      <c r="S12" s="71"/>
      <c r="T12" s="81">
        <f t="shared" si="0"/>
        <v>0.64446928601533038</v>
      </c>
      <c r="U12" s="81">
        <f>R12/'סכום נכסי הקרן'!$C$42</f>
        <v>2.876054470832156E-2</v>
      </c>
    </row>
    <row r="13" spans="2:21">
      <c r="B13" s="90" t="s">
        <v>34</v>
      </c>
      <c r="C13" s="71"/>
      <c r="D13" s="71"/>
      <c r="E13" s="71"/>
      <c r="F13" s="71"/>
      <c r="G13" s="71"/>
      <c r="H13" s="71"/>
      <c r="I13" s="71"/>
      <c r="J13" s="71"/>
      <c r="K13" s="80">
        <v>4.2139301647659293</v>
      </c>
      <c r="L13" s="71"/>
      <c r="M13" s="71"/>
      <c r="N13" s="92">
        <v>2.0925834350868002E-2</v>
      </c>
      <c r="O13" s="80"/>
      <c r="P13" s="82"/>
      <c r="Q13" s="80">
        <v>5357.7097229823667</v>
      </c>
      <c r="R13" s="80">
        <f>SUM(R14:R157)</f>
        <v>2355401.4169386034</v>
      </c>
      <c r="S13" s="71"/>
      <c r="T13" s="81">
        <f t="shared" si="0"/>
        <v>0.53181390591738142</v>
      </c>
      <c r="U13" s="81">
        <f>R13/'סכום נכסי הקרן'!$C$42</f>
        <v>2.3733105594857046E-2</v>
      </c>
    </row>
    <row r="14" spans="2:21">
      <c r="B14" s="76" t="s">
        <v>324</v>
      </c>
      <c r="C14" s="73" t="s">
        <v>325</v>
      </c>
      <c r="D14" s="86" t="s">
        <v>126</v>
      </c>
      <c r="E14" s="86" t="s">
        <v>326</v>
      </c>
      <c r="F14" s="73" t="s">
        <v>327</v>
      </c>
      <c r="G14" s="86" t="s">
        <v>328</v>
      </c>
      <c r="H14" s="73" t="s">
        <v>329</v>
      </c>
      <c r="I14" s="73" t="s">
        <v>330</v>
      </c>
      <c r="J14" s="73"/>
      <c r="K14" s="83">
        <v>9.000000000006636E-2</v>
      </c>
      <c r="L14" s="86" t="s">
        <v>139</v>
      </c>
      <c r="M14" s="87">
        <v>6.1999999999999998E-3</v>
      </c>
      <c r="N14" s="87">
        <v>5.1299999999996439E-2</v>
      </c>
      <c r="O14" s="83">
        <v>15196162.165824968</v>
      </c>
      <c r="P14" s="85">
        <v>108.06</v>
      </c>
      <c r="Q14" s="73"/>
      <c r="R14" s="83">
        <v>16420.973200955781</v>
      </c>
      <c r="S14" s="84">
        <v>3.068439683132862E-3</v>
      </c>
      <c r="T14" s="84">
        <f t="shared" si="0"/>
        <v>3.7076066245707675E-3</v>
      </c>
      <c r="U14" s="84">
        <f>R14/'סכום נכסי הקרן'!$C$42</f>
        <v>1.6545829010119844E-4</v>
      </c>
    </row>
    <row r="15" spans="2:21">
      <c r="B15" s="76" t="s">
        <v>331</v>
      </c>
      <c r="C15" s="73" t="s">
        <v>332</v>
      </c>
      <c r="D15" s="86" t="s">
        <v>126</v>
      </c>
      <c r="E15" s="86" t="s">
        <v>326</v>
      </c>
      <c r="F15" s="73" t="s">
        <v>333</v>
      </c>
      <c r="G15" s="86" t="s">
        <v>334</v>
      </c>
      <c r="H15" s="73" t="s">
        <v>335</v>
      </c>
      <c r="I15" s="73" t="s">
        <v>137</v>
      </c>
      <c r="J15" s="73"/>
      <c r="K15" s="83">
        <v>2.9399999999999604</v>
      </c>
      <c r="L15" s="86" t="s">
        <v>139</v>
      </c>
      <c r="M15" s="87">
        <v>1E-3</v>
      </c>
      <c r="N15" s="87">
        <v>1.0599999999998968E-2</v>
      </c>
      <c r="O15" s="83">
        <v>20514856.393097881</v>
      </c>
      <c r="P15" s="85">
        <v>103.33</v>
      </c>
      <c r="Q15" s="73"/>
      <c r="R15" s="83">
        <v>21198.000988332795</v>
      </c>
      <c r="S15" s="84">
        <v>1.367657092873192E-2</v>
      </c>
      <c r="T15" s="84">
        <f t="shared" si="0"/>
        <v>4.7861870262004818E-3</v>
      </c>
      <c r="U15" s="84">
        <f>R15/'סכום נכסי הקרן'!$C$42</f>
        <v>2.1359178619747771E-4</v>
      </c>
    </row>
    <row r="16" spans="2:21">
      <c r="B16" s="76" t="s">
        <v>336</v>
      </c>
      <c r="C16" s="73" t="s">
        <v>337</v>
      </c>
      <c r="D16" s="86" t="s">
        <v>126</v>
      </c>
      <c r="E16" s="86" t="s">
        <v>326</v>
      </c>
      <c r="F16" s="73" t="s">
        <v>338</v>
      </c>
      <c r="G16" s="86" t="s">
        <v>334</v>
      </c>
      <c r="H16" s="73" t="s">
        <v>335</v>
      </c>
      <c r="I16" s="73" t="s">
        <v>137</v>
      </c>
      <c r="J16" s="73"/>
      <c r="K16" s="83">
        <v>5.0000000000002123</v>
      </c>
      <c r="L16" s="86" t="s">
        <v>139</v>
      </c>
      <c r="M16" s="87">
        <v>2E-3</v>
      </c>
      <c r="N16" s="87">
        <v>1.3699999999998831E-2</v>
      </c>
      <c r="O16" s="83">
        <v>9641375.6616330203</v>
      </c>
      <c r="P16" s="85">
        <v>98.37</v>
      </c>
      <c r="Q16" s="73"/>
      <c r="R16" s="83">
        <v>9484.2206299141453</v>
      </c>
      <c r="S16" s="84">
        <v>3.3543771896045217E-3</v>
      </c>
      <c r="T16" s="84">
        <f t="shared" si="0"/>
        <v>2.1413931321874226E-3</v>
      </c>
      <c r="U16" s="84">
        <f>R16/'סכום נכסי הקרן'!$C$42</f>
        <v>9.5563332889232652E-5</v>
      </c>
    </row>
    <row r="17" spans="2:21">
      <c r="B17" s="76" t="s">
        <v>340</v>
      </c>
      <c r="C17" s="73" t="s">
        <v>341</v>
      </c>
      <c r="D17" s="86" t="s">
        <v>126</v>
      </c>
      <c r="E17" s="86" t="s">
        <v>326</v>
      </c>
      <c r="F17" s="73" t="s">
        <v>342</v>
      </c>
      <c r="G17" s="86" t="s">
        <v>334</v>
      </c>
      <c r="H17" s="73" t="s">
        <v>335</v>
      </c>
      <c r="I17" s="73" t="s">
        <v>137</v>
      </c>
      <c r="J17" s="73"/>
      <c r="K17" s="83">
        <v>1.9899999999999713</v>
      </c>
      <c r="L17" s="86" t="s">
        <v>139</v>
      </c>
      <c r="M17" s="87">
        <v>8.6E-3</v>
      </c>
      <c r="N17" s="87">
        <v>1.0299999999999476E-2</v>
      </c>
      <c r="O17" s="83">
        <v>26824392.461648639</v>
      </c>
      <c r="P17" s="85">
        <v>107.61</v>
      </c>
      <c r="Q17" s="73"/>
      <c r="R17" s="83">
        <v>28865.728452316591</v>
      </c>
      <c r="S17" s="84">
        <v>1.0723961755726661E-2</v>
      </c>
      <c r="T17" s="84">
        <f t="shared" si="0"/>
        <v>6.5174435597179243E-3</v>
      </c>
      <c r="U17" s="84">
        <f>R17/'סכום נכסי הקרן'!$C$42</f>
        <v>2.9085207154274056E-4</v>
      </c>
    </row>
    <row r="18" spans="2:21">
      <c r="B18" s="76" t="s">
        <v>343</v>
      </c>
      <c r="C18" s="73" t="s">
        <v>344</v>
      </c>
      <c r="D18" s="86" t="s">
        <v>126</v>
      </c>
      <c r="E18" s="86" t="s">
        <v>326</v>
      </c>
      <c r="F18" s="73" t="s">
        <v>342</v>
      </c>
      <c r="G18" s="86" t="s">
        <v>334</v>
      </c>
      <c r="H18" s="73" t="s">
        <v>335</v>
      </c>
      <c r="I18" s="73" t="s">
        <v>137</v>
      </c>
      <c r="J18" s="73"/>
      <c r="K18" s="83">
        <v>3.7100000000001558</v>
      </c>
      <c r="L18" s="86" t="s">
        <v>139</v>
      </c>
      <c r="M18" s="87">
        <v>3.8E-3</v>
      </c>
      <c r="N18" s="87">
        <v>1.280000000000074E-2</v>
      </c>
      <c r="O18" s="83">
        <v>48958508.241580278</v>
      </c>
      <c r="P18" s="85">
        <v>102.01</v>
      </c>
      <c r="Q18" s="73"/>
      <c r="R18" s="83">
        <v>49942.572384366438</v>
      </c>
      <c r="S18" s="84">
        <v>1.6319502747193425E-2</v>
      </c>
      <c r="T18" s="84">
        <f t="shared" si="0"/>
        <v>1.1276275160695374E-2</v>
      </c>
      <c r="U18" s="84">
        <f>R18/'סכום נכסי הקרן'!$C$42</f>
        <v>5.0322307507886513E-4</v>
      </c>
    </row>
    <row r="19" spans="2:21">
      <c r="B19" s="76" t="s">
        <v>345</v>
      </c>
      <c r="C19" s="73" t="s">
        <v>346</v>
      </c>
      <c r="D19" s="86" t="s">
        <v>126</v>
      </c>
      <c r="E19" s="86" t="s">
        <v>326</v>
      </c>
      <c r="F19" s="73" t="s">
        <v>342</v>
      </c>
      <c r="G19" s="86" t="s">
        <v>334</v>
      </c>
      <c r="H19" s="73" t="s">
        <v>335</v>
      </c>
      <c r="I19" s="73" t="s">
        <v>137</v>
      </c>
      <c r="J19" s="73"/>
      <c r="K19" s="83">
        <v>7.7000000000010864</v>
      </c>
      <c r="L19" s="86" t="s">
        <v>139</v>
      </c>
      <c r="M19" s="87">
        <v>2E-3</v>
      </c>
      <c r="N19" s="87">
        <v>1.5700000000001449E-2</v>
      </c>
      <c r="O19" s="83">
        <v>11443081.651521208</v>
      </c>
      <c r="P19" s="85">
        <v>96.45</v>
      </c>
      <c r="Q19" s="73"/>
      <c r="R19" s="83">
        <v>11036.85187696084</v>
      </c>
      <c r="S19" s="84">
        <v>1.1939626853087406E-2</v>
      </c>
      <c r="T19" s="84">
        <f t="shared" si="0"/>
        <v>2.4919537126486852E-3</v>
      </c>
      <c r="U19" s="84">
        <f>R19/'סכום נכסי הקרן'!$C$42</f>
        <v>1.1120769867378218E-4</v>
      </c>
    </row>
    <row r="20" spans="2:21">
      <c r="B20" s="76" t="s">
        <v>347</v>
      </c>
      <c r="C20" s="73" t="s">
        <v>348</v>
      </c>
      <c r="D20" s="86" t="s">
        <v>126</v>
      </c>
      <c r="E20" s="86" t="s">
        <v>326</v>
      </c>
      <c r="F20" s="73" t="s">
        <v>349</v>
      </c>
      <c r="G20" s="86" t="s">
        <v>135</v>
      </c>
      <c r="H20" s="73" t="s">
        <v>329</v>
      </c>
      <c r="I20" s="73" t="s">
        <v>330</v>
      </c>
      <c r="J20" s="73"/>
      <c r="K20" s="83">
        <v>12.900000000000034</v>
      </c>
      <c r="L20" s="86" t="s">
        <v>139</v>
      </c>
      <c r="M20" s="87">
        <v>2.07E-2</v>
      </c>
      <c r="N20" s="87">
        <v>2.1100000000000306E-2</v>
      </c>
      <c r="O20" s="83">
        <v>44586933.269397691</v>
      </c>
      <c r="P20" s="85">
        <v>105.4</v>
      </c>
      <c r="Q20" s="73"/>
      <c r="R20" s="83">
        <v>46994.628476577484</v>
      </c>
      <c r="S20" s="84">
        <v>1.5399757812187113E-2</v>
      </c>
      <c r="T20" s="84">
        <f t="shared" si="0"/>
        <v>1.0610674149864592E-2</v>
      </c>
      <c r="U20" s="84">
        <f>R20/'סכום נכסי הקרן'!$C$42</f>
        <v>4.7351949098991386E-4</v>
      </c>
    </row>
    <row r="21" spans="2:21">
      <c r="B21" s="76" t="s">
        <v>350</v>
      </c>
      <c r="C21" s="73" t="s">
        <v>351</v>
      </c>
      <c r="D21" s="86" t="s">
        <v>126</v>
      </c>
      <c r="E21" s="86" t="s">
        <v>326</v>
      </c>
      <c r="F21" s="73" t="s">
        <v>352</v>
      </c>
      <c r="G21" s="86" t="s">
        <v>334</v>
      </c>
      <c r="H21" s="73" t="s">
        <v>329</v>
      </c>
      <c r="I21" s="73" t="s">
        <v>330</v>
      </c>
      <c r="J21" s="73"/>
      <c r="K21" s="83">
        <v>0.84000000000077035</v>
      </c>
      <c r="L21" s="86" t="s">
        <v>139</v>
      </c>
      <c r="M21" s="87">
        <v>3.5499999999999997E-2</v>
      </c>
      <c r="N21" s="87">
        <v>1.2999999999937406E-3</v>
      </c>
      <c r="O21" s="83">
        <v>1566390.611281045</v>
      </c>
      <c r="P21" s="85">
        <v>119.33</v>
      </c>
      <c r="Q21" s="73"/>
      <c r="R21" s="83">
        <v>1869.1739056810366</v>
      </c>
      <c r="S21" s="84">
        <v>2.1977219561737395E-2</v>
      </c>
      <c r="T21" s="84">
        <f t="shared" si="0"/>
        <v>4.2203111048098277E-4</v>
      </c>
      <c r="U21" s="84">
        <f>R21/'סכום נכסי הקרן'!$C$42</f>
        <v>1.883386048749912E-5</v>
      </c>
    </row>
    <row r="22" spans="2:21">
      <c r="B22" s="76" t="s">
        <v>353</v>
      </c>
      <c r="C22" s="73" t="s">
        <v>354</v>
      </c>
      <c r="D22" s="86" t="s">
        <v>126</v>
      </c>
      <c r="E22" s="86" t="s">
        <v>326</v>
      </c>
      <c r="F22" s="73" t="s">
        <v>355</v>
      </c>
      <c r="G22" s="86" t="s">
        <v>334</v>
      </c>
      <c r="H22" s="73" t="s">
        <v>335</v>
      </c>
      <c r="I22" s="73" t="s">
        <v>137</v>
      </c>
      <c r="J22" s="73"/>
      <c r="K22" s="83">
        <v>4.5699999999986582</v>
      </c>
      <c r="L22" s="86" t="s">
        <v>139</v>
      </c>
      <c r="M22" s="87">
        <v>1E-3</v>
      </c>
      <c r="N22" s="87">
        <v>1.3799999999997613E-2</v>
      </c>
      <c r="O22" s="83">
        <v>6717553.2061934881</v>
      </c>
      <c r="P22" s="85">
        <v>98.41</v>
      </c>
      <c r="Q22" s="73"/>
      <c r="R22" s="83">
        <v>6610.7440219284108</v>
      </c>
      <c r="S22" s="84">
        <v>2.037074061935503E-3</v>
      </c>
      <c r="T22" s="84">
        <f t="shared" si="0"/>
        <v>1.492605707901452E-3</v>
      </c>
      <c r="U22" s="84">
        <f>R22/'סכום נכסי הקרן'!$C$42</f>
        <v>6.6610083871358468E-5</v>
      </c>
    </row>
    <row r="23" spans="2:21">
      <c r="B23" s="76" t="s">
        <v>357</v>
      </c>
      <c r="C23" s="73" t="s">
        <v>358</v>
      </c>
      <c r="D23" s="86" t="s">
        <v>126</v>
      </c>
      <c r="E23" s="86" t="s">
        <v>326</v>
      </c>
      <c r="F23" s="73" t="s">
        <v>356</v>
      </c>
      <c r="G23" s="86" t="s">
        <v>334</v>
      </c>
      <c r="H23" s="73" t="s">
        <v>335</v>
      </c>
      <c r="I23" s="73" t="s">
        <v>137</v>
      </c>
      <c r="J23" s="73"/>
      <c r="K23" s="83">
        <v>3.0300000000009804</v>
      </c>
      <c r="L23" s="86" t="s">
        <v>139</v>
      </c>
      <c r="M23" s="87">
        <v>6.0000000000000001E-3</v>
      </c>
      <c r="N23" s="87">
        <v>1.2199999999990193E-2</v>
      </c>
      <c r="O23" s="83">
        <v>1882675.2816473984</v>
      </c>
      <c r="P23" s="85">
        <v>106.15</v>
      </c>
      <c r="Q23" s="73"/>
      <c r="R23" s="83">
        <v>1998.4597685257704</v>
      </c>
      <c r="S23" s="84">
        <v>1.4107857777832325E-3</v>
      </c>
      <c r="T23" s="84">
        <f t="shared" si="0"/>
        <v>4.51221896902739E-4</v>
      </c>
      <c r="U23" s="84">
        <f>R23/'סכום נכסי הקרן'!$C$42</f>
        <v>2.0136549283026942E-5</v>
      </c>
    </row>
    <row r="24" spans="2:21">
      <c r="B24" s="76" t="s">
        <v>359</v>
      </c>
      <c r="C24" s="73" t="s">
        <v>360</v>
      </c>
      <c r="D24" s="86" t="s">
        <v>126</v>
      </c>
      <c r="E24" s="86" t="s">
        <v>326</v>
      </c>
      <c r="F24" s="73" t="s">
        <v>356</v>
      </c>
      <c r="G24" s="86" t="s">
        <v>334</v>
      </c>
      <c r="H24" s="73" t="s">
        <v>335</v>
      </c>
      <c r="I24" s="73" t="s">
        <v>137</v>
      </c>
      <c r="J24" s="73"/>
      <c r="K24" s="83">
        <v>3.9900000000008546</v>
      </c>
      <c r="L24" s="86" t="s">
        <v>139</v>
      </c>
      <c r="M24" s="87">
        <v>1.7500000000000002E-2</v>
      </c>
      <c r="N24" s="87">
        <v>1.2800000000000004E-2</v>
      </c>
      <c r="O24" s="83">
        <v>7199421.7458585491</v>
      </c>
      <c r="P24" s="85">
        <v>109.79</v>
      </c>
      <c r="Q24" s="73"/>
      <c r="R24" s="83">
        <v>7904.2453854124797</v>
      </c>
      <c r="S24" s="84">
        <v>1.9382305352392674E-3</v>
      </c>
      <c r="T24" s="84">
        <f t="shared" si="0"/>
        <v>1.7846586919393114E-3</v>
      </c>
      <c r="U24" s="84">
        <f>R24/'סכום נכסי הקרן'!$C$42</f>
        <v>7.9643448046947386E-5</v>
      </c>
    </row>
    <row r="25" spans="2:21">
      <c r="B25" s="76" t="s">
        <v>361</v>
      </c>
      <c r="C25" s="73" t="s">
        <v>362</v>
      </c>
      <c r="D25" s="86" t="s">
        <v>126</v>
      </c>
      <c r="E25" s="86" t="s">
        <v>326</v>
      </c>
      <c r="F25" s="73" t="s">
        <v>363</v>
      </c>
      <c r="G25" s="86" t="s">
        <v>364</v>
      </c>
      <c r="H25" s="73" t="s">
        <v>365</v>
      </c>
      <c r="I25" s="73" t="s">
        <v>137</v>
      </c>
      <c r="J25" s="73"/>
      <c r="K25" s="83">
        <v>4.9999999999998144</v>
      </c>
      <c r="L25" s="86" t="s">
        <v>139</v>
      </c>
      <c r="M25" s="87">
        <v>3.85E-2</v>
      </c>
      <c r="N25" s="87">
        <v>1.6799999999999645E-2</v>
      </c>
      <c r="O25" s="83">
        <v>35308141.749113433</v>
      </c>
      <c r="P25" s="85">
        <v>121.94</v>
      </c>
      <c r="Q25" s="73"/>
      <c r="R25" s="83">
        <v>43054.746850717806</v>
      </c>
      <c r="S25" s="84">
        <v>1.3525942301173436E-2</v>
      </c>
      <c r="T25" s="84">
        <f t="shared" si="0"/>
        <v>9.7211086510784559E-3</v>
      </c>
      <c r="U25" s="84">
        <f>R25/'סכום נכסי הקרן'!$C$42</f>
        <v>4.3382110837651743E-4</v>
      </c>
    </row>
    <row r="26" spans="2:21">
      <c r="B26" s="76" t="s">
        <v>366</v>
      </c>
      <c r="C26" s="73" t="s">
        <v>367</v>
      </c>
      <c r="D26" s="86" t="s">
        <v>126</v>
      </c>
      <c r="E26" s="86" t="s">
        <v>326</v>
      </c>
      <c r="F26" s="73" t="s">
        <v>363</v>
      </c>
      <c r="G26" s="86" t="s">
        <v>364</v>
      </c>
      <c r="H26" s="73" t="s">
        <v>365</v>
      </c>
      <c r="I26" s="73" t="s">
        <v>137</v>
      </c>
      <c r="J26" s="73"/>
      <c r="K26" s="83">
        <v>2.7699999999999125</v>
      </c>
      <c r="L26" s="86" t="s">
        <v>139</v>
      </c>
      <c r="M26" s="87">
        <v>4.4999999999999998E-2</v>
      </c>
      <c r="N26" s="87">
        <v>1.2999999999999796E-2</v>
      </c>
      <c r="O26" s="83">
        <v>41343156.170351826</v>
      </c>
      <c r="P26" s="85">
        <v>118.72</v>
      </c>
      <c r="Q26" s="73"/>
      <c r="R26" s="83">
        <v>49082.597023337941</v>
      </c>
      <c r="S26" s="84">
        <v>1.3988055532188607E-2</v>
      </c>
      <c r="T26" s="84">
        <f t="shared" si="0"/>
        <v>1.1082105770946215E-2</v>
      </c>
      <c r="U26" s="84">
        <f>R26/'סכום נכסי הקרן'!$C$42</f>
        <v>4.945579337974304E-4</v>
      </c>
    </row>
    <row r="27" spans="2:21">
      <c r="B27" s="76" t="s">
        <v>368</v>
      </c>
      <c r="C27" s="73" t="s">
        <v>369</v>
      </c>
      <c r="D27" s="86" t="s">
        <v>126</v>
      </c>
      <c r="E27" s="86" t="s">
        <v>326</v>
      </c>
      <c r="F27" s="73" t="s">
        <v>363</v>
      </c>
      <c r="G27" s="86" t="s">
        <v>364</v>
      </c>
      <c r="H27" s="73" t="s">
        <v>365</v>
      </c>
      <c r="I27" s="73" t="s">
        <v>137</v>
      </c>
      <c r="J27" s="73"/>
      <c r="K27" s="83">
        <v>7.5199999999999791</v>
      </c>
      <c r="L27" s="86" t="s">
        <v>139</v>
      </c>
      <c r="M27" s="87">
        <v>2.3900000000000001E-2</v>
      </c>
      <c r="N27" s="87">
        <v>1.9599999999999684E-2</v>
      </c>
      <c r="O27" s="83">
        <v>37447854.605174161</v>
      </c>
      <c r="P27" s="85">
        <v>110.18</v>
      </c>
      <c r="Q27" s="73"/>
      <c r="R27" s="83">
        <v>41260.0446665704</v>
      </c>
      <c r="S27" s="84">
        <v>1.386430734290383E-2</v>
      </c>
      <c r="T27" s="84">
        <f t="shared" si="0"/>
        <v>9.315892125501931E-3</v>
      </c>
      <c r="U27" s="84">
        <f>R27/'סכום נכסי הקרן'!$C$42</f>
        <v>4.1573762751360288E-4</v>
      </c>
    </row>
    <row r="28" spans="2:21">
      <c r="B28" s="76" t="s">
        <v>370</v>
      </c>
      <c r="C28" s="73" t="s">
        <v>371</v>
      </c>
      <c r="D28" s="86" t="s">
        <v>126</v>
      </c>
      <c r="E28" s="86" t="s">
        <v>326</v>
      </c>
      <c r="F28" s="73" t="s">
        <v>363</v>
      </c>
      <c r="G28" s="86" t="s">
        <v>364</v>
      </c>
      <c r="H28" s="73" t="s">
        <v>365</v>
      </c>
      <c r="I28" s="73" t="s">
        <v>137</v>
      </c>
      <c r="J28" s="73"/>
      <c r="K28" s="83">
        <v>4.7100000000000453</v>
      </c>
      <c r="L28" s="86" t="s">
        <v>139</v>
      </c>
      <c r="M28" s="87">
        <v>0.01</v>
      </c>
      <c r="N28" s="87">
        <v>1.4500000000001295E-2</v>
      </c>
      <c r="O28" s="83">
        <v>8198023.1691829721</v>
      </c>
      <c r="P28" s="85">
        <v>103.32</v>
      </c>
      <c r="Q28" s="73"/>
      <c r="R28" s="83">
        <v>8470.1973536108835</v>
      </c>
      <c r="S28" s="84">
        <v>6.8217886958861955E-3</v>
      </c>
      <c r="T28" s="84">
        <f t="shared" si="0"/>
        <v>1.9124420602453466E-3</v>
      </c>
      <c r="U28" s="84">
        <f>R28/'סכום נכסי הקרן'!$C$42</f>
        <v>8.5345999521306126E-5</v>
      </c>
    </row>
    <row r="29" spans="2:21">
      <c r="B29" s="76" t="s">
        <v>372</v>
      </c>
      <c r="C29" s="73" t="s">
        <v>373</v>
      </c>
      <c r="D29" s="86" t="s">
        <v>126</v>
      </c>
      <c r="E29" s="86" t="s">
        <v>326</v>
      </c>
      <c r="F29" s="73" t="s">
        <v>363</v>
      </c>
      <c r="G29" s="86" t="s">
        <v>364</v>
      </c>
      <c r="H29" s="73" t="s">
        <v>365</v>
      </c>
      <c r="I29" s="73" t="s">
        <v>137</v>
      </c>
      <c r="J29" s="73"/>
      <c r="K29" s="83">
        <v>12.509999999999957</v>
      </c>
      <c r="L29" s="86" t="s">
        <v>139</v>
      </c>
      <c r="M29" s="87">
        <v>1.2500000000000001E-2</v>
      </c>
      <c r="N29" s="87">
        <v>2.2700000000003929E-2</v>
      </c>
      <c r="O29" s="83">
        <v>3325061.8038374786</v>
      </c>
      <c r="P29" s="85">
        <v>93.3</v>
      </c>
      <c r="Q29" s="73"/>
      <c r="R29" s="83">
        <v>3102.2825436934418</v>
      </c>
      <c r="S29" s="84">
        <v>1.0423819297398979E-3</v>
      </c>
      <c r="T29" s="84">
        <f t="shared" si="0"/>
        <v>7.0044833333133877E-4</v>
      </c>
      <c r="U29" s="84">
        <f>R29/'סכום נכסי הקרן'!$C$42</f>
        <v>3.1258705486495575E-5</v>
      </c>
    </row>
    <row r="30" spans="2:21">
      <c r="B30" s="76" t="s">
        <v>374</v>
      </c>
      <c r="C30" s="73" t="s">
        <v>375</v>
      </c>
      <c r="D30" s="86" t="s">
        <v>126</v>
      </c>
      <c r="E30" s="86" t="s">
        <v>326</v>
      </c>
      <c r="F30" s="73" t="s">
        <v>376</v>
      </c>
      <c r="G30" s="86" t="s">
        <v>377</v>
      </c>
      <c r="H30" s="73" t="s">
        <v>365</v>
      </c>
      <c r="I30" s="73" t="s">
        <v>137</v>
      </c>
      <c r="J30" s="73"/>
      <c r="K30" s="83">
        <v>2.8400000000000589</v>
      </c>
      <c r="L30" s="86" t="s">
        <v>139</v>
      </c>
      <c r="M30" s="87">
        <v>8.3000000000000001E-3</v>
      </c>
      <c r="N30" s="87">
        <v>1.0300000000002148E-2</v>
      </c>
      <c r="O30" s="83">
        <v>13112564.32463521</v>
      </c>
      <c r="P30" s="85">
        <v>107.5</v>
      </c>
      <c r="Q30" s="73"/>
      <c r="R30" s="83">
        <v>14096.006113591016</v>
      </c>
      <c r="S30" s="84">
        <v>8.5623455354795798E-3</v>
      </c>
      <c r="T30" s="84">
        <f t="shared" si="0"/>
        <v>3.1826643285489415E-3</v>
      </c>
      <c r="U30" s="84">
        <f>R30/'סכום נכסי הקרן'!$C$42</f>
        <v>1.4203184185667252E-4</v>
      </c>
    </row>
    <row r="31" spans="2:21">
      <c r="B31" s="76" t="s">
        <v>378</v>
      </c>
      <c r="C31" s="73" t="s">
        <v>379</v>
      </c>
      <c r="D31" s="86" t="s">
        <v>126</v>
      </c>
      <c r="E31" s="86" t="s">
        <v>326</v>
      </c>
      <c r="F31" s="73" t="s">
        <v>376</v>
      </c>
      <c r="G31" s="86" t="s">
        <v>377</v>
      </c>
      <c r="H31" s="73" t="s">
        <v>365</v>
      </c>
      <c r="I31" s="73" t="s">
        <v>137</v>
      </c>
      <c r="J31" s="73"/>
      <c r="K31" s="83">
        <v>6.8199999999996548</v>
      </c>
      <c r="L31" s="86" t="s">
        <v>139</v>
      </c>
      <c r="M31" s="87">
        <v>1.6500000000000001E-2</v>
      </c>
      <c r="N31" s="87">
        <v>1.7399999999999256E-2</v>
      </c>
      <c r="O31" s="83">
        <v>18161753.654909492</v>
      </c>
      <c r="P31" s="85">
        <v>107.7</v>
      </c>
      <c r="Q31" s="73"/>
      <c r="R31" s="83">
        <v>19560.207789617227</v>
      </c>
      <c r="S31" s="84">
        <v>8.5845848103961245E-3</v>
      </c>
      <c r="T31" s="84">
        <f t="shared" si="0"/>
        <v>4.4163981690527607E-3</v>
      </c>
      <c r="U31" s="84">
        <f>R31/'סכום נכסי הקרן'!$C$42</f>
        <v>1.9708932566224723E-4</v>
      </c>
    </row>
    <row r="32" spans="2:21">
      <c r="B32" s="76" t="s">
        <v>380</v>
      </c>
      <c r="C32" s="73" t="s">
        <v>381</v>
      </c>
      <c r="D32" s="86" t="s">
        <v>126</v>
      </c>
      <c r="E32" s="86" t="s">
        <v>326</v>
      </c>
      <c r="F32" s="73" t="s">
        <v>382</v>
      </c>
      <c r="G32" s="86" t="s">
        <v>135</v>
      </c>
      <c r="H32" s="73" t="s">
        <v>365</v>
      </c>
      <c r="I32" s="73" t="s">
        <v>137</v>
      </c>
      <c r="J32" s="73"/>
      <c r="K32" s="83">
        <v>7.0400000000034071</v>
      </c>
      <c r="L32" s="86" t="s">
        <v>139</v>
      </c>
      <c r="M32" s="87">
        <v>2.6499999999999999E-2</v>
      </c>
      <c r="N32" s="87">
        <v>1.8100000000010708E-2</v>
      </c>
      <c r="O32" s="83">
        <v>5173202.3040741328</v>
      </c>
      <c r="P32" s="85">
        <v>114.79</v>
      </c>
      <c r="Q32" s="73"/>
      <c r="R32" s="83">
        <v>5938.3187346567966</v>
      </c>
      <c r="S32" s="84">
        <v>3.4085584879731765E-3</v>
      </c>
      <c r="T32" s="84">
        <f t="shared" si="0"/>
        <v>1.3407822794659176E-3</v>
      </c>
      <c r="U32" s="84">
        <f>R32/'סכום נכסי הקרן'!$C$42</f>
        <v>5.9834703576219038E-5</v>
      </c>
    </row>
    <row r="33" spans="2:21">
      <c r="B33" s="76" t="s">
        <v>383</v>
      </c>
      <c r="C33" s="73" t="s">
        <v>384</v>
      </c>
      <c r="D33" s="86" t="s">
        <v>126</v>
      </c>
      <c r="E33" s="86" t="s">
        <v>326</v>
      </c>
      <c r="F33" s="73" t="s">
        <v>385</v>
      </c>
      <c r="G33" s="86" t="s">
        <v>377</v>
      </c>
      <c r="H33" s="73" t="s">
        <v>386</v>
      </c>
      <c r="I33" s="73" t="s">
        <v>330</v>
      </c>
      <c r="J33" s="73"/>
      <c r="K33" s="83">
        <v>1.4999999999998666</v>
      </c>
      <c r="L33" s="86" t="s">
        <v>139</v>
      </c>
      <c r="M33" s="87">
        <v>6.5000000000000006E-3</v>
      </c>
      <c r="N33" s="87">
        <v>9.4999999999955849E-3</v>
      </c>
      <c r="O33" s="83">
        <v>3501346.5847220845</v>
      </c>
      <c r="P33" s="85">
        <v>106.42</v>
      </c>
      <c r="Q33" s="83">
        <v>12.16417655516439</v>
      </c>
      <c r="R33" s="83">
        <v>3738.2971940804555</v>
      </c>
      <c r="S33" s="84">
        <v>7.7311030055294428E-3</v>
      </c>
      <c r="T33" s="84">
        <f t="shared" si="0"/>
        <v>8.4405079234769608E-4</v>
      </c>
      <c r="U33" s="84">
        <f>R33/'סכום נכסי הקרן'!$C$42</f>
        <v>3.7667210953529747E-5</v>
      </c>
    </row>
    <row r="34" spans="2:21">
      <c r="B34" s="76" t="s">
        <v>387</v>
      </c>
      <c r="C34" s="73" t="s">
        <v>388</v>
      </c>
      <c r="D34" s="86" t="s">
        <v>126</v>
      </c>
      <c r="E34" s="86" t="s">
        <v>326</v>
      </c>
      <c r="F34" s="73" t="s">
        <v>385</v>
      </c>
      <c r="G34" s="86" t="s">
        <v>377</v>
      </c>
      <c r="H34" s="73" t="s">
        <v>365</v>
      </c>
      <c r="I34" s="73" t="s">
        <v>137</v>
      </c>
      <c r="J34" s="73"/>
      <c r="K34" s="83">
        <v>3.8499999999999912</v>
      </c>
      <c r="L34" s="86" t="s">
        <v>139</v>
      </c>
      <c r="M34" s="87">
        <v>1.34E-2</v>
      </c>
      <c r="N34" s="87">
        <v>1.8999999999999899E-2</v>
      </c>
      <c r="O34" s="83">
        <v>73776609.141488358</v>
      </c>
      <c r="P34" s="85">
        <v>106.35</v>
      </c>
      <c r="Q34" s="73"/>
      <c r="R34" s="83">
        <v>78461.426736350288</v>
      </c>
      <c r="S34" s="84">
        <v>2.0874936984032182E-2</v>
      </c>
      <c r="T34" s="84">
        <f t="shared" si="0"/>
        <v>1.7715399811019376E-2</v>
      </c>
      <c r="U34" s="84">
        <f>R34/'סכום נכסי הקרן'!$C$42</f>
        <v>7.9058003127009246E-4</v>
      </c>
    </row>
    <row r="35" spans="2:21">
      <c r="B35" s="76" t="s">
        <v>389</v>
      </c>
      <c r="C35" s="73" t="s">
        <v>390</v>
      </c>
      <c r="D35" s="86" t="s">
        <v>126</v>
      </c>
      <c r="E35" s="86" t="s">
        <v>326</v>
      </c>
      <c r="F35" s="73" t="s">
        <v>385</v>
      </c>
      <c r="G35" s="86" t="s">
        <v>377</v>
      </c>
      <c r="H35" s="73" t="s">
        <v>365</v>
      </c>
      <c r="I35" s="73" t="s">
        <v>137</v>
      </c>
      <c r="J35" s="73"/>
      <c r="K35" s="83">
        <v>3.9899999999998239</v>
      </c>
      <c r="L35" s="86" t="s">
        <v>139</v>
      </c>
      <c r="M35" s="87">
        <v>1.77E-2</v>
      </c>
      <c r="N35" s="87">
        <v>1.9199999999999474E-2</v>
      </c>
      <c r="O35" s="83">
        <v>39374928.214317843</v>
      </c>
      <c r="P35" s="85">
        <v>106.77</v>
      </c>
      <c r="Q35" s="73"/>
      <c r="R35" s="83">
        <v>42040.611137029104</v>
      </c>
      <c r="S35" s="84">
        <v>1.3124378146644883E-2</v>
      </c>
      <c r="T35" s="84">
        <f t="shared" si="0"/>
        <v>9.4921321924805457E-3</v>
      </c>
      <c r="U35" s="84">
        <f>R35/'סכום נכסי הקרן'!$C$42</f>
        <v>4.2360264208563252E-4</v>
      </c>
    </row>
    <row r="36" spans="2:21">
      <c r="B36" s="76" t="s">
        <v>391</v>
      </c>
      <c r="C36" s="73" t="s">
        <v>392</v>
      </c>
      <c r="D36" s="86" t="s">
        <v>126</v>
      </c>
      <c r="E36" s="86" t="s">
        <v>326</v>
      </c>
      <c r="F36" s="73" t="s">
        <v>385</v>
      </c>
      <c r="G36" s="86" t="s">
        <v>377</v>
      </c>
      <c r="H36" s="73" t="s">
        <v>365</v>
      </c>
      <c r="I36" s="73" t="s">
        <v>137</v>
      </c>
      <c r="J36" s="73"/>
      <c r="K36" s="83">
        <v>7.1999999999997684</v>
      </c>
      <c r="L36" s="86" t="s">
        <v>139</v>
      </c>
      <c r="M36" s="87">
        <v>2.4799999999999999E-2</v>
      </c>
      <c r="N36" s="87">
        <v>2.3499999999999112E-2</v>
      </c>
      <c r="O36" s="83">
        <v>60218856.207446992</v>
      </c>
      <c r="P36" s="85">
        <v>108.62</v>
      </c>
      <c r="Q36" s="73"/>
      <c r="R36" s="83">
        <v>65409.723768189353</v>
      </c>
      <c r="S36" s="84">
        <v>1.8278658064661599E-2</v>
      </c>
      <c r="T36" s="84">
        <f t="shared" si="0"/>
        <v>1.4768523289482463E-2</v>
      </c>
      <c r="U36" s="84">
        <f>R36/'סכום נכסי הקרן'!$C$42</f>
        <v>6.5907062378290715E-4</v>
      </c>
    </row>
    <row r="37" spans="2:21">
      <c r="B37" s="76" t="s">
        <v>393</v>
      </c>
      <c r="C37" s="73" t="s">
        <v>394</v>
      </c>
      <c r="D37" s="86" t="s">
        <v>126</v>
      </c>
      <c r="E37" s="86" t="s">
        <v>326</v>
      </c>
      <c r="F37" s="73" t="s">
        <v>385</v>
      </c>
      <c r="G37" s="86" t="s">
        <v>377</v>
      </c>
      <c r="H37" s="73" t="s">
        <v>386</v>
      </c>
      <c r="I37" s="73" t="s">
        <v>330</v>
      </c>
      <c r="J37" s="73"/>
      <c r="K37" s="83">
        <v>8.6699999999989839</v>
      </c>
      <c r="L37" s="86" t="s">
        <v>139</v>
      </c>
      <c r="M37" s="87">
        <v>9.0000000000000011E-3</v>
      </c>
      <c r="N37" s="87">
        <v>2.4799999999997699E-2</v>
      </c>
      <c r="O37" s="83">
        <v>22112461.832240719</v>
      </c>
      <c r="P37" s="85">
        <v>92.2</v>
      </c>
      <c r="Q37" s="73"/>
      <c r="R37" s="83">
        <v>20387.689534785146</v>
      </c>
      <c r="S37" s="84">
        <v>1.1616152708999556E-2</v>
      </c>
      <c r="T37" s="84">
        <f t="shared" si="0"/>
        <v>4.603230993304455E-3</v>
      </c>
      <c r="U37" s="84">
        <f>R37/'סכום נכסי הקרן'!$C$42</f>
        <v>2.0542706015398067E-4</v>
      </c>
    </row>
    <row r="38" spans="2:21">
      <c r="B38" s="76" t="s">
        <v>395</v>
      </c>
      <c r="C38" s="73" t="s">
        <v>396</v>
      </c>
      <c r="D38" s="86" t="s">
        <v>126</v>
      </c>
      <c r="E38" s="86" t="s">
        <v>326</v>
      </c>
      <c r="F38" s="73" t="s">
        <v>385</v>
      </c>
      <c r="G38" s="86" t="s">
        <v>377</v>
      </c>
      <c r="H38" s="73" t="s">
        <v>386</v>
      </c>
      <c r="I38" s="73" t="s">
        <v>330</v>
      </c>
      <c r="J38" s="73"/>
      <c r="K38" s="83">
        <v>12.059999999999251</v>
      </c>
      <c r="L38" s="86" t="s">
        <v>139</v>
      </c>
      <c r="M38" s="87">
        <v>1.6899999999999998E-2</v>
      </c>
      <c r="N38" s="87">
        <v>2.7099999999998254E-2</v>
      </c>
      <c r="O38" s="83">
        <v>20781894.689576909</v>
      </c>
      <c r="P38" s="85">
        <v>93.79</v>
      </c>
      <c r="Q38" s="73"/>
      <c r="R38" s="83">
        <v>19491.338103927617</v>
      </c>
      <c r="S38" s="84">
        <v>7.7604903411902975E-3</v>
      </c>
      <c r="T38" s="84">
        <f t="shared" si="0"/>
        <v>4.4008484388528453E-3</v>
      </c>
      <c r="U38" s="84">
        <f>R38/'סכום נכסי הקרן'!$C$42</f>
        <v>1.963953923432801E-4</v>
      </c>
    </row>
    <row r="39" spans="2:21">
      <c r="B39" s="76" t="s">
        <v>397</v>
      </c>
      <c r="C39" s="73" t="s">
        <v>398</v>
      </c>
      <c r="D39" s="86" t="s">
        <v>126</v>
      </c>
      <c r="E39" s="86" t="s">
        <v>326</v>
      </c>
      <c r="F39" s="73" t="s">
        <v>356</v>
      </c>
      <c r="G39" s="86" t="s">
        <v>334</v>
      </c>
      <c r="H39" s="73" t="s">
        <v>365</v>
      </c>
      <c r="I39" s="73" t="s">
        <v>137</v>
      </c>
      <c r="J39" s="73"/>
      <c r="K39" s="83">
        <v>0.65999999999983661</v>
      </c>
      <c r="L39" s="86" t="s">
        <v>139</v>
      </c>
      <c r="M39" s="87">
        <v>4.2000000000000003E-2</v>
      </c>
      <c r="N39" s="87">
        <v>4.0999999999983671E-3</v>
      </c>
      <c r="O39" s="83">
        <v>1296603.9509596541</v>
      </c>
      <c r="P39" s="85">
        <v>113.31</v>
      </c>
      <c r="Q39" s="73"/>
      <c r="R39" s="83">
        <v>1469.1818305443612</v>
      </c>
      <c r="S39" s="84">
        <v>3.8986384014088591E-3</v>
      </c>
      <c r="T39" s="84">
        <f t="shared" si="0"/>
        <v>3.3171896823436931E-4</v>
      </c>
      <c r="U39" s="84">
        <f>R39/'סכום נכסי הקרן'!$C$42</f>
        <v>1.4803526597039312E-5</v>
      </c>
    </row>
    <row r="40" spans="2:21">
      <c r="B40" s="76" t="s">
        <v>399</v>
      </c>
      <c r="C40" s="73" t="s">
        <v>400</v>
      </c>
      <c r="D40" s="86" t="s">
        <v>126</v>
      </c>
      <c r="E40" s="86" t="s">
        <v>326</v>
      </c>
      <c r="F40" s="73" t="s">
        <v>356</v>
      </c>
      <c r="G40" s="86" t="s">
        <v>334</v>
      </c>
      <c r="H40" s="73" t="s">
        <v>365</v>
      </c>
      <c r="I40" s="73" t="s">
        <v>137</v>
      </c>
      <c r="J40" s="73"/>
      <c r="K40" s="83">
        <v>0.17999825285509599</v>
      </c>
      <c r="L40" s="86" t="s">
        <v>139</v>
      </c>
      <c r="M40" s="87">
        <v>0.04</v>
      </c>
      <c r="N40" s="87">
        <v>1.5099988022150916E-2</v>
      </c>
      <c r="O40" s="83">
        <v>0.9618919618909999</v>
      </c>
      <c r="P40" s="85">
        <v>115.27</v>
      </c>
      <c r="Q40" s="73"/>
      <c r="R40" s="83">
        <v>1.1103841103829999E-3</v>
      </c>
      <c r="S40" s="84">
        <v>1.3246167277686065E-9</v>
      </c>
      <c r="T40" s="84">
        <f t="shared" si="0"/>
        <v>2.5070788637755691E-10</v>
      </c>
      <c r="U40" s="84">
        <f>R40/'סכום נכסי הקרן'!$C$42</f>
        <v>1.1188268442507292E-11</v>
      </c>
    </row>
    <row r="41" spans="2:21">
      <c r="B41" s="76" t="s">
        <v>401</v>
      </c>
      <c r="C41" s="73" t="s">
        <v>402</v>
      </c>
      <c r="D41" s="86" t="s">
        <v>126</v>
      </c>
      <c r="E41" s="86" t="s">
        <v>326</v>
      </c>
      <c r="F41" s="73" t="s">
        <v>403</v>
      </c>
      <c r="G41" s="86" t="s">
        <v>377</v>
      </c>
      <c r="H41" s="73" t="s">
        <v>404</v>
      </c>
      <c r="I41" s="73" t="s">
        <v>137</v>
      </c>
      <c r="J41" s="73"/>
      <c r="K41" s="83">
        <v>2.9400000000000288</v>
      </c>
      <c r="L41" s="86" t="s">
        <v>139</v>
      </c>
      <c r="M41" s="87">
        <v>3.2000000000000001E-2</v>
      </c>
      <c r="N41" s="87">
        <v>1.6199999999999982E-2</v>
      </c>
      <c r="O41" s="83">
        <v>33140899.027764887</v>
      </c>
      <c r="P41" s="85">
        <v>112.47</v>
      </c>
      <c r="Q41" s="73"/>
      <c r="R41" s="83">
        <v>37273.566822013541</v>
      </c>
      <c r="S41" s="84">
        <v>2.0090068857094551E-2</v>
      </c>
      <c r="T41" s="84">
        <f t="shared" si="0"/>
        <v>8.4158059074498047E-3</v>
      </c>
      <c r="U41" s="84">
        <f>R41/'סכום נכסי הקרן'!$C$42</f>
        <v>3.7556973979984077E-4</v>
      </c>
    </row>
    <row r="42" spans="2:21">
      <c r="B42" s="76" t="s">
        <v>405</v>
      </c>
      <c r="C42" s="73" t="s">
        <v>406</v>
      </c>
      <c r="D42" s="86" t="s">
        <v>126</v>
      </c>
      <c r="E42" s="86" t="s">
        <v>326</v>
      </c>
      <c r="F42" s="73" t="s">
        <v>403</v>
      </c>
      <c r="G42" s="86" t="s">
        <v>377</v>
      </c>
      <c r="H42" s="73" t="s">
        <v>404</v>
      </c>
      <c r="I42" s="73" t="s">
        <v>137</v>
      </c>
      <c r="J42" s="73"/>
      <c r="K42" s="83">
        <v>5.2500000000000728</v>
      </c>
      <c r="L42" s="86" t="s">
        <v>139</v>
      </c>
      <c r="M42" s="87">
        <v>1.1399999999999999E-2</v>
      </c>
      <c r="N42" s="87">
        <v>2.2400000000001512E-2</v>
      </c>
      <c r="O42" s="83">
        <v>23592097.275808681</v>
      </c>
      <c r="P42" s="85">
        <v>99.51</v>
      </c>
      <c r="Q42" s="83">
        <v>283.28419201790877</v>
      </c>
      <c r="R42" s="83">
        <v>23759.781078442324</v>
      </c>
      <c r="S42" s="84">
        <v>9.984031741154583E-3</v>
      </c>
      <c r="T42" s="84">
        <f t="shared" si="0"/>
        <v>5.3645981055286396E-3</v>
      </c>
      <c r="U42" s="84">
        <f>R42/'סכום נכסי הקרן'!$C$42</f>
        <v>2.3940437039316628E-4</v>
      </c>
    </row>
    <row r="43" spans="2:21">
      <c r="B43" s="76" t="s">
        <v>407</v>
      </c>
      <c r="C43" s="73" t="s">
        <v>408</v>
      </c>
      <c r="D43" s="86" t="s">
        <v>126</v>
      </c>
      <c r="E43" s="86" t="s">
        <v>326</v>
      </c>
      <c r="F43" s="73" t="s">
        <v>403</v>
      </c>
      <c r="G43" s="86" t="s">
        <v>377</v>
      </c>
      <c r="H43" s="73" t="s">
        <v>404</v>
      </c>
      <c r="I43" s="73" t="s">
        <v>137</v>
      </c>
      <c r="J43" s="73"/>
      <c r="K43" s="83">
        <v>7.4400000000008282</v>
      </c>
      <c r="L43" s="86" t="s">
        <v>139</v>
      </c>
      <c r="M43" s="87">
        <v>9.1999999999999998E-3</v>
      </c>
      <c r="N43" s="87">
        <v>2.5000000000002003E-2</v>
      </c>
      <c r="O43" s="83">
        <v>18206171.603016391</v>
      </c>
      <c r="P43" s="85">
        <v>96.07</v>
      </c>
      <c r="Q43" s="73"/>
      <c r="R43" s="83">
        <v>17490.668885000392</v>
      </c>
      <c r="S43" s="84">
        <v>1.4564937282413114E-2</v>
      </c>
      <c r="T43" s="84">
        <f t="shared" ref="T43:T74" si="1">IFERROR(R43/$R$11,0)</f>
        <v>3.9491276815692483E-3</v>
      </c>
      <c r="U43" s="84">
        <f>R43/'סכום נכסי הקרן'!$C$42</f>
        <v>1.7623658056210433E-4</v>
      </c>
    </row>
    <row r="44" spans="2:21">
      <c r="B44" s="76" t="s">
        <v>409</v>
      </c>
      <c r="C44" s="73" t="s">
        <v>410</v>
      </c>
      <c r="D44" s="86" t="s">
        <v>126</v>
      </c>
      <c r="E44" s="86" t="s">
        <v>326</v>
      </c>
      <c r="F44" s="73" t="s">
        <v>411</v>
      </c>
      <c r="G44" s="86" t="s">
        <v>377</v>
      </c>
      <c r="H44" s="73" t="s">
        <v>412</v>
      </c>
      <c r="I44" s="73" t="s">
        <v>330</v>
      </c>
      <c r="J44" s="73"/>
      <c r="K44" s="83">
        <v>3.0800000000001027</v>
      </c>
      <c r="L44" s="86" t="s">
        <v>139</v>
      </c>
      <c r="M44" s="87">
        <v>2.3399999999999997E-2</v>
      </c>
      <c r="N44" s="87">
        <v>1.8700000000000244E-2</v>
      </c>
      <c r="O44" s="83">
        <v>27968362.96981401</v>
      </c>
      <c r="P44" s="85">
        <v>109.67</v>
      </c>
      <c r="Q44" s="73"/>
      <c r="R44" s="83">
        <v>30672.902479769804</v>
      </c>
      <c r="S44" s="84">
        <v>9.1148275936469882E-3</v>
      </c>
      <c r="T44" s="84">
        <f t="shared" si="1"/>
        <v>6.9254760383013359E-3</v>
      </c>
      <c r="U44" s="84">
        <f>R44/'סכום נכסי הקרן'!$C$42</f>
        <v>3.0906121912726377E-4</v>
      </c>
    </row>
    <row r="45" spans="2:21">
      <c r="B45" s="76" t="s">
        <v>413</v>
      </c>
      <c r="C45" s="73" t="s">
        <v>414</v>
      </c>
      <c r="D45" s="86" t="s">
        <v>126</v>
      </c>
      <c r="E45" s="86" t="s">
        <v>326</v>
      </c>
      <c r="F45" s="73" t="s">
        <v>411</v>
      </c>
      <c r="G45" s="86" t="s">
        <v>377</v>
      </c>
      <c r="H45" s="73" t="s">
        <v>412</v>
      </c>
      <c r="I45" s="73" t="s">
        <v>330</v>
      </c>
      <c r="J45" s="73"/>
      <c r="K45" s="83">
        <v>6.4699999999996489</v>
      </c>
      <c r="L45" s="86" t="s">
        <v>139</v>
      </c>
      <c r="M45" s="87">
        <v>6.5000000000000006E-3</v>
      </c>
      <c r="N45" s="87">
        <v>2.4799999999998146E-2</v>
      </c>
      <c r="O45" s="83">
        <v>21484935.877806392</v>
      </c>
      <c r="P45" s="85">
        <v>94.46</v>
      </c>
      <c r="Q45" s="73"/>
      <c r="R45" s="83">
        <v>20294.670863212566</v>
      </c>
      <c r="S45" s="84">
        <v>1.3624160425923681E-2</v>
      </c>
      <c r="T45" s="84">
        <f t="shared" si="1"/>
        <v>4.5822287884588137E-3</v>
      </c>
      <c r="U45" s="84">
        <f>R45/'סכום נכסי הקרן'!$C$42</f>
        <v>2.0448980082363915E-4</v>
      </c>
    </row>
    <row r="46" spans="2:21">
      <c r="B46" s="76" t="s">
        <v>415</v>
      </c>
      <c r="C46" s="73" t="s">
        <v>416</v>
      </c>
      <c r="D46" s="86" t="s">
        <v>126</v>
      </c>
      <c r="E46" s="86" t="s">
        <v>326</v>
      </c>
      <c r="F46" s="73" t="s">
        <v>417</v>
      </c>
      <c r="G46" s="86" t="s">
        <v>377</v>
      </c>
      <c r="H46" s="73" t="s">
        <v>404</v>
      </c>
      <c r="I46" s="73" t="s">
        <v>137</v>
      </c>
      <c r="J46" s="73"/>
      <c r="K46" s="83">
        <v>3.0299999999991538</v>
      </c>
      <c r="L46" s="86" t="s">
        <v>139</v>
      </c>
      <c r="M46" s="87">
        <v>1.34E-2</v>
      </c>
      <c r="N46" s="87">
        <v>1.459999999999648E-2</v>
      </c>
      <c r="O46" s="83">
        <v>5512196.6485991348</v>
      </c>
      <c r="P46" s="85">
        <v>108.28</v>
      </c>
      <c r="Q46" s="73"/>
      <c r="R46" s="83">
        <v>5968.6060844351168</v>
      </c>
      <c r="S46" s="84">
        <v>1.7002616707445791E-2</v>
      </c>
      <c r="T46" s="84">
        <f t="shared" si="1"/>
        <v>1.3476207035534897E-3</v>
      </c>
      <c r="U46" s="84">
        <f>R46/'סכום נכסי הקרן'!$C$42</f>
        <v>6.013987995308116E-5</v>
      </c>
    </row>
    <row r="47" spans="2:21">
      <c r="B47" s="76" t="s">
        <v>418</v>
      </c>
      <c r="C47" s="73" t="s">
        <v>419</v>
      </c>
      <c r="D47" s="86" t="s">
        <v>126</v>
      </c>
      <c r="E47" s="86" t="s">
        <v>326</v>
      </c>
      <c r="F47" s="73" t="s">
        <v>417</v>
      </c>
      <c r="G47" s="86" t="s">
        <v>377</v>
      </c>
      <c r="H47" s="73" t="s">
        <v>412</v>
      </c>
      <c r="I47" s="73" t="s">
        <v>330</v>
      </c>
      <c r="J47" s="73"/>
      <c r="K47" s="83">
        <v>4.2600000000004821</v>
      </c>
      <c r="L47" s="86" t="s">
        <v>139</v>
      </c>
      <c r="M47" s="87">
        <v>1.8200000000000001E-2</v>
      </c>
      <c r="N47" s="87">
        <v>1.6700000000003545E-2</v>
      </c>
      <c r="O47" s="83">
        <v>13483460.728229241</v>
      </c>
      <c r="P47" s="85">
        <v>108.36</v>
      </c>
      <c r="Q47" s="73"/>
      <c r="R47" s="83">
        <v>14610.677884409273</v>
      </c>
      <c r="S47" s="84">
        <v>3.3536775844370703E-2</v>
      </c>
      <c r="T47" s="84">
        <f t="shared" si="1"/>
        <v>3.298869406263475E-3</v>
      </c>
      <c r="U47" s="84">
        <f>R47/'סכום נכסי הקרן'!$C$42</f>
        <v>1.4721769230054195E-4</v>
      </c>
    </row>
    <row r="48" spans="2:21">
      <c r="B48" s="76" t="s">
        <v>420</v>
      </c>
      <c r="C48" s="73" t="s">
        <v>421</v>
      </c>
      <c r="D48" s="86" t="s">
        <v>126</v>
      </c>
      <c r="E48" s="86" t="s">
        <v>326</v>
      </c>
      <c r="F48" s="73" t="s">
        <v>417</v>
      </c>
      <c r="G48" s="86" t="s">
        <v>377</v>
      </c>
      <c r="H48" s="73" t="s">
        <v>412</v>
      </c>
      <c r="I48" s="73" t="s">
        <v>330</v>
      </c>
      <c r="J48" s="73"/>
      <c r="K48" s="83">
        <v>2.8900000000000166</v>
      </c>
      <c r="L48" s="86" t="s">
        <v>139</v>
      </c>
      <c r="M48" s="87">
        <v>2E-3</v>
      </c>
      <c r="N48" s="87">
        <v>1.300000000000026E-2</v>
      </c>
      <c r="O48" s="83">
        <v>11489793.742694253</v>
      </c>
      <c r="P48" s="85">
        <v>102.61</v>
      </c>
      <c r="Q48" s="73"/>
      <c r="R48" s="83">
        <v>11789.677875695083</v>
      </c>
      <c r="S48" s="84">
        <v>3.3303749978823925E-2</v>
      </c>
      <c r="T48" s="84">
        <f t="shared" si="1"/>
        <v>2.6619304019653523E-3</v>
      </c>
      <c r="U48" s="84">
        <f>R48/'סכום נכסי הקרן'!$C$42</f>
        <v>1.1879319929971613E-4</v>
      </c>
    </row>
    <row r="49" spans="2:21">
      <c r="B49" s="76" t="s">
        <v>422</v>
      </c>
      <c r="C49" s="73" t="s">
        <v>423</v>
      </c>
      <c r="D49" s="86" t="s">
        <v>126</v>
      </c>
      <c r="E49" s="86" t="s">
        <v>326</v>
      </c>
      <c r="F49" s="73" t="s">
        <v>424</v>
      </c>
      <c r="G49" s="86" t="s">
        <v>377</v>
      </c>
      <c r="H49" s="73" t="s">
        <v>404</v>
      </c>
      <c r="I49" s="73" t="s">
        <v>137</v>
      </c>
      <c r="J49" s="73"/>
      <c r="K49" s="83">
        <v>1.9499999999998818</v>
      </c>
      <c r="L49" s="86" t="s">
        <v>139</v>
      </c>
      <c r="M49" s="87">
        <v>4.7500000000000001E-2</v>
      </c>
      <c r="N49" s="87">
        <v>1.2700000000000348E-2</v>
      </c>
      <c r="O49" s="83">
        <v>12291276.881571593</v>
      </c>
      <c r="P49" s="85">
        <v>138.58000000000001</v>
      </c>
      <c r="Q49" s="73"/>
      <c r="R49" s="83">
        <v>17033.251508754482</v>
      </c>
      <c r="S49" s="84">
        <v>9.7689353356682235E-3</v>
      </c>
      <c r="T49" s="84">
        <f t="shared" si="1"/>
        <v>3.8458497775370796E-3</v>
      </c>
      <c r="U49" s="84">
        <f>R49/'סכום נכסי הקרן'!$C$42</f>
        <v>1.716276273648712E-4</v>
      </c>
    </row>
    <row r="50" spans="2:21">
      <c r="B50" s="76" t="s">
        <v>425</v>
      </c>
      <c r="C50" s="73" t="s">
        <v>426</v>
      </c>
      <c r="D50" s="86" t="s">
        <v>126</v>
      </c>
      <c r="E50" s="86" t="s">
        <v>326</v>
      </c>
      <c r="F50" s="73" t="s">
        <v>424</v>
      </c>
      <c r="G50" s="86" t="s">
        <v>377</v>
      </c>
      <c r="H50" s="73" t="s">
        <v>404</v>
      </c>
      <c r="I50" s="73" t="s">
        <v>137</v>
      </c>
      <c r="J50" s="73"/>
      <c r="K50" s="83">
        <v>4.7000000000000162</v>
      </c>
      <c r="L50" s="86" t="s">
        <v>139</v>
      </c>
      <c r="M50" s="87">
        <v>5.0000000000000001E-3</v>
      </c>
      <c r="N50" s="87">
        <v>2.3299999999999113E-2</v>
      </c>
      <c r="O50" s="83">
        <v>11863072.799886936</v>
      </c>
      <c r="P50" s="85">
        <v>98</v>
      </c>
      <c r="Q50" s="73"/>
      <c r="R50" s="83">
        <v>11625.810950093328</v>
      </c>
      <c r="S50" s="84">
        <v>5.8039640086707143E-3</v>
      </c>
      <c r="T50" s="84">
        <f t="shared" si="1"/>
        <v>2.6249317362057769E-3</v>
      </c>
      <c r="U50" s="84">
        <f>R50/'סכום נכסי הקרן'!$C$42</f>
        <v>1.17142070527846E-4</v>
      </c>
    </row>
    <row r="51" spans="2:21">
      <c r="B51" s="76" t="s">
        <v>427</v>
      </c>
      <c r="C51" s="73" t="s">
        <v>428</v>
      </c>
      <c r="D51" s="86" t="s">
        <v>126</v>
      </c>
      <c r="E51" s="86" t="s">
        <v>326</v>
      </c>
      <c r="F51" s="73" t="s">
        <v>424</v>
      </c>
      <c r="G51" s="86" t="s">
        <v>377</v>
      </c>
      <c r="H51" s="73" t="s">
        <v>404</v>
      </c>
      <c r="I51" s="73" t="s">
        <v>137</v>
      </c>
      <c r="J51" s="73"/>
      <c r="K51" s="83">
        <v>7.1199999999986714</v>
      </c>
      <c r="L51" s="86" t="s">
        <v>139</v>
      </c>
      <c r="M51" s="87">
        <v>5.8999999999999999E-3</v>
      </c>
      <c r="N51" s="87">
        <v>2.4699999999991271E-2</v>
      </c>
      <c r="O51" s="83">
        <v>8653328.7509650979</v>
      </c>
      <c r="P51" s="85">
        <v>91.08</v>
      </c>
      <c r="Q51" s="73"/>
      <c r="R51" s="83">
        <v>7881.4516950478128</v>
      </c>
      <c r="S51" s="84">
        <v>2.1633321877412744E-2</v>
      </c>
      <c r="T51" s="84">
        <f t="shared" si="1"/>
        <v>1.7795122224602956E-3</v>
      </c>
      <c r="U51" s="84">
        <f>R51/'סכום נכסי הקרן'!$C$42</f>
        <v>7.9413778039775436E-5</v>
      </c>
    </row>
    <row r="52" spans="2:21">
      <c r="B52" s="76" t="s">
        <v>429</v>
      </c>
      <c r="C52" s="73" t="s">
        <v>430</v>
      </c>
      <c r="D52" s="86" t="s">
        <v>126</v>
      </c>
      <c r="E52" s="86" t="s">
        <v>326</v>
      </c>
      <c r="F52" s="73" t="s">
        <v>431</v>
      </c>
      <c r="G52" s="86" t="s">
        <v>377</v>
      </c>
      <c r="H52" s="73" t="s">
        <v>404</v>
      </c>
      <c r="I52" s="73" t="s">
        <v>137</v>
      </c>
      <c r="J52" s="73"/>
      <c r="K52" s="83">
        <v>3.7800000000001011</v>
      </c>
      <c r="L52" s="86" t="s">
        <v>139</v>
      </c>
      <c r="M52" s="87">
        <v>1.5800000000000002E-2</v>
      </c>
      <c r="N52" s="87">
        <v>1.5000000000001236E-2</v>
      </c>
      <c r="O52" s="83">
        <v>14802273.519600717</v>
      </c>
      <c r="P52" s="85">
        <v>108.96</v>
      </c>
      <c r="Q52" s="73"/>
      <c r="R52" s="83">
        <v>16128.557244653117</v>
      </c>
      <c r="S52" s="84">
        <v>2.954941775427632E-2</v>
      </c>
      <c r="T52" s="84">
        <f t="shared" si="1"/>
        <v>3.6415835379089581E-3</v>
      </c>
      <c r="U52" s="84">
        <f>R52/'סכום נכסי הקרן'!$C$42</f>
        <v>1.6251189687979488E-4</v>
      </c>
    </row>
    <row r="53" spans="2:21">
      <c r="B53" s="76" t="s">
        <v>432</v>
      </c>
      <c r="C53" s="73" t="s">
        <v>433</v>
      </c>
      <c r="D53" s="86" t="s">
        <v>126</v>
      </c>
      <c r="E53" s="86" t="s">
        <v>326</v>
      </c>
      <c r="F53" s="73" t="s">
        <v>431</v>
      </c>
      <c r="G53" s="86" t="s">
        <v>377</v>
      </c>
      <c r="H53" s="73" t="s">
        <v>404</v>
      </c>
      <c r="I53" s="73" t="s">
        <v>137</v>
      </c>
      <c r="J53" s="73"/>
      <c r="K53" s="83">
        <v>6.2499999999994635</v>
      </c>
      <c r="L53" s="86" t="s">
        <v>139</v>
      </c>
      <c r="M53" s="87">
        <v>8.3999999999999995E-3</v>
      </c>
      <c r="N53" s="87">
        <v>1.9900000000000955E-2</v>
      </c>
      <c r="O53" s="83">
        <v>9875463.0592651814</v>
      </c>
      <c r="P53" s="85">
        <v>99.18</v>
      </c>
      <c r="Q53" s="73"/>
      <c r="R53" s="83">
        <v>9794.4836552668603</v>
      </c>
      <c r="S53" s="84">
        <v>2.144043217382801E-2</v>
      </c>
      <c r="T53" s="84">
        <f t="shared" si="1"/>
        <v>2.2114458162810872E-3</v>
      </c>
      <c r="U53" s="84">
        <f>R53/'סכום נכסי הקרן'!$C$42</f>
        <v>9.8689553791505183E-5</v>
      </c>
    </row>
    <row r="54" spans="2:21">
      <c r="B54" s="76" t="s">
        <v>434</v>
      </c>
      <c r="C54" s="73" t="s">
        <v>435</v>
      </c>
      <c r="D54" s="86" t="s">
        <v>126</v>
      </c>
      <c r="E54" s="86" t="s">
        <v>326</v>
      </c>
      <c r="F54" s="73" t="s">
        <v>339</v>
      </c>
      <c r="G54" s="86" t="s">
        <v>334</v>
      </c>
      <c r="H54" s="73" t="s">
        <v>412</v>
      </c>
      <c r="I54" s="73" t="s">
        <v>330</v>
      </c>
      <c r="J54" s="73"/>
      <c r="K54" s="83">
        <v>0.82999999999985397</v>
      </c>
      <c r="L54" s="86" t="s">
        <v>139</v>
      </c>
      <c r="M54" s="87">
        <v>1.6399999999999998E-2</v>
      </c>
      <c r="N54" s="87">
        <v>1.769999999999922E-2</v>
      </c>
      <c r="O54" s="83">
        <v>533.37168537115201</v>
      </c>
      <c r="P54" s="85">
        <v>5355000</v>
      </c>
      <c r="Q54" s="73"/>
      <c r="R54" s="83">
        <v>28562.055566826006</v>
      </c>
      <c r="S54" s="84">
        <v>4.3448328883280547E-2</v>
      </c>
      <c r="T54" s="84">
        <f t="shared" si="1"/>
        <v>6.448878829225466E-3</v>
      </c>
      <c r="U54" s="84">
        <f>R54/'סכום נכסי הקרן'!$C$42</f>
        <v>2.8779225311611741E-4</v>
      </c>
    </row>
    <row r="55" spans="2:21">
      <c r="B55" s="76" t="s">
        <v>436</v>
      </c>
      <c r="C55" s="73" t="s">
        <v>437</v>
      </c>
      <c r="D55" s="86" t="s">
        <v>126</v>
      </c>
      <c r="E55" s="86" t="s">
        <v>326</v>
      </c>
      <c r="F55" s="73" t="s">
        <v>339</v>
      </c>
      <c r="G55" s="86" t="s">
        <v>334</v>
      </c>
      <c r="H55" s="73" t="s">
        <v>412</v>
      </c>
      <c r="I55" s="73" t="s">
        <v>330</v>
      </c>
      <c r="J55" s="73"/>
      <c r="K55" s="83">
        <v>5.3899999999994703</v>
      </c>
      <c r="L55" s="86" t="s">
        <v>139</v>
      </c>
      <c r="M55" s="87">
        <v>2.7799999999999998E-2</v>
      </c>
      <c r="N55" s="87">
        <v>2.5299999999999049E-2</v>
      </c>
      <c r="O55" s="83">
        <v>195.21096421076902</v>
      </c>
      <c r="P55" s="85">
        <v>5450115</v>
      </c>
      <c r="Q55" s="73"/>
      <c r="R55" s="83">
        <v>10639.222357428718</v>
      </c>
      <c r="S55" s="84">
        <v>4.6678853230695608E-2</v>
      </c>
      <c r="T55" s="84">
        <f t="shared" si="1"/>
        <v>2.4021749996150157E-3</v>
      </c>
      <c r="U55" s="84">
        <f>R55/'סכום נכסי הקרן'!$C$42</f>
        <v>1.0720116997475742E-4</v>
      </c>
    </row>
    <row r="56" spans="2:21">
      <c r="B56" s="76" t="s">
        <v>438</v>
      </c>
      <c r="C56" s="73" t="s">
        <v>439</v>
      </c>
      <c r="D56" s="86" t="s">
        <v>126</v>
      </c>
      <c r="E56" s="86" t="s">
        <v>326</v>
      </c>
      <c r="F56" s="73" t="s">
        <v>339</v>
      </c>
      <c r="G56" s="86" t="s">
        <v>334</v>
      </c>
      <c r="H56" s="73" t="s">
        <v>412</v>
      </c>
      <c r="I56" s="73" t="s">
        <v>330</v>
      </c>
      <c r="J56" s="73"/>
      <c r="K56" s="83">
        <v>2.3500000000001613</v>
      </c>
      <c r="L56" s="86" t="s">
        <v>139</v>
      </c>
      <c r="M56" s="87">
        <v>2.4199999999999999E-2</v>
      </c>
      <c r="N56" s="87">
        <v>1.8500000000000846E-2</v>
      </c>
      <c r="O56" s="83">
        <v>711.48247448176301</v>
      </c>
      <c r="P56" s="85">
        <v>5491750</v>
      </c>
      <c r="Q56" s="73"/>
      <c r="R56" s="83">
        <v>39072.837046159977</v>
      </c>
      <c r="S56" s="84">
        <v>2.4684539238863511E-2</v>
      </c>
      <c r="T56" s="84">
        <f t="shared" si="1"/>
        <v>8.8220538271559252E-3</v>
      </c>
      <c r="U56" s="84">
        <f>R56/'סכום נכסי הקרן'!$C$42</f>
        <v>3.9369924839071659E-4</v>
      </c>
    </row>
    <row r="57" spans="2:21">
      <c r="B57" s="76" t="s">
        <v>440</v>
      </c>
      <c r="C57" s="73" t="s">
        <v>441</v>
      </c>
      <c r="D57" s="86" t="s">
        <v>126</v>
      </c>
      <c r="E57" s="86" t="s">
        <v>326</v>
      </c>
      <c r="F57" s="73" t="s">
        <v>339</v>
      </c>
      <c r="G57" s="86" t="s">
        <v>334</v>
      </c>
      <c r="H57" s="73" t="s">
        <v>412</v>
      </c>
      <c r="I57" s="73" t="s">
        <v>330</v>
      </c>
      <c r="J57" s="73"/>
      <c r="K57" s="83">
        <v>1.9800000000001601</v>
      </c>
      <c r="L57" s="86" t="s">
        <v>139</v>
      </c>
      <c r="M57" s="87">
        <v>1.95E-2</v>
      </c>
      <c r="N57" s="87">
        <v>1.5400000000000334E-2</v>
      </c>
      <c r="O57" s="83">
        <v>660.75836575770506</v>
      </c>
      <c r="P57" s="85">
        <v>5307995</v>
      </c>
      <c r="Q57" s="73"/>
      <c r="R57" s="83">
        <v>35073.02102371896</v>
      </c>
      <c r="S57" s="84">
        <v>2.6623085771292358E-2</v>
      </c>
      <c r="T57" s="84">
        <f t="shared" si="1"/>
        <v>7.9189560508923697E-3</v>
      </c>
      <c r="U57" s="84">
        <f>R57/'סכום נכסי הקרן'!$C$42</f>
        <v>3.533969647383721E-4</v>
      </c>
    </row>
    <row r="58" spans="2:21">
      <c r="B58" s="76" t="s">
        <v>442</v>
      </c>
      <c r="C58" s="73" t="s">
        <v>443</v>
      </c>
      <c r="D58" s="86" t="s">
        <v>126</v>
      </c>
      <c r="E58" s="86" t="s">
        <v>326</v>
      </c>
      <c r="F58" s="73" t="s">
        <v>339</v>
      </c>
      <c r="G58" s="86" t="s">
        <v>334</v>
      </c>
      <c r="H58" s="73" t="s">
        <v>404</v>
      </c>
      <c r="I58" s="73" t="s">
        <v>137</v>
      </c>
      <c r="J58" s="73"/>
      <c r="K58" s="83">
        <v>5.2700000000002287</v>
      </c>
      <c r="L58" s="86" t="s">
        <v>139</v>
      </c>
      <c r="M58" s="87">
        <v>1.4999999999999999E-2</v>
      </c>
      <c r="N58" s="87">
        <v>2.7000000000001589E-2</v>
      </c>
      <c r="O58" s="83">
        <v>576.41032240974607</v>
      </c>
      <c r="P58" s="85">
        <v>4887247</v>
      </c>
      <c r="Q58" s="73"/>
      <c r="R58" s="83">
        <v>28170.59657393341</v>
      </c>
      <c r="S58" s="84">
        <v>2.0528895306280579E-2</v>
      </c>
      <c r="T58" s="84">
        <f t="shared" si="1"/>
        <v>6.3604933274933328E-3</v>
      </c>
      <c r="U58" s="84">
        <f>R58/'סכום נכסי הקרן'!$C$42</f>
        <v>2.8384789885549562E-4</v>
      </c>
    </row>
    <row r="59" spans="2:21">
      <c r="B59" s="76" t="s">
        <v>444</v>
      </c>
      <c r="C59" s="73" t="s">
        <v>445</v>
      </c>
      <c r="D59" s="86" t="s">
        <v>126</v>
      </c>
      <c r="E59" s="86" t="s">
        <v>326</v>
      </c>
      <c r="F59" s="73" t="s">
        <v>446</v>
      </c>
      <c r="G59" s="86" t="s">
        <v>377</v>
      </c>
      <c r="H59" s="73" t="s">
        <v>404</v>
      </c>
      <c r="I59" s="73" t="s">
        <v>137</v>
      </c>
      <c r="J59" s="73"/>
      <c r="K59" s="83">
        <v>3.0799999999992709</v>
      </c>
      <c r="L59" s="86" t="s">
        <v>139</v>
      </c>
      <c r="M59" s="87">
        <v>3.7000000000000005E-2</v>
      </c>
      <c r="N59" s="87">
        <v>1.5700000000005026E-2</v>
      </c>
      <c r="O59" s="83">
        <v>1142444.4100512676</v>
      </c>
      <c r="P59" s="85">
        <v>115.15</v>
      </c>
      <c r="Q59" s="73"/>
      <c r="R59" s="83">
        <v>1315.5247831854674</v>
      </c>
      <c r="S59" s="84">
        <v>2.5324784160964961E-3</v>
      </c>
      <c r="T59" s="84">
        <f t="shared" si="1"/>
        <v>2.970255380869613E-4</v>
      </c>
      <c r="U59" s="84">
        <f>R59/'סכום נכסי הקרן'!$C$42</f>
        <v>1.3255272909095795E-5</v>
      </c>
    </row>
    <row r="60" spans="2:21">
      <c r="B60" s="76" t="s">
        <v>447</v>
      </c>
      <c r="C60" s="73" t="s">
        <v>448</v>
      </c>
      <c r="D60" s="86" t="s">
        <v>126</v>
      </c>
      <c r="E60" s="86" t="s">
        <v>326</v>
      </c>
      <c r="F60" s="73" t="s">
        <v>446</v>
      </c>
      <c r="G60" s="86" t="s">
        <v>377</v>
      </c>
      <c r="H60" s="73" t="s">
        <v>412</v>
      </c>
      <c r="I60" s="73" t="s">
        <v>330</v>
      </c>
      <c r="J60" s="73"/>
      <c r="K60" s="83">
        <v>1.6200000000000387</v>
      </c>
      <c r="L60" s="86" t="s">
        <v>139</v>
      </c>
      <c r="M60" s="87">
        <v>2.8500000000000001E-2</v>
      </c>
      <c r="N60" s="87">
        <v>1.2900000000000047E-2</v>
      </c>
      <c r="O60" s="83">
        <v>18273661.066502795</v>
      </c>
      <c r="P60" s="85">
        <v>113.17</v>
      </c>
      <c r="Q60" s="73"/>
      <c r="R60" s="83">
        <v>20680.302550191871</v>
      </c>
      <c r="S60" s="84">
        <v>2.778334407727117E-2</v>
      </c>
      <c r="T60" s="84">
        <f t="shared" si="1"/>
        <v>4.6692985729223585E-3</v>
      </c>
      <c r="U60" s="84">
        <f>R60/'סכום נכסי הקרן'!$C$42</f>
        <v>2.0837543894968653E-4</v>
      </c>
    </row>
    <row r="61" spans="2:21">
      <c r="B61" s="76" t="s">
        <v>449</v>
      </c>
      <c r="C61" s="73" t="s">
        <v>450</v>
      </c>
      <c r="D61" s="86" t="s">
        <v>126</v>
      </c>
      <c r="E61" s="86" t="s">
        <v>326</v>
      </c>
      <c r="F61" s="73" t="s">
        <v>446</v>
      </c>
      <c r="G61" s="86" t="s">
        <v>377</v>
      </c>
      <c r="H61" s="73" t="s">
        <v>404</v>
      </c>
      <c r="I61" s="73" t="s">
        <v>137</v>
      </c>
      <c r="J61" s="73"/>
      <c r="K61" s="83">
        <v>4.9799999999994817</v>
      </c>
      <c r="L61" s="86" t="s">
        <v>139</v>
      </c>
      <c r="M61" s="87">
        <v>2.81E-2</v>
      </c>
      <c r="N61" s="87">
        <v>2.2100000000006791E-2</v>
      </c>
      <c r="O61" s="83">
        <v>1692254.9774782851</v>
      </c>
      <c r="P61" s="85">
        <v>112.27</v>
      </c>
      <c r="Q61" s="73"/>
      <c r="R61" s="83">
        <v>1899.8945901436909</v>
      </c>
      <c r="S61" s="84">
        <v>1.7823964706687077E-3</v>
      </c>
      <c r="T61" s="84">
        <f t="shared" si="1"/>
        <v>4.2896737496611424E-4</v>
      </c>
      <c r="U61" s="84">
        <f>R61/'סכום נכסי הקרן'!$C$42</f>
        <v>1.9143403159527439E-5</v>
      </c>
    </row>
    <row r="62" spans="2:21">
      <c r="B62" s="76" t="s">
        <v>451</v>
      </c>
      <c r="C62" s="73" t="s">
        <v>452</v>
      </c>
      <c r="D62" s="86" t="s">
        <v>126</v>
      </c>
      <c r="E62" s="86" t="s">
        <v>326</v>
      </c>
      <c r="F62" s="73" t="s">
        <v>446</v>
      </c>
      <c r="G62" s="86" t="s">
        <v>377</v>
      </c>
      <c r="H62" s="73" t="s">
        <v>412</v>
      </c>
      <c r="I62" s="73" t="s">
        <v>330</v>
      </c>
      <c r="J62" s="73"/>
      <c r="K62" s="83">
        <v>3.4900000000020825</v>
      </c>
      <c r="L62" s="86" t="s">
        <v>139</v>
      </c>
      <c r="M62" s="87">
        <v>2.4E-2</v>
      </c>
      <c r="N62" s="87">
        <v>1.5700000000005543E-2</v>
      </c>
      <c r="O62" s="83">
        <v>2507432.7797622718</v>
      </c>
      <c r="P62" s="85">
        <v>110.67</v>
      </c>
      <c r="Q62" s="73"/>
      <c r="R62" s="83">
        <v>2774.9758334510589</v>
      </c>
      <c r="S62" s="84">
        <v>4.06704269179966E-3</v>
      </c>
      <c r="T62" s="84">
        <f t="shared" si="1"/>
        <v>6.2654744376101229E-4</v>
      </c>
      <c r="U62" s="84">
        <f>R62/'סכום נכסי הקרן'!$C$42</f>
        <v>2.7960751829753659E-5</v>
      </c>
    </row>
    <row r="63" spans="2:21">
      <c r="B63" s="76" t="s">
        <v>453</v>
      </c>
      <c r="C63" s="73" t="s">
        <v>454</v>
      </c>
      <c r="D63" s="86" t="s">
        <v>126</v>
      </c>
      <c r="E63" s="86" t="s">
        <v>326</v>
      </c>
      <c r="F63" s="73" t="s">
        <v>446</v>
      </c>
      <c r="G63" s="86" t="s">
        <v>377</v>
      </c>
      <c r="H63" s="73" t="s">
        <v>404</v>
      </c>
      <c r="I63" s="73" t="s">
        <v>137</v>
      </c>
      <c r="J63" s="73"/>
      <c r="K63" s="83">
        <v>4.5900000000000682</v>
      </c>
      <c r="L63" s="86" t="s">
        <v>139</v>
      </c>
      <c r="M63" s="87">
        <v>2.6000000000000002E-2</v>
      </c>
      <c r="N63" s="87">
        <v>1.889999999999856E-2</v>
      </c>
      <c r="O63" s="83">
        <v>12296248.44442915</v>
      </c>
      <c r="P63" s="85">
        <v>111.73</v>
      </c>
      <c r="Q63" s="73"/>
      <c r="R63" s="83">
        <v>13738.598022057286</v>
      </c>
      <c r="S63" s="84">
        <v>2.3887323975249748E-2</v>
      </c>
      <c r="T63" s="84">
        <f t="shared" si="1"/>
        <v>3.101967003754055E-3</v>
      </c>
      <c r="U63" s="84">
        <f>R63/'סכום נכסי הקרן'!$C$42</f>
        <v>1.3843058564793199E-4</v>
      </c>
    </row>
    <row r="64" spans="2:21">
      <c r="B64" s="76" t="s">
        <v>455</v>
      </c>
      <c r="C64" s="73" t="s">
        <v>456</v>
      </c>
      <c r="D64" s="86" t="s">
        <v>126</v>
      </c>
      <c r="E64" s="86" t="s">
        <v>326</v>
      </c>
      <c r="F64" s="73" t="s">
        <v>446</v>
      </c>
      <c r="G64" s="86" t="s">
        <v>377</v>
      </c>
      <c r="H64" s="73" t="s">
        <v>404</v>
      </c>
      <c r="I64" s="73" t="s">
        <v>137</v>
      </c>
      <c r="J64" s="73"/>
      <c r="K64" s="83">
        <v>7.4299999999996533</v>
      </c>
      <c r="L64" s="86" t="s">
        <v>139</v>
      </c>
      <c r="M64" s="87">
        <v>3.4999999999999996E-3</v>
      </c>
      <c r="N64" s="87">
        <v>2.6200000000000192E-2</v>
      </c>
      <c r="O64" s="83">
        <v>19635852.529011894</v>
      </c>
      <c r="P64" s="85">
        <v>88.28</v>
      </c>
      <c r="Q64" s="73"/>
      <c r="R64" s="83">
        <v>17334.531567707236</v>
      </c>
      <c r="S64" s="84">
        <v>1.9125842804779639E-2</v>
      </c>
      <c r="T64" s="84">
        <f t="shared" si="1"/>
        <v>3.9138742440991033E-3</v>
      </c>
      <c r="U64" s="84">
        <f>R64/'סכום נכסי הקרן'!$C$42</f>
        <v>1.7466333558909566E-4</v>
      </c>
    </row>
    <row r="65" spans="2:21">
      <c r="B65" s="76" t="s">
        <v>457</v>
      </c>
      <c r="C65" s="73" t="s">
        <v>458</v>
      </c>
      <c r="D65" s="86" t="s">
        <v>126</v>
      </c>
      <c r="E65" s="86" t="s">
        <v>326</v>
      </c>
      <c r="F65" s="73" t="s">
        <v>459</v>
      </c>
      <c r="G65" s="86" t="s">
        <v>377</v>
      </c>
      <c r="H65" s="73" t="s">
        <v>412</v>
      </c>
      <c r="I65" s="73" t="s">
        <v>330</v>
      </c>
      <c r="J65" s="73"/>
      <c r="K65" s="83">
        <v>1.0200000000000131</v>
      </c>
      <c r="L65" s="86" t="s">
        <v>139</v>
      </c>
      <c r="M65" s="87">
        <v>4.9000000000000002E-2</v>
      </c>
      <c r="N65" s="87">
        <v>1.3700000000000791E-2</v>
      </c>
      <c r="O65" s="83">
        <v>2636736.8377012014</v>
      </c>
      <c r="P65" s="85">
        <v>114</v>
      </c>
      <c r="Q65" s="83">
        <v>3047.7572503812034</v>
      </c>
      <c r="R65" s="83">
        <v>6053.6372452271926</v>
      </c>
      <c r="S65" s="84">
        <v>3.9649386525805852E-2</v>
      </c>
      <c r="T65" s="84">
        <f t="shared" si="1"/>
        <v>1.3668194496442082E-3</v>
      </c>
      <c r="U65" s="84">
        <f>R65/'סכום נכסי הקרן'!$C$42</f>
        <v>6.099665685039429E-5</v>
      </c>
    </row>
    <row r="66" spans="2:21">
      <c r="B66" s="76" t="s">
        <v>460</v>
      </c>
      <c r="C66" s="73" t="s">
        <v>461</v>
      </c>
      <c r="D66" s="86" t="s">
        <v>126</v>
      </c>
      <c r="E66" s="86" t="s">
        <v>326</v>
      </c>
      <c r="F66" s="73" t="s">
        <v>459</v>
      </c>
      <c r="G66" s="86" t="s">
        <v>377</v>
      </c>
      <c r="H66" s="73" t="s">
        <v>412</v>
      </c>
      <c r="I66" s="73" t="s">
        <v>330</v>
      </c>
      <c r="J66" s="73"/>
      <c r="K66" s="83">
        <v>4.1100000000000581</v>
      </c>
      <c r="L66" s="86" t="s">
        <v>139</v>
      </c>
      <c r="M66" s="87">
        <v>2.35E-2</v>
      </c>
      <c r="N66" s="87">
        <v>1.8100000000000397E-2</v>
      </c>
      <c r="O66" s="83">
        <v>23361316.695221335</v>
      </c>
      <c r="P66" s="85">
        <v>110.63</v>
      </c>
      <c r="Q66" s="83">
        <v>587.57141152682391</v>
      </c>
      <c r="R66" s="83">
        <v>26432.196071664639</v>
      </c>
      <c r="S66" s="84">
        <v>3.1813616718265408E-2</v>
      </c>
      <c r="T66" s="84">
        <f t="shared" si="1"/>
        <v>5.96798886752663E-3</v>
      </c>
      <c r="U66" s="84">
        <f>R66/'סכום נכסי הקרן'!$C$42</f>
        <v>2.6633171567338592E-4</v>
      </c>
    </row>
    <row r="67" spans="2:21">
      <c r="B67" s="76" t="s">
        <v>462</v>
      </c>
      <c r="C67" s="73" t="s">
        <v>463</v>
      </c>
      <c r="D67" s="86" t="s">
        <v>126</v>
      </c>
      <c r="E67" s="86" t="s">
        <v>326</v>
      </c>
      <c r="F67" s="73" t="s">
        <v>459</v>
      </c>
      <c r="G67" s="86" t="s">
        <v>377</v>
      </c>
      <c r="H67" s="73" t="s">
        <v>412</v>
      </c>
      <c r="I67" s="73" t="s">
        <v>330</v>
      </c>
      <c r="J67" s="73"/>
      <c r="K67" s="83">
        <v>2.6300000000000434</v>
      </c>
      <c r="L67" s="86" t="s">
        <v>139</v>
      </c>
      <c r="M67" s="87">
        <v>1.7600000000000001E-2</v>
      </c>
      <c r="N67" s="87">
        <v>1.5300000000001802E-2</v>
      </c>
      <c r="O67" s="83">
        <v>22684930.832881149</v>
      </c>
      <c r="P67" s="85">
        <v>109.74</v>
      </c>
      <c r="Q67" s="73"/>
      <c r="R67" s="83">
        <v>24894.442842501951</v>
      </c>
      <c r="S67" s="84">
        <v>1.6589937308056472E-2</v>
      </c>
      <c r="T67" s="84">
        <f t="shared" si="1"/>
        <v>5.6207875177876985E-3</v>
      </c>
      <c r="U67" s="84">
        <f>R67/'סכום נכסי הקרן'!$C$42</f>
        <v>2.5083726130815714E-4</v>
      </c>
    </row>
    <row r="68" spans="2:21">
      <c r="B68" s="76" t="s">
        <v>464</v>
      </c>
      <c r="C68" s="73" t="s">
        <v>465</v>
      </c>
      <c r="D68" s="86" t="s">
        <v>126</v>
      </c>
      <c r="E68" s="86" t="s">
        <v>326</v>
      </c>
      <c r="F68" s="73" t="s">
        <v>459</v>
      </c>
      <c r="G68" s="86" t="s">
        <v>377</v>
      </c>
      <c r="H68" s="73" t="s">
        <v>412</v>
      </c>
      <c r="I68" s="73" t="s">
        <v>330</v>
      </c>
      <c r="J68" s="73"/>
      <c r="K68" s="83">
        <v>3.2799999999997702</v>
      </c>
      <c r="L68" s="86" t="s">
        <v>139</v>
      </c>
      <c r="M68" s="87">
        <v>2.1499999999999998E-2</v>
      </c>
      <c r="N68" s="87">
        <v>1.679999999999934E-2</v>
      </c>
      <c r="O68" s="83">
        <v>27310329.877477575</v>
      </c>
      <c r="P68" s="85">
        <v>111.55</v>
      </c>
      <c r="Q68" s="73"/>
      <c r="R68" s="83">
        <v>30464.674448418988</v>
      </c>
      <c r="S68" s="84">
        <v>2.185358615932104E-2</v>
      </c>
      <c r="T68" s="84">
        <f t="shared" si="1"/>
        <v>6.8784613078703358E-3</v>
      </c>
      <c r="U68" s="84">
        <f>R68/'סכום נכסי הקרן'!$C$42</f>
        <v>3.069631063298786E-4</v>
      </c>
    </row>
    <row r="69" spans="2:21">
      <c r="B69" s="76" t="s">
        <v>466</v>
      </c>
      <c r="C69" s="73" t="s">
        <v>467</v>
      </c>
      <c r="D69" s="86" t="s">
        <v>126</v>
      </c>
      <c r="E69" s="86" t="s">
        <v>326</v>
      </c>
      <c r="F69" s="73" t="s">
        <v>459</v>
      </c>
      <c r="G69" s="86" t="s">
        <v>377</v>
      </c>
      <c r="H69" s="73" t="s">
        <v>412</v>
      </c>
      <c r="I69" s="73" t="s">
        <v>330</v>
      </c>
      <c r="J69" s="73"/>
      <c r="K69" s="83">
        <v>4.6099999999999755</v>
      </c>
      <c r="L69" s="86" t="s">
        <v>139</v>
      </c>
      <c r="M69" s="87">
        <v>2.2499999999999999E-2</v>
      </c>
      <c r="N69" s="87">
        <v>2.4399999999999311E-2</v>
      </c>
      <c r="O69" s="83">
        <v>29376413.460846081</v>
      </c>
      <c r="P69" s="85">
        <v>108.03</v>
      </c>
      <c r="Q69" s="73"/>
      <c r="R69" s="83">
        <v>31735.338422286684</v>
      </c>
      <c r="S69" s="84">
        <v>2.6174867030652117E-2</v>
      </c>
      <c r="T69" s="84">
        <f t="shared" si="1"/>
        <v>7.1653579558011099E-3</v>
      </c>
      <c r="U69" s="84">
        <f>R69/'סכום נכסי הקרן'!$C$42</f>
        <v>3.1976636018313411E-4</v>
      </c>
    </row>
    <row r="70" spans="2:21">
      <c r="B70" s="76" t="s">
        <v>468</v>
      </c>
      <c r="C70" s="73" t="s">
        <v>469</v>
      </c>
      <c r="D70" s="86" t="s">
        <v>126</v>
      </c>
      <c r="E70" s="86" t="s">
        <v>326</v>
      </c>
      <c r="F70" s="73" t="s">
        <v>459</v>
      </c>
      <c r="G70" s="86" t="s">
        <v>377</v>
      </c>
      <c r="H70" s="73" t="s">
        <v>412</v>
      </c>
      <c r="I70" s="73" t="s">
        <v>330</v>
      </c>
      <c r="J70" s="73"/>
      <c r="K70" s="83">
        <v>5.2900000000003606</v>
      </c>
      <c r="L70" s="86" t="s">
        <v>139</v>
      </c>
      <c r="M70" s="87">
        <v>6.5000000000000006E-3</v>
      </c>
      <c r="N70" s="87">
        <v>2.0100000000001322E-2</v>
      </c>
      <c r="O70" s="83">
        <v>11816744.73449292</v>
      </c>
      <c r="P70" s="85">
        <v>99.52</v>
      </c>
      <c r="Q70" s="73"/>
      <c r="R70" s="83">
        <v>11760.02439935664</v>
      </c>
      <c r="S70" s="84">
        <v>3.1096696669718212E-2</v>
      </c>
      <c r="T70" s="84">
        <f t="shared" si="1"/>
        <v>2.6552350968839481E-3</v>
      </c>
      <c r="U70" s="84">
        <f>R70/'סכום נכסי הקרן'!$C$42</f>
        <v>1.184944098534104E-4</v>
      </c>
    </row>
    <row r="71" spans="2:21">
      <c r="B71" s="76" t="s">
        <v>470</v>
      </c>
      <c r="C71" s="73" t="s">
        <v>471</v>
      </c>
      <c r="D71" s="86" t="s">
        <v>126</v>
      </c>
      <c r="E71" s="86" t="s">
        <v>326</v>
      </c>
      <c r="F71" s="73" t="s">
        <v>459</v>
      </c>
      <c r="G71" s="86" t="s">
        <v>377</v>
      </c>
      <c r="H71" s="73" t="s">
        <v>412</v>
      </c>
      <c r="I71" s="73" t="s">
        <v>330</v>
      </c>
      <c r="J71" s="73"/>
      <c r="K71" s="83">
        <v>5.9700000000150855</v>
      </c>
      <c r="L71" s="86" t="s">
        <v>139</v>
      </c>
      <c r="M71" s="87">
        <v>1.43E-2</v>
      </c>
      <c r="N71" s="87">
        <v>2.2500000000064354E-2</v>
      </c>
      <c r="O71" s="83">
        <v>189903.05391486411</v>
      </c>
      <c r="P71" s="85">
        <v>102.28</v>
      </c>
      <c r="Q71" s="73"/>
      <c r="R71" s="83">
        <v>194.23284526365103</v>
      </c>
      <c r="S71" s="84">
        <v>4.6218617093765602E-4</v>
      </c>
      <c r="T71" s="84">
        <f t="shared" si="1"/>
        <v>4.3854829734867711E-5</v>
      </c>
      <c r="U71" s="84">
        <f>R71/'סכום נכסי הקרן'!$C$42</f>
        <v>1.9570968215783826E-6</v>
      </c>
    </row>
    <row r="72" spans="2:21">
      <c r="B72" s="76" t="s">
        <v>472</v>
      </c>
      <c r="C72" s="73" t="s">
        <v>473</v>
      </c>
      <c r="D72" s="86" t="s">
        <v>126</v>
      </c>
      <c r="E72" s="86" t="s">
        <v>326</v>
      </c>
      <c r="F72" s="73" t="s">
        <v>459</v>
      </c>
      <c r="G72" s="86" t="s">
        <v>377</v>
      </c>
      <c r="H72" s="73" t="s">
        <v>412</v>
      </c>
      <c r="I72" s="73" t="s">
        <v>330</v>
      </c>
      <c r="J72" s="73"/>
      <c r="K72" s="83">
        <v>6.690000000000822</v>
      </c>
      <c r="L72" s="86" t="s">
        <v>139</v>
      </c>
      <c r="M72" s="87">
        <v>2.5000000000000001E-3</v>
      </c>
      <c r="N72" s="87">
        <v>2.3700000000003687E-2</v>
      </c>
      <c r="O72" s="83">
        <v>11043263.213514173</v>
      </c>
      <c r="P72" s="85">
        <v>91.18</v>
      </c>
      <c r="Q72" s="73"/>
      <c r="R72" s="83">
        <v>10069.247423754354</v>
      </c>
      <c r="S72" s="84">
        <v>1.0349427648507676E-2</v>
      </c>
      <c r="T72" s="84">
        <f t="shared" si="1"/>
        <v>2.2734833067373146E-3</v>
      </c>
      <c r="U72" s="84">
        <f>R72/'סכום נכסי הקרן'!$C$42</f>
        <v>1.0145808296205739E-4</v>
      </c>
    </row>
    <row r="73" spans="2:21">
      <c r="B73" s="76" t="s">
        <v>474</v>
      </c>
      <c r="C73" s="73" t="s">
        <v>475</v>
      </c>
      <c r="D73" s="86" t="s">
        <v>126</v>
      </c>
      <c r="E73" s="86" t="s">
        <v>326</v>
      </c>
      <c r="F73" s="73" t="s">
        <v>356</v>
      </c>
      <c r="G73" s="86" t="s">
        <v>334</v>
      </c>
      <c r="H73" s="73" t="s">
        <v>404</v>
      </c>
      <c r="I73" s="73" t="s">
        <v>137</v>
      </c>
      <c r="J73" s="73"/>
      <c r="K73" s="83">
        <v>0.58000000000000085</v>
      </c>
      <c r="L73" s="86" t="s">
        <v>139</v>
      </c>
      <c r="M73" s="87">
        <v>1.4199999999999999E-2</v>
      </c>
      <c r="N73" s="87">
        <v>2.1300000000000829E-2</v>
      </c>
      <c r="O73" s="83">
        <v>768.54709654632813</v>
      </c>
      <c r="P73" s="85">
        <v>5403384</v>
      </c>
      <c r="Q73" s="73"/>
      <c r="R73" s="83">
        <v>41527.552301722782</v>
      </c>
      <c r="S73" s="84">
        <v>3.6264195562040677E-2</v>
      </c>
      <c r="T73" s="84">
        <f t="shared" si="1"/>
        <v>9.3762912911346044E-3</v>
      </c>
      <c r="U73" s="84">
        <f>R73/'סכום נכסי הקרן'!$C$42</f>
        <v>4.1843304363539235E-4</v>
      </c>
    </row>
    <row r="74" spans="2:21">
      <c r="B74" s="76" t="s">
        <v>476</v>
      </c>
      <c r="C74" s="73" t="s">
        <v>477</v>
      </c>
      <c r="D74" s="86" t="s">
        <v>126</v>
      </c>
      <c r="E74" s="86" t="s">
        <v>326</v>
      </c>
      <c r="F74" s="73" t="s">
        <v>356</v>
      </c>
      <c r="G74" s="86" t="s">
        <v>334</v>
      </c>
      <c r="H74" s="73" t="s">
        <v>404</v>
      </c>
      <c r="I74" s="73" t="s">
        <v>137</v>
      </c>
      <c r="J74" s="73"/>
      <c r="K74" s="83">
        <v>1.2400000000000735</v>
      </c>
      <c r="L74" s="86" t="s">
        <v>139</v>
      </c>
      <c r="M74" s="87">
        <v>1.5900000000000001E-2</v>
      </c>
      <c r="N74" s="87">
        <v>1.1200000000000064E-2</v>
      </c>
      <c r="O74" s="83">
        <v>599.6588706582711</v>
      </c>
      <c r="P74" s="85">
        <v>5440000</v>
      </c>
      <c r="Q74" s="73"/>
      <c r="R74" s="83">
        <v>32621.441724674103</v>
      </c>
      <c r="S74" s="84">
        <v>4.0057372789463669E-2</v>
      </c>
      <c r="T74" s="84">
        <f t="shared" si="1"/>
        <v>7.3654266383195374E-3</v>
      </c>
      <c r="U74" s="84">
        <f>R74/'סכום נכסי הקרן'!$C$42</f>
        <v>3.2869476749930427E-4</v>
      </c>
    </row>
    <row r="75" spans="2:21">
      <c r="B75" s="76" t="s">
        <v>478</v>
      </c>
      <c r="C75" s="73" t="s">
        <v>479</v>
      </c>
      <c r="D75" s="86" t="s">
        <v>126</v>
      </c>
      <c r="E75" s="86" t="s">
        <v>326</v>
      </c>
      <c r="F75" s="73" t="s">
        <v>356</v>
      </c>
      <c r="G75" s="86" t="s">
        <v>334</v>
      </c>
      <c r="H75" s="73" t="s">
        <v>404</v>
      </c>
      <c r="I75" s="73" t="s">
        <v>137</v>
      </c>
      <c r="J75" s="73"/>
      <c r="K75" s="83">
        <v>3.480000000000004</v>
      </c>
      <c r="L75" s="86" t="s">
        <v>139</v>
      </c>
      <c r="M75" s="87">
        <v>2.5899999999999999E-2</v>
      </c>
      <c r="N75" s="87">
        <v>2.0199999999999954E-2</v>
      </c>
      <c r="O75" s="83">
        <v>868.07394407307595</v>
      </c>
      <c r="P75" s="85">
        <v>5490000</v>
      </c>
      <c r="Q75" s="73"/>
      <c r="R75" s="83">
        <v>47657.257666220015</v>
      </c>
      <c r="S75" s="84">
        <v>4.1096148467219429E-2</v>
      </c>
      <c r="T75" s="84">
        <f t="shared" ref="T75:T106" si="2">IFERROR(R75/$R$11,0)</f>
        <v>1.0760285768073042E-2</v>
      </c>
      <c r="U75" s="84">
        <f>R75/'סכום נכסי הקרן'!$C$42</f>
        <v>4.8019616546880615E-4</v>
      </c>
    </row>
    <row r="76" spans="2:21">
      <c r="B76" s="76" t="s">
        <v>480</v>
      </c>
      <c r="C76" s="73" t="s">
        <v>481</v>
      </c>
      <c r="D76" s="86" t="s">
        <v>126</v>
      </c>
      <c r="E76" s="86" t="s">
        <v>326</v>
      </c>
      <c r="F76" s="73" t="s">
        <v>356</v>
      </c>
      <c r="G76" s="86" t="s">
        <v>334</v>
      </c>
      <c r="H76" s="73" t="s">
        <v>404</v>
      </c>
      <c r="I76" s="73" t="s">
        <v>137</v>
      </c>
      <c r="J76" s="73"/>
      <c r="K76" s="83">
        <v>2.4499999999999629</v>
      </c>
      <c r="L76" s="86" t="s">
        <v>139</v>
      </c>
      <c r="M76" s="87">
        <v>2.0199999999999999E-2</v>
      </c>
      <c r="N76" s="87">
        <v>1.549999999999963E-2</v>
      </c>
      <c r="O76" s="83">
        <v>497.24997224947504</v>
      </c>
      <c r="P76" s="85">
        <v>5459559</v>
      </c>
      <c r="Q76" s="73"/>
      <c r="R76" s="83">
        <v>27147.655608068464</v>
      </c>
      <c r="S76" s="84">
        <v>2.3627938809668569E-2</v>
      </c>
      <c r="T76" s="84">
        <f t="shared" si="2"/>
        <v>6.1295287765393775E-3</v>
      </c>
      <c r="U76" s="84">
        <f>R76/'סכום נכסי הקרן'!$C$42</f>
        <v>2.7354071054118602E-4</v>
      </c>
    </row>
    <row r="77" spans="2:21">
      <c r="B77" s="76" t="s">
        <v>482</v>
      </c>
      <c r="C77" s="73" t="s">
        <v>483</v>
      </c>
      <c r="D77" s="86" t="s">
        <v>126</v>
      </c>
      <c r="E77" s="86" t="s">
        <v>326</v>
      </c>
      <c r="F77" s="73" t="s">
        <v>355</v>
      </c>
      <c r="G77" s="86" t="s">
        <v>334</v>
      </c>
      <c r="H77" s="73" t="s">
        <v>404</v>
      </c>
      <c r="I77" s="73" t="s">
        <v>137</v>
      </c>
      <c r="J77" s="73"/>
      <c r="K77" s="83">
        <v>3.7199999999999469</v>
      </c>
      <c r="L77" s="86" t="s">
        <v>139</v>
      </c>
      <c r="M77" s="87">
        <v>2.9700000000000001E-2</v>
      </c>
      <c r="N77" s="87">
        <v>2.0300000000000259E-2</v>
      </c>
      <c r="O77" s="83">
        <v>161.20275420259301</v>
      </c>
      <c r="P77" s="85">
        <v>5548668</v>
      </c>
      <c r="Q77" s="73"/>
      <c r="R77" s="83">
        <v>8944.6056120556659</v>
      </c>
      <c r="S77" s="84">
        <v>1.1514482443042358E-2</v>
      </c>
      <c r="T77" s="84">
        <f t="shared" si="2"/>
        <v>2.0195562477076691E-3</v>
      </c>
      <c r="U77" s="84">
        <f>R77/'סכום נכסי הקרן'!$C$42</f>
        <v>9.0126153431282203E-5</v>
      </c>
    </row>
    <row r="78" spans="2:21">
      <c r="B78" s="76" t="s">
        <v>484</v>
      </c>
      <c r="C78" s="73" t="s">
        <v>485</v>
      </c>
      <c r="D78" s="86" t="s">
        <v>126</v>
      </c>
      <c r="E78" s="86" t="s">
        <v>326</v>
      </c>
      <c r="F78" s="73" t="s">
        <v>355</v>
      </c>
      <c r="G78" s="86" t="s">
        <v>334</v>
      </c>
      <c r="H78" s="73" t="s">
        <v>404</v>
      </c>
      <c r="I78" s="73" t="s">
        <v>137</v>
      </c>
      <c r="J78" s="73"/>
      <c r="K78" s="83">
        <v>5.3199999999992311</v>
      </c>
      <c r="L78" s="86" t="s">
        <v>139</v>
      </c>
      <c r="M78" s="87">
        <v>8.3999999999999995E-3</v>
      </c>
      <c r="N78" s="87">
        <v>2.5399999999995669E-2</v>
      </c>
      <c r="O78" s="83">
        <v>248.43285143260303</v>
      </c>
      <c r="P78" s="85">
        <v>4773700</v>
      </c>
      <c r="Q78" s="73"/>
      <c r="R78" s="83">
        <v>11859.43931806846</v>
      </c>
      <c r="S78" s="84">
        <v>3.1237627490582551E-2</v>
      </c>
      <c r="T78" s="84">
        <f t="shared" si="2"/>
        <v>2.6776814772955342E-3</v>
      </c>
      <c r="U78" s="84">
        <f>R78/'סכום נכסי הקרן'!$C$42</f>
        <v>1.1949611798966446E-4</v>
      </c>
    </row>
    <row r="79" spans="2:21">
      <c r="B79" s="76" t="s">
        <v>486</v>
      </c>
      <c r="C79" s="73" t="s">
        <v>487</v>
      </c>
      <c r="D79" s="86" t="s">
        <v>126</v>
      </c>
      <c r="E79" s="86" t="s">
        <v>326</v>
      </c>
      <c r="F79" s="73" t="s">
        <v>488</v>
      </c>
      <c r="G79" s="86" t="s">
        <v>377</v>
      </c>
      <c r="H79" s="73" t="s">
        <v>412</v>
      </c>
      <c r="I79" s="73" t="s">
        <v>330</v>
      </c>
      <c r="J79" s="73"/>
      <c r="K79" s="83">
        <v>3.6899999999998312</v>
      </c>
      <c r="L79" s="86" t="s">
        <v>139</v>
      </c>
      <c r="M79" s="87">
        <v>1.4199999999999999E-2</v>
      </c>
      <c r="N79" s="87">
        <v>1.8600000000000089E-2</v>
      </c>
      <c r="O79" s="83">
        <v>20636372.023796394</v>
      </c>
      <c r="P79" s="85">
        <v>105.86</v>
      </c>
      <c r="Q79" s="73"/>
      <c r="R79" s="83">
        <v>21845.663419671571</v>
      </c>
      <c r="S79" s="84">
        <v>2.0065618937095405E-2</v>
      </c>
      <c r="T79" s="84">
        <f t="shared" si="2"/>
        <v>4.9324193774461121E-3</v>
      </c>
      <c r="U79" s="84">
        <f>R79/'סכום נכסי הקרן'!$C$42</f>
        <v>2.2011765510553133E-4</v>
      </c>
    </row>
    <row r="80" spans="2:21">
      <c r="B80" s="76" t="s">
        <v>489</v>
      </c>
      <c r="C80" s="73" t="s">
        <v>490</v>
      </c>
      <c r="D80" s="86" t="s">
        <v>126</v>
      </c>
      <c r="E80" s="86" t="s">
        <v>326</v>
      </c>
      <c r="F80" s="73" t="s">
        <v>491</v>
      </c>
      <c r="G80" s="86" t="s">
        <v>377</v>
      </c>
      <c r="H80" s="73" t="s">
        <v>412</v>
      </c>
      <c r="I80" s="73" t="s">
        <v>330</v>
      </c>
      <c r="J80" s="73"/>
      <c r="K80" s="83">
        <v>1.4499999999974977</v>
      </c>
      <c r="L80" s="86" t="s">
        <v>139</v>
      </c>
      <c r="M80" s="87">
        <v>0.04</v>
      </c>
      <c r="N80" s="87">
        <v>4.9000000000220464E-3</v>
      </c>
      <c r="O80" s="83">
        <v>658386.63126297307</v>
      </c>
      <c r="P80" s="85">
        <v>112.29</v>
      </c>
      <c r="Q80" s="73"/>
      <c r="R80" s="83">
        <v>739.30239201465292</v>
      </c>
      <c r="S80" s="84">
        <v>4.0436017661156162E-3</v>
      </c>
      <c r="T80" s="84">
        <f t="shared" si="2"/>
        <v>1.6692326408735626E-4</v>
      </c>
      <c r="U80" s="84">
        <f>R80/'סכום נכסי הקרן'!$C$42</f>
        <v>7.449236300035526E-6</v>
      </c>
    </row>
    <row r="81" spans="2:21">
      <c r="B81" s="76" t="s">
        <v>492</v>
      </c>
      <c r="C81" s="73" t="s">
        <v>493</v>
      </c>
      <c r="D81" s="86" t="s">
        <v>126</v>
      </c>
      <c r="E81" s="86" t="s">
        <v>326</v>
      </c>
      <c r="F81" s="73" t="s">
        <v>491</v>
      </c>
      <c r="G81" s="86" t="s">
        <v>377</v>
      </c>
      <c r="H81" s="73" t="s">
        <v>412</v>
      </c>
      <c r="I81" s="73" t="s">
        <v>330</v>
      </c>
      <c r="J81" s="73"/>
      <c r="K81" s="83">
        <v>3.6700000000002841</v>
      </c>
      <c r="L81" s="86" t="s">
        <v>139</v>
      </c>
      <c r="M81" s="87">
        <v>0.04</v>
      </c>
      <c r="N81" s="87">
        <v>1.7800000000001402E-2</v>
      </c>
      <c r="O81" s="83">
        <v>23435467.001388565</v>
      </c>
      <c r="P81" s="85">
        <v>116.6</v>
      </c>
      <c r="Q81" s="73"/>
      <c r="R81" s="83">
        <v>27325.75414260781</v>
      </c>
      <c r="S81" s="84">
        <v>2.4516859586032433E-2</v>
      </c>
      <c r="T81" s="84">
        <f t="shared" si="2"/>
        <v>6.1697407236879168E-3</v>
      </c>
      <c r="U81" s="84">
        <f>R81/'סכום נכסי הקרן'!$C$42</f>
        <v>2.7533523749362598E-4</v>
      </c>
    </row>
    <row r="82" spans="2:21">
      <c r="B82" s="76" t="s">
        <v>494</v>
      </c>
      <c r="C82" s="73" t="s">
        <v>495</v>
      </c>
      <c r="D82" s="86" t="s">
        <v>126</v>
      </c>
      <c r="E82" s="86" t="s">
        <v>326</v>
      </c>
      <c r="F82" s="73" t="s">
        <v>491</v>
      </c>
      <c r="G82" s="86" t="s">
        <v>377</v>
      </c>
      <c r="H82" s="73" t="s">
        <v>412</v>
      </c>
      <c r="I82" s="73" t="s">
        <v>330</v>
      </c>
      <c r="J82" s="73"/>
      <c r="K82" s="83">
        <v>5.0700000000003138</v>
      </c>
      <c r="L82" s="86" t="s">
        <v>139</v>
      </c>
      <c r="M82" s="87">
        <v>3.5000000000000003E-2</v>
      </c>
      <c r="N82" s="87">
        <v>2.0299999999999607E-2</v>
      </c>
      <c r="O82" s="83">
        <v>7748087.5928588463</v>
      </c>
      <c r="P82" s="85">
        <v>116.99</v>
      </c>
      <c r="Q82" s="73"/>
      <c r="R82" s="83">
        <v>9064.4880687240038</v>
      </c>
      <c r="S82" s="84">
        <v>8.5888054512142237E-3</v>
      </c>
      <c r="T82" s="84">
        <f t="shared" si="2"/>
        <v>2.0466238876747983E-3</v>
      </c>
      <c r="U82" s="84">
        <f>R82/'סכום נכסי הקרן'!$C$42</f>
        <v>9.1334093183130744E-5</v>
      </c>
    </row>
    <row r="83" spans="2:21">
      <c r="B83" s="76" t="s">
        <v>496</v>
      </c>
      <c r="C83" s="73" t="s">
        <v>497</v>
      </c>
      <c r="D83" s="86" t="s">
        <v>126</v>
      </c>
      <c r="E83" s="86" t="s">
        <v>326</v>
      </c>
      <c r="F83" s="73" t="s">
        <v>491</v>
      </c>
      <c r="G83" s="86" t="s">
        <v>377</v>
      </c>
      <c r="H83" s="73" t="s">
        <v>412</v>
      </c>
      <c r="I83" s="73" t="s">
        <v>330</v>
      </c>
      <c r="J83" s="73"/>
      <c r="K83" s="83">
        <v>7.1200000000130057</v>
      </c>
      <c r="L83" s="86" t="s">
        <v>139</v>
      </c>
      <c r="M83" s="87">
        <v>2.5000000000000001E-2</v>
      </c>
      <c r="N83" s="87">
        <v>2.3400000000036791E-2</v>
      </c>
      <c r="O83" s="83">
        <v>798246.63562383724</v>
      </c>
      <c r="P83" s="85">
        <v>108.29</v>
      </c>
      <c r="Q83" s="73"/>
      <c r="R83" s="83">
        <v>864.4212409933765</v>
      </c>
      <c r="S83" s="84">
        <v>2.2574309471341727E-3</v>
      </c>
      <c r="T83" s="84">
        <f t="shared" si="2"/>
        <v>1.9517320199634598E-4</v>
      </c>
      <c r="U83" s="84">
        <f>R83/'סכום נכסי הקרן'!$C$42</f>
        <v>8.7099381206952612E-6</v>
      </c>
    </row>
    <row r="84" spans="2:21">
      <c r="B84" s="76" t="s">
        <v>500</v>
      </c>
      <c r="C84" s="73" t="s">
        <v>501</v>
      </c>
      <c r="D84" s="86" t="s">
        <v>126</v>
      </c>
      <c r="E84" s="86" t="s">
        <v>326</v>
      </c>
      <c r="F84" s="73" t="s">
        <v>502</v>
      </c>
      <c r="G84" s="86" t="s">
        <v>135</v>
      </c>
      <c r="H84" s="73" t="s">
        <v>412</v>
      </c>
      <c r="I84" s="73" t="s">
        <v>330</v>
      </c>
      <c r="J84" s="73"/>
      <c r="K84" s="83">
        <v>0.41000000000053233</v>
      </c>
      <c r="L84" s="86" t="s">
        <v>139</v>
      </c>
      <c r="M84" s="87">
        <v>2.1499999999999998E-2</v>
      </c>
      <c r="N84" s="87">
        <v>2.6999999999970771E-3</v>
      </c>
      <c r="O84" s="83">
        <v>2351367.7577824066</v>
      </c>
      <c r="P84" s="85">
        <v>108.29</v>
      </c>
      <c r="Q84" s="83">
        <v>1284.7077940615095</v>
      </c>
      <c r="R84" s="83">
        <v>3831.0039388561086</v>
      </c>
      <c r="S84" s="84">
        <v>3.0245574515070227E-2</v>
      </c>
      <c r="T84" s="84">
        <f t="shared" si="2"/>
        <v>8.6498256885486407E-4</v>
      </c>
      <c r="U84" s="84">
        <f>R84/'סכום נכסי הקרן'!$C$42</f>
        <v>3.8601327298749469E-5</v>
      </c>
    </row>
    <row r="85" spans="2:21">
      <c r="B85" s="76" t="s">
        <v>503</v>
      </c>
      <c r="C85" s="73" t="s">
        <v>504</v>
      </c>
      <c r="D85" s="86" t="s">
        <v>126</v>
      </c>
      <c r="E85" s="86" t="s">
        <v>326</v>
      </c>
      <c r="F85" s="73" t="s">
        <v>502</v>
      </c>
      <c r="G85" s="86" t="s">
        <v>135</v>
      </c>
      <c r="H85" s="73" t="s">
        <v>412</v>
      </c>
      <c r="I85" s="73" t="s">
        <v>330</v>
      </c>
      <c r="J85" s="73"/>
      <c r="K85" s="83">
        <v>1.9400000000000863</v>
      </c>
      <c r="L85" s="86" t="s">
        <v>139</v>
      </c>
      <c r="M85" s="87">
        <v>1.8000000000000002E-2</v>
      </c>
      <c r="N85" s="87">
        <v>1.3799999999999892E-2</v>
      </c>
      <c r="O85" s="83">
        <v>12574158.577185001</v>
      </c>
      <c r="P85" s="85">
        <v>108.37</v>
      </c>
      <c r="Q85" s="73"/>
      <c r="R85" s="83">
        <v>13626.615680255056</v>
      </c>
      <c r="S85" s="84">
        <v>1.0319901222100136E-2</v>
      </c>
      <c r="T85" s="84">
        <f t="shared" si="2"/>
        <v>3.0766830898702707E-3</v>
      </c>
      <c r="U85" s="84">
        <f>R85/'סכום נכסי הקרן'!$C$42</f>
        <v>1.3730224772487599E-4</v>
      </c>
    </row>
    <row r="86" spans="2:21">
      <c r="B86" s="76" t="s">
        <v>505</v>
      </c>
      <c r="C86" s="73" t="s">
        <v>506</v>
      </c>
      <c r="D86" s="86" t="s">
        <v>126</v>
      </c>
      <c r="E86" s="86" t="s">
        <v>326</v>
      </c>
      <c r="F86" s="73" t="s">
        <v>507</v>
      </c>
      <c r="G86" s="86" t="s">
        <v>508</v>
      </c>
      <c r="H86" s="73" t="s">
        <v>509</v>
      </c>
      <c r="I86" s="73" t="s">
        <v>330</v>
      </c>
      <c r="J86" s="73"/>
      <c r="K86" s="83">
        <v>6.0699999999999443</v>
      </c>
      <c r="L86" s="86" t="s">
        <v>139</v>
      </c>
      <c r="M86" s="87">
        <v>5.1500000000000004E-2</v>
      </c>
      <c r="N86" s="87">
        <v>2.6799999999999869E-2</v>
      </c>
      <c r="O86" s="83">
        <v>39241315.021773793</v>
      </c>
      <c r="P86" s="85">
        <v>151.26</v>
      </c>
      <c r="Q86" s="73"/>
      <c r="R86" s="83">
        <v>59356.410383483038</v>
      </c>
      <c r="S86" s="84">
        <v>1.1711190554032589E-2</v>
      </c>
      <c r="T86" s="84">
        <f t="shared" si="2"/>
        <v>1.3401776962630549E-2</v>
      </c>
      <c r="U86" s="84">
        <f>R86/'סכום נכסי הקרן'!$C$42</f>
        <v>5.9807723016224714E-4</v>
      </c>
    </row>
    <row r="87" spans="2:21">
      <c r="B87" s="76" t="s">
        <v>510</v>
      </c>
      <c r="C87" s="73" t="s">
        <v>511</v>
      </c>
      <c r="D87" s="86" t="s">
        <v>126</v>
      </c>
      <c r="E87" s="86" t="s">
        <v>326</v>
      </c>
      <c r="F87" s="73" t="s">
        <v>512</v>
      </c>
      <c r="G87" s="86" t="s">
        <v>163</v>
      </c>
      <c r="H87" s="73" t="s">
        <v>513</v>
      </c>
      <c r="I87" s="73" t="s">
        <v>137</v>
      </c>
      <c r="J87" s="73"/>
      <c r="K87" s="83">
        <v>1.9300000000001167</v>
      </c>
      <c r="L87" s="86" t="s">
        <v>139</v>
      </c>
      <c r="M87" s="87">
        <v>2.2000000000000002E-2</v>
      </c>
      <c r="N87" s="87">
        <v>9.7000000000010862E-3</v>
      </c>
      <c r="O87" s="83">
        <v>17663756.415401753</v>
      </c>
      <c r="P87" s="85">
        <v>110.45</v>
      </c>
      <c r="Q87" s="73"/>
      <c r="R87" s="83">
        <v>19509.619497603991</v>
      </c>
      <c r="S87" s="84">
        <v>2.0034116828650837E-2</v>
      </c>
      <c r="T87" s="84">
        <f t="shared" si="2"/>
        <v>4.4049761001961427E-3</v>
      </c>
      <c r="U87" s="84">
        <f>R87/'סכום נכסי הקרן'!$C$42</f>
        <v>1.9657959629400474E-4</v>
      </c>
    </row>
    <row r="88" spans="2:21">
      <c r="B88" s="76" t="s">
        <v>514</v>
      </c>
      <c r="C88" s="73" t="s">
        <v>515</v>
      </c>
      <c r="D88" s="86" t="s">
        <v>126</v>
      </c>
      <c r="E88" s="86" t="s">
        <v>326</v>
      </c>
      <c r="F88" s="73" t="s">
        <v>512</v>
      </c>
      <c r="G88" s="86" t="s">
        <v>163</v>
      </c>
      <c r="H88" s="73" t="s">
        <v>513</v>
      </c>
      <c r="I88" s="73" t="s">
        <v>137</v>
      </c>
      <c r="J88" s="73"/>
      <c r="K88" s="83">
        <v>5.3800000000003161</v>
      </c>
      <c r="L88" s="86" t="s">
        <v>139</v>
      </c>
      <c r="M88" s="87">
        <v>1.7000000000000001E-2</v>
      </c>
      <c r="N88" s="87">
        <v>1.8100000000001452E-2</v>
      </c>
      <c r="O88" s="83">
        <v>6288412.8936946057</v>
      </c>
      <c r="P88" s="85">
        <v>105.36</v>
      </c>
      <c r="Q88" s="73"/>
      <c r="R88" s="83">
        <v>6625.4720985494723</v>
      </c>
      <c r="S88" s="84">
        <v>4.9544710958483859E-3</v>
      </c>
      <c r="T88" s="84">
        <f t="shared" si="2"/>
        <v>1.4959310841613836E-3</v>
      </c>
      <c r="U88" s="84">
        <f>R88/'סכום נכסי הקרן'!$C$42</f>
        <v>6.6758484477362647E-5</v>
      </c>
    </row>
    <row r="89" spans="2:21">
      <c r="B89" s="76" t="s">
        <v>516</v>
      </c>
      <c r="C89" s="73" t="s">
        <v>517</v>
      </c>
      <c r="D89" s="86" t="s">
        <v>126</v>
      </c>
      <c r="E89" s="86" t="s">
        <v>326</v>
      </c>
      <c r="F89" s="73" t="s">
        <v>512</v>
      </c>
      <c r="G89" s="86" t="s">
        <v>163</v>
      </c>
      <c r="H89" s="73" t="s">
        <v>513</v>
      </c>
      <c r="I89" s="73" t="s">
        <v>137</v>
      </c>
      <c r="J89" s="73"/>
      <c r="K89" s="83">
        <v>0.16999999996477977</v>
      </c>
      <c r="L89" s="86" t="s">
        <v>139</v>
      </c>
      <c r="M89" s="87">
        <v>3.7000000000000005E-2</v>
      </c>
      <c r="N89" s="87">
        <v>1.9400000000018063E-2</v>
      </c>
      <c r="O89" s="83">
        <v>29525.868122838601</v>
      </c>
      <c r="P89" s="85">
        <v>112.51</v>
      </c>
      <c r="Q89" s="73"/>
      <c r="R89" s="83">
        <v>33.219557020523794</v>
      </c>
      <c r="S89" s="84">
        <v>5.9052170751549594E-5</v>
      </c>
      <c r="T89" s="84">
        <f t="shared" si="2"/>
        <v>7.5004719980562149E-6</v>
      </c>
      <c r="U89" s="84">
        <f>R89/'סכום נכסי הקרן'!$C$42</f>
        <v>3.3472139776802072E-7</v>
      </c>
    </row>
    <row r="90" spans="2:21">
      <c r="B90" s="76" t="s">
        <v>518</v>
      </c>
      <c r="C90" s="73" t="s">
        <v>519</v>
      </c>
      <c r="D90" s="86" t="s">
        <v>126</v>
      </c>
      <c r="E90" s="86" t="s">
        <v>326</v>
      </c>
      <c r="F90" s="73" t="s">
        <v>417</v>
      </c>
      <c r="G90" s="86" t="s">
        <v>377</v>
      </c>
      <c r="H90" s="73" t="s">
        <v>513</v>
      </c>
      <c r="I90" s="73" t="s">
        <v>137</v>
      </c>
      <c r="J90" s="73"/>
      <c r="K90" s="83">
        <v>1.5699999999999201</v>
      </c>
      <c r="L90" s="86" t="s">
        <v>139</v>
      </c>
      <c r="M90" s="87">
        <v>2.5000000000000001E-2</v>
      </c>
      <c r="N90" s="87">
        <v>1.2599999999997023E-2</v>
      </c>
      <c r="O90" s="83">
        <v>793170.06323427008</v>
      </c>
      <c r="P90" s="85">
        <v>110.26</v>
      </c>
      <c r="Q90" s="73"/>
      <c r="R90" s="83">
        <v>874.54924459937013</v>
      </c>
      <c r="S90" s="84">
        <v>1.1229501005117493E-3</v>
      </c>
      <c r="T90" s="84">
        <f t="shared" si="2"/>
        <v>1.9745995155763708E-4</v>
      </c>
      <c r="U90" s="84">
        <f>R90/'סכום נכסי הקרן'!$C$42</f>
        <v>8.8119882329680792E-6</v>
      </c>
    </row>
    <row r="91" spans="2:21">
      <c r="B91" s="76" t="s">
        <v>520</v>
      </c>
      <c r="C91" s="73" t="s">
        <v>521</v>
      </c>
      <c r="D91" s="86" t="s">
        <v>126</v>
      </c>
      <c r="E91" s="86" t="s">
        <v>326</v>
      </c>
      <c r="F91" s="73" t="s">
        <v>417</v>
      </c>
      <c r="G91" s="86" t="s">
        <v>377</v>
      </c>
      <c r="H91" s="73" t="s">
        <v>513</v>
      </c>
      <c r="I91" s="73" t="s">
        <v>137</v>
      </c>
      <c r="J91" s="73"/>
      <c r="K91" s="83">
        <v>2.7800000000002538</v>
      </c>
      <c r="L91" s="86" t="s">
        <v>139</v>
      </c>
      <c r="M91" s="87">
        <v>1.95E-2</v>
      </c>
      <c r="N91" s="87">
        <v>1.4700000000001396E-2</v>
      </c>
      <c r="O91" s="83">
        <v>8646772.3172586709</v>
      </c>
      <c r="P91" s="85">
        <v>109.91</v>
      </c>
      <c r="Q91" s="73"/>
      <c r="R91" s="83">
        <v>9503.6681597196566</v>
      </c>
      <c r="S91" s="84">
        <v>1.447082305564666E-2</v>
      </c>
      <c r="T91" s="84">
        <f t="shared" si="2"/>
        <v>2.1457840893771129E-3</v>
      </c>
      <c r="U91" s="84">
        <f>R91/'סכום נכסי הקרן'!$C$42</f>
        <v>9.5759286867656097E-5</v>
      </c>
    </row>
    <row r="92" spans="2:21">
      <c r="B92" s="76" t="s">
        <v>522</v>
      </c>
      <c r="C92" s="73" t="s">
        <v>523</v>
      </c>
      <c r="D92" s="86" t="s">
        <v>126</v>
      </c>
      <c r="E92" s="86" t="s">
        <v>326</v>
      </c>
      <c r="F92" s="73" t="s">
        <v>417</v>
      </c>
      <c r="G92" s="86" t="s">
        <v>377</v>
      </c>
      <c r="H92" s="73" t="s">
        <v>513</v>
      </c>
      <c r="I92" s="73" t="s">
        <v>137</v>
      </c>
      <c r="J92" s="73"/>
      <c r="K92" s="83">
        <v>4.2200000000000308</v>
      </c>
      <c r="L92" s="86" t="s">
        <v>139</v>
      </c>
      <c r="M92" s="87">
        <v>3.3500000000000002E-2</v>
      </c>
      <c r="N92" s="87">
        <v>2.1999999999998642E-2</v>
      </c>
      <c r="O92" s="83">
        <v>7884210.9927741084</v>
      </c>
      <c r="P92" s="85">
        <v>112.2</v>
      </c>
      <c r="Q92" s="73"/>
      <c r="R92" s="83">
        <v>8846.0852228023759</v>
      </c>
      <c r="S92" s="84">
        <v>1.8093407476623108E-2</v>
      </c>
      <c r="T92" s="84">
        <f t="shared" si="2"/>
        <v>1.9973118384768247E-3</v>
      </c>
      <c r="U92" s="84">
        <f>R92/'סכום נכסי הקרן'!$C$42</f>
        <v>8.9133458604583063E-5</v>
      </c>
    </row>
    <row r="93" spans="2:21">
      <c r="B93" s="76" t="s">
        <v>524</v>
      </c>
      <c r="C93" s="73" t="s">
        <v>525</v>
      </c>
      <c r="D93" s="86" t="s">
        <v>126</v>
      </c>
      <c r="E93" s="86" t="s">
        <v>326</v>
      </c>
      <c r="F93" s="73" t="s">
        <v>417</v>
      </c>
      <c r="G93" s="86" t="s">
        <v>377</v>
      </c>
      <c r="H93" s="73" t="s">
        <v>513</v>
      </c>
      <c r="I93" s="73" t="s">
        <v>137</v>
      </c>
      <c r="J93" s="73"/>
      <c r="K93" s="83">
        <v>5.8200000000006611</v>
      </c>
      <c r="L93" s="86" t="s">
        <v>139</v>
      </c>
      <c r="M93" s="87">
        <v>1.3300000000000001E-2</v>
      </c>
      <c r="N93" s="87">
        <v>2.9300000000002699E-2</v>
      </c>
      <c r="O93" s="83">
        <v>14364005.067655707</v>
      </c>
      <c r="P93" s="85">
        <v>97.46</v>
      </c>
      <c r="Q93" s="73"/>
      <c r="R93" s="83">
        <v>13999.159400113398</v>
      </c>
      <c r="S93" s="84">
        <v>1.1491204054124566E-2</v>
      </c>
      <c r="T93" s="84">
        <f t="shared" si="2"/>
        <v>3.1607978099167434E-3</v>
      </c>
      <c r="U93" s="84">
        <f>R93/'סכום נכסי הקרן'!$C$42</f>
        <v>1.4105601104458674E-4</v>
      </c>
    </row>
    <row r="94" spans="2:21">
      <c r="B94" s="76" t="s">
        <v>526</v>
      </c>
      <c r="C94" s="73" t="s">
        <v>527</v>
      </c>
      <c r="D94" s="86" t="s">
        <v>126</v>
      </c>
      <c r="E94" s="86" t="s">
        <v>326</v>
      </c>
      <c r="F94" s="73" t="s">
        <v>417</v>
      </c>
      <c r="G94" s="86" t="s">
        <v>377</v>
      </c>
      <c r="H94" s="73" t="s">
        <v>509</v>
      </c>
      <c r="I94" s="73" t="s">
        <v>330</v>
      </c>
      <c r="J94" s="73"/>
      <c r="K94" s="83">
        <v>6.3200000000008725</v>
      </c>
      <c r="L94" s="86" t="s">
        <v>139</v>
      </c>
      <c r="M94" s="87">
        <v>1.8700000000000001E-2</v>
      </c>
      <c r="N94" s="87">
        <v>2.9600000000003221E-2</v>
      </c>
      <c r="O94" s="83">
        <v>9899400.0593901612</v>
      </c>
      <c r="P94" s="85">
        <v>96.64</v>
      </c>
      <c r="Q94" s="73"/>
      <c r="R94" s="83">
        <v>9566.7805539729907</v>
      </c>
      <c r="S94" s="84">
        <v>1.6642262239764238E-2</v>
      </c>
      <c r="T94" s="84">
        <f t="shared" si="2"/>
        <v>2.1600339105151537E-3</v>
      </c>
      <c r="U94" s="84">
        <f>R94/'סכום נכסי הקרן'!$C$42</f>
        <v>9.639520952032454E-5</v>
      </c>
    </row>
    <row r="95" spans="2:21">
      <c r="B95" s="76" t="s">
        <v>528</v>
      </c>
      <c r="C95" s="73" t="s">
        <v>529</v>
      </c>
      <c r="D95" s="86" t="s">
        <v>126</v>
      </c>
      <c r="E95" s="86" t="s">
        <v>326</v>
      </c>
      <c r="F95" s="73" t="s">
        <v>333</v>
      </c>
      <c r="G95" s="86" t="s">
        <v>334</v>
      </c>
      <c r="H95" s="73" t="s">
        <v>513</v>
      </c>
      <c r="I95" s="73" t="s">
        <v>137</v>
      </c>
      <c r="J95" s="73"/>
      <c r="K95" s="83">
        <v>5.3400000000000682</v>
      </c>
      <c r="L95" s="86" t="s">
        <v>139</v>
      </c>
      <c r="M95" s="87">
        <v>1.09E-2</v>
      </c>
      <c r="N95" s="87">
        <v>2.7300000000000307E-2</v>
      </c>
      <c r="O95" s="83">
        <v>767.778548777781</v>
      </c>
      <c r="P95" s="85">
        <v>4761000</v>
      </c>
      <c r="Q95" s="73"/>
      <c r="R95" s="83">
        <v>36553.936902619353</v>
      </c>
      <c r="S95" s="84">
        <v>4.2280882690554598E-2</v>
      </c>
      <c r="T95" s="84">
        <f t="shared" si="2"/>
        <v>8.2533243892271256E-3</v>
      </c>
      <c r="U95" s="84">
        <f>R95/'סכום נכסי הקרן'!$C$42</f>
        <v>3.6831872400975988E-4</v>
      </c>
    </row>
    <row r="96" spans="2:21">
      <c r="B96" s="76" t="s">
        <v>530</v>
      </c>
      <c r="C96" s="73" t="s">
        <v>531</v>
      </c>
      <c r="D96" s="86" t="s">
        <v>126</v>
      </c>
      <c r="E96" s="86" t="s">
        <v>326</v>
      </c>
      <c r="F96" s="73" t="s">
        <v>333</v>
      </c>
      <c r="G96" s="86" t="s">
        <v>334</v>
      </c>
      <c r="H96" s="73" t="s">
        <v>513</v>
      </c>
      <c r="I96" s="73" t="s">
        <v>137</v>
      </c>
      <c r="J96" s="73"/>
      <c r="K96" s="83">
        <v>9.9999999994521954E-3</v>
      </c>
      <c r="L96" s="86" t="s">
        <v>139</v>
      </c>
      <c r="M96" s="87">
        <v>1.49E-2</v>
      </c>
      <c r="N96" s="87">
        <v>0.50309999999997901</v>
      </c>
      <c r="O96" s="83">
        <v>34.392483392449016</v>
      </c>
      <c r="P96" s="85">
        <v>5467001</v>
      </c>
      <c r="Q96" s="73"/>
      <c r="R96" s="83">
        <v>1880.2373199384401</v>
      </c>
      <c r="S96" s="84">
        <v>5.6865878625081048E-3</v>
      </c>
      <c r="T96" s="84">
        <f t="shared" si="2"/>
        <v>4.2452906157615492E-4</v>
      </c>
      <c r="U96" s="84">
        <f>R96/'סכום נכסי הקרן'!$C$42</f>
        <v>1.8945335829630773E-5</v>
      </c>
    </row>
    <row r="97" spans="2:21">
      <c r="B97" s="76" t="s">
        <v>532</v>
      </c>
      <c r="C97" s="73" t="s">
        <v>533</v>
      </c>
      <c r="D97" s="86" t="s">
        <v>126</v>
      </c>
      <c r="E97" s="86" t="s">
        <v>326</v>
      </c>
      <c r="F97" s="73" t="s">
        <v>333</v>
      </c>
      <c r="G97" s="86" t="s">
        <v>334</v>
      </c>
      <c r="H97" s="73" t="s">
        <v>513</v>
      </c>
      <c r="I97" s="73" t="s">
        <v>137</v>
      </c>
      <c r="J97" s="73"/>
      <c r="K97" s="83">
        <v>1.7599999999997642</v>
      </c>
      <c r="L97" s="86" t="s">
        <v>139</v>
      </c>
      <c r="M97" s="87">
        <v>2.2000000000000002E-2</v>
      </c>
      <c r="N97" s="87">
        <v>1.7699999999999126E-2</v>
      </c>
      <c r="O97" s="83">
        <v>144.10258410243998</v>
      </c>
      <c r="P97" s="85">
        <v>5410745</v>
      </c>
      <c r="Q97" s="73"/>
      <c r="R97" s="83">
        <v>7797.0232900994934</v>
      </c>
      <c r="S97" s="84">
        <v>2.862586096591974E-2</v>
      </c>
      <c r="T97" s="84">
        <f t="shared" si="2"/>
        <v>1.7604495694946288E-3</v>
      </c>
      <c r="U97" s="84">
        <f>R97/'סכום נכסי הקרן'!$C$42</f>
        <v>7.8563074531051144E-5</v>
      </c>
    </row>
    <row r="98" spans="2:21">
      <c r="B98" s="76" t="s">
        <v>534</v>
      </c>
      <c r="C98" s="73" t="s">
        <v>535</v>
      </c>
      <c r="D98" s="86" t="s">
        <v>126</v>
      </c>
      <c r="E98" s="86" t="s">
        <v>326</v>
      </c>
      <c r="F98" s="73" t="s">
        <v>333</v>
      </c>
      <c r="G98" s="86" t="s">
        <v>334</v>
      </c>
      <c r="H98" s="73" t="s">
        <v>513</v>
      </c>
      <c r="I98" s="73" t="s">
        <v>137</v>
      </c>
      <c r="J98" s="73"/>
      <c r="K98" s="83">
        <v>3.5999999999984387</v>
      </c>
      <c r="L98" s="86" t="s">
        <v>139</v>
      </c>
      <c r="M98" s="87">
        <v>2.3199999999999998E-2</v>
      </c>
      <c r="N98" s="87">
        <v>2.0199999999990476E-2</v>
      </c>
      <c r="O98" s="83">
        <v>91.84137784128599</v>
      </c>
      <c r="P98" s="85">
        <v>5440000</v>
      </c>
      <c r="Q98" s="73"/>
      <c r="R98" s="83">
        <v>4996.1708999039038</v>
      </c>
      <c r="S98" s="84">
        <v>1.5306896306880998E-2</v>
      </c>
      <c r="T98" s="84">
        <f t="shared" si="2"/>
        <v>1.1280595917964977E-3</v>
      </c>
      <c r="U98" s="84">
        <f>R98/'סכום נכסי הקרן'!$C$42</f>
        <v>5.0341589626572811E-5</v>
      </c>
    </row>
    <row r="99" spans="2:21">
      <c r="B99" s="76" t="s">
        <v>536</v>
      </c>
      <c r="C99" s="73" t="s">
        <v>537</v>
      </c>
      <c r="D99" s="86" t="s">
        <v>126</v>
      </c>
      <c r="E99" s="86" t="s">
        <v>326</v>
      </c>
      <c r="F99" s="73" t="s">
        <v>333</v>
      </c>
      <c r="G99" s="86" t="s">
        <v>334</v>
      </c>
      <c r="H99" s="73" t="s">
        <v>513</v>
      </c>
      <c r="I99" s="73" t="s">
        <v>137</v>
      </c>
      <c r="J99" s="73"/>
      <c r="K99" s="83">
        <v>5.9499999999999025</v>
      </c>
      <c r="L99" s="86" t="s">
        <v>139</v>
      </c>
      <c r="M99" s="87">
        <v>2.9900000000000003E-2</v>
      </c>
      <c r="N99" s="87">
        <v>2.9399999999999437E-2</v>
      </c>
      <c r="O99" s="83">
        <v>567.95630495573698</v>
      </c>
      <c r="P99" s="85">
        <v>5007680</v>
      </c>
      <c r="Q99" s="73"/>
      <c r="R99" s="83">
        <v>28441.433934928493</v>
      </c>
      <c r="S99" s="84">
        <v>3.5497269059733563E-2</v>
      </c>
      <c r="T99" s="84">
        <f t="shared" si="2"/>
        <v>6.4216442947056893E-3</v>
      </c>
      <c r="U99" s="84">
        <f>R99/'סכום נכסי הקרן'!$C$42</f>
        <v>2.8657686540926598E-4</v>
      </c>
    </row>
    <row r="100" spans="2:21">
      <c r="B100" s="76" t="s">
        <v>538</v>
      </c>
      <c r="C100" s="73" t="s">
        <v>539</v>
      </c>
      <c r="D100" s="86" t="s">
        <v>126</v>
      </c>
      <c r="E100" s="86" t="s">
        <v>326</v>
      </c>
      <c r="F100" s="73" t="s">
        <v>540</v>
      </c>
      <c r="G100" s="86" t="s">
        <v>541</v>
      </c>
      <c r="H100" s="73" t="s">
        <v>513</v>
      </c>
      <c r="I100" s="73" t="s">
        <v>137</v>
      </c>
      <c r="J100" s="73"/>
      <c r="K100" s="83">
        <v>4.3099999999997731</v>
      </c>
      <c r="L100" s="86" t="s">
        <v>139</v>
      </c>
      <c r="M100" s="87">
        <v>1.0800000000000001E-2</v>
      </c>
      <c r="N100" s="87">
        <v>2.250000000000028E-2</v>
      </c>
      <c r="O100" s="83">
        <v>8595319.0915664975</v>
      </c>
      <c r="P100" s="85">
        <v>101.84</v>
      </c>
      <c r="Q100" s="73"/>
      <c r="R100" s="83">
        <v>8753.4729661512156</v>
      </c>
      <c r="S100" s="84">
        <v>2.6205241132824686E-2</v>
      </c>
      <c r="T100" s="84">
        <f t="shared" si="2"/>
        <v>1.9764013959546788E-3</v>
      </c>
      <c r="U100" s="84">
        <f>R100/'סכום נכסי הקרן'!$C$42</f>
        <v>8.8200294324951797E-5</v>
      </c>
    </row>
    <row r="101" spans="2:21">
      <c r="B101" s="76" t="s">
        <v>542</v>
      </c>
      <c r="C101" s="73" t="s">
        <v>543</v>
      </c>
      <c r="D101" s="86" t="s">
        <v>126</v>
      </c>
      <c r="E101" s="86" t="s">
        <v>326</v>
      </c>
      <c r="F101" s="73" t="s">
        <v>338</v>
      </c>
      <c r="G101" s="86" t="s">
        <v>334</v>
      </c>
      <c r="H101" s="73" t="s">
        <v>513</v>
      </c>
      <c r="I101" s="73" t="s">
        <v>137</v>
      </c>
      <c r="J101" s="73"/>
      <c r="K101" s="83">
        <v>2.9999999999999178</v>
      </c>
      <c r="L101" s="86" t="s">
        <v>139</v>
      </c>
      <c r="M101" s="87">
        <v>1.46E-2</v>
      </c>
      <c r="N101" s="87">
        <v>1.8299999999999438E-2</v>
      </c>
      <c r="O101" s="83">
        <v>917.06882106790408</v>
      </c>
      <c r="P101" s="85">
        <v>5325804</v>
      </c>
      <c r="Q101" s="73"/>
      <c r="R101" s="83">
        <v>48841.292253821419</v>
      </c>
      <c r="S101" s="84">
        <v>3.4433553150899417E-2</v>
      </c>
      <c r="T101" s="84">
        <f t="shared" si="2"/>
        <v>1.1027622814847857E-2</v>
      </c>
      <c r="U101" s="84">
        <f>R101/'סכום נכסי הקרן'!$C$42</f>
        <v>4.9212653864996476E-4</v>
      </c>
    </row>
    <row r="102" spans="2:21">
      <c r="B102" s="76" t="s">
        <v>544</v>
      </c>
      <c r="C102" s="73" t="s">
        <v>545</v>
      </c>
      <c r="D102" s="86" t="s">
        <v>126</v>
      </c>
      <c r="E102" s="86" t="s">
        <v>326</v>
      </c>
      <c r="F102" s="73" t="s">
        <v>338</v>
      </c>
      <c r="G102" s="86" t="s">
        <v>334</v>
      </c>
      <c r="H102" s="73" t="s">
        <v>513</v>
      </c>
      <c r="I102" s="73" t="s">
        <v>137</v>
      </c>
      <c r="J102" s="73"/>
      <c r="K102" s="83">
        <v>3.6200000000001942</v>
      </c>
      <c r="L102" s="86" t="s">
        <v>139</v>
      </c>
      <c r="M102" s="87">
        <v>2.4199999999999999E-2</v>
      </c>
      <c r="N102" s="87">
        <v>1.8300000000001967E-2</v>
      </c>
      <c r="O102" s="83">
        <v>875.951554950679</v>
      </c>
      <c r="P102" s="85">
        <v>5494999</v>
      </c>
      <c r="Q102" s="73"/>
      <c r="R102" s="83">
        <v>48133.529306966171</v>
      </c>
      <c r="S102" s="84">
        <v>2.8924565940783218E-2</v>
      </c>
      <c r="T102" s="84">
        <f t="shared" si="2"/>
        <v>1.0867820678989459E-2</v>
      </c>
      <c r="U102" s="84">
        <f>R102/'סכום נכסי הקרן'!$C$42</f>
        <v>4.8499509488286578E-4</v>
      </c>
    </row>
    <row r="103" spans="2:21">
      <c r="B103" s="76" t="s">
        <v>546</v>
      </c>
      <c r="C103" s="73" t="s">
        <v>547</v>
      </c>
      <c r="D103" s="86" t="s">
        <v>126</v>
      </c>
      <c r="E103" s="86" t="s">
        <v>326</v>
      </c>
      <c r="F103" s="73" t="s">
        <v>338</v>
      </c>
      <c r="G103" s="86" t="s">
        <v>334</v>
      </c>
      <c r="H103" s="73" t="s">
        <v>513</v>
      </c>
      <c r="I103" s="73" t="s">
        <v>137</v>
      </c>
      <c r="J103" s="73"/>
      <c r="K103" s="83">
        <v>5.060000000000211</v>
      </c>
      <c r="L103" s="86" t="s">
        <v>139</v>
      </c>
      <c r="M103" s="87">
        <v>2E-3</v>
      </c>
      <c r="N103" s="87">
        <v>2.5900000000001561E-2</v>
      </c>
      <c r="O103" s="83">
        <v>539.71219671165693</v>
      </c>
      <c r="P103" s="85">
        <v>4637000</v>
      </c>
      <c r="Q103" s="73"/>
      <c r="R103" s="83">
        <v>25026.456327943306</v>
      </c>
      <c r="S103" s="84">
        <v>4.7087087481386923E-2</v>
      </c>
      <c r="T103" s="84">
        <f t="shared" si="2"/>
        <v>5.65059416001074E-3</v>
      </c>
      <c r="U103" s="84">
        <f>R103/'סכום נכסי הקרן'!$C$42</f>
        <v>2.5216743372267363E-4</v>
      </c>
    </row>
    <row r="104" spans="2:21">
      <c r="B104" s="76" t="s">
        <v>548</v>
      </c>
      <c r="C104" s="73" t="s">
        <v>549</v>
      </c>
      <c r="D104" s="86" t="s">
        <v>126</v>
      </c>
      <c r="E104" s="86" t="s">
        <v>326</v>
      </c>
      <c r="F104" s="73" t="s">
        <v>550</v>
      </c>
      <c r="G104" s="86" t="s">
        <v>551</v>
      </c>
      <c r="H104" s="73" t="s">
        <v>513</v>
      </c>
      <c r="I104" s="73" t="s">
        <v>137</v>
      </c>
      <c r="J104" s="73"/>
      <c r="K104" s="83">
        <v>5.9999999999992175</v>
      </c>
      <c r="L104" s="86" t="s">
        <v>139</v>
      </c>
      <c r="M104" s="87">
        <v>4.4000000000000003E-3</v>
      </c>
      <c r="N104" s="87">
        <v>2.1399999999997577E-2</v>
      </c>
      <c r="O104" s="83">
        <v>7918246.7470788304</v>
      </c>
      <c r="P104" s="85">
        <v>96.6</v>
      </c>
      <c r="Q104" s="73"/>
      <c r="R104" s="83">
        <v>7649.0267333680831</v>
      </c>
      <c r="S104" s="84">
        <v>1.0026760596528369E-2</v>
      </c>
      <c r="T104" s="84">
        <f t="shared" si="2"/>
        <v>1.7270341922550447E-3</v>
      </c>
      <c r="U104" s="84">
        <f>R104/'סכום נכסי הקרן'!$C$42</f>
        <v>7.7071856141131426E-5</v>
      </c>
    </row>
    <row r="105" spans="2:21">
      <c r="B105" s="76" t="s">
        <v>552</v>
      </c>
      <c r="C105" s="73" t="s">
        <v>553</v>
      </c>
      <c r="D105" s="86" t="s">
        <v>126</v>
      </c>
      <c r="E105" s="86" t="s">
        <v>326</v>
      </c>
      <c r="F105" s="73" t="s">
        <v>554</v>
      </c>
      <c r="G105" s="86" t="s">
        <v>551</v>
      </c>
      <c r="H105" s="73" t="s">
        <v>509</v>
      </c>
      <c r="I105" s="73" t="s">
        <v>330</v>
      </c>
      <c r="J105" s="73"/>
      <c r="K105" s="83">
        <v>0.66000000000027137</v>
      </c>
      <c r="L105" s="86" t="s">
        <v>139</v>
      </c>
      <c r="M105" s="87">
        <v>3.85E-2</v>
      </c>
      <c r="N105" s="87">
        <v>1.2100000000005494E-2</v>
      </c>
      <c r="O105" s="83">
        <v>5695452.3593186643</v>
      </c>
      <c r="P105" s="85">
        <v>113.75</v>
      </c>
      <c r="Q105" s="73"/>
      <c r="R105" s="83">
        <v>6478.5771020346237</v>
      </c>
      <c r="S105" s="84">
        <v>2.3775940472773698E-2</v>
      </c>
      <c r="T105" s="84">
        <f t="shared" si="2"/>
        <v>1.4627644225068204E-3</v>
      </c>
      <c r="U105" s="84">
        <f>R105/'סכום נכסי הקרן'!$C$42</f>
        <v>6.5278365446028156E-5</v>
      </c>
    </row>
    <row r="106" spans="2:21">
      <c r="B106" s="76" t="s">
        <v>555</v>
      </c>
      <c r="C106" s="73" t="s">
        <v>556</v>
      </c>
      <c r="D106" s="86" t="s">
        <v>126</v>
      </c>
      <c r="E106" s="86" t="s">
        <v>326</v>
      </c>
      <c r="F106" s="73" t="s">
        <v>554</v>
      </c>
      <c r="G106" s="86" t="s">
        <v>551</v>
      </c>
      <c r="H106" s="73" t="s">
        <v>509</v>
      </c>
      <c r="I106" s="73" t="s">
        <v>330</v>
      </c>
      <c r="J106" s="73"/>
      <c r="K106" s="83">
        <v>1.6100000000000907</v>
      </c>
      <c r="L106" s="86" t="s">
        <v>139</v>
      </c>
      <c r="M106" s="87">
        <v>3.85E-2</v>
      </c>
      <c r="N106" s="87">
        <v>7.0000000000035832E-3</v>
      </c>
      <c r="O106" s="83">
        <v>4985875.1631481787</v>
      </c>
      <c r="P106" s="85">
        <v>117.57</v>
      </c>
      <c r="Q106" s="73"/>
      <c r="R106" s="83">
        <v>5861.8934787146163</v>
      </c>
      <c r="S106" s="84">
        <v>1.9943500652592715E-2</v>
      </c>
      <c r="T106" s="84">
        <f t="shared" si="2"/>
        <v>1.3235266161292737E-3</v>
      </c>
      <c r="U106" s="84">
        <f>R106/'סכום נכסי הקרן'!$C$42</f>
        <v>5.9064640071821888E-5</v>
      </c>
    </row>
    <row r="107" spans="2:21">
      <c r="B107" s="76" t="s">
        <v>557</v>
      </c>
      <c r="C107" s="73" t="s">
        <v>558</v>
      </c>
      <c r="D107" s="86" t="s">
        <v>126</v>
      </c>
      <c r="E107" s="86" t="s">
        <v>326</v>
      </c>
      <c r="F107" s="73" t="s">
        <v>431</v>
      </c>
      <c r="G107" s="86" t="s">
        <v>377</v>
      </c>
      <c r="H107" s="73" t="s">
        <v>513</v>
      </c>
      <c r="I107" s="73" t="s">
        <v>137</v>
      </c>
      <c r="J107" s="73"/>
      <c r="K107" s="83">
        <v>4.8300000000000889</v>
      </c>
      <c r="L107" s="86" t="s">
        <v>139</v>
      </c>
      <c r="M107" s="87">
        <v>2.4E-2</v>
      </c>
      <c r="N107" s="87">
        <v>2.3300000000000889E-2</v>
      </c>
      <c r="O107" s="83">
        <v>15279241.349719074</v>
      </c>
      <c r="P107" s="85">
        <v>108.74</v>
      </c>
      <c r="Q107" s="73"/>
      <c r="R107" s="83">
        <v>16614.647399974787</v>
      </c>
      <c r="S107" s="84">
        <v>1.3468123164062035E-2</v>
      </c>
      <c r="T107" s="84">
        <f t="shared" ref="T107:T138" si="3">IFERROR(R107/$R$11,0)</f>
        <v>3.7513353204588719E-3</v>
      </c>
      <c r="U107" s="84">
        <f>R107/'סכום נכסי הקרן'!$C$42</f>
        <v>1.6740975798402394E-4</v>
      </c>
    </row>
    <row r="108" spans="2:21">
      <c r="B108" s="76" t="s">
        <v>559</v>
      </c>
      <c r="C108" s="73" t="s">
        <v>560</v>
      </c>
      <c r="D108" s="86" t="s">
        <v>126</v>
      </c>
      <c r="E108" s="86" t="s">
        <v>326</v>
      </c>
      <c r="F108" s="73" t="s">
        <v>431</v>
      </c>
      <c r="G108" s="86" t="s">
        <v>377</v>
      </c>
      <c r="H108" s="73" t="s">
        <v>513</v>
      </c>
      <c r="I108" s="73" t="s">
        <v>137</v>
      </c>
      <c r="J108" s="73"/>
      <c r="K108" s="83">
        <v>0.78000000000227376</v>
      </c>
      <c r="L108" s="86" t="s">
        <v>139</v>
      </c>
      <c r="M108" s="87">
        <v>3.4799999999999998E-2</v>
      </c>
      <c r="N108" s="87">
        <v>7.0999999999020154E-3</v>
      </c>
      <c r="O108" s="83">
        <v>168525.49417732563</v>
      </c>
      <c r="P108" s="85">
        <v>109.61</v>
      </c>
      <c r="Q108" s="73"/>
      <c r="R108" s="83">
        <v>184.7207922316075</v>
      </c>
      <c r="S108" s="84">
        <v>6.9688854568285123E-4</v>
      </c>
      <c r="T108" s="84">
        <f t="shared" si="3"/>
        <v>4.1707152468527596E-5</v>
      </c>
      <c r="U108" s="84">
        <f>R108/'סכום נכסי הקרן'!$C$42</f>
        <v>1.8612530484491361E-6</v>
      </c>
    </row>
    <row r="109" spans="2:21">
      <c r="B109" s="76" t="s">
        <v>561</v>
      </c>
      <c r="C109" s="73" t="s">
        <v>562</v>
      </c>
      <c r="D109" s="86" t="s">
        <v>126</v>
      </c>
      <c r="E109" s="86" t="s">
        <v>326</v>
      </c>
      <c r="F109" s="73" t="s">
        <v>431</v>
      </c>
      <c r="G109" s="86" t="s">
        <v>377</v>
      </c>
      <c r="H109" s="73" t="s">
        <v>513</v>
      </c>
      <c r="I109" s="73" t="s">
        <v>137</v>
      </c>
      <c r="J109" s="73"/>
      <c r="K109" s="83">
        <v>6.8099999999986656</v>
      </c>
      <c r="L109" s="86" t="s">
        <v>139</v>
      </c>
      <c r="M109" s="87">
        <v>1.4999999999999999E-2</v>
      </c>
      <c r="N109" s="87">
        <v>2.7399999999992861E-2</v>
      </c>
      <c r="O109" s="83">
        <v>8764602.6273518614</v>
      </c>
      <c r="P109" s="85">
        <v>94.94</v>
      </c>
      <c r="Q109" s="73"/>
      <c r="R109" s="83">
        <v>8321.1137416364199</v>
      </c>
      <c r="S109" s="84">
        <v>3.1472440624636375E-2</v>
      </c>
      <c r="T109" s="84">
        <f t="shared" si="3"/>
        <v>1.8787812424237032E-3</v>
      </c>
      <c r="U109" s="84">
        <f>R109/'סכום נכסי הקרן'!$C$42</f>
        <v>8.3843827925412557E-5</v>
      </c>
    </row>
    <row r="110" spans="2:21">
      <c r="B110" s="76" t="s">
        <v>563</v>
      </c>
      <c r="C110" s="73" t="s">
        <v>564</v>
      </c>
      <c r="D110" s="86" t="s">
        <v>126</v>
      </c>
      <c r="E110" s="86" t="s">
        <v>326</v>
      </c>
      <c r="F110" s="73" t="s">
        <v>565</v>
      </c>
      <c r="G110" s="86" t="s">
        <v>551</v>
      </c>
      <c r="H110" s="73" t="s">
        <v>513</v>
      </c>
      <c r="I110" s="73" t="s">
        <v>137</v>
      </c>
      <c r="J110" s="73"/>
      <c r="K110" s="83">
        <v>2.7499999999999702</v>
      </c>
      <c r="L110" s="86" t="s">
        <v>139</v>
      </c>
      <c r="M110" s="87">
        <v>2.4799999999999999E-2</v>
      </c>
      <c r="N110" s="87">
        <v>1.2200000000000924E-2</v>
      </c>
      <c r="O110" s="83">
        <v>7572923.7375421664</v>
      </c>
      <c r="P110" s="85">
        <v>111.3</v>
      </c>
      <c r="Q110" s="73"/>
      <c r="R110" s="83">
        <v>8428.6644949070669</v>
      </c>
      <c r="S110" s="84">
        <v>1.7882338411113381E-2</v>
      </c>
      <c r="T110" s="84">
        <f t="shared" si="3"/>
        <v>1.9030645708491231E-3</v>
      </c>
      <c r="U110" s="84">
        <f>R110/'סכום נכסי הקרן'!$C$42</f>
        <v>8.4927513010180935E-5</v>
      </c>
    </row>
    <row r="111" spans="2:21">
      <c r="B111" s="76" t="s">
        <v>566</v>
      </c>
      <c r="C111" s="73" t="s">
        <v>567</v>
      </c>
      <c r="D111" s="86" t="s">
        <v>126</v>
      </c>
      <c r="E111" s="86" t="s">
        <v>326</v>
      </c>
      <c r="F111" s="73" t="s">
        <v>568</v>
      </c>
      <c r="G111" s="86" t="s">
        <v>377</v>
      </c>
      <c r="H111" s="73" t="s">
        <v>509</v>
      </c>
      <c r="I111" s="73" t="s">
        <v>330</v>
      </c>
      <c r="J111" s="73"/>
      <c r="K111" s="83">
        <v>3.2199999999998425</v>
      </c>
      <c r="L111" s="86" t="s">
        <v>139</v>
      </c>
      <c r="M111" s="87">
        <v>1.3999999999999999E-2</v>
      </c>
      <c r="N111" s="87">
        <v>1.6900000000000227E-2</v>
      </c>
      <c r="O111" s="83">
        <v>16693598.87557018</v>
      </c>
      <c r="P111" s="85">
        <v>106.47</v>
      </c>
      <c r="Q111" s="73"/>
      <c r="R111" s="83">
        <v>17773.674633296858</v>
      </c>
      <c r="S111" s="84">
        <v>1.878640431641929E-2</v>
      </c>
      <c r="T111" s="84">
        <f t="shared" si="3"/>
        <v>4.0130260860264519E-3</v>
      </c>
      <c r="U111" s="84">
        <f>R111/'סכום נכסי הקרן'!$C$42</f>
        <v>1.7908815620435784E-4</v>
      </c>
    </row>
    <row r="112" spans="2:21">
      <c r="B112" s="76" t="s">
        <v>569</v>
      </c>
      <c r="C112" s="73" t="s">
        <v>570</v>
      </c>
      <c r="D112" s="86" t="s">
        <v>126</v>
      </c>
      <c r="E112" s="86" t="s">
        <v>326</v>
      </c>
      <c r="F112" s="73" t="s">
        <v>342</v>
      </c>
      <c r="G112" s="86" t="s">
        <v>334</v>
      </c>
      <c r="H112" s="73" t="s">
        <v>513</v>
      </c>
      <c r="I112" s="73" t="s">
        <v>137</v>
      </c>
      <c r="J112" s="73"/>
      <c r="K112" s="83">
        <v>3.6199999999996249</v>
      </c>
      <c r="L112" s="86" t="s">
        <v>139</v>
      </c>
      <c r="M112" s="87">
        <v>1.89E-2</v>
      </c>
      <c r="N112" s="87">
        <v>2.0799999999998181E-2</v>
      </c>
      <c r="O112" s="83">
        <v>367.74978474941707</v>
      </c>
      <c r="P112" s="85">
        <v>5336000</v>
      </c>
      <c r="Q112" s="73"/>
      <c r="R112" s="83">
        <v>19623.12878961617</v>
      </c>
      <c r="S112" s="84">
        <v>4.5968723093677132E-2</v>
      </c>
      <c r="T112" s="84">
        <f t="shared" si="3"/>
        <v>4.4306047762718214E-3</v>
      </c>
      <c r="U112" s="84">
        <f>R112/'סכום נכסי הקרן'!$C$42</f>
        <v>1.9772331981983326E-4</v>
      </c>
    </row>
    <row r="113" spans="2:21">
      <c r="B113" s="76" t="s">
        <v>571</v>
      </c>
      <c r="C113" s="73" t="s">
        <v>572</v>
      </c>
      <c r="D113" s="86" t="s">
        <v>126</v>
      </c>
      <c r="E113" s="86" t="s">
        <v>326</v>
      </c>
      <c r="F113" s="73" t="s">
        <v>342</v>
      </c>
      <c r="G113" s="86" t="s">
        <v>334</v>
      </c>
      <c r="H113" s="73" t="s">
        <v>513</v>
      </c>
      <c r="I113" s="73" t="s">
        <v>137</v>
      </c>
      <c r="J113" s="73"/>
      <c r="K113" s="83">
        <v>0.21999999999997108</v>
      </c>
      <c r="L113" s="86" t="s">
        <v>139</v>
      </c>
      <c r="M113" s="87">
        <v>1.06E-2</v>
      </c>
      <c r="N113" s="87">
        <v>3.009999999999954E-2</v>
      </c>
      <c r="O113" s="83">
        <v>472.08005407958206</v>
      </c>
      <c r="P113" s="85">
        <v>5415736</v>
      </c>
      <c r="Q113" s="73"/>
      <c r="R113" s="83">
        <v>25566.610479501913</v>
      </c>
      <c r="S113" s="84">
        <v>3.4765450628145081E-2</v>
      </c>
      <c r="T113" s="84">
        <f t="shared" si="3"/>
        <v>5.7725527727007318E-3</v>
      </c>
      <c r="U113" s="84">
        <f>R113/'סכום נכסי הקרן'!$C$42</f>
        <v>2.5761004551030806E-4</v>
      </c>
    </row>
    <row r="114" spans="2:21">
      <c r="B114" s="76" t="s">
        <v>573</v>
      </c>
      <c r="C114" s="73" t="s">
        <v>574</v>
      </c>
      <c r="D114" s="86" t="s">
        <v>126</v>
      </c>
      <c r="E114" s="86" t="s">
        <v>326</v>
      </c>
      <c r="F114" s="73" t="s">
        <v>342</v>
      </c>
      <c r="G114" s="86" t="s">
        <v>334</v>
      </c>
      <c r="H114" s="73" t="s">
        <v>513</v>
      </c>
      <c r="I114" s="73" t="s">
        <v>137</v>
      </c>
      <c r="J114" s="73"/>
      <c r="K114" s="83">
        <v>1.0400000000001286</v>
      </c>
      <c r="L114" s="86" t="s">
        <v>139</v>
      </c>
      <c r="M114" s="87">
        <v>1.8200000000000001E-2</v>
      </c>
      <c r="N114" s="87">
        <v>1.0700000000000152E-2</v>
      </c>
      <c r="O114" s="83">
        <v>370.05542805505809</v>
      </c>
      <c r="P114" s="85">
        <v>5462710</v>
      </c>
      <c r="Q114" s="73"/>
      <c r="R114" s="83">
        <v>20215.054957744738</v>
      </c>
      <c r="S114" s="84">
        <v>2.60400695274828E-2</v>
      </c>
      <c r="T114" s="84">
        <f t="shared" si="3"/>
        <v>4.5642527248649367E-3</v>
      </c>
      <c r="U114" s="84">
        <f>R114/'סכום נכסי הקרן'!$C$42</f>
        <v>2.0368758822500956E-4</v>
      </c>
    </row>
    <row r="115" spans="2:21">
      <c r="B115" s="76" t="s">
        <v>575</v>
      </c>
      <c r="C115" s="73" t="s">
        <v>576</v>
      </c>
      <c r="D115" s="86" t="s">
        <v>126</v>
      </c>
      <c r="E115" s="86" t="s">
        <v>326</v>
      </c>
      <c r="F115" s="73" t="s">
        <v>342</v>
      </c>
      <c r="G115" s="86" t="s">
        <v>334</v>
      </c>
      <c r="H115" s="73" t="s">
        <v>513</v>
      </c>
      <c r="I115" s="73" t="s">
        <v>137</v>
      </c>
      <c r="J115" s="73"/>
      <c r="K115" s="83">
        <v>2.1800000000000153</v>
      </c>
      <c r="L115" s="86" t="s">
        <v>139</v>
      </c>
      <c r="M115" s="87">
        <v>1.89E-2</v>
      </c>
      <c r="N115" s="87">
        <v>1.5200000000000134E-2</v>
      </c>
      <c r="O115" s="83">
        <v>930.32625732532699</v>
      </c>
      <c r="P115" s="85">
        <v>5384709</v>
      </c>
      <c r="Q115" s="73"/>
      <c r="R115" s="83">
        <v>50095.360928078822</v>
      </c>
      <c r="S115" s="84">
        <v>4.2679431935284291E-2</v>
      </c>
      <c r="T115" s="84">
        <f t="shared" si="3"/>
        <v>1.1310772495895556E-2</v>
      </c>
      <c r="U115" s="84">
        <f>R115/'סכום נכסי הקרן'!$C$42</f>
        <v>5.0476257769422976E-4</v>
      </c>
    </row>
    <row r="116" spans="2:21">
      <c r="B116" s="76" t="s">
        <v>577</v>
      </c>
      <c r="C116" s="73" t="s">
        <v>578</v>
      </c>
      <c r="D116" s="86" t="s">
        <v>126</v>
      </c>
      <c r="E116" s="86" t="s">
        <v>326</v>
      </c>
      <c r="F116" s="73" t="s">
        <v>579</v>
      </c>
      <c r="G116" s="86" t="s">
        <v>377</v>
      </c>
      <c r="H116" s="73" t="s">
        <v>513</v>
      </c>
      <c r="I116" s="73" t="s">
        <v>137</v>
      </c>
      <c r="J116" s="73"/>
      <c r="K116" s="83">
        <v>1.2600000000004337</v>
      </c>
      <c r="L116" s="86" t="s">
        <v>139</v>
      </c>
      <c r="M116" s="87">
        <v>2.75E-2</v>
      </c>
      <c r="N116" s="87">
        <v>1.1000000000000405E-2</v>
      </c>
      <c r="O116" s="83">
        <v>2199994.9309917316</v>
      </c>
      <c r="P116" s="85">
        <v>111.01</v>
      </c>
      <c r="Q116" s="73"/>
      <c r="R116" s="83">
        <v>2442.2145075810663</v>
      </c>
      <c r="S116" s="84">
        <v>5.3047242217543695E-3</v>
      </c>
      <c r="T116" s="84">
        <f t="shared" si="3"/>
        <v>5.5141498473448359E-4</v>
      </c>
      <c r="U116" s="84">
        <f>R116/'סכום נכסי הקרן'!$C$42</f>
        <v>2.4607837278559337E-5</v>
      </c>
    </row>
    <row r="117" spans="2:21">
      <c r="B117" s="76" t="s">
        <v>580</v>
      </c>
      <c r="C117" s="73" t="s">
        <v>581</v>
      </c>
      <c r="D117" s="86" t="s">
        <v>126</v>
      </c>
      <c r="E117" s="86" t="s">
        <v>326</v>
      </c>
      <c r="F117" s="73" t="s">
        <v>579</v>
      </c>
      <c r="G117" s="86" t="s">
        <v>377</v>
      </c>
      <c r="H117" s="73" t="s">
        <v>513</v>
      </c>
      <c r="I117" s="73" t="s">
        <v>137</v>
      </c>
      <c r="J117" s="73"/>
      <c r="K117" s="83">
        <v>4.7600000000000602</v>
      </c>
      <c r="L117" s="86" t="s">
        <v>139</v>
      </c>
      <c r="M117" s="87">
        <v>1.9599999999999999E-2</v>
      </c>
      <c r="N117" s="87">
        <v>2.1300000000000735E-2</v>
      </c>
      <c r="O117" s="83">
        <v>10608994.602610994</v>
      </c>
      <c r="P117" s="85">
        <v>107.72</v>
      </c>
      <c r="Q117" s="73"/>
      <c r="R117" s="83">
        <v>11428.00900812958</v>
      </c>
      <c r="S117" s="84">
        <v>1.0093791793796943E-2</v>
      </c>
      <c r="T117" s="84">
        <f t="shared" si="3"/>
        <v>2.5802710585831456E-3</v>
      </c>
      <c r="U117" s="84">
        <f>R117/'סכום נכסי הקרן'!$C$42</f>
        <v>1.151490113653042E-4</v>
      </c>
    </row>
    <row r="118" spans="2:21">
      <c r="B118" s="76" t="s">
        <v>582</v>
      </c>
      <c r="C118" s="73" t="s">
        <v>583</v>
      </c>
      <c r="D118" s="86" t="s">
        <v>126</v>
      </c>
      <c r="E118" s="86" t="s">
        <v>326</v>
      </c>
      <c r="F118" s="73" t="s">
        <v>579</v>
      </c>
      <c r="G118" s="86" t="s">
        <v>377</v>
      </c>
      <c r="H118" s="73" t="s">
        <v>513</v>
      </c>
      <c r="I118" s="73" t="s">
        <v>137</v>
      </c>
      <c r="J118" s="73"/>
      <c r="K118" s="83">
        <v>6.40999999999966</v>
      </c>
      <c r="L118" s="86" t="s">
        <v>139</v>
      </c>
      <c r="M118" s="87">
        <v>1.5800000000000002E-2</v>
      </c>
      <c r="N118" s="87">
        <v>2.4499999999999168E-2</v>
      </c>
      <c r="O118" s="83">
        <v>22938411.676597733</v>
      </c>
      <c r="P118" s="85">
        <v>101.31</v>
      </c>
      <c r="Q118" s="73"/>
      <c r="R118" s="83">
        <v>23238.904134331893</v>
      </c>
      <c r="S118" s="84">
        <v>2.2993139948302682E-2</v>
      </c>
      <c r="T118" s="84">
        <f t="shared" si="3"/>
        <v>5.2469919938240295E-3</v>
      </c>
      <c r="U118" s="84">
        <f>R118/'סכום נכסי הקרן'!$C$42</f>
        <v>2.3415599641003152E-4</v>
      </c>
    </row>
    <row r="119" spans="2:21">
      <c r="B119" s="76" t="s">
        <v>584</v>
      </c>
      <c r="C119" s="73" t="s">
        <v>585</v>
      </c>
      <c r="D119" s="86" t="s">
        <v>126</v>
      </c>
      <c r="E119" s="86" t="s">
        <v>326</v>
      </c>
      <c r="F119" s="73" t="s">
        <v>586</v>
      </c>
      <c r="G119" s="86" t="s">
        <v>551</v>
      </c>
      <c r="H119" s="73" t="s">
        <v>513</v>
      </c>
      <c r="I119" s="73" t="s">
        <v>137</v>
      </c>
      <c r="J119" s="73"/>
      <c r="K119" s="83">
        <v>3.9000000000008468</v>
      </c>
      <c r="L119" s="86" t="s">
        <v>139</v>
      </c>
      <c r="M119" s="87">
        <v>2.2499999999999999E-2</v>
      </c>
      <c r="N119" s="87">
        <v>1.6300000000006188E-2</v>
      </c>
      <c r="O119" s="83">
        <v>3375761.4162530396</v>
      </c>
      <c r="P119" s="85">
        <v>111.96</v>
      </c>
      <c r="Q119" s="73"/>
      <c r="R119" s="83">
        <v>3779.5025525807732</v>
      </c>
      <c r="S119" s="84">
        <v>8.2513524338340746E-3</v>
      </c>
      <c r="T119" s="84">
        <f t="shared" si="3"/>
        <v>8.5335433716650735E-4</v>
      </c>
      <c r="U119" s="84">
        <f>R119/'סכום נכסי הקרן'!$C$42</f>
        <v>3.8082397561353493E-5</v>
      </c>
    </row>
    <row r="120" spans="2:21">
      <c r="B120" s="76" t="s">
        <v>587</v>
      </c>
      <c r="C120" s="73" t="s">
        <v>588</v>
      </c>
      <c r="D120" s="86" t="s">
        <v>126</v>
      </c>
      <c r="E120" s="86" t="s">
        <v>326</v>
      </c>
      <c r="F120" s="73" t="s">
        <v>488</v>
      </c>
      <c r="G120" s="86" t="s">
        <v>377</v>
      </c>
      <c r="H120" s="73" t="s">
        <v>509</v>
      </c>
      <c r="I120" s="73" t="s">
        <v>330</v>
      </c>
      <c r="J120" s="73"/>
      <c r="K120" s="83">
        <v>3.1199999999998931</v>
      </c>
      <c r="L120" s="86" t="s">
        <v>139</v>
      </c>
      <c r="M120" s="87">
        <v>2.1499999999999998E-2</v>
      </c>
      <c r="N120" s="87">
        <v>2.1699999999999185E-2</v>
      </c>
      <c r="O120" s="83">
        <v>33076652.350353286</v>
      </c>
      <c r="P120" s="85">
        <v>109.16</v>
      </c>
      <c r="Q120" s="73"/>
      <c r="R120" s="83">
        <v>36106.472836518733</v>
      </c>
      <c r="S120" s="84">
        <v>1.6864664172785714E-2</v>
      </c>
      <c r="T120" s="84">
        <f t="shared" si="3"/>
        <v>8.1522937916231122E-3</v>
      </c>
      <c r="U120" s="84">
        <f>R120/'סכום נכסי הקרן'!$C$42</f>
        <v>3.6381006070748808E-4</v>
      </c>
    </row>
    <row r="121" spans="2:21">
      <c r="B121" s="76" t="s">
        <v>589</v>
      </c>
      <c r="C121" s="73" t="s">
        <v>590</v>
      </c>
      <c r="D121" s="86" t="s">
        <v>126</v>
      </c>
      <c r="E121" s="86" t="s">
        <v>326</v>
      </c>
      <c r="F121" s="73" t="s">
        <v>488</v>
      </c>
      <c r="G121" s="86" t="s">
        <v>377</v>
      </c>
      <c r="H121" s="73" t="s">
        <v>509</v>
      </c>
      <c r="I121" s="73" t="s">
        <v>330</v>
      </c>
      <c r="J121" s="73"/>
      <c r="K121" s="83">
        <v>8.1300000000010417</v>
      </c>
      <c r="L121" s="86" t="s">
        <v>139</v>
      </c>
      <c r="M121" s="87">
        <v>1.15E-2</v>
      </c>
      <c r="N121" s="87">
        <v>3.1700000000004669E-2</v>
      </c>
      <c r="O121" s="83">
        <v>14401152.891410494</v>
      </c>
      <c r="P121" s="85">
        <v>91.08</v>
      </c>
      <c r="Q121" s="73"/>
      <c r="R121" s="83">
        <v>13116.570092120977</v>
      </c>
      <c r="S121" s="84">
        <v>3.1323055281170145E-2</v>
      </c>
      <c r="T121" s="84">
        <f t="shared" si="3"/>
        <v>2.9615225340215508E-3</v>
      </c>
      <c r="U121" s="84">
        <f>R121/'סכום נכסי הקרן'!$C$42</f>
        <v>1.3216301085666084E-4</v>
      </c>
    </row>
    <row r="122" spans="2:21">
      <c r="B122" s="76" t="s">
        <v>591</v>
      </c>
      <c r="C122" s="73" t="s">
        <v>592</v>
      </c>
      <c r="D122" s="86" t="s">
        <v>126</v>
      </c>
      <c r="E122" s="86" t="s">
        <v>326</v>
      </c>
      <c r="F122" s="73" t="s">
        <v>540</v>
      </c>
      <c r="G122" s="86" t="s">
        <v>541</v>
      </c>
      <c r="H122" s="73" t="s">
        <v>593</v>
      </c>
      <c r="I122" s="73" t="s">
        <v>137</v>
      </c>
      <c r="J122" s="73"/>
      <c r="K122" s="83">
        <v>3.0200000000003122</v>
      </c>
      <c r="L122" s="86" t="s">
        <v>139</v>
      </c>
      <c r="M122" s="87">
        <v>0.04</v>
      </c>
      <c r="N122" s="87">
        <v>6.150000000000469E-2</v>
      </c>
      <c r="O122" s="83">
        <v>10828524.750964923</v>
      </c>
      <c r="P122" s="85">
        <v>101.37</v>
      </c>
      <c r="Q122" s="73"/>
      <c r="R122" s="83">
        <v>10976.875668743693</v>
      </c>
      <c r="S122" s="84">
        <v>3.6835391846921895E-3</v>
      </c>
      <c r="T122" s="84">
        <f t="shared" si="3"/>
        <v>2.4784119947382274E-3</v>
      </c>
      <c r="U122" s="84">
        <f>R122/'סכום נכסי הקרן'!$C$42</f>
        <v>1.1060337633935532E-4</v>
      </c>
    </row>
    <row r="123" spans="2:21">
      <c r="B123" s="76" t="s">
        <v>594</v>
      </c>
      <c r="C123" s="73" t="s">
        <v>595</v>
      </c>
      <c r="D123" s="86" t="s">
        <v>126</v>
      </c>
      <c r="E123" s="86" t="s">
        <v>326</v>
      </c>
      <c r="F123" s="73" t="s">
        <v>540</v>
      </c>
      <c r="G123" s="86" t="s">
        <v>541</v>
      </c>
      <c r="H123" s="73" t="s">
        <v>593</v>
      </c>
      <c r="I123" s="73" t="s">
        <v>137</v>
      </c>
      <c r="J123" s="73"/>
      <c r="K123" s="83">
        <v>3.800000000000411</v>
      </c>
      <c r="L123" s="86" t="s">
        <v>139</v>
      </c>
      <c r="M123" s="87">
        <v>2.7799999999999998E-2</v>
      </c>
      <c r="N123" s="87">
        <v>6.2900000000007117E-2</v>
      </c>
      <c r="O123" s="83">
        <v>11690177.961315272</v>
      </c>
      <c r="P123" s="85">
        <v>95.89</v>
      </c>
      <c r="Q123" s="73"/>
      <c r="R123" s="83">
        <v>11209.712138583927</v>
      </c>
      <c r="S123" s="84">
        <v>7.7139198509093634E-3</v>
      </c>
      <c r="T123" s="84">
        <f t="shared" si="3"/>
        <v>2.5309829372430893E-3</v>
      </c>
      <c r="U123" s="84">
        <f>R123/'סכום נכסי הקרן'!$C$42</f>
        <v>1.1294944460836158E-4</v>
      </c>
    </row>
    <row r="124" spans="2:21">
      <c r="B124" s="76" t="s">
        <v>596</v>
      </c>
      <c r="C124" s="73" t="s">
        <v>597</v>
      </c>
      <c r="D124" s="86" t="s">
        <v>126</v>
      </c>
      <c r="E124" s="86" t="s">
        <v>326</v>
      </c>
      <c r="F124" s="73" t="s">
        <v>540</v>
      </c>
      <c r="G124" s="86" t="s">
        <v>541</v>
      </c>
      <c r="H124" s="73" t="s">
        <v>593</v>
      </c>
      <c r="I124" s="73" t="s">
        <v>137</v>
      </c>
      <c r="J124" s="73"/>
      <c r="K124" s="83">
        <v>4.869999999996601</v>
      </c>
      <c r="L124" s="86" t="s">
        <v>139</v>
      </c>
      <c r="M124" s="87">
        <v>1.29E-2</v>
      </c>
      <c r="N124" s="87">
        <v>6.1499999999935537E-2</v>
      </c>
      <c r="O124" s="83">
        <v>204175.12623092209</v>
      </c>
      <c r="P124" s="85">
        <v>83.6</v>
      </c>
      <c r="Q124" s="73"/>
      <c r="R124" s="83">
        <v>170.69040552423488</v>
      </c>
      <c r="S124" s="84">
        <v>1.9742887152558261E-4</v>
      </c>
      <c r="T124" s="84">
        <f t="shared" si="3"/>
        <v>3.853930400638428E-5</v>
      </c>
      <c r="U124" s="84">
        <f>R124/'סכום נכסי הקרן'!$C$42</f>
        <v>1.7198823899838182E-6</v>
      </c>
    </row>
    <row r="125" spans="2:21">
      <c r="B125" s="76" t="s">
        <v>598</v>
      </c>
      <c r="C125" s="73" t="s">
        <v>599</v>
      </c>
      <c r="D125" s="86" t="s">
        <v>126</v>
      </c>
      <c r="E125" s="86" t="s">
        <v>326</v>
      </c>
      <c r="F125" s="73" t="s">
        <v>600</v>
      </c>
      <c r="G125" s="86" t="s">
        <v>377</v>
      </c>
      <c r="H125" s="73" t="s">
        <v>593</v>
      </c>
      <c r="I125" s="73" t="s">
        <v>137</v>
      </c>
      <c r="J125" s="73"/>
      <c r="K125" s="83">
        <v>2.7499999999990266</v>
      </c>
      <c r="L125" s="86" t="s">
        <v>139</v>
      </c>
      <c r="M125" s="87">
        <v>2.5000000000000001E-2</v>
      </c>
      <c r="N125" s="87">
        <v>1.8999999999992703E-2</v>
      </c>
      <c r="O125" s="83">
        <v>3711980.8945951825</v>
      </c>
      <c r="P125" s="85">
        <v>110.68</v>
      </c>
      <c r="Q125" s="73"/>
      <c r="R125" s="83">
        <v>4108.4203522362432</v>
      </c>
      <c r="S125" s="84">
        <v>9.7407047897382932E-3</v>
      </c>
      <c r="T125" s="84">
        <f t="shared" si="3"/>
        <v>9.2761898628431242E-4</v>
      </c>
      <c r="U125" s="84">
        <f>R125/'סכום נכסי הקרן'!$C$42</f>
        <v>4.1396584610369257E-5</v>
      </c>
    </row>
    <row r="126" spans="2:21">
      <c r="B126" s="76" t="s">
        <v>601</v>
      </c>
      <c r="C126" s="73" t="s">
        <v>602</v>
      </c>
      <c r="D126" s="86" t="s">
        <v>126</v>
      </c>
      <c r="E126" s="86" t="s">
        <v>326</v>
      </c>
      <c r="F126" s="73" t="s">
        <v>600</v>
      </c>
      <c r="G126" s="86" t="s">
        <v>377</v>
      </c>
      <c r="H126" s="73" t="s">
        <v>593</v>
      </c>
      <c r="I126" s="73" t="s">
        <v>137</v>
      </c>
      <c r="J126" s="73"/>
      <c r="K126" s="83">
        <v>5.4900000000005917</v>
      </c>
      <c r="L126" s="86" t="s">
        <v>139</v>
      </c>
      <c r="M126" s="87">
        <v>1.9E-2</v>
      </c>
      <c r="N126" s="87">
        <v>2.8500000000001816E-2</v>
      </c>
      <c r="O126" s="83">
        <v>8063985.3864233233</v>
      </c>
      <c r="P126" s="85">
        <v>102.68</v>
      </c>
      <c r="Q126" s="73"/>
      <c r="R126" s="83">
        <v>8280.1006162823342</v>
      </c>
      <c r="S126" s="84">
        <v>2.4713432039819894E-2</v>
      </c>
      <c r="T126" s="84">
        <f t="shared" si="3"/>
        <v>1.8695211009329231E-3</v>
      </c>
      <c r="U126" s="84">
        <f>R126/'סכום נכסי הקרן'!$C$42</f>
        <v>8.3430578265374244E-5</v>
      </c>
    </row>
    <row r="127" spans="2:21">
      <c r="B127" s="76" t="s">
        <v>603</v>
      </c>
      <c r="C127" s="73" t="s">
        <v>604</v>
      </c>
      <c r="D127" s="86" t="s">
        <v>126</v>
      </c>
      <c r="E127" s="86" t="s">
        <v>326</v>
      </c>
      <c r="F127" s="73" t="s">
        <v>600</v>
      </c>
      <c r="G127" s="86" t="s">
        <v>377</v>
      </c>
      <c r="H127" s="73" t="s">
        <v>593</v>
      </c>
      <c r="I127" s="73" t="s">
        <v>137</v>
      </c>
      <c r="J127" s="73"/>
      <c r="K127" s="83">
        <v>7.399999999998907</v>
      </c>
      <c r="L127" s="86" t="s">
        <v>139</v>
      </c>
      <c r="M127" s="87">
        <v>3.9000000000000003E-3</v>
      </c>
      <c r="N127" s="87">
        <v>2.7699999999991062E-2</v>
      </c>
      <c r="O127" s="83">
        <v>8183999.0190988351</v>
      </c>
      <c r="P127" s="85">
        <v>87.33</v>
      </c>
      <c r="Q127" s="73"/>
      <c r="R127" s="83">
        <v>7147.0862443860988</v>
      </c>
      <c r="S127" s="84">
        <v>3.2735996076395338E-2</v>
      </c>
      <c r="T127" s="84">
        <f t="shared" si="3"/>
        <v>1.6137036448316084E-3</v>
      </c>
      <c r="U127" s="84">
        <f>R127/'סכום נכסי הקרן'!$C$42</f>
        <v>7.2014286530416478E-5</v>
      </c>
    </row>
    <row r="128" spans="2:21">
      <c r="B128" s="76" t="s">
        <v>605</v>
      </c>
      <c r="C128" s="73" t="s">
        <v>606</v>
      </c>
      <c r="D128" s="86" t="s">
        <v>126</v>
      </c>
      <c r="E128" s="86" t="s">
        <v>326</v>
      </c>
      <c r="F128" s="73" t="s">
        <v>607</v>
      </c>
      <c r="G128" s="86" t="s">
        <v>608</v>
      </c>
      <c r="H128" s="73" t="s">
        <v>609</v>
      </c>
      <c r="I128" s="73" t="s">
        <v>330</v>
      </c>
      <c r="J128" s="73"/>
      <c r="K128" s="83">
        <v>5.08000000000004</v>
      </c>
      <c r="L128" s="86" t="s">
        <v>139</v>
      </c>
      <c r="M128" s="87">
        <v>7.4999999999999997E-3</v>
      </c>
      <c r="N128" s="87">
        <v>2.8700000000002401E-2</v>
      </c>
      <c r="O128" s="83">
        <v>4334287.3260029927</v>
      </c>
      <c r="P128" s="85">
        <v>94.91</v>
      </c>
      <c r="Q128" s="73"/>
      <c r="R128" s="83">
        <v>4113.6723980912848</v>
      </c>
      <c r="S128" s="84">
        <v>8.2470827469736559E-3</v>
      </c>
      <c r="T128" s="84">
        <f t="shared" si="3"/>
        <v>9.2880481855907478E-4</v>
      </c>
      <c r="U128" s="84">
        <f>R128/'סכום נכסי הקרן'!$C$42</f>
        <v>4.1449504404834167E-5</v>
      </c>
    </row>
    <row r="129" spans="2:21">
      <c r="B129" s="76" t="s">
        <v>610</v>
      </c>
      <c r="C129" s="73" t="s">
        <v>611</v>
      </c>
      <c r="D129" s="86" t="s">
        <v>126</v>
      </c>
      <c r="E129" s="86" t="s">
        <v>326</v>
      </c>
      <c r="F129" s="73" t="s">
        <v>607</v>
      </c>
      <c r="G129" s="86" t="s">
        <v>608</v>
      </c>
      <c r="H129" s="73" t="s">
        <v>609</v>
      </c>
      <c r="I129" s="73" t="s">
        <v>330</v>
      </c>
      <c r="J129" s="73"/>
      <c r="K129" s="83">
        <v>6.129999999999824</v>
      </c>
      <c r="L129" s="86" t="s">
        <v>139</v>
      </c>
      <c r="M129" s="87">
        <v>7.4999999999999997E-3</v>
      </c>
      <c r="N129" s="87">
        <v>3.1999999999999716E-2</v>
      </c>
      <c r="O129" s="83">
        <v>24509941.436025929</v>
      </c>
      <c r="P129" s="85">
        <v>89.45</v>
      </c>
      <c r="Q129" s="73"/>
      <c r="R129" s="83">
        <v>21924.142621288702</v>
      </c>
      <c r="S129" s="84">
        <v>2.8245101964976368E-2</v>
      </c>
      <c r="T129" s="84">
        <f t="shared" si="3"/>
        <v>4.950138790555547E-3</v>
      </c>
      <c r="U129" s="84">
        <f>R129/'סכום נכסי הקרן'!$C$42</f>
        <v>2.2090841423711081E-4</v>
      </c>
    </row>
    <row r="130" spans="2:21">
      <c r="B130" s="76" t="s">
        <v>612</v>
      </c>
      <c r="C130" s="73" t="s">
        <v>613</v>
      </c>
      <c r="D130" s="86" t="s">
        <v>126</v>
      </c>
      <c r="E130" s="86" t="s">
        <v>326</v>
      </c>
      <c r="F130" s="73" t="s">
        <v>568</v>
      </c>
      <c r="G130" s="86" t="s">
        <v>377</v>
      </c>
      <c r="H130" s="73" t="s">
        <v>609</v>
      </c>
      <c r="I130" s="73" t="s">
        <v>330</v>
      </c>
      <c r="J130" s="73"/>
      <c r="K130" s="83">
        <v>1.0899999999796579</v>
      </c>
      <c r="L130" s="86" t="s">
        <v>139</v>
      </c>
      <c r="M130" s="87">
        <v>3.4500000000000003E-2</v>
      </c>
      <c r="N130" s="87">
        <v>1.440000000020596E-2</v>
      </c>
      <c r="O130" s="83">
        <v>107457.33923423177</v>
      </c>
      <c r="P130" s="85">
        <v>110.25</v>
      </c>
      <c r="Q130" s="73"/>
      <c r="R130" s="83">
        <v>118.47171862060011</v>
      </c>
      <c r="S130" s="84">
        <v>5.6245458723239064E-4</v>
      </c>
      <c r="T130" s="84">
        <f t="shared" si="3"/>
        <v>2.6749116718396122E-5</v>
      </c>
      <c r="U130" s="84">
        <f>R130/'סכום נכסי הקרן'!$C$42</f>
        <v>1.1937251068148547E-6</v>
      </c>
    </row>
    <row r="131" spans="2:21">
      <c r="B131" s="76" t="s">
        <v>614</v>
      </c>
      <c r="C131" s="73" t="s">
        <v>615</v>
      </c>
      <c r="D131" s="86" t="s">
        <v>126</v>
      </c>
      <c r="E131" s="86" t="s">
        <v>326</v>
      </c>
      <c r="F131" s="73" t="s">
        <v>568</v>
      </c>
      <c r="G131" s="86" t="s">
        <v>377</v>
      </c>
      <c r="H131" s="73" t="s">
        <v>609</v>
      </c>
      <c r="I131" s="73" t="s">
        <v>330</v>
      </c>
      <c r="J131" s="73"/>
      <c r="K131" s="83">
        <v>3.1799999999998172</v>
      </c>
      <c r="L131" s="86" t="s">
        <v>139</v>
      </c>
      <c r="M131" s="87">
        <v>2.0499999999999997E-2</v>
      </c>
      <c r="N131" s="87">
        <v>1.9300000000000362E-2</v>
      </c>
      <c r="O131" s="83">
        <v>7332888.9486476155</v>
      </c>
      <c r="P131" s="85">
        <v>108.94</v>
      </c>
      <c r="Q131" s="73"/>
      <c r="R131" s="83">
        <v>7988.4493605883717</v>
      </c>
      <c r="S131" s="84">
        <v>9.5718613348907931E-3</v>
      </c>
      <c r="T131" s="84">
        <f t="shared" si="3"/>
        <v>1.8036706720672101E-3</v>
      </c>
      <c r="U131" s="84">
        <f>R131/'סכום נכסי הקרן'!$C$42</f>
        <v>8.0491890193574601E-5</v>
      </c>
    </row>
    <row r="132" spans="2:21">
      <c r="B132" s="76" t="s">
        <v>616</v>
      </c>
      <c r="C132" s="73" t="s">
        <v>617</v>
      </c>
      <c r="D132" s="86" t="s">
        <v>126</v>
      </c>
      <c r="E132" s="86" t="s">
        <v>326</v>
      </c>
      <c r="F132" s="73" t="s">
        <v>568</v>
      </c>
      <c r="G132" s="86" t="s">
        <v>377</v>
      </c>
      <c r="H132" s="73" t="s">
        <v>609</v>
      </c>
      <c r="I132" s="73" t="s">
        <v>330</v>
      </c>
      <c r="J132" s="73"/>
      <c r="K132" s="83">
        <v>5.7799999999999816</v>
      </c>
      <c r="L132" s="86" t="s">
        <v>139</v>
      </c>
      <c r="M132" s="87">
        <v>8.3999999999999995E-3</v>
      </c>
      <c r="N132" s="87">
        <v>3.11000000000001E-2</v>
      </c>
      <c r="O132" s="83">
        <v>4280067.8482545689</v>
      </c>
      <c r="P132" s="85">
        <v>93.8</v>
      </c>
      <c r="Q132" s="73"/>
      <c r="R132" s="83">
        <v>4014.7033423353269</v>
      </c>
      <c r="S132" s="84">
        <v>5.8888897334222626E-3</v>
      </c>
      <c r="T132" s="84">
        <f t="shared" si="3"/>
        <v>9.0645910723869175E-4</v>
      </c>
      <c r="U132" s="84">
        <f>R132/'סכום נכסי הקרן'!$C$42</f>
        <v>4.0452288799040602E-5</v>
      </c>
    </row>
    <row r="133" spans="2:21">
      <c r="B133" s="76" t="s">
        <v>618</v>
      </c>
      <c r="C133" s="73" t="s">
        <v>619</v>
      </c>
      <c r="D133" s="86" t="s">
        <v>126</v>
      </c>
      <c r="E133" s="86" t="s">
        <v>326</v>
      </c>
      <c r="F133" s="73" t="s">
        <v>568</v>
      </c>
      <c r="G133" s="86" t="s">
        <v>377</v>
      </c>
      <c r="H133" s="73" t="s">
        <v>609</v>
      </c>
      <c r="I133" s="73" t="s">
        <v>330</v>
      </c>
      <c r="J133" s="73"/>
      <c r="K133" s="83">
        <v>6.7599999999975777</v>
      </c>
      <c r="L133" s="86" t="s">
        <v>139</v>
      </c>
      <c r="M133" s="87">
        <v>9.7000000000000003E-3</v>
      </c>
      <c r="N133" s="87">
        <v>3.3399999999991353E-2</v>
      </c>
      <c r="O133" s="83">
        <v>3215189.8474896331</v>
      </c>
      <c r="P133" s="85">
        <v>89.92</v>
      </c>
      <c r="Q133" s="73"/>
      <c r="R133" s="83">
        <v>2891.0987511208591</v>
      </c>
      <c r="S133" s="84">
        <v>7.5063995514861514E-3</v>
      </c>
      <c r="T133" s="84">
        <f t="shared" si="3"/>
        <v>6.5276623685860883E-4</v>
      </c>
      <c r="U133" s="84">
        <f>R133/'סכום נכסי הקרן'!$C$42</f>
        <v>2.9130810337497225E-5</v>
      </c>
    </row>
    <row r="134" spans="2:21">
      <c r="B134" s="76" t="s">
        <v>620</v>
      </c>
      <c r="C134" s="73" t="s">
        <v>621</v>
      </c>
      <c r="D134" s="86" t="s">
        <v>126</v>
      </c>
      <c r="E134" s="86" t="s">
        <v>326</v>
      </c>
      <c r="F134" s="73" t="s">
        <v>622</v>
      </c>
      <c r="G134" s="86" t="s">
        <v>623</v>
      </c>
      <c r="H134" s="73" t="s">
        <v>593</v>
      </c>
      <c r="I134" s="73" t="s">
        <v>137</v>
      </c>
      <c r="J134" s="73"/>
      <c r="K134" s="83">
        <v>1.7799999999999205</v>
      </c>
      <c r="L134" s="86" t="s">
        <v>139</v>
      </c>
      <c r="M134" s="87">
        <v>1.8500000000000003E-2</v>
      </c>
      <c r="N134" s="87">
        <v>1.9300000000001052E-2</v>
      </c>
      <c r="O134" s="83">
        <v>13612638.715661103</v>
      </c>
      <c r="P134" s="85">
        <v>107.26</v>
      </c>
      <c r="Q134" s="73"/>
      <c r="R134" s="83">
        <v>14600.916711324111</v>
      </c>
      <c r="S134" s="84">
        <v>1.6777557083983808E-2</v>
      </c>
      <c r="T134" s="84">
        <f t="shared" si="3"/>
        <v>3.2966654814685654E-3</v>
      </c>
      <c r="U134" s="84">
        <f>R134/'סכום נכסי הקרן'!$C$42</f>
        <v>1.4711933838519917E-4</v>
      </c>
    </row>
    <row r="135" spans="2:21">
      <c r="B135" s="76" t="s">
        <v>624</v>
      </c>
      <c r="C135" s="73" t="s">
        <v>625</v>
      </c>
      <c r="D135" s="86" t="s">
        <v>126</v>
      </c>
      <c r="E135" s="86" t="s">
        <v>326</v>
      </c>
      <c r="F135" s="73" t="s">
        <v>622</v>
      </c>
      <c r="G135" s="86" t="s">
        <v>623</v>
      </c>
      <c r="H135" s="73" t="s">
        <v>593</v>
      </c>
      <c r="I135" s="73" t="s">
        <v>137</v>
      </c>
      <c r="J135" s="73"/>
      <c r="K135" s="83">
        <v>1.6300000000003512</v>
      </c>
      <c r="L135" s="86" t="s">
        <v>139</v>
      </c>
      <c r="M135" s="87">
        <v>0.01</v>
      </c>
      <c r="N135" s="87">
        <v>2.2000000000004408E-2</v>
      </c>
      <c r="O135" s="83">
        <v>7424550.04454262</v>
      </c>
      <c r="P135" s="85">
        <v>104</v>
      </c>
      <c r="Q135" s="73"/>
      <c r="R135" s="83">
        <v>7721.5314936067716</v>
      </c>
      <c r="S135" s="84">
        <v>6.5560029116091467E-3</v>
      </c>
      <c r="T135" s="84">
        <f t="shared" si="3"/>
        <v>1.7434046671400674E-3</v>
      </c>
      <c r="U135" s="84">
        <f>R135/'סכום נכסי הקרן'!$C$42</f>
        <v>7.7802416596134947E-5</v>
      </c>
    </row>
    <row r="136" spans="2:21">
      <c r="B136" s="76" t="s">
        <v>626</v>
      </c>
      <c r="C136" s="73" t="s">
        <v>627</v>
      </c>
      <c r="D136" s="86" t="s">
        <v>126</v>
      </c>
      <c r="E136" s="86" t="s">
        <v>326</v>
      </c>
      <c r="F136" s="73" t="s">
        <v>622</v>
      </c>
      <c r="G136" s="86" t="s">
        <v>623</v>
      </c>
      <c r="H136" s="73" t="s">
        <v>593</v>
      </c>
      <c r="I136" s="73" t="s">
        <v>137</v>
      </c>
      <c r="J136" s="73"/>
      <c r="K136" s="83">
        <v>4.9399999999998467</v>
      </c>
      <c r="L136" s="86" t="s">
        <v>139</v>
      </c>
      <c r="M136" s="87">
        <v>0.01</v>
      </c>
      <c r="N136" s="87">
        <v>2.8899999999998573E-2</v>
      </c>
      <c r="O136" s="83">
        <v>23851470.13684329</v>
      </c>
      <c r="P136" s="85">
        <v>95.26</v>
      </c>
      <c r="Q136" s="73"/>
      <c r="R136" s="83">
        <v>22720.909978012256</v>
      </c>
      <c r="S136" s="84">
        <v>2.4436529526773297E-2</v>
      </c>
      <c r="T136" s="84">
        <f t="shared" si="3"/>
        <v>5.1300367718675223E-3</v>
      </c>
      <c r="U136" s="84">
        <f>R136/'סכום נכסי הקרן'!$C$42</f>
        <v>2.2893666949571251E-4</v>
      </c>
    </row>
    <row r="137" spans="2:21">
      <c r="B137" s="76" t="s">
        <v>628</v>
      </c>
      <c r="C137" s="73" t="s">
        <v>629</v>
      </c>
      <c r="D137" s="86" t="s">
        <v>126</v>
      </c>
      <c r="E137" s="86" t="s">
        <v>326</v>
      </c>
      <c r="F137" s="73" t="s">
        <v>630</v>
      </c>
      <c r="G137" s="86" t="s">
        <v>364</v>
      </c>
      <c r="H137" s="73" t="s">
        <v>609</v>
      </c>
      <c r="I137" s="73" t="s">
        <v>330</v>
      </c>
      <c r="J137" s="73"/>
      <c r="K137" s="83">
        <v>3.0500000000002183</v>
      </c>
      <c r="L137" s="86" t="s">
        <v>139</v>
      </c>
      <c r="M137" s="87">
        <v>1.9400000000000001E-2</v>
      </c>
      <c r="N137" s="87">
        <v>1.5400000000004353E-2</v>
      </c>
      <c r="O137" s="83">
        <v>2094484.4605693659</v>
      </c>
      <c r="P137" s="85">
        <v>109.77</v>
      </c>
      <c r="Q137" s="73"/>
      <c r="R137" s="83">
        <v>2299.1155300632304</v>
      </c>
      <c r="S137" s="84">
        <v>4.9674776282948151E-3</v>
      </c>
      <c r="T137" s="84">
        <f t="shared" si="3"/>
        <v>5.1910540657966692E-4</v>
      </c>
      <c r="U137" s="84">
        <f>R137/'סכום נכסי הקרן'!$C$42</f>
        <v>2.3165967065047703E-5</v>
      </c>
    </row>
    <row r="138" spans="2:21">
      <c r="B138" s="76" t="s">
        <v>631</v>
      </c>
      <c r="C138" s="73" t="s">
        <v>632</v>
      </c>
      <c r="D138" s="86" t="s">
        <v>126</v>
      </c>
      <c r="E138" s="86" t="s">
        <v>326</v>
      </c>
      <c r="F138" s="73" t="s">
        <v>630</v>
      </c>
      <c r="G138" s="86" t="s">
        <v>364</v>
      </c>
      <c r="H138" s="73" t="s">
        <v>609</v>
      </c>
      <c r="I138" s="73" t="s">
        <v>330</v>
      </c>
      <c r="J138" s="73"/>
      <c r="K138" s="83">
        <v>4.020000000000417</v>
      </c>
      <c r="L138" s="86" t="s">
        <v>139</v>
      </c>
      <c r="M138" s="87">
        <v>1.23E-2</v>
      </c>
      <c r="N138" s="87">
        <v>1.9700000000002497E-2</v>
      </c>
      <c r="O138" s="83">
        <v>25123877.225122105</v>
      </c>
      <c r="P138" s="85">
        <v>104.88</v>
      </c>
      <c r="Q138" s="73"/>
      <c r="R138" s="83">
        <v>26349.922500948142</v>
      </c>
      <c r="S138" s="84">
        <v>1.7588160530772133E-2</v>
      </c>
      <c r="T138" s="84">
        <f t="shared" si="3"/>
        <v>5.9494127434393061E-3</v>
      </c>
      <c r="U138" s="84">
        <f>R138/'סכום נכסי הקרן'!$C$42</f>
        <v>2.6550272434840898E-4</v>
      </c>
    </row>
    <row r="139" spans="2:21">
      <c r="B139" s="76" t="s">
        <v>635</v>
      </c>
      <c r="C139" s="73" t="s">
        <v>636</v>
      </c>
      <c r="D139" s="86" t="s">
        <v>126</v>
      </c>
      <c r="E139" s="86" t="s">
        <v>326</v>
      </c>
      <c r="F139" s="73" t="s">
        <v>637</v>
      </c>
      <c r="G139" s="86" t="s">
        <v>135</v>
      </c>
      <c r="H139" s="73" t="s">
        <v>638</v>
      </c>
      <c r="I139" s="73" t="s">
        <v>330</v>
      </c>
      <c r="J139" s="73"/>
      <c r="K139" s="83">
        <v>7.9999999999409155E-2</v>
      </c>
      <c r="L139" s="86" t="s">
        <v>139</v>
      </c>
      <c r="M139" s="87">
        <v>2.8500000000000001E-2</v>
      </c>
      <c r="N139" s="87">
        <v>5.4600000000035266E-2</v>
      </c>
      <c r="O139" s="83">
        <v>1985214.1947052092</v>
      </c>
      <c r="P139" s="85">
        <v>109.13</v>
      </c>
      <c r="Q139" s="73"/>
      <c r="R139" s="83">
        <v>2166.4641995280335</v>
      </c>
      <c r="S139" s="84">
        <v>2.7542364912793136E-2</v>
      </c>
      <c r="T139" s="84">
        <f t="shared" ref="T139:T157" si="4">IFERROR(R139/$R$11,0)</f>
        <v>4.8915474861124656E-4</v>
      </c>
      <c r="U139" s="84">
        <f>R139/'סכום נכסי הקרן'!$C$42</f>
        <v>2.1829367701453037E-5</v>
      </c>
    </row>
    <row r="140" spans="2:21">
      <c r="B140" s="76" t="s">
        <v>639</v>
      </c>
      <c r="C140" s="73" t="s">
        <v>640</v>
      </c>
      <c r="D140" s="86" t="s">
        <v>126</v>
      </c>
      <c r="E140" s="86" t="s">
        <v>326</v>
      </c>
      <c r="F140" s="73" t="s">
        <v>637</v>
      </c>
      <c r="G140" s="86" t="s">
        <v>135</v>
      </c>
      <c r="H140" s="73" t="s">
        <v>638</v>
      </c>
      <c r="I140" s="73" t="s">
        <v>330</v>
      </c>
      <c r="J140" s="73"/>
      <c r="K140" s="83">
        <v>0.98999999999992594</v>
      </c>
      <c r="L140" s="86" t="s">
        <v>139</v>
      </c>
      <c r="M140" s="87">
        <v>3.15E-2</v>
      </c>
      <c r="N140" s="87">
        <v>6.8999999999977239E-3</v>
      </c>
      <c r="O140" s="83">
        <v>10691647.876363186</v>
      </c>
      <c r="P140" s="85">
        <v>109.31</v>
      </c>
      <c r="Q140" s="73"/>
      <c r="R140" s="83">
        <v>11687.039876242192</v>
      </c>
      <c r="S140" s="84">
        <v>3.9425524333463552E-2</v>
      </c>
      <c r="T140" s="84">
        <f t="shared" si="4"/>
        <v>2.6387562988201092E-3</v>
      </c>
      <c r="U140" s="84">
        <f>R140/'סכום נכסי הקרן'!$C$42</f>
        <v>1.1775901529118888E-4</v>
      </c>
    </row>
    <row r="141" spans="2:21">
      <c r="B141" s="76" t="s">
        <v>641</v>
      </c>
      <c r="C141" s="73" t="s">
        <v>642</v>
      </c>
      <c r="D141" s="86" t="s">
        <v>126</v>
      </c>
      <c r="E141" s="86" t="s">
        <v>326</v>
      </c>
      <c r="F141" s="73" t="s">
        <v>637</v>
      </c>
      <c r="G141" s="86" t="s">
        <v>135</v>
      </c>
      <c r="H141" s="73" t="s">
        <v>638</v>
      </c>
      <c r="I141" s="73" t="s">
        <v>330</v>
      </c>
      <c r="J141" s="73"/>
      <c r="K141" s="83">
        <v>3.1699999999959902</v>
      </c>
      <c r="L141" s="86" t="s">
        <v>139</v>
      </c>
      <c r="M141" s="87">
        <v>0.01</v>
      </c>
      <c r="N141" s="87">
        <v>2.5699999999915048E-2</v>
      </c>
      <c r="O141" s="83">
        <v>358510.7329093744</v>
      </c>
      <c r="P141" s="85">
        <v>99.5</v>
      </c>
      <c r="Q141" s="73"/>
      <c r="R141" s="83">
        <v>356.71819079683416</v>
      </c>
      <c r="S141" s="84">
        <v>1.3705062613608104E-3</v>
      </c>
      <c r="T141" s="84">
        <f t="shared" si="4"/>
        <v>8.0541555675047398E-5</v>
      </c>
      <c r="U141" s="84">
        <f>R141/'סכום נכסי הקרן'!$C$42</f>
        <v>3.5943047452146057E-6</v>
      </c>
    </row>
    <row r="142" spans="2:21">
      <c r="B142" s="76" t="s">
        <v>643</v>
      </c>
      <c r="C142" s="73" t="s">
        <v>644</v>
      </c>
      <c r="D142" s="86" t="s">
        <v>126</v>
      </c>
      <c r="E142" s="86" t="s">
        <v>326</v>
      </c>
      <c r="F142" s="73" t="s">
        <v>645</v>
      </c>
      <c r="G142" s="86" t="s">
        <v>541</v>
      </c>
      <c r="H142" s="73" t="s">
        <v>634</v>
      </c>
      <c r="I142" s="73" t="s">
        <v>137</v>
      </c>
      <c r="J142" s="73"/>
      <c r="K142" s="83">
        <v>6.9599999999985283</v>
      </c>
      <c r="L142" s="86" t="s">
        <v>139</v>
      </c>
      <c r="M142" s="87">
        <v>1.54E-2</v>
      </c>
      <c r="N142" s="87">
        <v>3.5499999999980776E-2</v>
      </c>
      <c r="O142" s="83">
        <v>1979880.011878032</v>
      </c>
      <c r="P142" s="85">
        <v>90.63</v>
      </c>
      <c r="Q142" s="73"/>
      <c r="R142" s="83">
        <v>1794.36514422235</v>
      </c>
      <c r="S142" s="84">
        <v>5.6568000339372341E-3</v>
      </c>
      <c r="T142" s="84">
        <f t="shared" si="4"/>
        <v>4.0514042707471442E-4</v>
      </c>
      <c r="U142" s="84">
        <f>R142/'סכום נכסי הקרן'!$C$42</f>
        <v>1.8080084837050931E-5</v>
      </c>
    </row>
    <row r="143" spans="2:21">
      <c r="B143" s="76" t="s">
        <v>646</v>
      </c>
      <c r="C143" s="73" t="s">
        <v>647</v>
      </c>
      <c r="D143" s="86" t="s">
        <v>126</v>
      </c>
      <c r="E143" s="86" t="s">
        <v>326</v>
      </c>
      <c r="F143" s="73" t="s">
        <v>648</v>
      </c>
      <c r="G143" s="86" t="s">
        <v>377</v>
      </c>
      <c r="H143" s="73" t="s">
        <v>638</v>
      </c>
      <c r="I143" s="73" t="s">
        <v>330</v>
      </c>
      <c r="J143" s="73"/>
      <c r="K143" s="83">
        <v>4.2299999999921303</v>
      </c>
      <c r="L143" s="86" t="s">
        <v>139</v>
      </c>
      <c r="M143" s="87">
        <v>1.8000000000000002E-2</v>
      </c>
      <c r="N143" s="87">
        <v>2.3399999999944337E-2</v>
      </c>
      <c r="O143" s="83">
        <v>1031881.6191225871</v>
      </c>
      <c r="P143" s="85">
        <v>105.51</v>
      </c>
      <c r="Q143" s="73"/>
      <c r="R143" s="83">
        <v>1088.7382953962065</v>
      </c>
      <c r="S143" s="84">
        <v>1.7464576504031043E-3</v>
      </c>
      <c r="T143" s="84">
        <f t="shared" si="4"/>
        <v>2.4582058974433437E-4</v>
      </c>
      <c r="U143" s="84">
        <f>R143/'סכום נכסי הקרן'!$C$42</f>
        <v>1.0970164467077063E-5</v>
      </c>
    </row>
    <row r="144" spans="2:21">
      <c r="B144" s="76" t="s">
        <v>649</v>
      </c>
      <c r="C144" s="73" t="s">
        <v>650</v>
      </c>
      <c r="D144" s="86" t="s">
        <v>126</v>
      </c>
      <c r="E144" s="86" t="s">
        <v>326</v>
      </c>
      <c r="F144" s="73" t="s">
        <v>651</v>
      </c>
      <c r="G144" s="86" t="s">
        <v>163</v>
      </c>
      <c r="H144" s="73" t="s">
        <v>638</v>
      </c>
      <c r="I144" s="73" t="s">
        <v>330</v>
      </c>
      <c r="J144" s="73"/>
      <c r="K144" s="83">
        <v>1.249999999999839</v>
      </c>
      <c r="L144" s="86" t="s">
        <v>139</v>
      </c>
      <c r="M144" s="87">
        <v>1.9799999999999998E-2</v>
      </c>
      <c r="N144" s="87">
        <v>1.2399999999999951E-2</v>
      </c>
      <c r="O144" s="83">
        <v>7152902.7936306428</v>
      </c>
      <c r="P144" s="85">
        <v>108.49</v>
      </c>
      <c r="Q144" s="73"/>
      <c r="R144" s="83">
        <v>7760.1844039976431</v>
      </c>
      <c r="S144" s="84">
        <v>2.3538609659685763E-2</v>
      </c>
      <c r="T144" s="84">
        <f t="shared" si="4"/>
        <v>1.7521319078992079E-3</v>
      </c>
      <c r="U144" s="84">
        <f>R144/'סכום נכסי הקרן'!$C$42</f>
        <v>7.819188464912076E-5</v>
      </c>
    </row>
    <row r="145" spans="2:21">
      <c r="B145" s="76" t="s">
        <v>652</v>
      </c>
      <c r="C145" s="73" t="s">
        <v>653</v>
      </c>
      <c r="D145" s="86" t="s">
        <v>126</v>
      </c>
      <c r="E145" s="86" t="s">
        <v>326</v>
      </c>
      <c r="F145" s="73" t="s">
        <v>654</v>
      </c>
      <c r="G145" s="86" t="s">
        <v>364</v>
      </c>
      <c r="H145" s="73" t="s">
        <v>655</v>
      </c>
      <c r="I145" s="73" t="s">
        <v>330</v>
      </c>
      <c r="J145" s="73"/>
      <c r="K145" s="83">
        <v>4.3800000000003196</v>
      </c>
      <c r="L145" s="86" t="s">
        <v>139</v>
      </c>
      <c r="M145" s="87">
        <v>2.75E-2</v>
      </c>
      <c r="N145" s="87">
        <v>2.6900000000002703E-2</v>
      </c>
      <c r="O145" s="83">
        <v>12726500.530494807</v>
      </c>
      <c r="P145" s="85">
        <v>106.7</v>
      </c>
      <c r="Q145" s="73"/>
      <c r="R145" s="83">
        <v>13579.176116819539</v>
      </c>
      <c r="S145" s="84">
        <v>1.3873373469797229E-2</v>
      </c>
      <c r="T145" s="84">
        <f t="shared" si="4"/>
        <v>3.0659719561568297E-3</v>
      </c>
      <c r="U145" s="84">
        <f>R145/'סכום נכסי הקרן'!$C$42</f>
        <v>1.3682424505395444E-4</v>
      </c>
    </row>
    <row r="146" spans="2:21">
      <c r="B146" s="76" t="s">
        <v>656</v>
      </c>
      <c r="C146" s="73" t="s">
        <v>657</v>
      </c>
      <c r="D146" s="86" t="s">
        <v>126</v>
      </c>
      <c r="E146" s="86" t="s">
        <v>326</v>
      </c>
      <c r="F146" s="73" t="s">
        <v>648</v>
      </c>
      <c r="G146" s="86" t="s">
        <v>377</v>
      </c>
      <c r="H146" s="73" t="s">
        <v>655</v>
      </c>
      <c r="I146" s="73" t="s">
        <v>330</v>
      </c>
      <c r="J146" s="73"/>
      <c r="K146" s="83">
        <v>3.6900000000000213</v>
      </c>
      <c r="L146" s="86" t="s">
        <v>139</v>
      </c>
      <c r="M146" s="87">
        <v>3.3000000000000002E-2</v>
      </c>
      <c r="N146" s="87">
        <v>3.4200000000000813E-2</v>
      </c>
      <c r="O146" s="83">
        <v>14929532.054608125</v>
      </c>
      <c r="P146" s="85">
        <v>107.18</v>
      </c>
      <c r="Q146" s="73"/>
      <c r="R146" s="83">
        <v>16001.472864841864</v>
      </c>
      <c r="S146" s="84">
        <v>2.919379588850891E-2</v>
      </c>
      <c r="T146" s="84">
        <f t="shared" si="4"/>
        <v>3.6128898129572456E-3</v>
      </c>
      <c r="U146" s="84">
        <f>R146/'סכום נכסי הקרן'!$C$42</f>
        <v>1.6123139030294246E-4</v>
      </c>
    </row>
    <row r="147" spans="2:21">
      <c r="B147" s="76" t="s">
        <v>658</v>
      </c>
      <c r="C147" s="73" t="s">
        <v>659</v>
      </c>
      <c r="D147" s="86" t="s">
        <v>126</v>
      </c>
      <c r="E147" s="86" t="s">
        <v>326</v>
      </c>
      <c r="F147" s="73" t="s">
        <v>660</v>
      </c>
      <c r="G147" s="86" t="s">
        <v>377</v>
      </c>
      <c r="H147" s="73" t="s">
        <v>655</v>
      </c>
      <c r="I147" s="73" t="s">
        <v>330</v>
      </c>
      <c r="J147" s="73"/>
      <c r="K147" s="83">
        <v>3.2500000000001545</v>
      </c>
      <c r="L147" s="86" t="s">
        <v>139</v>
      </c>
      <c r="M147" s="87">
        <v>1E-3</v>
      </c>
      <c r="N147" s="87">
        <v>1.7400000000000294E-2</v>
      </c>
      <c r="O147" s="83">
        <v>16064086.456374396</v>
      </c>
      <c r="P147" s="85">
        <v>101.43</v>
      </c>
      <c r="Q147" s="73"/>
      <c r="R147" s="83">
        <v>16293.802330084036</v>
      </c>
      <c r="S147" s="84">
        <v>2.8366241910569114E-2</v>
      </c>
      <c r="T147" s="84">
        <f t="shared" si="4"/>
        <v>3.6788933712497605E-3</v>
      </c>
      <c r="U147" s="84">
        <f>R147/'סכום נכסי הקרן'!$C$42</f>
        <v>1.6417691203744915E-4</v>
      </c>
    </row>
    <row r="148" spans="2:21">
      <c r="B148" s="76" t="s">
        <v>661</v>
      </c>
      <c r="C148" s="73" t="s">
        <v>662</v>
      </c>
      <c r="D148" s="86" t="s">
        <v>126</v>
      </c>
      <c r="E148" s="86" t="s">
        <v>326</v>
      </c>
      <c r="F148" s="73" t="s">
        <v>660</v>
      </c>
      <c r="G148" s="86" t="s">
        <v>377</v>
      </c>
      <c r="H148" s="73" t="s">
        <v>655</v>
      </c>
      <c r="I148" s="73" t="s">
        <v>330</v>
      </c>
      <c r="J148" s="73"/>
      <c r="K148" s="83">
        <v>5.9600000000002051</v>
      </c>
      <c r="L148" s="86" t="s">
        <v>139</v>
      </c>
      <c r="M148" s="87">
        <v>3.0000000000000001E-3</v>
      </c>
      <c r="N148" s="87">
        <v>2.3300000000001278E-2</v>
      </c>
      <c r="O148" s="83">
        <v>6415142.0434356276</v>
      </c>
      <c r="P148" s="85">
        <v>93.91</v>
      </c>
      <c r="Q148" s="73"/>
      <c r="R148" s="83">
        <v>6024.4598788848543</v>
      </c>
      <c r="S148" s="84">
        <v>1.9454916673042201E-2</v>
      </c>
      <c r="T148" s="84">
        <f t="shared" si="4"/>
        <v>1.3602316429768126E-3</v>
      </c>
      <c r="U148" s="84">
        <f>R148/'סכום נכסי הקרן'!$C$42</f>
        <v>6.0702664704765638E-5</v>
      </c>
    </row>
    <row r="149" spans="2:21">
      <c r="B149" s="76" t="s">
        <v>663</v>
      </c>
      <c r="C149" s="73" t="s">
        <v>664</v>
      </c>
      <c r="D149" s="86" t="s">
        <v>126</v>
      </c>
      <c r="E149" s="86" t="s">
        <v>326</v>
      </c>
      <c r="F149" s="73" t="s">
        <v>660</v>
      </c>
      <c r="G149" s="86" t="s">
        <v>377</v>
      </c>
      <c r="H149" s="73" t="s">
        <v>655</v>
      </c>
      <c r="I149" s="73" t="s">
        <v>330</v>
      </c>
      <c r="J149" s="73"/>
      <c r="K149" s="83">
        <v>4.4700000000000593</v>
      </c>
      <c r="L149" s="86" t="s">
        <v>139</v>
      </c>
      <c r="M149" s="87">
        <v>3.0000000000000001E-3</v>
      </c>
      <c r="N149" s="87">
        <v>2.0999999999998808E-2</v>
      </c>
      <c r="O149" s="83">
        <v>13157622.598937441</v>
      </c>
      <c r="P149" s="85">
        <v>95.31</v>
      </c>
      <c r="Q149" s="73"/>
      <c r="R149" s="83">
        <v>12540.530166692626</v>
      </c>
      <c r="S149" s="84">
        <v>2.5870276443054348E-2</v>
      </c>
      <c r="T149" s="84">
        <f t="shared" si="4"/>
        <v>2.8314614580183879E-3</v>
      </c>
      <c r="U149" s="84">
        <f>R149/'סכום נכסי הקרן'!$C$42</f>
        <v>1.2635881277869008E-4</v>
      </c>
    </row>
    <row r="150" spans="2:21">
      <c r="B150" s="76" t="s">
        <v>665</v>
      </c>
      <c r="C150" s="73" t="s">
        <v>666</v>
      </c>
      <c r="D150" s="86" t="s">
        <v>126</v>
      </c>
      <c r="E150" s="86" t="s">
        <v>326</v>
      </c>
      <c r="F150" s="73" t="s">
        <v>667</v>
      </c>
      <c r="G150" s="86" t="s">
        <v>668</v>
      </c>
      <c r="H150" s="73" t="s">
        <v>669</v>
      </c>
      <c r="I150" s="73" t="s">
        <v>137</v>
      </c>
      <c r="J150" s="73"/>
      <c r="K150" s="83">
        <v>4.9199999999972333</v>
      </c>
      <c r="L150" s="86" t="s">
        <v>139</v>
      </c>
      <c r="M150" s="87">
        <v>3.2500000000000001E-2</v>
      </c>
      <c r="N150" s="87">
        <v>4.2799999999984684E-2</v>
      </c>
      <c r="O150" s="83">
        <v>1107584.8062246987</v>
      </c>
      <c r="P150" s="85">
        <v>96.65</v>
      </c>
      <c r="Q150" s="73"/>
      <c r="R150" s="83">
        <v>1070.4807807177106</v>
      </c>
      <c r="S150" s="84">
        <v>4.2599415624026875E-3</v>
      </c>
      <c r="T150" s="84">
        <f t="shared" si="4"/>
        <v>2.4169831991648706E-4</v>
      </c>
      <c r="U150" s="84">
        <f>R150/'סכום נכסי הקרן'!$C$42</f>
        <v>1.0786201121955371E-5</v>
      </c>
    </row>
    <row r="151" spans="2:21">
      <c r="B151" s="76" t="s">
        <v>674</v>
      </c>
      <c r="C151" s="73" t="s">
        <v>675</v>
      </c>
      <c r="D151" s="86" t="s">
        <v>126</v>
      </c>
      <c r="E151" s="86" t="s">
        <v>326</v>
      </c>
      <c r="F151" s="73" t="s">
        <v>676</v>
      </c>
      <c r="G151" s="86" t="s">
        <v>377</v>
      </c>
      <c r="H151" s="73" t="s">
        <v>673</v>
      </c>
      <c r="I151" s="73"/>
      <c r="J151" s="73"/>
      <c r="K151" s="83">
        <v>4.1299999999994847</v>
      </c>
      <c r="L151" s="86" t="s">
        <v>139</v>
      </c>
      <c r="M151" s="87">
        <v>1.9E-2</v>
      </c>
      <c r="N151" s="87">
        <v>2.9899999999996513E-2</v>
      </c>
      <c r="O151" s="83">
        <v>13199200.079186881</v>
      </c>
      <c r="P151" s="85">
        <v>98.2</v>
      </c>
      <c r="Q151" s="83">
        <v>98.040331990233938</v>
      </c>
      <c r="R151" s="83">
        <v>13061.005660436598</v>
      </c>
      <c r="S151" s="84">
        <v>2.427166805965102E-2</v>
      </c>
      <c r="T151" s="84">
        <f t="shared" si="4"/>
        <v>2.9489769283206949E-3</v>
      </c>
      <c r="U151" s="84">
        <f>R151/'סכום נכסי הקרן'!$C$42</f>
        <v>1.3160314173414091E-4</v>
      </c>
    </row>
    <row r="152" spans="2:21">
      <c r="B152" s="76" t="s">
        <v>677</v>
      </c>
      <c r="C152" s="73" t="s">
        <v>678</v>
      </c>
      <c r="D152" s="86" t="s">
        <v>126</v>
      </c>
      <c r="E152" s="86" t="s">
        <v>326</v>
      </c>
      <c r="F152" s="73" t="s">
        <v>679</v>
      </c>
      <c r="G152" s="86" t="s">
        <v>377</v>
      </c>
      <c r="H152" s="73" t="s">
        <v>673</v>
      </c>
      <c r="I152" s="73"/>
      <c r="J152" s="73"/>
      <c r="K152" s="83">
        <v>0.49999999999832007</v>
      </c>
      <c r="L152" s="86" t="s">
        <v>139</v>
      </c>
      <c r="M152" s="87">
        <v>2.1000000000000001E-2</v>
      </c>
      <c r="N152" s="87">
        <v>2.2199999999952289E-2</v>
      </c>
      <c r="O152" s="83">
        <v>783385.09364031022</v>
      </c>
      <c r="P152" s="85">
        <v>108.34</v>
      </c>
      <c r="Q152" s="83">
        <v>44.184558198514019</v>
      </c>
      <c r="R152" s="83">
        <v>892.90396808607511</v>
      </c>
      <c r="S152" s="84">
        <v>4.000485220279992E-3</v>
      </c>
      <c r="T152" s="84">
        <f t="shared" si="4"/>
        <v>2.0160416965961359E-4</v>
      </c>
      <c r="U152" s="84">
        <f>R152/'סכום נכסי הקרן'!$C$42</f>
        <v>8.9969310573808104E-6</v>
      </c>
    </row>
    <row r="153" spans="2:21">
      <c r="B153" s="76" t="s">
        <v>680</v>
      </c>
      <c r="C153" s="73" t="s">
        <v>681</v>
      </c>
      <c r="D153" s="86" t="s">
        <v>126</v>
      </c>
      <c r="E153" s="86" t="s">
        <v>326</v>
      </c>
      <c r="F153" s="73" t="s">
        <v>679</v>
      </c>
      <c r="G153" s="86" t="s">
        <v>377</v>
      </c>
      <c r="H153" s="73" t="s">
        <v>673</v>
      </c>
      <c r="I153" s="73"/>
      <c r="J153" s="73"/>
      <c r="K153" s="83">
        <v>4.2400000000002667</v>
      </c>
      <c r="L153" s="86" t="s">
        <v>139</v>
      </c>
      <c r="M153" s="87">
        <v>2.75E-2</v>
      </c>
      <c r="N153" s="87">
        <v>2.2600000000001577E-2</v>
      </c>
      <c r="O153" s="83">
        <v>15156619.406615248</v>
      </c>
      <c r="P153" s="85">
        <v>109.29</v>
      </c>
      <c r="Q153" s="73"/>
      <c r="R153" s="83">
        <v>16564.66995539339</v>
      </c>
      <c r="S153" s="84">
        <v>3.1441693323089812E-2</v>
      </c>
      <c r="T153" s="84">
        <f t="shared" si="4"/>
        <v>3.7400511716851365E-3</v>
      </c>
      <c r="U153" s="84">
        <f>R153/'סכום נכסי הקרן'!$C$42</f>
        <v>1.6690618353548982E-4</v>
      </c>
    </row>
    <row r="154" spans="2:21">
      <c r="B154" s="76" t="s">
        <v>682</v>
      </c>
      <c r="C154" s="73" t="s">
        <v>683</v>
      </c>
      <c r="D154" s="86" t="s">
        <v>126</v>
      </c>
      <c r="E154" s="86" t="s">
        <v>326</v>
      </c>
      <c r="F154" s="73" t="s">
        <v>679</v>
      </c>
      <c r="G154" s="86" t="s">
        <v>377</v>
      </c>
      <c r="H154" s="73" t="s">
        <v>673</v>
      </c>
      <c r="I154" s="73"/>
      <c r="J154" s="73"/>
      <c r="K154" s="83">
        <v>6.1099999999982719</v>
      </c>
      <c r="L154" s="86" t="s">
        <v>139</v>
      </c>
      <c r="M154" s="87">
        <v>8.5000000000000006E-3</v>
      </c>
      <c r="N154" s="87">
        <v>2.8199999999979707E-2</v>
      </c>
      <c r="O154" s="83">
        <v>2386101.7283243425</v>
      </c>
      <c r="P154" s="85">
        <v>94.23</v>
      </c>
      <c r="Q154" s="73"/>
      <c r="R154" s="83">
        <v>2248.4236903294427</v>
      </c>
      <c r="S154" s="84">
        <v>5.8611601171306166E-3</v>
      </c>
      <c r="T154" s="84">
        <f t="shared" si="4"/>
        <v>5.0765995821868109E-4</v>
      </c>
      <c r="U154" s="84">
        <f>R154/'סכום נכסי הקרן'!$C$42</f>
        <v>2.2655194346415635E-5</v>
      </c>
    </row>
    <row r="155" spans="2:21">
      <c r="B155" s="76" t="s">
        <v>684</v>
      </c>
      <c r="C155" s="73" t="s">
        <v>685</v>
      </c>
      <c r="D155" s="86" t="s">
        <v>126</v>
      </c>
      <c r="E155" s="86" t="s">
        <v>326</v>
      </c>
      <c r="F155" s="73" t="s">
        <v>686</v>
      </c>
      <c r="G155" s="86" t="s">
        <v>364</v>
      </c>
      <c r="H155" s="73" t="s">
        <v>673</v>
      </c>
      <c r="I155" s="73"/>
      <c r="J155" s="73"/>
      <c r="K155" s="83">
        <v>3.2199999999994322</v>
      </c>
      <c r="L155" s="86" t="s">
        <v>139</v>
      </c>
      <c r="M155" s="87">
        <v>1.6399999999999998E-2</v>
      </c>
      <c r="N155" s="87">
        <v>2.6999999999997568E-2</v>
      </c>
      <c r="O155" s="83">
        <v>5945407.4261104809</v>
      </c>
      <c r="P155" s="85">
        <v>103.53</v>
      </c>
      <c r="Q155" s="73"/>
      <c r="R155" s="83">
        <v>6155.2799903488349</v>
      </c>
      <c r="S155" s="84">
        <v>2.2612052235831022E-2</v>
      </c>
      <c r="T155" s="84">
        <f t="shared" si="4"/>
        <v>1.3897688394605575E-3</v>
      </c>
      <c r="U155" s="84">
        <f>R155/'סכום נכסי הקרן'!$C$42</f>
        <v>6.2020812642088786E-5</v>
      </c>
    </row>
    <row r="156" spans="2:21">
      <c r="B156" s="76" t="s">
        <v>687</v>
      </c>
      <c r="C156" s="73" t="s">
        <v>688</v>
      </c>
      <c r="D156" s="86" t="s">
        <v>126</v>
      </c>
      <c r="E156" s="86" t="s">
        <v>326</v>
      </c>
      <c r="F156" s="73" t="s">
        <v>689</v>
      </c>
      <c r="G156" s="86" t="s">
        <v>690</v>
      </c>
      <c r="H156" s="73" t="s">
        <v>673</v>
      </c>
      <c r="I156" s="73"/>
      <c r="J156" s="73"/>
      <c r="K156" s="83">
        <v>3.649999999999884</v>
      </c>
      <c r="L156" s="86" t="s">
        <v>139</v>
      </c>
      <c r="M156" s="87">
        <v>1.4800000000000001E-2</v>
      </c>
      <c r="N156" s="87">
        <v>2.9599999999998378E-2</v>
      </c>
      <c r="O156" s="83">
        <v>22480052.624866143</v>
      </c>
      <c r="P156" s="85">
        <v>99.85</v>
      </c>
      <c r="Q156" s="73"/>
      <c r="R156" s="83">
        <v>22446.333123394674</v>
      </c>
      <c r="S156" s="84">
        <v>3.1352713893021869E-2</v>
      </c>
      <c r="T156" s="84">
        <f t="shared" si="4"/>
        <v>5.0680414837274328E-3</v>
      </c>
      <c r="U156" s="84">
        <f>R156/'סכום נכסי הקרן'!$C$42</f>
        <v>2.2617002367573478E-4</v>
      </c>
    </row>
    <row r="157" spans="2:21">
      <c r="B157" s="76" t="s">
        <v>691</v>
      </c>
      <c r="C157" s="73" t="s">
        <v>692</v>
      </c>
      <c r="D157" s="86" t="s">
        <v>126</v>
      </c>
      <c r="E157" s="86" t="s">
        <v>326</v>
      </c>
      <c r="F157" s="73" t="s">
        <v>693</v>
      </c>
      <c r="G157" s="86" t="s">
        <v>608</v>
      </c>
      <c r="H157" s="73" t="s">
        <v>673</v>
      </c>
      <c r="I157" s="73"/>
      <c r="J157" s="73"/>
      <c r="K157" s="128">
        <v>0</v>
      </c>
      <c r="L157" s="86" t="s">
        <v>139</v>
      </c>
      <c r="M157" s="87">
        <v>4.9000000000000002E-2</v>
      </c>
      <c r="N157" s="129">
        <v>0</v>
      </c>
      <c r="O157" s="83">
        <v>4432341.1640747311</v>
      </c>
      <c r="P157" s="85">
        <v>27.93</v>
      </c>
      <c r="Q157" s="73"/>
      <c r="R157" s="83">
        <v>1237.9531519679138</v>
      </c>
      <c r="S157" s="84">
        <v>9.7597428824422235E-3</v>
      </c>
      <c r="T157" s="84">
        <f t="shared" si="4"/>
        <v>2.7951104060491052E-4</v>
      </c>
      <c r="U157" s="84">
        <f>R157/'סכום נכסי הקרן'!$C$42</f>
        <v>1.2473658488041255E-5</v>
      </c>
    </row>
    <row r="158" spans="2:21">
      <c r="B158" s="72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83"/>
      <c r="P158" s="85"/>
      <c r="Q158" s="73"/>
      <c r="R158" s="73"/>
      <c r="S158" s="73"/>
      <c r="T158" s="84"/>
      <c r="U158" s="73"/>
    </row>
    <row r="159" spans="2:21">
      <c r="B159" s="90" t="s">
        <v>50</v>
      </c>
      <c r="C159" s="71"/>
      <c r="D159" s="71"/>
      <c r="E159" s="71"/>
      <c r="F159" s="71"/>
      <c r="G159" s="71"/>
      <c r="H159" s="71"/>
      <c r="I159" s="71"/>
      <c r="J159" s="71"/>
      <c r="K159" s="80">
        <v>4.5600997053995052</v>
      </c>
      <c r="L159" s="71"/>
      <c r="M159" s="71"/>
      <c r="N159" s="92">
        <v>5.141352552864091E-2</v>
      </c>
      <c r="O159" s="80"/>
      <c r="P159" s="82"/>
      <c r="Q159" s="80">
        <v>215.42187752966217</v>
      </c>
      <c r="R159" s="80">
        <f>SUM(R160:R220)</f>
        <v>420658.9955424908</v>
      </c>
      <c r="S159" s="71"/>
      <c r="T159" s="81">
        <f t="shared" ref="T159:T184" si="5">IFERROR(R159/$R$11,0)</f>
        <v>9.4978419334357439E-2</v>
      </c>
      <c r="U159" s="81">
        <f>R159/'סכום נכסי הקרן'!$C$42</f>
        <v>4.2385744904630271E-3</v>
      </c>
    </row>
    <row r="160" spans="2:21">
      <c r="B160" s="76" t="s">
        <v>694</v>
      </c>
      <c r="C160" s="73" t="s">
        <v>695</v>
      </c>
      <c r="D160" s="86" t="s">
        <v>126</v>
      </c>
      <c r="E160" s="86" t="s">
        <v>326</v>
      </c>
      <c r="F160" s="73" t="s">
        <v>355</v>
      </c>
      <c r="G160" s="86" t="s">
        <v>334</v>
      </c>
      <c r="H160" s="73" t="s">
        <v>335</v>
      </c>
      <c r="I160" s="73" t="s">
        <v>137</v>
      </c>
      <c r="J160" s="73"/>
      <c r="K160" s="83">
        <v>4.1900000000008566</v>
      </c>
      <c r="L160" s="86" t="s">
        <v>139</v>
      </c>
      <c r="M160" s="87">
        <v>2.5000000000000001E-2</v>
      </c>
      <c r="N160" s="87">
        <v>4.000000000000524E-2</v>
      </c>
      <c r="O160" s="83">
        <v>9968660.0569760911</v>
      </c>
      <c r="P160" s="85">
        <v>95.86</v>
      </c>
      <c r="Q160" s="73"/>
      <c r="R160" s="83">
        <v>9555.9573930468378</v>
      </c>
      <c r="S160" s="84">
        <v>3.0238519214433237E-3</v>
      </c>
      <c r="T160" s="84">
        <f t="shared" si="5"/>
        <v>2.1575902049772709E-3</v>
      </c>
      <c r="U160" s="84">
        <f>R160/'סכום נכסי הקרן'!$C$42</f>
        <v>9.6286154979012268E-5</v>
      </c>
    </row>
    <row r="161" spans="2:21">
      <c r="B161" s="76" t="s">
        <v>698</v>
      </c>
      <c r="C161" s="73" t="s">
        <v>699</v>
      </c>
      <c r="D161" s="86" t="s">
        <v>126</v>
      </c>
      <c r="E161" s="86" t="s">
        <v>326</v>
      </c>
      <c r="F161" s="73" t="s">
        <v>700</v>
      </c>
      <c r="G161" s="86" t="s">
        <v>701</v>
      </c>
      <c r="H161" s="73" t="s">
        <v>386</v>
      </c>
      <c r="I161" s="73" t="s">
        <v>330</v>
      </c>
      <c r="J161" s="73"/>
      <c r="K161" s="83">
        <v>0.65999973592377914</v>
      </c>
      <c r="L161" s="86" t="s">
        <v>139</v>
      </c>
      <c r="M161" s="87">
        <v>2.9500000000000002E-2</v>
      </c>
      <c r="N161" s="87">
        <v>1.9499997231458972E-2</v>
      </c>
      <c r="O161" s="83">
        <v>2.3098583098560006</v>
      </c>
      <c r="P161" s="85">
        <v>101.64</v>
      </c>
      <c r="Q161" s="73"/>
      <c r="R161" s="83">
        <v>2.3478093478070004E-3</v>
      </c>
      <c r="S161" s="84">
        <v>7.47778129870295E-9</v>
      </c>
      <c r="T161" s="84">
        <f t="shared" si="5"/>
        <v>5.3009973188749546E-10</v>
      </c>
      <c r="U161" s="84">
        <f>R161/'סכום נכסי הקרן'!$C$42</f>
        <v>2.365660764546803E-11</v>
      </c>
    </row>
    <row r="162" spans="2:21">
      <c r="B162" s="76" t="s">
        <v>702</v>
      </c>
      <c r="C162" s="73" t="s">
        <v>703</v>
      </c>
      <c r="D162" s="86" t="s">
        <v>126</v>
      </c>
      <c r="E162" s="86" t="s">
        <v>326</v>
      </c>
      <c r="F162" s="73" t="s">
        <v>704</v>
      </c>
      <c r="G162" s="86" t="s">
        <v>508</v>
      </c>
      <c r="H162" s="73" t="s">
        <v>412</v>
      </c>
      <c r="I162" s="73" t="s">
        <v>330</v>
      </c>
      <c r="J162" s="73"/>
      <c r="K162" s="83">
        <v>8.7899999999983045</v>
      </c>
      <c r="L162" s="86" t="s">
        <v>139</v>
      </c>
      <c r="M162" s="87">
        <v>2.4E-2</v>
      </c>
      <c r="N162" s="87">
        <v>4.7199999999987557E-2</v>
      </c>
      <c r="O162" s="83">
        <v>5150459.8629007135</v>
      </c>
      <c r="P162" s="85">
        <v>82.35</v>
      </c>
      <c r="Q162" s="73"/>
      <c r="R162" s="83">
        <v>4241.4036970984544</v>
      </c>
      <c r="S162" s="84">
        <v>6.7205917023118256E-3</v>
      </c>
      <c r="T162" s="84">
        <f t="shared" si="5"/>
        <v>9.5764460805075038E-4</v>
      </c>
      <c r="U162" s="84">
        <f>R162/'סכום נכסי הקרן'!$C$42</f>
        <v>4.273652936172899E-5</v>
      </c>
    </row>
    <row r="163" spans="2:21">
      <c r="B163" s="76" t="s">
        <v>705</v>
      </c>
      <c r="C163" s="73" t="s">
        <v>706</v>
      </c>
      <c r="D163" s="86" t="s">
        <v>126</v>
      </c>
      <c r="E163" s="86" t="s">
        <v>326</v>
      </c>
      <c r="F163" s="73" t="s">
        <v>403</v>
      </c>
      <c r="G163" s="86" t="s">
        <v>377</v>
      </c>
      <c r="H163" s="73" t="s">
        <v>404</v>
      </c>
      <c r="I163" s="73" t="s">
        <v>137</v>
      </c>
      <c r="J163" s="73"/>
      <c r="K163" s="83">
        <v>6.9299999999999278</v>
      </c>
      <c r="L163" s="86" t="s">
        <v>139</v>
      </c>
      <c r="M163" s="87">
        <v>2.4399999999999998E-2</v>
      </c>
      <c r="N163" s="87">
        <v>4.9900000000007161E-2</v>
      </c>
      <c r="O163" s="83">
        <v>3224274.8569036331</v>
      </c>
      <c r="P163" s="85">
        <v>85.74</v>
      </c>
      <c r="Q163" s="73"/>
      <c r="R163" s="83">
        <v>2764.4932250874595</v>
      </c>
      <c r="S163" s="84">
        <v>3.5245141164254516E-3</v>
      </c>
      <c r="T163" s="84">
        <f t="shared" si="5"/>
        <v>6.2418062982519764E-4</v>
      </c>
      <c r="U163" s="84">
        <f>R163/'סכום נכסי הקרן'!$C$42</f>
        <v>2.7855128707761066E-5</v>
      </c>
    </row>
    <row r="164" spans="2:21">
      <c r="B164" s="76" t="s">
        <v>707</v>
      </c>
      <c r="C164" s="73" t="s">
        <v>708</v>
      </c>
      <c r="D164" s="86" t="s">
        <v>126</v>
      </c>
      <c r="E164" s="86" t="s">
        <v>326</v>
      </c>
      <c r="F164" s="73" t="s">
        <v>417</v>
      </c>
      <c r="G164" s="86" t="s">
        <v>377</v>
      </c>
      <c r="H164" s="73" t="s">
        <v>404</v>
      </c>
      <c r="I164" s="73" t="s">
        <v>137</v>
      </c>
      <c r="J164" s="73"/>
      <c r="K164" s="83">
        <v>0.75000000000046985</v>
      </c>
      <c r="L164" s="86" t="s">
        <v>139</v>
      </c>
      <c r="M164" s="87">
        <v>3.5000000000000003E-2</v>
      </c>
      <c r="N164" s="87">
        <v>2.1500000000020371E-2</v>
      </c>
      <c r="O164" s="83">
        <v>3133746.3216721881</v>
      </c>
      <c r="P164" s="85">
        <v>101.87</v>
      </c>
      <c r="Q164" s="73"/>
      <c r="R164" s="83">
        <v>3192.3472392340468</v>
      </c>
      <c r="S164" s="84">
        <v>2.748731500409789E-2</v>
      </c>
      <c r="T164" s="84">
        <f t="shared" si="5"/>
        <v>7.2078357520402277E-4</v>
      </c>
      <c r="U164" s="84">
        <f>R164/'סכום נכסי הקרן'!$C$42</f>
        <v>3.2166200452857624E-5</v>
      </c>
    </row>
    <row r="165" spans="2:21">
      <c r="B165" s="76" t="s">
        <v>709</v>
      </c>
      <c r="C165" s="73" t="s">
        <v>710</v>
      </c>
      <c r="D165" s="86" t="s">
        <v>126</v>
      </c>
      <c r="E165" s="86" t="s">
        <v>326</v>
      </c>
      <c r="F165" s="73" t="s">
        <v>424</v>
      </c>
      <c r="G165" s="86" t="s">
        <v>377</v>
      </c>
      <c r="H165" s="73" t="s">
        <v>412</v>
      </c>
      <c r="I165" s="73" t="s">
        <v>330</v>
      </c>
      <c r="J165" s="73"/>
      <c r="K165" s="83">
        <v>6.4099999999995267</v>
      </c>
      <c r="L165" s="86" t="s">
        <v>139</v>
      </c>
      <c r="M165" s="87">
        <v>2.5499999999999998E-2</v>
      </c>
      <c r="N165" s="87">
        <v>4.8899999999996793E-2</v>
      </c>
      <c r="O165" s="83">
        <v>29166058.079770919</v>
      </c>
      <c r="P165" s="85">
        <v>86.91</v>
      </c>
      <c r="Q165" s="73"/>
      <c r="R165" s="83">
        <v>25348.222047340696</v>
      </c>
      <c r="S165" s="84">
        <v>2.0636103109150771E-2</v>
      </c>
      <c r="T165" s="84">
        <f t="shared" si="5"/>
        <v>5.7232439779111863E-3</v>
      </c>
      <c r="U165" s="84">
        <f>R165/'סכום נכסי הקרן'!$C$42</f>
        <v>2.5540955616530544E-4</v>
      </c>
    </row>
    <row r="166" spans="2:21">
      <c r="B166" s="76" t="s">
        <v>711</v>
      </c>
      <c r="C166" s="73" t="s">
        <v>712</v>
      </c>
      <c r="D166" s="86" t="s">
        <v>126</v>
      </c>
      <c r="E166" s="86" t="s">
        <v>326</v>
      </c>
      <c r="F166" s="73" t="s">
        <v>713</v>
      </c>
      <c r="G166" s="86" t="s">
        <v>377</v>
      </c>
      <c r="H166" s="73" t="s">
        <v>412</v>
      </c>
      <c r="I166" s="73" t="s">
        <v>330</v>
      </c>
      <c r="J166" s="73"/>
      <c r="K166" s="83">
        <v>1.5900000000003862</v>
      </c>
      <c r="L166" s="86" t="s">
        <v>139</v>
      </c>
      <c r="M166" s="87">
        <v>2.5499999999999998E-2</v>
      </c>
      <c r="N166" s="87">
        <v>3.6299999999998479E-2</v>
      </c>
      <c r="O166" s="83">
        <v>7424550.04454262</v>
      </c>
      <c r="P166" s="85">
        <v>99.02</v>
      </c>
      <c r="Q166" s="73"/>
      <c r="R166" s="83">
        <v>7351.7894541061014</v>
      </c>
      <c r="S166" s="84">
        <v>2.4585742532907552E-2</v>
      </c>
      <c r="T166" s="84">
        <f t="shared" si="5"/>
        <v>1.6599225240137877E-3</v>
      </c>
      <c r="U166" s="84">
        <f>R166/'סכום נכסי הקרן'!$C$42</f>
        <v>7.4076883103957393E-5</v>
      </c>
    </row>
    <row r="167" spans="2:21">
      <c r="B167" s="76" t="s">
        <v>714</v>
      </c>
      <c r="C167" s="73" t="s">
        <v>715</v>
      </c>
      <c r="D167" s="86" t="s">
        <v>126</v>
      </c>
      <c r="E167" s="86" t="s">
        <v>326</v>
      </c>
      <c r="F167" s="73" t="s">
        <v>716</v>
      </c>
      <c r="G167" s="86" t="s">
        <v>133</v>
      </c>
      <c r="H167" s="73" t="s">
        <v>412</v>
      </c>
      <c r="I167" s="73" t="s">
        <v>330</v>
      </c>
      <c r="J167" s="73"/>
      <c r="K167" s="83">
        <v>4.3399999999997902</v>
      </c>
      <c r="L167" s="86" t="s">
        <v>139</v>
      </c>
      <c r="M167" s="87">
        <v>2.2400000000000003E-2</v>
      </c>
      <c r="N167" s="87">
        <v>4.3199999999994645E-2</v>
      </c>
      <c r="O167" s="83">
        <v>6764877.1198853552</v>
      </c>
      <c r="P167" s="85">
        <v>92.51</v>
      </c>
      <c r="Q167" s="73"/>
      <c r="R167" s="83">
        <v>6257.7668985586388</v>
      </c>
      <c r="S167" s="84">
        <v>1.9691240169804024E-2</v>
      </c>
      <c r="T167" s="84">
        <f t="shared" si="5"/>
        <v>1.4129088284953321E-3</v>
      </c>
      <c r="U167" s="84">
        <f>R167/'סכום נכסי הקרן'!$C$42</f>
        <v>6.3053474250060075E-5</v>
      </c>
    </row>
    <row r="168" spans="2:21">
      <c r="B168" s="76" t="s">
        <v>717</v>
      </c>
      <c r="C168" s="73" t="s">
        <v>718</v>
      </c>
      <c r="D168" s="86" t="s">
        <v>126</v>
      </c>
      <c r="E168" s="86" t="s">
        <v>326</v>
      </c>
      <c r="F168" s="73" t="s">
        <v>446</v>
      </c>
      <c r="G168" s="86" t="s">
        <v>377</v>
      </c>
      <c r="H168" s="73" t="s">
        <v>404</v>
      </c>
      <c r="I168" s="73" t="s">
        <v>137</v>
      </c>
      <c r="J168" s="73"/>
      <c r="K168" s="83">
        <v>0.98999999125610028</v>
      </c>
      <c r="L168" s="86" t="s">
        <v>139</v>
      </c>
      <c r="M168" s="87">
        <v>5.74E-2</v>
      </c>
      <c r="N168" s="87">
        <v>3.6099999573908401E-2</v>
      </c>
      <c r="O168" s="83">
        <v>137.30467930454199</v>
      </c>
      <c r="P168" s="85">
        <v>102.08</v>
      </c>
      <c r="Q168" s="83">
        <v>3.9399609399570013E-3</v>
      </c>
      <c r="R168" s="83">
        <v>0.14410061810047406</v>
      </c>
      <c r="S168" s="84">
        <v>1.830733451154176E-5</v>
      </c>
      <c r="T168" s="84">
        <f t="shared" si="5"/>
        <v>3.2535733402388288E-8</v>
      </c>
      <c r="U168" s="84">
        <f>R168/'סכום נכסי הקרן'!$C$42</f>
        <v>1.4519627784327961E-9</v>
      </c>
    </row>
    <row r="169" spans="2:21">
      <c r="B169" s="76" t="s">
        <v>719</v>
      </c>
      <c r="C169" s="73" t="s">
        <v>720</v>
      </c>
      <c r="D169" s="86" t="s">
        <v>126</v>
      </c>
      <c r="E169" s="86" t="s">
        <v>326</v>
      </c>
      <c r="F169" s="73" t="s">
        <v>721</v>
      </c>
      <c r="G169" s="86" t="s">
        <v>551</v>
      </c>
      <c r="H169" s="73" t="s">
        <v>404</v>
      </c>
      <c r="I169" s="73" t="s">
        <v>137</v>
      </c>
      <c r="J169" s="73"/>
      <c r="K169" s="83">
        <v>1.690000000000504</v>
      </c>
      <c r="L169" s="86" t="s">
        <v>139</v>
      </c>
      <c r="M169" s="87">
        <v>4.0999999999999995E-2</v>
      </c>
      <c r="N169" s="87">
        <v>3.700000000000471E-2</v>
      </c>
      <c r="O169" s="83">
        <v>3959760.023756064</v>
      </c>
      <c r="P169" s="85">
        <v>101.74</v>
      </c>
      <c r="Q169" s="73"/>
      <c r="R169" s="83">
        <v>4028.6598481688202</v>
      </c>
      <c r="S169" s="84">
        <v>1.319920007918688E-2</v>
      </c>
      <c r="T169" s="84">
        <f t="shared" si="5"/>
        <v>9.096102745203672E-4</v>
      </c>
      <c r="U169" s="84">
        <f>R169/'סכום נכסי הקרן'!$C$42</f>
        <v>4.0592915031282597E-5</v>
      </c>
    </row>
    <row r="170" spans="2:21">
      <c r="B170" s="76" t="s">
        <v>722</v>
      </c>
      <c r="C170" s="73" t="s">
        <v>723</v>
      </c>
      <c r="D170" s="86" t="s">
        <v>126</v>
      </c>
      <c r="E170" s="86" t="s">
        <v>326</v>
      </c>
      <c r="F170" s="73" t="s">
        <v>502</v>
      </c>
      <c r="G170" s="86" t="s">
        <v>135</v>
      </c>
      <c r="H170" s="73" t="s">
        <v>412</v>
      </c>
      <c r="I170" s="73" t="s">
        <v>330</v>
      </c>
      <c r="J170" s="73"/>
      <c r="K170" s="83">
        <v>1.8999999999880726</v>
      </c>
      <c r="L170" s="86" t="s">
        <v>139</v>
      </c>
      <c r="M170" s="87">
        <v>2.7000000000000003E-2</v>
      </c>
      <c r="N170" s="87">
        <v>3.9999999999674705E-2</v>
      </c>
      <c r="O170" s="83">
        <v>188676.75913257044</v>
      </c>
      <c r="P170" s="85">
        <v>97.76</v>
      </c>
      <c r="Q170" s="73"/>
      <c r="R170" s="83">
        <v>184.45039836821391</v>
      </c>
      <c r="S170" s="84">
        <v>8.0425797518332369E-4</v>
      </c>
      <c r="T170" s="84">
        <f t="shared" si="5"/>
        <v>4.164610163634531E-5</v>
      </c>
      <c r="U170" s="84">
        <f>R170/'סכום נכסי הקרן'!$C$42</f>
        <v>1.8585285505924342E-6</v>
      </c>
    </row>
    <row r="171" spans="2:21">
      <c r="B171" s="76" t="s">
        <v>724</v>
      </c>
      <c r="C171" s="73" t="s">
        <v>725</v>
      </c>
      <c r="D171" s="86" t="s">
        <v>126</v>
      </c>
      <c r="E171" s="86" t="s">
        <v>326</v>
      </c>
      <c r="F171" s="73" t="s">
        <v>512</v>
      </c>
      <c r="G171" s="86" t="s">
        <v>163</v>
      </c>
      <c r="H171" s="73" t="s">
        <v>513</v>
      </c>
      <c r="I171" s="73" t="s">
        <v>137</v>
      </c>
      <c r="J171" s="73"/>
      <c r="K171" s="83">
        <v>1.880000000000142</v>
      </c>
      <c r="L171" s="86" t="s">
        <v>139</v>
      </c>
      <c r="M171" s="87">
        <v>3.6499999999999998E-2</v>
      </c>
      <c r="N171" s="87">
        <v>3.8000000000001956E-2</v>
      </c>
      <c r="O171" s="83">
        <v>8090223.290906203</v>
      </c>
      <c r="P171" s="85">
        <v>100.99</v>
      </c>
      <c r="Q171" s="73"/>
      <c r="R171" s="83">
        <v>8170.3162316760627</v>
      </c>
      <c r="S171" s="84">
        <v>4.5579541964850586E-3</v>
      </c>
      <c r="T171" s="84">
        <f t="shared" si="5"/>
        <v>1.8447334524385607E-3</v>
      </c>
      <c r="U171" s="84">
        <f>R171/'סכום נכסי הקרן'!$C$42</f>
        <v>8.2324387034533633E-5</v>
      </c>
    </row>
    <row r="172" spans="2:21">
      <c r="B172" s="76" t="s">
        <v>726</v>
      </c>
      <c r="C172" s="73" t="s">
        <v>727</v>
      </c>
      <c r="D172" s="86" t="s">
        <v>126</v>
      </c>
      <c r="E172" s="86" t="s">
        <v>326</v>
      </c>
      <c r="F172" s="73" t="s">
        <v>554</v>
      </c>
      <c r="G172" s="86" t="s">
        <v>551</v>
      </c>
      <c r="H172" s="73" t="s">
        <v>513</v>
      </c>
      <c r="I172" s="73" t="s">
        <v>137</v>
      </c>
      <c r="J172" s="73"/>
      <c r="K172" s="83">
        <v>7.9600000000006288</v>
      </c>
      <c r="L172" s="86" t="s">
        <v>139</v>
      </c>
      <c r="M172" s="87">
        <v>3.0499999999999999E-2</v>
      </c>
      <c r="N172" s="87">
        <v>4.9400000000002747E-2</v>
      </c>
      <c r="O172" s="83">
        <v>10279317.08999881</v>
      </c>
      <c r="P172" s="85">
        <v>87.25</v>
      </c>
      <c r="Q172" s="73"/>
      <c r="R172" s="83">
        <v>8968.7041614361933</v>
      </c>
      <c r="S172" s="84">
        <v>1.5057663241111923E-2</v>
      </c>
      <c r="T172" s="84">
        <f t="shared" si="5"/>
        <v>2.0249973345563212E-3</v>
      </c>
      <c r="U172" s="84">
        <f>R172/'סכום נכסי הקרן'!$C$42</f>
        <v>9.0368971242725269E-5</v>
      </c>
    </row>
    <row r="173" spans="2:21">
      <c r="B173" s="76" t="s">
        <v>728</v>
      </c>
      <c r="C173" s="73" t="s">
        <v>729</v>
      </c>
      <c r="D173" s="86" t="s">
        <v>126</v>
      </c>
      <c r="E173" s="86" t="s">
        <v>326</v>
      </c>
      <c r="F173" s="73" t="s">
        <v>554</v>
      </c>
      <c r="G173" s="86" t="s">
        <v>551</v>
      </c>
      <c r="H173" s="73" t="s">
        <v>513</v>
      </c>
      <c r="I173" s="73" t="s">
        <v>137</v>
      </c>
      <c r="J173" s="73"/>
      <c r="K173" s="83">
        <v>3.5500000000002268</v>
      </c>
      <c r="L173" s="86" t="s">
        <v>139</v>
      </c>
      <c r="M173" s="87">
        <v>2.9100000000000001E-2</v>
      </c>
      <c r="N173" s="87">
        <v>4.1900000000001374E-2</v>
      </c>
      <c r="O173" s="83">
        <v>6835053.1452573109</v>
      </c>
      <c r="P173" s="85">
        <v>96.48</v>
      </c>
      <c r="Q173" s="73"/>
      <c r="R173" s="83">
        <v>6594.4592745426799</v>
      </c>
      <c r="S173" s="84">
        <v>1.1391755242095519E-2</v>
      </c>
      <c r="T173" s="84">
        <f t="shared" si="5"/>
        <v>1.4889288589992637E-3</v>
      </c>
      <c r="U173" s="84">
        <f>R173/'סכום נכסי הקרן'!$C$42</f>
        <v>6.6445998197251397E-5</v>
      </c>
    </row>
    <row r="174" spans="2:21">
      <c r="B174" s="76" t="s">
        <v>730</v>
      </c>
      <c r="C174" s="73" t="s">
        <v>731</v>
      </c>
      <c r="D174" s="86" t="s">
        <v>126</v>
      </c>
      <c r="E174" s="86" t="s">
        <v>326</v>
      </c>
      <c r="F174" s="73" t="s">
        <v>554</v>
      </c>
      <c r="G174" s="86" t="s">
        <v>551</v>
      </c>
      <c r="H174" s="73" t="s">
        <v>513</v>
      </c>
      <c r="I174" s="73" t="s">
        <v>137</v>
      </c>
      <c r="J174" s="73"/>
      <c r="K174" s="83">
        <v>5.5399999999946754</v>
      </c>
      <c r="L174" s="86" t="s">
        <v>139</v>
      </c>
      <c r="M174" s="87">
        <v>3.95E-2</v>
      </c>
      <c r="N174" s="87">
        <v>4.6699999999945015E-2</v>
      </c>
      <c r="O174" s="83">
        <v>1304408.4729751688</v>
      </c>
      <c r="P174" s="85">
        <v>97.37</v>
      </c>
      <c r="Q174" s="73"/>
      <c r="R174" s="83">
        <v>1270.1025293952596</v>
      </c>
      <c r="S174" s="84">
        <v>5.4348094650848895E-3</v>
      </c>
      <c r="T174" s="84">
        <f t="shared" si="5"/>
        <v>2.8676988228662742E-4</v>
      </c>
      <c r="U174" s="84">
        <f>R174/'סכום נכסי הקרן'!$C$42</f>
        <v>1.2797596719463317E-5</v>
      </c>
    </row>
    <row r="175" spans="2:21">
      <c r="B175" s="76" t="s">
        <v>732</v>
      </c>
      <c r="C175" s="73" t="s">
        <v>733</v>
      </c>
      <c r="D175" s="86" t="s">
        <v>126</v>
      </c>
      <c r="E175" s="86" t="s">
        <v>326</v>
      </c>
      <c r="F175" s="73" t="s">
        <v>554</v>
      </c>
      <c r="G175" s="86" t="s">
        <v>551</v>
      </c>
      <c r="H175" s="73" t="s">
        <v>513</v>
      </c>
      <c r="I175" s="73" t="s">
        <v>137</v>
      </c>
      <c r="J175" s="73"/>
      <c r="K175" s="83">
        <v>7.2300000000015583</v>
      </c>
      <c r="L175" s="86" t="s">
        <v>139</v>
      </c>
      <c r="M175" s="87">
        <v>3.0499999999999999E-2</v>
      </c>
      <c r="N175" s="87">
        <v>4.9300000000011911E-2</v>
      </c>
      <c r="O175" s="83">
        <v>13820006.471000649</v>
      </c>
      <c r="P175" s="85">
        <v>88.5</v>
      </c>
      <c r="Q175" s="73"/>
      <c r="R175" s="83">
        <v>12230.705727658495</v>
      </c>
      <c r="S175" s="84">
        <v>1.8960827074457773E-2</v>
      </c>
      <c r="T175" s="84">
        <f t="shared" si="5"/>
        <v>2.7615078000616231E-3</v>
      </c>
      <c r="U175" s="84">
        <f>R175/'סכום נכסי הקרן'!$C$42</f>
        <v>1.2323701108723085E-4</v>
      </c>
    </row>
    <row r="176" spans="2:21">
      <c r="B176" s="76" t="s">
        <v>734</v>
      </c>
      <c r="C176" s="73" t="s">
        <v>735</v>
      </c>
      <c r="D176" s="86" t="s">
        <v>126</v>
      </c>
      <c r="E176" s="86" t="s">
        <v>326</v>
      </c>
      <c r="F176" s="73" t="s">
        <v>554</v>
      </c>
      <c r="G176" s="86" t="s">
        <v>551</v>
      </c>
      <c r="H176" s="73" t="s">
        <v>513</v>
      </c>
      <c r="I176" s="73" t="s">
        <v>137</v>
      </c>
      <c r="J176" s="73"/>
      <c r="K176" s="83">
        <v>8.8299999999989662</v>
      </c>
      <c r="L176" s="86" t="s">
        <v>139</v>
      </c>
      <c r="M176" s="87">
        <v>2.63E-2</v>
      </c>
      <c r="N176" s="87">
        <v>5.029999999999453E-2</v>
      </c>
      <c r="O176" s="83">
        <v>16499000.098983597</v>
      </c>
      <c r="P176" s="85">
        <v>82</v>
      </c>
      <c r="Q176" s="73"/>
      <c r="R176" s="83">
        <v>13529.179348612819</v>
      </c>
      <c r="S176" s="84">
        <v>2.3784330940797353E-2</v>
      </c>
      <c r="T176" s="84">
        <f t="shared" si="5"/>
        <v>3.0546834444016573E-3</v>
      </c>
      <c r="U176" s="84">
        <f>R176/'סכום נכסי הקרן'!$C$42</f>
        <v>1.3632047589990769E-4</v>
      </c>
    </row>
    <row r="177" spans="2:21">
      <c r="B177" s="76" t="s">
        <v>736</v>
      </c>
      <c r="C177" s="73" t="s">
        <v>737</v>
      </c>
      <c r="D177" s="86" t="s">
        <v>126</v>
      </c>
      <c r="E177" s="86" t="s">
        <v>326</v>
      </c>
      <c r="F177" s="73" t="s">
        <v>738</v>
      </c>
      <c r="G177" s="86" t="s">
        <v>134</v>
      </c>
      <c r="H177" s="73" t="s">
        <v>509</v>
      </c>
      <c r="I177" s="73" t="s">
        <v>330</v>
      </c>
      <c r="J177" s="73"/>
      <c r="K177" s="83">
        <v>0.48000000000549892</v>
      </c>
      <c r="L177" s="86" t="s">
        <v>139</v>
      </c>
      <c r="M177" s="87">
        <v>3.4000000000000002E-2</v>
      </c>
      <c r="N177" s="87">
        <v>2.9500000000399335E-2</v>
      </c>
      <c r="O177" s="83">
        <v>151691.99334584168</v>
      </c>
      <c r="P177" s="85">
        <v>100.7</v>
      </c>
      <c r="Q177" s="73"/>
      <c r="R177" s="83">
        <v>152.75383269567996</v>
      </c>
      <c r="S177" s="84">
        <v>1.0832864617304836E-3</v>
      </c>
      <c r="T177" s="84">
        <f t="shared" si="5"/>
        <v>3.4489497979213151E-5</v>
      </c>
      <c r="U177" s="84">
        <f>R177/'סכום נכסי הקרן'!$C$42</f>
        <v>1.5391528659678131E-6</v>
      </c>
    </row>
    <row r="178" spans="2:21">
      <c r="B178" s="76" t="s">
        <v>739</v>
      </c>
      <c r="C178" s="73" t="s">
        <v>740</v>
      </c>
      <c r="D178" s="86" t="s">
        <v>126</v>
      </c>
      <c r="E178" s="86" t="s">
        <v>326</v>
      </c>
      <c r="F178" s="73" t="s">
        <v>565</v>
      </c>
      <c r="G178" s="86" t="s">
        <v>551</v>
      </c>
      <c r="H178" s="73" t="s">
        <v>513</v>
      </c>
      <c r="I178" s="73" t="s">
        <v>137</v>
      </c>
      <c r="J178" s="73"/>
      <c r="K178" s="83">
        <v>1.780000000000205</v>
      </c>
      <c r="L178" s="86" t="s">
        <v>139</v>
      </c>
      <c r="M178" s="87">
        <v>3.9199999999999999E-2</v>
      </c>
      <c r="N178" s="87">
        <v>4.0500000000014455E-2</v>
      </c>
      <c r="O178" s="83">
        <v>5332573.761967429</v>
      </c>
      <c r="P178" s="85">
        <v>100.49</v>
      </c>
      <c r="Q178" s="73"/>
      <c r="R178" s="83">
        <v>5358.7035485031911</v>
      </c>
      <c r="S178" s="84">
        <v>5.5556092509563212E-3</v>
      </c>
      <c r="T178" s="84">
        <f t="shared" si="5"/>
        <v>1.2099139638316258E-3</v>
      </c>
      <c r="U178" s="84">
        <f>R178/'סכום נכסי הקרן'!$C$42</f>
        <v>5.3994481048355621E-5</v>
      </c>
    </row>
    <row r="179" spans="2:21">
      <c r="B179" s="76" t="s">
        <v>741</v>
      </c>
      <c r="C179" s="73" t="s">
        <v>742</v>
      </c>
      <c r="D179" s="86" t="s">
        <v>126</v>
      </c>
      <c r="E179" s="86" t="s">
        <v>326</v>
      </c>
      <c r="F179" s="73" t="s">
        <v>565</v>
      </c>
      <c r="G179" s="86" t="s">
        <v>551</v>
      </c>
      <c r="H179" s="73" t="s">
        <v>513</v>
      </c>
      <c r="I179" s="73" t="s">
        <v>137</v>
      </c>
      <c r="J179" s="73"/>
      <c r="K179" s="83">
        <v>6.789999999999984</v>
      </c>
      <c r="L179" s="86" t="s">
        <v>139</v>
      </c>
      <c r="M179" s="87">
        <v>2.64E-2</v>
      </c>
      <c r="N179" s="87">
        <v>4.8899999999999694E-2</v>
      </c>
      <c r="O179" s="83">
        <v>31476495.895210423</v>
      </c>
      <c r="P179" s="85">
        <v>86.32</v>
      </c>
      <c r="Q179" s="73"/>
      <c r="R179" s="83">
        <v>27170.511257558086</v>
      </c>
      <c r="S179" s="84">
        <v>1.9237886340990752E-2</v>
      </c>
      <c r="T179" s="84">
        <f t="shared" si="5"/>
        <v>6.1346892354488198E-3</v>
      </c>
      <c r="U179" s="84">
        <f>R179/'סכום נכסי הקרן'!$C$42</f>
        <v>2.7377100485062957E-4</v>
      </c>
    </row>
    <row r="180" spans="2:21">
      <c r="B180" s="76" t="s">
        <v>743</v>
      </c>
      <c r="C180" s="73" t="s">
        <v>744</v>
      </c>
      <c r="D180" s="86" t="s">
        <v>126</v>
      </c>
      <c r="E180" s="86" t="s">
        <v>326</v>
      </c>
      <c r="F180" s="73" t="s">
        <v>565</v>
      </c>
      <c r="G180" s="86" t="s">
        <v>551</v>
      </c>
      <c r="H180" s="73" t="s">
        <v>513</v>
      </c>
      <c r="I180" s="73" t="s">
        <v>137</v>
      </c>
      <c r="J180" s="73"/>
      <c r="K180" s="83">
        <v>8.3799999999994643</v>
      </c>
      <c r="L180" s="86" t="s">
        <v>139</v>
      </c>
      <c r="M180" s="87">
        <v>2.5000000000000001E-2</v>
      </c>
      <c r="N180" s="87">
        <v>5.099999999999652E-2</v>
      </c>
      <c r="O180" s="83">
        <v>13855200.323122473</v>
      </c>
      <c r="P180" s="85">
        <v>81</v>
      </c>
      <c r="Q180" s="73"/>
      <c r="R180" s="83">
        <v>11222.712261730037</v>
      </c>
      <c r="S180" s="84">
        <v>1.038895399690002E-2</v>
      </c>
      <c r="T180" s="84">
        <f t="shared" si="5"/>
        <v>2.5339181678233295E-3</v>
      </c>
      <c r="U180" s="84">
        <f>R180/'סכום נכסי הקרן'!$C$42</f>
        <v>1.130804342957898E-4</v>
      </c>
    </row>
    <row r="181" spans="2:21">
      <c r="B181" s="76" t="s">
        <v>745</v>
      </c>
      <c r="C181" s="73" t="s">
        <v>746</v>
      </c>
      <c r="D181" s="86" t="s">
        <v>126</v>
      </c>
      <c r="E181" s="86" t="s">
        <v>326</v>
      </c>
      <c r="F181" s="73" t="s">
        <v>721</v>
      </c>
      <c r="G181" s="86" t="s">
        <v>551</v>
      </c>
      <c r="H181" s="73" t="s">
        <v>513</v>
      </c>
      <c r="I181" s="73" t="s">
        <v>137</v>
      </c>
      <c r="J181" s="73"/>
      <c r="K181" s="83">
        <v>5.9999999999992575</v>
      </c>
      <c r="L181" s="86" t="s">
        <v>139</v>
      </c>
      <c r="M181" s="87">
        <v>3.4300000000000004E-2</v>
      </c>
      <c r="N181" s="87">
        <v>4.8599999999992198E-2</v>
      </c>
      <c r="O181" s="83">
        <v>10159393.447818287</v>
      </c>
      <c r="P181" s="85">
        <v>93.02</v>
      </c>
      <c r="Q181" s="73"/>
      <c r="R181" s="83">
        <v>9450.2677863843383</v>
      </c>
      <c r="S181" s="84">
        <v>3.3432254336640405E-2</v>
      </c>
      <c r="T181" s="84">
        <f t="shared" si="5"/>
        <v>2.1337270952203322E-3</v>
      </c>
      <c r="U181" s="84">
        <f>R181/'סכום נכסי הקרן'!$C$42</f>
        <v>9.5221222871405659E-5</v>
      </c>
    </row>
    <row r="182" spans="2:21">
      <c r="B182" s="76" t="s">
        <v>747</v>
      </c>
      <c r="C182" s="73" t="s">
        <v>748</v>
      </c>
      <c r="D182" s="86" t="s">
        <v>126</v>
      </c>
      <c r="E182" s="86" t="s">
        <v>326</v>
      </c>
      <c r="F182" s="73" t="s">
        <v>721</v>
      </c>
      <c r="G182" s="86" t="s">
        <v>551</v>
      </c>
      <c r="H182" s="73" t="s">
        <v>513</v>
      </c>
      <c r="I182" s="73" t="s">
        <v>137</v>
      </c>
      <c r="J182" s="73"/>
      <c r="K182" s="83">
        <v>7.2400000000004514</v>
      </c>
      <c r="L182" s="86" t="s">
        <v>139</v>
      </c>
      <c r="M182" s="87">
        <v>2.98E-2</v>
      </c>
      <c r="N182" s="87">
        <v>4.9300000000003764E-2</v>
      </c>
      <c r="O182" s="83">
        <v>8057946.6583426008</v>
      </c>
      <c r="P182" s="85">
        <v>87.99</v>
      </c>
      <c r="Q182" s="73"/>
      <c r="R182" s="83">
        <v>7090.1872646751735</v>
      </c>
      <c r="S182" s="84">
        <v>2.8838117022198129E-2</v>
      </c>
      <c r="T182" s="84">
        <f t="shared" si="5"/>
        <v>1.6008567184329181E-3</v>
      </c>
      <c r="U182" s="84">
        <f>R182/'סכום נכסי הקרן'!$C$42</f>
        <v>7.1440970456133836E-5</v>
      </c>
    </row>
    <row r="183" spans="2:21">
      <c r="B183" s="76" t="s">
        <v>749</v>
      </c>
      <c r="C183" s="73" t="s">
        <v>750</v>
      </c>
      <c r="D183" s="86" t="s">
        <v>126</v>
      </c>
      <c r="E183" s="86" t="s">
        <v>326</v>
      </c>
      <c r="F183" s="73" t="s">
        <v>586</v>
      </c>
      <c r="G183" s="86" t="s">
        <v>551</v>
      </c>
      <c r="H183" s="73" t="s">
        <v>513</v>
      </c>
      <c r="I183" s="73" t="s">
        <v>137</v>
      </c>
      <c r="J183" s="73"/>
      <c r="K183" s="83">
        <v>2.7099999999999538</v>
      </c>
      <c r="L183" s="86" t="s">
        <v>139</v>
      </c>
      <c r="M183" s="87">
        <v>3.61E-2</v>
      </c>
      <c r="N183" s="87">
        <v>3.8299999999999862E-2</v>
      </c>
      <c r="O183" s="83">
        <v>21245910.423492182</v>
      </c>
      <c r="P183" s="85">
        <v>100.1</v>
      </c>
      <c r="Q183" s="73"/>
      <c r="R183" s="83">
        <v>21267.155626603362</v>
      </c>
      <c r="S183" s="84">
        <v>2.7681967978491442E-2</v>
      </c>
      <c r="T183" s="84">
        <f t="shared" si="5"/>
        <v>4.8018010943701329E-3</v>
      </c>
      <c r="U183" s="84">
        <f>R183/'סכום נכסי הקרן'!$C$42</f>
        <v>2.142885907084399E-4</v>
      </c>
    </row>
    <row r="184" spans="2:21">
      <c r="B184" s="76" t="s">
        <v>751</v>
      </c>
      <c r="C184" s="73" t="s">
        <v>752</v>
      </c>
      <c r="D184" s="86" t="s">
        <v>126</v>
      </c>
      <c r="E184" s="86" t="s">
        <v>326</v>
      </c>
      <c r="F184" s="73" t="s">
        <v>586</v>
      </c>
      <c r="G184" s="86" t="s">
        <v>551</v>
      </c>
      <c r="H184" s="73" t="s">
        <v>513</v>
      </c>
      <c r="I184" s="73" t="s">
        <v>137</v>
      </c>
      <c r="J184" s="73"/>
      <c r="K184" s="83">
        <v>3.7000000000005331</v>
      </c>
      <c r="L184" s="86" t="s">
        <v>139</v>
      </c>
      <c r="M184" s="87">
        <v>3.3000000000000002E-2</v>
      </c>
      <c r="N184" s="87">
        <v>4.1200000000008244E-2</v>
      </c>
      <c r="O184" s="83">
        <v>7517823.6768121589</v>
      </c>
      <c r="P184" s="85">
        <v>97.47</v>
      </c>
      <c r="Q184" s="73"/>
      <c r="R184" s="83">
        <v>7327.6227383984115</v>
      </c>
      <c r="S184" s="84">
        <v>2.438120831150873E-2</v>
      </c>
      <c r="T184" s="84">
        <f t="shared" si="5"/>
        <v>1.6544660462426205E-3</v>
      </c>
      <c r="U184" s="84">
        <f>R184/'סכום נכסי הקרן'!$C$42</f>
        <v>7.3833378446260044E-5</v>
      </c>
    </row>
    <row r="185" spans="2:21">
      <c r="B185" s="76" t="s">
        <v>753</v>
      </c>
      <c r="C185" s="73" t="s">
        <v>754</v>
      </c>
      <c r="D185" s="86" t="s">
        <v>126</v>
      </c>
      <c r="E185" s="86" t="s">
        <v>326</v>
      </c>
      <c r="F185" s="73" t="s">
        <v>586</v>
      </c>
      <c r="G185" s="86" t="s">
        <v>551</v>
      </c>
      <c r="H185" s="73" t="s">
        <v>513</v>
      </c>
      <c r="I185" s="73" t="s">
        <v>137</v>
      </c>
      <c r="J185" s="73"/>
      <c r="K185" s="83">
        <v>5.9800000000005298</v>
      </c>
      <c r="L185" s="86" t="s">
        <v>139</v>
      </c>
      <c r="M185" s="87">
        <v>2.6200000000000001E-2</v>
      </c>
      <c r="N185" s="87">
        <v>4.7900000000004855E-2</v>
      </c>
      <c r="O185" s="83">
        <v>20287830.481714193</v>
      </c>
      <c r="P185" s="85">
        <v>89.24</v>
      </c>
      <c r="Q185" s="73"/>
      <c r="R185" s="83">
        <v>18104.859245421143</v>
      </c>
      <c r="S185" s="84">
        <v>1.5686131313464836E-2</v>
      </c>
      <c r="T185" s="84">
        <f t="shared" ref="T185:T239" si="6">IFERROR(R185/$R$11,0)</f>
        <v>4.0878025470096804E-3</v>
      </c>
      <c r="U185" s="84">
        <f>R185/'סכום נכסי הקרן'!$C$42</f>
        <v>1.8242518373368379E-4</v>
      </c>
    </row>
    <row r="186" spans="2:21">
      <c r="B186" s="76" t="s">
        <v>755</v>
      </c>
      <c r="C186" s="73" t="s">
        <v>756</v>
      </c>
      <c r="D186" s="86" t="s">
        <v>126</v>
      </c>
      <c r="E186" s="86" t="s">
        <v>326</v>
      </c>
      <c r="F186" s="73" t="s">
        <v>757</v>
      </c>
      <c r="G186" s="86" t="s">
        <v>134</v>
      </c>
      <c r="H186" s="73" t="s">
        <v>509</v>
      </c>
      <c r="I186" s="73" t="s">
        <v>330</v>
      </c>
      <c r="J186" s="73"/>
      <c r="K186" s="83">
        <v>2.0900000000002823</v>
      </c>
      <c r="L186" s="86" t="s">
        <v>139</v>
      </c>
      <c r="M186" s="87">
        <v>2.75E-2</v>
      </c>
      <c r="N186" s="87">
        <v>4.1400000000006924E-2</v>
      </c>
      <c r="O186" s="83">
        <v>5909826.157665249</v>
      </c>
      <c r="P186" s="85">
        <v>97.47</v>
      </c>
      <c r="Q186" s="73"/>
      <c r="R186" s="83">
        <v>5760.3076567948965</v>
      </c>
      <c r="S186" s="84">
        <v>2.3754479268591852E-2</v>
      </c>
      <c r="T186" s="84">
        <f t="shared" si="6"/>
        <v>1.300590078708331E-3</v>
      </c>
      <c r="U186" s="84">
        <f>R186/'סכום נכסי הקרן'!$C$42</f>
        <v>5.8041057840265518E-5</v>
      </c>
    </row>
    <row r="187" spans="2:21">
      <c r="B187" s="76" t="s">
        <v>758</v>
      </c>
      <c r="C187" s="73" t="s">
        <v>759</v>
      </c>
      <c r="D187" s="86" t="s">
        <v>126</v>
      </c>
      <c r="E187" s="86" t="s">
        <v>326</v>
      </c>
      <c r="F187" s="73" t="s">
        <v>757</v>
      </c>
      <c r="G187" s="86" t="s">
        <v>134</v>
      </c>
      <c r="H187" s="73" t="s">
        <v>509</v>
      </c>
      <c r="I187" s="73" t="s">
        <v>330</v>
      </c>
      <c r="J187" s="73"/>
      <c r="K187" s="83">
        <v>0.90999999999882963</v>
      </c>
      <c r="L187" s="86" t="s">
        <v>139</v>
      </c>
      <c r="M187" s="87">
        <v>2.4E-2</v>
      </c>
      <c r="N187" s="87">
        <v>4.0699999999988315E-2</v>
      </c>
      <c r="O187" s="83">
        <v>1513952.7252612114</v>
      </c>
      <c r="P187" s="85">
        <v>98.75</v>
      </c>
      <c r="Q187" s="73"/>
      <c r="R187" s="83">
        <v>1495.0283160518209</v>
      </c>
      <c r="S187" s="84">
        <v>1.2262224679847221E-2</v>
      </c>
      <c r="T187" s="84">
        <f t="shared" si="6"/>
        <v>3.3755471254237124E-4</v>
      </c>
      <c r="U187" s="84">
        <f>R187/'סכום נכסי הקרן'!$C$42</f>
        <v>1.5063956672946187E-5</v>
      </c>
    </row>
    <row r="188" spans="2:21">
      <c r="B188" s="76" t="s">
        <v>760</v>
      </c>
      <c r="C188" s="73" t="s">
        <v>761</v>
      </c>
      <c r="D188" s="86" t="s">
        <v>126</v>
      </c>
      <c r="E188" s="86" t="s">
        <v>326</v>
      </c>
      <c r="F188" s="73" t="s">
        <v>757</v>
      </c>
      <c r="G188" s="86" t="s">
        <v>134</v>
      </c>
      <c r="H188" s="73" t="s">
        <v>509</v>
      </c>
      <c r="I188" s="73" t="s">
        <v>330</v>
      </c>
      <c r="J188" s="73"/>
      <c r="K188" s="83">
        <v>3.0499999999997893</v>
      </c>
      <c r="L188" s="86" t="s">
        <v>139</v>
      </c>
      <c r="M188" s="87">
        <v>2.3E-2</v>
      </c>
      <c r="N188" s="87">
        <v>4.1799999999996749E-2</v>
      </c>
      <c r="O188" s="83">
        <v>8231454.1839879537</v>
      </c>
      <c r="P188" s="85">
        <v>94.78</v>
      </c>
      <c r="Q188" s="73"/>
      <c r="R188" s="83">
        <v>7801.772275317473</v>
      </c>
      <c r="S188" s="84">
        <v>2.1812589286436406E-2</v>
      </c>
      <c r="T188" s="84">
        <f t="shared" si="6"/>
        <v>1.7615218183095252E-3</v>
      </c>
      <c r="U188" s="84">
        <f>R188/'סכום נכסי הקרן'!$C$42</f>
        <v>7.8610925469254801E-5</v>
      </c>
    </row>
    <row r="189" spans="2:21">
      <c r="B189" s="76" t="s">
        <v>762</v>
      </c>
      <c r="C189" s="73" t="s">
        <v>763</v>
      </c>
      <c r="D189" s="86" t="s">
        <v>126</v>
      </c>
      <c r="E189" s="86" t="s">
        <v>326</v>
      </c>
      <c r="F189" s="73" t="s">
        <v>757</v>
      </c>
      <c r="G189" s="86" t="s">
        <v>134</v>
      </c>
      <c r="H189" s="73" t="s">
        <v>509</v>
      </c>
      <c r="I189" s="73" t="s">
        <v>330</v>
      </c>
      <c r="J189" s="73"/>
      <c r="K189" s="83">
        <v>2.9499999999984619</v>
      </c>
      <c r="L189" s="86" t="s">
        <v>139</v>
      </c>
      <c r="M189" s="87">
        <v>2.1499999999999998E-2</v>
      </c>
      <c r="N189" s="87">
        <v>4.2099999999977405E-2</v>
      </c>
      <c r="O189" s="83">
        <v>4562651.9167573536</v>
      </c>
      <c r="P189" s="85">
        <v>94.27</v>
      </c>
      <c r="Q189" s="83">
        <v>215.41774123252586</v>
      </c>
      <c r="R189" s="83">
        <v>4516.6297032261855</v>
      </c>
      <c r="S189" s="84">
        <v>2.5822483710051206E-2</v>
      </c>
      <c r="T189" s="84">
        <f t="shared" si="6"/>
        <v>1.0197864647534906E-3</v>
      </c>
      <c r="U189" s="84">
        <f>R189/'סכום נכסי הקרן'!$C$42</f>
        <v>4.5509716054624009E-5</v>
      </c>
    </row>
    <row r="190" spans="2:21">
      <c r="B190" s="76" t="s">
        <v>764</v>
      </c>
      <c r="C190" s="73" t="s">
        <v>765</v>
      </c>
      <c r="D190" s="86" t="s">
        <v>126</v>
      </c>
      <c r="E190" s="86" t="s">
        <v>326</v>
      </c>
      <c r="F190" s="73" t="s">
        <v>766</v>
      </c>
      <c r="G190" s="86" t="s">
        <v>608</v>
      </c>
      <c r="H190" s="73" t="s">
        <v>593</v>
      </c>
      <c r="I190" s="73" t="s">
        <v>137</v>
      </c>
      <c r="J190" s="73"/>
      <c r="K190" s="83">
        <v>2.1300000000050545</v>
      </c>
      <c r="L190" s="86" t="s">
        <v>139</v>
      </c>
      <c r="M190" s="87">
        <v>0.04</v>
      </c>
      <c r="N190" s="87">
        <v>3.8500000000034798E-2</v>
      </c>
      <c r="O190" s="83">
        <v>651710.94278429111</v>
      </c>
      <c r="P190" s="85">
        <v>101.38</v>
      </c>
      <c r="Q190" s="73"/>
      <c r="R190" s="83">
        <v>660.70455598589547</v>
      </c>
      <c r="S190" s="84">
        <v>2.4731436658324774E-3</v>
      </c>
      <c r="T190" s="84">
        <f t="shared" si="6"/>
        <v>1.4917706512759018E-4</v>
      </c>
      <c r="U190" s="84">
        <f>R190/'סכום נכסי הקרן'!$C$42</f>
        <v>6.6572818040489147E-6</v>
      </c>
    </row>
    <row r="191" spans="2:21">
      <c r="B191" s="76" t="s">
        <v>767</v>
      </c>
      <c r="C191" s="73" t="s">
        <v>768</v>
      </c>
      <c r="D191" s="86" t="s">
        <v>126</v>
      </c>
      <c r="E191" s="86" t="s">
        <v>326</v>
      </c>
      <c r="F191" s="73" t="s">
        <v>766</v>
      </c>
      <c r="G191" s="86" t="s">
        <v>608</v>
      </c>
      <c r="H191" s="73" t="s">
        <v>609</v>
      </c>
      <c r="I191" s="73" t="s">
        <v>330</v>
      </c>
      <c r="J191" s="73"/>
      <c r="K191" s="83">
        <v>3.7900000000019567</v>
      </c>
      <c r="L191" s="86" t="s">
        <v>139</v>
      </c>
      <c r="M191" s="87">
        <v>0.04</v>
      </c>
      <c r="N191" s="87">
        <v>4.6600000000018085E-2</v>
      </c>
      <c r="O191" s="83">
        <v>2948720.2715403228</v>
      </c>
      <c r="P191" s="85">
        <v>98.61</v>
      </c>
      <c r="Q191" s="73"/>
      <c r="R191" s="83">
        <v>2907.7330265191194</v>
      </c>
      <c r="S191" s="84">
        <v>5.3938788055519285E-3</v>
      </c>
      <c r="T191" s="84">
        <f t="shared" si="6"/>
        <v>6.565220038833023E-4</v>
      </c>
      <c r="U191" s="84">
        <f>R191/'סכום נכסי הקרן'!$C$42</f>
        <v>2.9298417867866279E-5</v>
      </c>
    </row>
    <row r="192" spans="2:21">
      <c r="B192" s="76" t="s">
        <v>769</v>
      </c>
      <c r="C192" s="73" t="s">
        <v>770</v>
      </c>
      <c r="D192" s="86" t="s">
        <v>126</v>
      </c>
      <c r="E192" s="86" t="s">
        <v>326</v>
      </c>
      <c r="F192" s="73" t="s">
        <v>771</v>
      </c>
      <c r="G192" s="86" t="s">
        <v>772</v>
      </c>
      <c r="H192" s="73" t="s">
        <v>593</v>
      </c>
      <c r="I192" s="73" t="s">
        <v>137</v>
      </c>
      <c r="J192" s="73"/>
      <c r="K192" s="83">
        <v>1.5000000000069988</v>
      </c>
      <c r="L192" s="86" t="s">
        <v>139</v>
      </c>
      <c r="M192" s="87">
        <v>3.0499999999999999E-2</v>
      </c>
      <c r="N192" s="87">
        <v>4.0900000000162987E-2</v>
      </c>
      <c r="O192" s="83">
        <v>503627.15371465008</v>
      </c>
      <c r="P192" s="85">
        <v>99.29</v>
      </c>
      <c r="Q192" s="73"/>
      <c r="R192" s="83">
        <v>500.05140131590127</v>
      </c>
      <c r="S192" s="84">
        <v>4.5017958275237442E-3</v>
      </c>
      <c r="T192" s="84">
        <f t="shared" si="6"/>
        <v>1.1290402008797015E-4</v>
      </c>
      <c r="U192" s="84">
        <f>R192/'סכום נכסי הקרן'!$C$42</f>
        <v>5.0385350984935197E-6</v>
      </c>
    </row>
    <row r="193" spans="2:21">
      <c r="B193" s="76" t="s">
        <v>773</v>
      </c>
      <c r="C193" s="73" t="s">
        <v>774</v>
      </c>
      <c r="D193" s="86" t="s">
        <v>126</v>
      </c>
      <c r="E193" s="86" t="s">
        <v>326</v>
      </c>
      <c r="F193" s="73" t="s">
        <v>771</v>
      </c>
      <c r="G193" s="86" t="s">
        <v>772</v>
      </c>
      <c r="H193" s="73" t="s">
        <v>593</v>
      </c>
      <c r="I193" s="73" t="s">
        <v>137</v>
      </c>
      <c r="J193" s="73"/>
      <c r="K193" s="83">
        <v>3.5999999999997021</v>
      </c>
      <c r="L193" s="86" t="s">
        <v>139</v>
      </c>
      <c r="M193" s="87">
        <v>2.58E-2</v>
      </c>
      <c r="N193" s="87">
        <v>5.1699999999993709E-2</v>
      </c>
      <c r="O193" s="83">
        <v>4391946.5994352084</v>
      </c>
      <c r="P193" s="85">
        <v>92.01</v>
      </c>
      <c r="Q193" s="73"/>
      <c r="R193" s="83">
        <v>4041.030065888026</v>
      </c>
      <c r="S193" s="84">
        <v>1.451715206318346E-2</v>
      </c>
      <c r="T193" s="84">
        <f t="shared" si="6"/>
        <v>9.1240328201157002E-4</v>
      </c>
      <c r="U193" s="84">
        <f>R193/'סכום נכסי הקרן'!$C$42</f>
        <v>4.0717557769989473E-5</v>
      </c>
    </row>
    <row r="194" spans="2:21">
      <c r="B194" s="76" t="s">
        <v>775</v>
      </c>
      <c r="C194" s="73" t="s">
        <v>776</v>
      </c>
      <c r="D194" s="86" t="s">
        <v>126</v>
      </c>
      <c r="E194" s="86" t="s">
        <v>326</v>
      </c>
      <c r="F194" s="73" t="s">
        <v>777</v>
      </c>
      <c r="G194" s="86" t="s">
        <v>135</v>
      </c>
      <c r="H194" s="73" t="s">
        <v>609</v>
      </c>
      <c r="I194" s="73" t="s">
        <v>330</v>
      </c>
      <c r="J194" s="73"/>
      <c r="K194" s="83">
        <v>1.2199999999992086</v>
      </c>
      <c r="L194" s="86" t="s">
        <v>139</v>
      </c>
      <c r="M194" s="87">
        <v>2.9500000000000002E-2</v>
      </c>
      <c r="N194" s="87">
        <v>3.889999999999158E-2</v>
      </c>
      <c r="O194" s="83">
        <v>2842149.5440237019</v>
      </c>
      <c r="P194" s="85">
        <v>99.64</v>
      </c>
      <c r="Q194" s="73"/>
      <c r="R194" s="83">
        <v>2831.9178062569749</v>
      </c>
      <c r="S194" s="84">
        <v>3.179152452376998E-2</v>
      </c>
      <c r="T194" s="84">
        <f t="shared" si="6"/>
        <v>6.3940407734829909E-4</v>
      </c>
      <c r="U194" s="84">
        <f>R194/'סכום נכסי הקרן'!$C$42</f>
        <v>2.8534501103938422E-5</v>
      </c>
    </row>
    <row r="195" spans="2:21">
      <c r="B195" s="76" t="s">
        <v>778</v>
      </c>
      <c r="C195" s="73" t="s">
        <v>779</v>
      </c>
      <c r="D195" s="86" t="s">
        <v>126</v>
      </c>
      <c r="E195" s="86" t="s">
        <v>326</v>
      </c>
      <c r="F195" s="73" t="s">
        <v>630</v>
      </c>
      <c r="G195" s="86" t="s">
        <v>364</v>
      </c>
      <c r="H195" s="73" t="s">
        <v>609</v>
      </c>
      <c r="I195" s="73" t="s">
        <v>330</v>
      </c>
      <c r="J195" s="73"/>
      <c r="K195" s="83">
        <v>5.5599999999995262</v>
      </c>
      <c r="L195" s="86" t="s">
        <v>139</v>
      </c>
      <c r="M195" s="87">
        <v>2.4300000000000002E-2</v>
      </c>
      <c r="N195" s="87">
        <v>4.889999999999594E-2</v>
      </c>
      <c r="O195" s="83">
        <v>19733281.764437035</v>
      </c>
      <c r="P195" s="85">
        <v>88.3</v>
      </c>
      <c r="Q195" s="73"/>
      <c r="R195" s="83">
        <v>17424.487798824379</v>
      </c>
      <c r="S195" s="84">
        <v>1.3473357684058291E-2</v>
      </c>
      <c r="T195" s="84">
        <f t="shared" si="6"/>
        <v>3.9341849963504937E-3</v>
      </c>
      <c r="U195" s="84">
        <f>R195/'סכום נכסי הקרן'!$C$42</f>
        <v>1.755697376642007E-4</v>
      </c>
    </row>
    <row r="196" spans="2:21">
      <c r="B196" s="76" t="s">
        <v>780</v>
      </c>
      <c r="C196" s="73" t="s">
        <v>781</v>
      </c>
      <c r="D196" s="86" t="s">
        <v>126</v>
      </c>
      <c r="E196" s="86" t="s">
        <v>326</v>
      </c>
      <c r="F196" s="73" t="s">
        <v>782</v>
      </c>
      <c r="G196" s="86" t="s">
        <v>163</v>
      </c>
      <c r="H196" s="73" t="s">
        <v>609</v>
      </c>
      <c r="I196" s="73" t="s">
        <v>330</v>
      </c>
      <c r="J196" s="73"/>
      <c r="K196" s="83">
        <v>1.2100000000008062</v>
      </c>
      <c r="L196" s="86" t="s">
        <v>139</v>
      </c>
      <c r="M196" s="87">
        <v>2.1600000000000001E-2</v>
      </c>
      <c r="N196" s="87">
        <v>3.8700000000014348E-2</v>
      </c>
      <c r="O196" s="83">
        <v>5397721.264986868</v>
      </c>
      <c r="P196" s="85">
        <v>98.57</v>
      </c>
      <c r="Q196" s="73"/>
      <c r="R196" s="83">
        <v>5320.5338492795281</v>
      </c>
      <c r="S196" s="84">
        <v>2.1101085564566309E-2</v>
      </c>
      <c r="T196" s="84">
        <f t="shared" si="6"/>
        <v>1.2012958248231967E-3</v>
      </c>
      <c r="U196" s="84">
        <f>R196/'סכום נכסי הקרן'!$C$42</f>
        <v>5.36098818476909E-5</v>
      </c>
    </row>
    <row r="197" spans="2:21">
      <c r="B197" s="76" t="s">
        <v>783</v>
      </c>
      <c r="C197" s="73" t="s">
        <v>784</v>
      </c>
      <c r="D197" s="86" t="s">
        <v>126</v>
      </c>
      <c r="E197" s="86" t="s">
        <v>326</v>
      </c>
      <c r="F197" s="73" t="s">
        <v>782</v>
      </c>
      <c r="G197" s="86" t="s">
        <v>163</v>
      </c>
      <c r="H197" s="73" t="s">
        <v>609</v>
      </c>
      <c r="I197" s="73" t="s">
        <v>330</v>
      </c>
      <c r="J197" s="73"/>
      <c r="K197" s="83">
        <v>3.2700000000006559</v>
      </c>
      <c r="L197" s="86" t="s">
        <v>139</v>
      </c>
      <c r="M197" s="87">
        <v>0.04</v>
      </c>
      <c r="N197" s="87">
        <v>4.5700000000009823E-2</v>
      </c>
      <c r="O197" s="83">
        <v>10806845.064834259</v>
      </c>
      <c r="P197" s="85">
        <v>99.25</v>
      </c>
      <c r="Q197" s="73"/>
      <c r="R197" s="83">
        <v>10725.793367167644</v>
      </c>
      <c r="S197" s="84">
        <v>1.4112737807787344E-2</v>
      </c>
      <c r="T197" s="84">
        <f t="shared" si="6"/>
        <v>2.4217214202367325E-3</v>
      </c>
      <c r="U197" s="84">
        <f>R197/'סכום נכסי הקרן'!$C$42</f>
        <v>1.0807346244295919E-4</v>
      </c>
    </row>
    <row r="198" spans="2:21">
      <c r="B198" s="76" t="s">
        <v>788</v>
      </c>
      <c r="C198" s="73" t="s">
        <v>789</v>
      </c>
      <c r="D198" s="86" t="s">
        <v>126</v>
      </c>
      <c r="E198" s="86" t="s">
        <v>326</v>
      </c>
      <c r="F198" s="73" t="s">
        <v>790</v>
      </c>
      <c r="G198" s="86" t="s">
        <v>551</v>
      </c>
      <c r="H198" s="73" t="s">
        <v>634</v>
      </c>
      <c r="I198" s="73" t="s">
        <v>137</v>
      </c>
      <c r="J198" s="73"/>
      <c r="K198" s="83">
        <v>2.9600000000010849</v>
      </c>
      <c r="L198" s="86" t="s">
        <v>139</v>
      </c>
      <c r="M198" s="87">
        <v>3.27E-2</v>
      </c>
      <c r="N198" s="87">
        <v>4.1800000000009135E-2</v>
      </c>
      <c r="O198" s="83">
        <v>4367860.1513647828</v>
      </c>
      <c r="P198" s="85">
        <v>98.68</v>
      </c>
      <c r="Q198" s="73"/>
      <c r="R198" s="83">
        <v>4310.2043971670873</v>
      </c>
      <c r="S198" s="84">
        <v>1.3840168037202292E-2</v>
      </c>
      <c r="T198" s="84">
        <f t="shared" si="6"/>
        <v>9.7317876234403685E-4</v>
      </c>
      <c r="U198" s="84">
        <f>R198/'סכום נכסי הקרן'!$C$42</f>
        <v>4.3429767579209232E-5</v>
      </c>
    </row>
    <row r="199" spans="2:21">
      <c r="B199" s="76" t="s">
        <v>791</v>
      </c>
      <c r="C199" s="73" t="s">
        <v>792</v>
      </c>
      <c r="D199" s="86" t="s">
        <v>126</v>
      </c>
      <c r="E199" s="86" t="s">
        <v>326</v>
      </c>
      <c r="F199" s="73" t="s">
        <v>637</v>
      </c>
      <c r="G199" s="86" t="s">
        <v>135</v>
      </c>
      <c r="H199" s="73" t="s">
        <v>638</v>
      </c>
      <c r="I199" s="73" t="s">
        <v>330</v>
      </c>
      <c r="J199" s="73"/>
      <c r="K199" s="83">
        <v>7.9999999999216587E-2</v>
      </c>
      <c r="L199" s="86" t="s">
        <v>139</v>
      </c>
      <c r="M199" s="87">
        <v>3.7000000000000005E-2</v>
      </c>
      <c r="N199" s="87">
        <v>3.9000000000014044E-2</v>
      </c>
      <c r="O199" s="83">
        <v>2313507.6029012892</v>
      </c>
      <c r="P199" s="85">
        <v>101.52</v>
      </c>
      <c r="Q199" s="73"/>
      <c r="R199" s="83">
        <v>2348.6730206436719</v>
      </c>
      <c r="S199" s="84">
        <v>3.5292268262114339E-2</v>
      </c>
      <c r="T199" s="84">
        <f t="shared" si="6"/>
        <v>5.3029473611115006E-4</v>
      </c>
      <c r="U199" s="84">
        <f>R199/'סכום נכסי הקרן'!$C$42</f>
        <v>2.3665310042641068E-5</v>
      </c>
    </row>
    <row r="200" spans="2:21">
      <c r="B200" s="76" t="s">
        <v>793</v>
      </c>
      <c r="C200" s="73" t="s">
        <v>794</v>
      </c>
      <c r="D200" s="86" t="s">
        <v>126</v>
      </c>
      <c r="E200" s="86" t="s">
        <v>326</v>
      </c>
      <c r="F200" s="73" t="s">
        <v>637</v>
      </c>
      <c r="G200" s="86" t="s">
        <v>135</v>
      </c>
      <c r="H200" s="73" t="s">
        <v>638</v>
      </c>
      <c r="I200" s="73" t="s">
        <v>330</v>
      </c>
      <c r="J200" s="73"/>
      <c r="K200" s="83">
        <v>2.110000000000213</v>
      </c>
      <c r="L200" s="86" t="s">
        <v>139</v>
      </c>
      <c r="M200" s="87">
        <v>2.7999999999999997E-2</v>
      </c>
      <c r="N200" s="87">
        <v>5.0899999999999238E-2</v>
      </c>
      <c r="O200" s="83">
        <v>6038067.1421351042</v>
      </c>
      <c r="P200" s="85">
        <v>96.11</v>
      </c>
      <c r="Q200" s="73"/>
      <c r="R200" s="83">
        <v>5803.1861953963935</v>
      </c>
      <c r="S200" s="84">
        <v>1.388818653383264E-2</v>
      </c>
      <c r="T200" s="84">
        <f t="shared" si="6"/>
        <v>1.3102714022100081E-3</v>
      </c>
      <c r="U200" s="84">
        <f>R200/'סכום נכסי הקרן'!$C$42</f>
        <v>5.8473103468269408E-5</v>
      </c>
    </row>
    <row r="201" spans="2:21">
      <c r="B201" s="76" t="s">
        <v>795</v>
      </c>
      <c r="C201" s="73" t="s">
        <v>796</v>
      </c>
      <c r="D201" s="86" t="s">
        <v>126</v>
      </c>
      <c r="E201" s="86" t="s">
        <v>326</v>
      </c>
      <c r="F201" s="73" t="s">
        <v>797</v>
      </c>
      <c r="G201" s="86" t="s">
        <v>690</v>
      </c>
      <c r="H201" s="73" t="s">
        <v>634</v>
      </c>
      <c r="I201" s="73" t="s">
        <v>137</v>
      </c>
      <c r="J201" s="73"/>
      <c r="K201" s="83">
        <v>5.7999999999994829</v>
      </c>
      <c r="L201" s="86" t="s">
        <v>139</v>
      </c>
      <c r="M201" s="87">
        <v>7.4999999999999997E-3</v>
      </c>
      <c r="N201" s="87">
        <v>2.299999999999661E-2</v>
      </c>
      <c r="O201" s="83">
        <v>12230708.773376541</v>
      </c>
      <c r="P201" s="85">
        <v>91.6</v>
      </c>
      <c r="Q201" s="73"/>
      <c r="R201" s="83">
        <v>11203.329236414034</v>
      </c>
      <c r="S201" s="84">
        <v>2.3008088620923808E-2</v>
      </c>
      <c r="T201" s="84">
        <f t="shared" si="6"/>
        <v>2.5295417747687662E-3</v>
      </c>
      <c r="U201" s="84">
        <f>R201/'סכום נכסי הקרן'!$C$42</f>
        <v>1.1288513026681864E-4</v>
      </c>
    </row>
    <row r="202" spans="2:21">
      <c r="B202" s="76" t="s">
        <v>798</v>
      </c>
      <c r="C202" s="73" t="s">
        <v>799</v>
      </c>
      <c r="D202" s="86" t="s">
        <v>126</v>
      </c>
      <c r="E202" s="86" t="s">
        <v>326</v>
      </c>
      <c r="F202" s="73" t="s">
        <v>797</v>
      </c>
      <c r="G202" s="86" t="s">
        <v>690</v>
      </c>
      <c r="H202" s="73" t="s">
        <v>634</v>
      </c>
      <c r="I202" s="73" t="s">
        <v>137</v>
      </c>
      <c r="J202" s="73"/>
      <c r="K202" s="83">
        <v>3.0999999999995245</v>
      </c>
      <c r="L202" s="86" t="s">
        <v>139</v>
      </c>
      <c r="M202" s="87">
        <v>3.4500000000000003E-2</v>
      </c>
      <c r="N202" s="87">
        <v>4.5399999999988588E-2</v>
      </c>
      <c r="O202" s="83">
        <v>6921154.008821087</v>
      </c>
      <c r="P202" s="85">
        <v>97.14</v>
      </c>
      <c r="Q202" s="73"/>
      <c r="R202" s="83">
        <v>6723.2087730440498</v>
      </c>
      <c r="S202" s="84">
        <v>1.5747702618812399E-2</v>
      </c>
      <c r="T202" s="84">
        <f t="shared" si="6"/>
        <v>1.5179985424895249E-3</v>
      </c>
      <c r="U202" s="84">
        <f>R202/'סכום נכסי הקרן'!$C$42</f>
        <v>6.7743282567229142E-5</v>
      </c>
    </row>
    <row r="203" spans="2:21">
      <c r="B203" s="76" t="s">
        <v>800</v>
      </c>
      <c r="C203" s="73" t="s">
        <v>801</v>
      </c>
      <c r="D203" s="86" t="s">
        <v>126</v>
      </c>
      <c r="E203" s="86" t="s">
        <v>326</v>
      </c>
      <c r="F203" s="73" t="s">
        <v>802</v>
      </c>
      <c r="G203" s="86" t="s">
        <v>690</v>
      </c>
      <c r="H203" s="73" t="s">
        <v>634</v>
      </c>
      <c r="I203" s="73" t="s">
        <v>137</v>
      </c>
      <c r="J203" s="73"/>
      <c r="K203" s="83">
        <v>4.8100000000006373</v>
      </c>
      <c r="L203" s="86" t="s">
        <v>139</v>
      </c>
      <c r="M203" s="87">
        <v>2.5000000000000001E-3</v>
      </c>
      <c r="N203" s="87">
        <v>3.4800000000004196E-2</v>
      </c>
      <c r="O203" s="83">
        <v>7212658.1709829597</v>
      </c>
      <c r="P203" s="85">
        <v>85.9</v>
      </c>
      <c r="Q203" s="73"/>
      <c r="R203" s="83">
        <v>6195.6731294719339</v>
      </c>
      <c r="S203" s="84">
        <v>1.2729672982063176E-2</v>
      </c>
      <c r="T203" s="84">
        <f t="shared" si="6"/>
        <v>1.3988889974662531E-3</v>
      </c>
      <c r="U203" s="84">
        <f>R203/'סכום נכסי הקרן'!$C$42</f>
        <v>6.2427815299564572E-5</v>
      </c>
    </row>
    <row r="204" spans="2:21">
      <c r="B204" s="76" t="s">
        <v>803</v>
      </c>
      <c r="C204" s="73" t="s">
        <v>804</v>
      </c>
      <c r="D204" s="86" t="s">
        <v>126</v>
      </c>
      <c r="E204" s="86" t="s">
        <v>326</v>
      </c>
      <c r="F204" s="73" t="s">
        <v>805</v>
      </c>
      <c r="G204" s="86" t="s">
        <v>772</v>
      </c>
      <c r="H204" s="73" t="s">
        <v>634</v>
      </c>
      <c r="I204" s="73" t="s">
        <v>137</v>
      </c>
      <c r="J204" s="73"/>
      <c r="K204" s="83">
        <v>3.4699990974007484</v>
      </c>
      <c r="L204" s="86" t="s">
        <v>139</v>
      </c>
      <c r="M204" s="87">
        <v>2.4E-2</v>
      </c>
      <c r="N204" s="87">
        <v>5.5099980404710543E-2</v>
      </c>
      <c r="O204" s="83">
        <v>4.7434637434590012</v>
      </c>
      <c r="P204" s="85">
        <v>90.14</v>
      </c>
      <c r="Q204" s="73"/>
      <c r="R204" s="83">
        <v>4.2765422765379995E-3</v>
      </c>
      <c r="S204" s="84">
        <v>1.780586969231628E-8</v>
      </c>
      <c r="T204" s="84">
        <f t="shared" si="6"/>
        <v>9.6557836619734305E-10</v>
      </c>
      <c r="U204" s="84">
        <f>R204/'סכום נכסי הקרן'!$C$42</f>
        <v>4.309058689531743E-11</v>
      </c>
    </row>
    <row r="205" spans="2:21">
      <c r="B205" s="76" t="s">
        <v>806</v>
      </c>
      <c r="C205" s="73" t="s">
        <v>807</v>
      </c>
      <c r="D205" s="86" t="s">
        <v>126</v>
      </c>
      <c r="E205" s="86" t="s">
        <v>326</v>
      </c>
      <c r="F205" s="73" t="s">
        <v>808</v>
      </c>
      <c r="G205" s="86" t="s">
        <v>364</v>
      </c>
      <c r="H205" s="73" t="s">
        <v>638</v>
      </c>
      <c r="I205" s="73" t="s">
        <v>330</v>
      </c>
      <c r="J205" s="73"/>
      <c r="K205" s="83">
        <v>1.2100000000025062</v>
      </c>
      <c r="L205" s="86" t="s">
        <v>139</v>
      </c>
      <c r="M205" s="87">
        <v>5.9000000000000004E-2</v>
      </c>
      <c r="N205" s="87">
        <v>4.0400000000081579E-2</v>
      </c>
      <c r="O205" s="83">
        <v>1445958.4204209745</v>
      </c>
      <c r="P205" s="85">
        <v>103.75</v>
      </c>
      <c r="Q205" s="73"/>
      <c r="R205" s="83">
        <v>1500.1818612243615</v>
      </c>
      <c r="S205" s="84">
        <v>2.7476464594463255E-3</v>
      </c>
      <c r="T205" s="84">
        <f t="shared" si="6"/>
        <v>3.3871830485738847E-4</v>
      </c>
      <c r="U205" s="84">
        <f>R205/'סכום נכסי הקרן'!$C$42</f>
        <v>1.5115883971150303E-5</v>
      </c>
    </row>
    <row r="206" spans="2:21">
      <c r="B206" s="76" t="s">
        <v>809</v>
      </c>
      <c r="C206" s="73" t="s">
        <v>810</v>
      </c>
      <c r="D206" s="86" t="s">
        <v>126</v>
      </c>
      <c r="E206" s="86" t="s">
        <v>326</v>
      </c>
      <c r="F206" s="73" t="s">
        <v>808</v>
      </c>
      <c r="G206" s="86" t="s">
        <v>364</v>
      </c>
      <c r="H206" s="73" t="s">
        <v>638</v>
      </c>
      <c r="I206" s="73" t="s">
        <v>330</v>
      </c>
      <c r="J206" s="73"/>
      <c r="K206" s="83">
        <v>3.8000009075266048</v>
      </c>
      <c r="L206" s="86" t="s">
        <v>139</v>
      </c>
      <c r="M206" s="87">
        <v>2.7000000000000003E-2</v>
      </c>
      <c r="N206" s="87">
        <v>5.3900017794003781E-2</v>
      </c>
      <c r="O206" s="83">
        <v>3.4053944053910006</v>
      </c>
      <c r="P206" s="85">
        <v>90.59</v>
      </c>
      <c r="Q206" s="73"/>
      <c r="R206" s="83">
        <v>3.0853120853089997E-3</v>
      </c>
      <c r="S206" s="84">
        <v>4.4243169535242557E-9</v>
      </c>
      <c r="T206" s="84">
        <f t="shared" si="6"/>
        <v>6.9661666128863079E-10</v>
      </c>
      <c r="U206" s="84">
        <f>R206/'סכום נכסי הקרן'!$C$42</f>
        <v>3.1087710564808476E-11</v>
      </c>
    </row>
    <row r="207" spans="2:21">
      <c r="B207" s="76" t="s">
        <v>811</v>
      </c>
      <c r="C207" s="73" t="s">
        <v>812</v>
      </c>
      <c r="D207" s="86" t="s">
        <v>126</v>
      </c>
      <c r="E207" s="86" t="s">
        <v>326</v>
      </c>
      <c r="F207" s="73" t="s">
        <v>651</v>
      </c>
      <c r="G207" s="86" t="s">
        <v>163</v>
      </c>
      <c r="H207" s="73" t="s">
        <v>638</v>
      </c>
      <c r="I207" s="73" t="s">
        <v>330</v>
      </c>
      <c r="J207" s="73"/>
      <c r="K207" s="83">
        <v>1.6899999999988944</v>
      </c>
      <c r="L207" s="86" t="s">
        <v>139</v>
      </c>
      <c r="M207" s="87">
        <v>4.1399999999999999E-2</v>
      </c>
      <c r="N207" s="87">
        <v>4.2399999999993637E-2</v>
      </c>
      <c r="O207" s="83">
        <v>2743055.846572103</v>
      </c>
      <c r="P207" s="85">
        <v>100.88</v>
      </c>
      <c r="Q207" s="73"/>
      <c r="R207" s="83">
        <v>2767.1947383659708</v>
      </c>
      <c r="S207" s="84">
        <v>8.1231402676194865E-3</v>
      </c>
      <c r="T207" s="84">
        <f t="shared" si="6"/>
        <v>6.2479059053856094E-4</v>
      </c>
      <c r="U207" s="84">
        <f>R207/'סכום נכסי הקרן'!$C$42</f>
        <v>2.7882349248363504E-5</v>
      </c>
    </row>
    <row r="208" spans="2:21">
      <c r="B208" s="76" t="s">
        <v>813</v>
      </c>
      <c r="C208" s="73" t="s">
        <v>814</v>
      </c>
      <c r="D208" s="86" t="s">
        <v>126</v>
      </c>
      <c r="E208" s="86" t="s">
        <v>326</v>
      </c>
      <c r="F208" s="73" t="s">
        <v>651</v>
      </c>
      <c r="G208" s="86" t="s">
        <v>163</v>
      </c>
      <c r="H208" s="73" t="s">
        <v>638</v>
      </c>
      <c r="I208" s="73" t="s">
        <v>330</v>
      </c>
      <c r="J208" s="73"/>
      <c r="K208" s="83">
        <v>2.2799999999991871</v>
      </c>
      <c r="L208" s="86" t="s">
        <v>139</v>
      </c>
      <c r="M208" s="87">
        <v>3.5499999999999997E-2</v>
      </c>
      <c r="N208" s="87">
        <v>4.6899999999983642E-2</v>
      </c>
      <c r="O208" s="83">
        <v>5300104.2280439278</v>
      </c>
      <c r="P208" s="85">
        <v>98.41</v>
      </c>
      <c r="Q208" s="73"/>
      <c r="R208" s="83">
        <v>5215.8323347351197</v>
      </c>
      <c r="S208" s="84">
        <v>1.0654679439253092E-2</v>
      </c>
      <c r="T208" s="84">
        <f t="shared" si="6"/>
        <v>1.1776558112760796E-3</v>
      </c>
      <c r="U208" s="84">
        <f>R208/'סכום נכסי הקרן'!$C$42</f>
        <v>5.255490579021124E-5</v>
      </c>
    </row>
    <row r="209" spans="2:21">
      <c r="B209" s="76" t="s">
        <v>815</v>
      </c>
      <c r="C209" s="73" t="s">
        <v>816</v>
      </c>
      <c r="D209" s="86" t="s">
        <v>126</v>
      </c>
      <c r="E209" s="86" t="s">
        <v>326</v>
      </c>
      <c r="F209" s="73" t="s">
        <v>651</v>
      </c>
      <c r="G209" s="86" t="s">
        <v>163</v>
      </c>
      <c r="H209" s="73" t="s">
        <v>638</v>
      </c>
      <c r="I209" s="73" t="s">
        <v>330</v>
      </c>
      <c r="J209" s="73"/>
      <c r="K209" s="83">
        <v>2.7499999999998601</v>
      </c>
      <c r="L209" s="86" t="s">
        <v>139</v>
      </c>
      <c r="M209" s="87">
        <v>2.5000000000000001E-2</v>
      </c>
      <c r="N209" s="87">
        <v>4.6199999999995883E-2</v>
      </c>
      <c r="O209" s="83">
        <v>22264406.898802634</v>
      </c>
      <c r="P209" s="85">
        <v>96.2</v>
      </c>
      <c r="Q209" s="73"/>
      <c r="R209" s="83">
        <v>21418.358942669522</v>
      </c>
      <c r="S209" s="84">
        <v>1.6740424769178645E-2</v>
      </c>
      <c r="T209" s="84">
        <f t="shared" si="6"/>
        <v>4.8359405092174412E-3</v>
      </c>
      <c r="U209" s="84">
        <f>R209/'סכום נכסי הקרן'!$C$42</f>
        <v>2.1581212051558198E-4</v>
      </c>
    </row>
    <row r="210" spans="2:21">
      <c r="B210" s="76" t="s">
        <v>817</v>
      </c>
      <c r="C210" s="73" t="s">
        <v>818</v>
      </c>
      <c r="D210" s="86" t="s">
        <v>126</v>
      </c>
      <c r="E210" s="86" t="s">
        <v>326</v>
      </c>
      <c r="F210" s="73" t="s">
        <v>651</v>
      </c>
      <c r="G210" s="86" t="s">
        <v>163</v>
      </c>
      <c r="H210" s="73" t="s">
        <v>638</v>
      </c>
      <c r="I210" s="73" t="s">
        <v>330</v>
      </c>
      <c r="J210" s="73"/>
      <c r="K210" s="83">
        <v>4.9000000000009516</v>
      </c>
      <c r="L210" s="86" t="s">
        <v>139</v>
      </c>
      <c r="M210" s="87">
        <v>4.7300000000000002E-2</v>
      </c>
      <c r="N210" s="87">
        <v>5.3600000000010965E-2</v>
      </c>
      <c r="O210" s="83">
        <v>8291407.5097432183</v>
      </c>
      <c r="P210" s="85">
        <v>97.59</v>
      </c>
      <c r="Q210" s="73"/>
      <c r="R210" s="83">
        <v>8091.5848048937132</v>
      </c>
      <c r="S210" s="84">
        <v>2.0995423090394687E-2</v>
      </c>
      <c r="T210" s="84">
        <f t="shared" si="6"/>
        <v>1.8269570907133521E-3</v>
      </c>
      <c r="U210" s="84">
        <f>R210/'סכום נכסי הקרן'!$C$42</f>
        <v>8.1531086473524429E-5</v>
      </c>
    </row>
    <row r="211" spans="2:21">
      <c r="B211" s="76" t="s">
        <v>819</v>
      </c>
      <c r="C211" s="73" t="s">
        <v>820</v>
      </c>
      <c r="D211" s="86" t="s">
        <v>126</v>
      </c>
      <c r="E211" s="86" t="s">
        <v>326</v>
      </c>
      <c r="F211" s="73" t="s">
        <v>821</v>
      </c>
      <c r="G211" s="86" t="s">
        <v>541</v>
      </c>
      <c r="H211" s="73" t="s">
        <v>634</v>
      </c>
      <c r="I211" s="73" t="s">
        <v>137</v>
      </c>
      <c r="J211" s="73"/>
      <c r="K211" s="83">
        <v>2.6800000000016051</v>
      </c>
      <c r="L211" s="86" t="s">
        <v>139</v>
      </c>
      <c r="M211" s="87">
        <v>4.99E-2</v>
      </c>
      <c r="N211" s="87">
        <v>4.8600000000033748E-2</v>
      </c>
      <c r="O211" s="83">
        <v>3050273.019564969</v>
      </c>
      <c r="P211" s="85">
        <v>100.48</v>
      </c>
      <c r="Q211" s="73"/>
      <c r="R211" s="83">
        <v>3064.9143642422991</v>
      </c>
      <c r="S211" s="84">
        <v>1.3190369814335001E-2</v>
      </c>
      <c r="T211" s="84">
        <f t="shared" si="6"/>
        <v>6.9201116532760921E-4</v>
      </c>
      <c r="U211" s="84">
        <f>R211/'סכום נכסי הקרן'!$C$42</f>
        <v>3.0882182426594291E-5</v>
      </c>
    </row>
    <row r="212" spans="2:21">
      <c r="B212" s="76" t="s">
        <v>822</v>
      </c>
      <c r="C212" s="73" t="s">
        <v>823</v>
      </c>
      <c r="D212" s="86" t="s">
        <v>126</v>
      </c>
      <c r="E212" s="86" t="s">
        <v>326</v>
      </c>
      <c r="F212" s="73" t="s">
        <v>824</v>
      </c>
      <c r="G212" s="86" t="s">
        <v>772</v>
      </c>
      <c r="H212" s="73" t="s">
        <v>669</v>
      </c>
      <c r="I212" s="73" t="s">
        <v>137</v>
      </c>
      <c r="J212" s="73"/>
      <c r="K212" s="83">
        <v>3.9800000000000582</v>
      </c>
      <c r="L212" s="86" t="s">
        <v>139</v>
      </c>
      <c r="M212" s="87">
        <v>4.53E-2</v>
      </c>
      <c r="N212" s="87">
        <v>5.8000000000000586E-2</v>
      </c>
      <c r="O212" s="83">
        <v>13984502.986901004</v>
      </c>
      <c r="P212" s="85">
        <v>96.01</v>
      </c>
      <c r="Q212" s="73"/>
      <c r="R212" s="83">
        <v>13426.52089534647</v>
      </c>
      <c r="S212" s="84">
        <v>2.7969005973802009E-2</v>
      </c>
      <c r="T212" s="84">
        <f t="shared" si="6"/>
        <v>3.0315047230956415E-3</v>
      </c>
      <c r="U212" s="84">
        <f>R212/'סכום נכסי הקרן'!$C$42</f>
        <v>1.3528608579805335E-4</v>
      </c>
    </row>
    <row r="213" spans="2:21">
      <c r="B213" s="76" t="s">
        <v>825</v>
      </c>
      <c r="C213" s="73" t="s">
        <v>826</v>
      </c>
      <c r="D213" s="86" t="s">
        <v>126</v>
      </c>
      <c r="E213" s="86" t="s">
        <v>326</v>
      </c>
      <c r="F213" s="73" t="s">
        <v>667</v>
      </c>
      <c r="G213" s="86" t="s">
        <v>668</v>
      </c>
      <c r="H213" s="73" t="s">
        <v>669</v>
      </c>
      <c r="I213" s="73" t="s">
        <v>137</v>
      </c>
      <c r="J213" s="73"/>
      <c r="K213" s="83">
        <v>2.1000000000006711</v>
      </c>
      <c r="L213" s="86" t="s">
        <v>139</v>
      </c>
      <c r="M213" s="87">
        <v>3.7499999999999999E-2</v>
      </c>
      <c r="N213" s="87">
        <v>5.6800000000019842E-2</v>
      </c>
      <c r="O213" s="83">
        <v>3837509.0078721712</v>
      </c>
      <c r="P213" s="85">
        <v>97.19</v>
      </c>
      <c r="Q213" s="73"/>
      <c r="R213" s="83">
        <v>3729.675004716275</v>
      </c>
      <c r="S213" s="84">
        <v>1.2525241592158532E-2</v>
      </c>
      <c r="T213" s="84">
        <f t="shared" si="6"/>
        <v>8.4210403279734989E-4</v>
      </c>
      <c r="U213" s="84">
        <f>R213/'סכום נכסי הקרן'!$C$42</f>
        <v>3.7580333477288389E-5</v>
      </c>
    </row>
    <row r="214" spans="2:21">
      <c r="B214" s="76" t="s">
        <v>827</v>
      </c>
      <c r="C214" s="73" t="s">
        <v>828</v>
      </c>
      <c r="D214" s="86" t="s">
        <v>126</v>
      </c>
      <c r="E214" s="86" t="s">
        <v>326</v>
      </c>
      <c r="F214" s="73" t="s">
        <v>667</v>
      </c>
      <c r="G214" s="86" t="s">
        <v>668</v>
      </c>
      <c r="H214" s="73" t="s">
        <v>669</v>
      </c>
      <c r="I214" s="73" t="s">
        <v>137</v>
      </c>
      <c r="J214" s="73"/>
      <c r="K214" s="83">
        <v>4.129999999999856</v>
      </c>
      <c r="L214" s="86" t="s">
        <v>139</v>
      </c>
      <c r="M214" s="87">
        <v>2.6600000000000002E-2</v>
      </c>
      <c r="N214" s="87">
        <v>6.529999999999786E-2</v>
      </c>
      <c r="O214" s="83">
        <v>23577528.670269094</v>
      </c>
      <c r="P214" s="85">
        <v>85.7</v>
      </c>
      <c r="Q214" s="73"/>
      <c r="R214" s="83">
        <v>20205.941677582472</v>
      </c>
      <c r="S214" s="84">
        <v>2.7076221234905055E-2</v>
      </c>
      <c r="T214" s="84">
        <f t="shared" si="6"/>
        <v>4.5621950844627699E-3</v>
      </c>
      <c r="U214" s="84">
        <f>R214/'סכום נכסי הקרן'!$C$42</f>
        <v>2.0359576250101569E-4</v>
      </c>
    </row>
    <row r="215" spans="2:21">
      <c r="B215" s="76" t="s">
        <v>829</v>
      </c>
      <c r="C215" s="73" t="s">
        <v>830</v>
      </c>
      <c r="D215" s="86" t="s">
        <v>126</v>
      </c>
      <c r="E215" s="86" t="s">
        <v>326</v>
      </c>
      <c r="F215" s="73" t="s">
        <v>667</v>
      </c>
      <c r="G215" s="86" t="s">
        <v>668</v>
      </c>
      <c r="H215" s="73" t="s">
        <v>669</v>
      </c>
      <c r="I215" s="73" t="s">
        <v>137</v>
      </c>
      <c r="J215" s="73"/>
      <c r="K215" s="83">
        <v>3.5399999999986176</v>
      </c>
      <c r="L215" s="86" t="s">
        <v>139</v>
      </c>
      <c r="M215" s="87">
        <v>0.04</v>
      </c>
      <c r="N215" s="87">
        <v>-1.099999999999772E-2</v>
      </c>
      <c r="O215" s="83">
        <v>3265911.0735928081</v>
      </c>
      <c r="P215" s="85">
        <v>121</v>
      </c>
      <c r="Q215" s="73"/>
      <c r="R215" s="83">
        <v>3951.7524353474842</v>
      </c>
      <c r="S215" s="84">
        <v>2.8771400047864441E-2</v>
      </c>
      <c r="T215" s="84">
        <f t="shared" si="6"/>
        <v>8.9224574747525959E-4</v>
      </c>
      <c r="U215" s="84">
        <f>R215/'סכום נכסי הקרן'!$C$42</f>
        <v>3.9817993297606996E-5</v>
      </c>
    </row>
    <row r="216" spans="2:21">
      <c r="B216" s="76" t="s">
        <v>831</v>
      </c>
      <c r="C216" s="73" t="s">
        <v>832</v>
      </c>
      <c r="D216" s="86" t="s">
        <v>126</v>
      </c>
      <c r="E216" s="86" t="s">
        <v>326</v>
      </c>
      <c r="F216" s="73" t="s">
        <v>833</v>
      </c>
      <c r="G216" s="86" t="s">
        <v>772</v>
      </c>
      <c r="H216" s="73" t="s">
        <v>655</v>
      </c>
      <c r="I216" s="73" t="s">
        <v>330</v>
      </c>
      <c r="J216" s="73"/>
      <c r="K216" s="83">
        <v>4.5400000000012906</v>
      </c>
      <c r="L216" s="86" t="s">
        <v>139</v>
      </c>
      <c r="M216" s="87">
        <v>5.3399999999999996E-2</v>
      </c>
      <c r="N216" s="87">
        <v>5.6300000000018134E-2</v>
      </c>
      <c r="O216" s="83">
        <v>8213202.2492740341</v>
      </c>
      <c r="P216" s="85">
        <v>99.03</v>
      </c>
      <c r="Q216" s="73"/>
      <c r="R216" s="83">
        <v>8133.5342320010986</v>
      </c>
      <c r="S216" s="84">
        <v>3.2852808997096139E-2</v>
      </c>
      <c r="T216" s="84">
        <f t="shared" si="6"/>
        <v>1.8364286349353009E-3</v>
      </c>
      <c r="U216" s="84">
        <f>R216/'סכום נכסי הקרן'!$C$42</f>
        <v>8.1953770342194825E-5</v>
      </c>
    </row>
    <row r="217" spans="2:21">
      <c r="B217" s="76" t="s">
        <v>834</v>
      </c>
      <c r="C217" s="73" t="s">
        <v>835</v>
      </c>
      <c r="D217" s="86" t="s">
        <v>126</v>
      </c>
      <c r="E217" s="86" t="s">
        <v>326</v>
      </c>
      <c r="F217" s="73" t="s">
        <v>836</v>
      </c>
      <c r="G217" s="86" t="s">
        <v>541</v>
      </c>
      <c r="H217" s="73" t="s">
        <v>673</v>
      </c>
      <c r="I217" s="73"/>
      <c r="J217" s="73"/>
      <c r="K217" s="83">
        <v>1.3400000000002907</v>
      </c>
      <c r="L217" s="86" t="s">
        <v>139</v>
      </c>
      <c r="M217" s="87">
        <v>4.9500000000000002E-2</v>
      </c>
      <c r="N217" s="87">
        <v>0.49959999999994764</v>
      </c>
      <c r="O217" s="83">
        <v>7859416.2937744344</v>
      </c>
      <c r="P217" s="85">
        <v>62.1</v>
      </c>
      <c r="Q217" s="73"/>
      <c r="R217" s="83">
        <v>4880.6971261292465</v>
      </c>
      <c r="S217" s="84">
        <v>1.3565994109788603E-2</v>
      </c>
      <c r="T217" s="84">
        <f t="shared" si="6"/>
        <v>1.1019873655421983E-3</v>
      </c>
      <c r="U217" s="84">
        <f>R217/'סכום נכסי הקרן'!$C$42</f>
        <v>4.9178071915017489E-5</v>
      </c>
    </row>
    <row r="218" spans="2:21">
      <c r="B218" s="76" t="s">
        <v>837</v>
      </c>
      <c r="C218" s="73" t="s">
        <v>838</v>
      </c>
      <c r="D218" s="86" t="s">
        <v>126</v>
      </c>
      <c r="E218" s="86" t="s">
        <v>326</v>
      </c>
      <c r="F218" s="73" t="s">
        <v>836</v>
      </c>
      <c r="G218" s="86" t="s">
        <v>541</v>
      </c>
      <c r="H218" s="73" t="s">
        <v>673</v>
      </c>
      <c r="I218" s="73"/>
      <c r="J218" s="73"/>
      <c r="K218" s="83">
        <v>3.2599999997403106</v>
      </c>
      <c r="L218" s="86" t="s">
        <v>139</v>
      </c>
      <c r="M218" s="87">
        <v>0.04</v>
      </c>
      <c r="N218" s="87">
        <v>9.9899999993196165</v>
      </c>
      <c r="O218" s="83">
        <v>1347768.7691794215</v>
      </c>
      <c r="P218" s="85">
        <v>1</v>
      </c>
      <c r="Q218" s="73"/>
      <c r="R218" s="83">
        <v>13.477688352674875</v>
      </c>
      <c r="S218" s="84">
        <v>1.643141534576412E-2</v>
      </c>
      <c r="T218" s="84">
        <f t="shared" si="6"/>
        <v>3.0430575586938506E-6</v>
      </c>
      <c r="U218" s="84">
        <f>R218/'סכום נכסי הקרן'!$C$42</f>
        <v>1.3580165085590823E-7</v>
      </c>
    </row>
    <row r="219" spans="2:21">
      <c r="B219" s="76" t="s">
        <v>839</v>
      </c>
      <c r="C219" s="73" t="s">
        <v>840</v>
      </c>
      <c r="D219" s="86" t="s">
        <v>126</v>
      </c>
      <c r="E219" s="86" t="s">
        <v>326</v>
      </c>
      <c r="F219" s="73" t="s">
        <v>797</v>
      </c>
      <c r="G219" s="86" t="s">
        <v>690</v>
      </c>
      <c r="H219" s="73" t="s">
        <v>673</v>
      </c>
      <c r="I219" s="73"/>
      <c r="J219" s="73"/>
      <c r="K219" s="83">
        <v>2.0900000000055035</v>
      </c>
      <c r="L219" s="86" t="s">
        <v>139</v>
      </c>
      <c r="M219" s="87">
        <v>4.2500000000000003E-2</v>
      </c>
      <c r="N219" s="87">
        <v>4.9200000000110045E-2</v>
      </c>
      <c r="O219" s="83">
        <v>733541.03852230508</v>
      </c>
      <c r="P219" s="85">
        <v>99.09</v>
      </c>
      <c r="Q219" s="73"/>
      <c r="R219" s="83">
        <v>726.86582356509666</v>
      </c>
      <c r="S219" s="84">
        <v>7.5467185033158959E-3</v>
      </c>
      <c r="T219" s="84">
        <f t="shared" si="6"/>
        <v>1.6411527560785378E-4</v>
      </c>
      <c r="U219" s="84">
        <f>R219/'סכום נכסי הקרן'!$C$42</f>
        <v>7.3239250090902165E-6</v>
      </c>
    </row>
    <row r="220" spans="2:21">
      <c r="B220" s="76" t="s">
        <v>841</v>
      </c>
      <c r="C220" s="73" t="s">
        <v>842</v>
      </c>
      <c r="D220" s="86" t="s">
        <v>126</v>
      </c>
      <c r="E220" s="86" t="s">
        <v>326</v>
      </c>
      <c r="F220" s="73" t="s">
        <v>843</v>
      </c>
      <c r="G220" s="86" t="s">
        <v>377</v>
      </c>
      <c r="H220" s="73" t="s">
        <v>673</v>
      </c>
      <c r="I220" s="73"/>
      <c r="J220" s="73"/>
      <c r="K220" s="83">
        <v>3.1999999999985906</v>
      </c>
      <c r="L220" s="86" t="s">
        <v>139</v>
      </c>
      <c r="M220" s="87">
        <v>0.01</v>
      </c>
      <c r="N220" s="87">
        <v>3.7499999999985899E-2</v>
      </c>
      <c r="O220" s="83">
        <v>2313819.7738814605</v>
      </c>
      <c r="P220" s="85">
        <v>92</v>
      </c>
      <c r="Q220" s="73"/>
      <c r="R220" s="83">
        <v>2128.7141919720634</v>
      </c>
      <c r="S220" s="84">
        <v>1.2854554299341448E-2</v>
      </c>
      <c r="T220" s="84">
        <f t="shared" si="6"/>
        <v>4.8063136961419881E-4</v>
      </c>
      <c r="U220" s="84">
        <f>R220/'סכום נכסי הקרן'!$C$42</f>
        <v>2.144899732845014E-5</v>
      </c>
    </row>
    <row r="221" spans="2:21">
      <c r="B221" s="72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83"/>
      <c r="P221" s="85"/>
      <c r="Q221" s="73"/>
      <c r="R221" s="73"/>
      <c r="S221" s="73"/>
      <c r="T221" s="84"/>
      <c r="U221" s="73"/>
    </row>
    <row r="222" spans="2:21">
      <c r="B222" s="90" t="s">
        <v>51</v>
      </c>
      <c r="C222" s="71"/>
      <c r="D222" s="71"/>
      <c r="E222" s="71"/>
      <c r="F222" s="71"/>
      <c r="G222" s="71"/>
      <c r="H222" s="71"/>
      <c r="I222" s="71"/>
      <c r="J222" s="71"/>
      <c r="K222" s="80">
        <v>3.820176212942481</v>
      </c>
      <c r="L222" s="71"/>
      <c r="M222" s="71"/>
      <c r="N222" s="92">
        <v>7.0934800822805844E-2</v>
      </c>
      <c r="O222" s="80"/>
      <c r="P222" s="82"/>
      <c r="Q222" s="71"/>
      <c r="R222" s="80">
        <f>SUM(R223:R228)</f>
        <v>78291.180366765067</v>
      </c>
      <c r="S222" s="71"/>
      <c r="T222" s="81">
        <f t="shared" si="6"/>
        <v>1.7676960763591508E-2</v>
      </c>
      <c r="U222" s="81">
        <f>R222/'סכום נכסי הקרן'!$C$42</f>
        <v>7.8886462300148462E-4</v>
      </c>
    </row>
    <row r="223" spans="2:21">
      <c r="B223" s="76" t="s">
        <v>844</v>
      </c>
      <c r="C223" s="73" t="s">
        <v>845</v>
      </c>
      <c r="D223" s="86" t="s">
        <v>126</v>
      </c>
      <c r="E223" s="86" t="s">
        <v>326</v>
      </c>
      <c r="F223" s="73" t="s">
        <v>846</v>
      </c>
      <c r="G223" s="86" t="s">
        <v>701</v>
      </c>
      <c r="H223" s="73" t="s">
        <v>412</v>
      </c>
      <c r="I223" s="73" t="s">
        <v>330</v>
      </c>
      <c r="J223" s="73"/>
      <c r="K223" s="83">
        <v>3.4300000000001361</v>
      </c>
      <c r="L223" s="86" t="s">
        <v>139</v>
      </c>
      <c r="M223" s="87">
        <v>2.12E-2</v>
      </c>
      <c r="N223" s="87">
        <v>5.8500000000002161E-2</v>
      </c>
      <c r="O223" s="83">
        <v>6967692.731801765</v>
      </c>
      <c r="P223" s="85">
        <v>96.49</v>
      </c>
      <c r="Q223" s="73"/>
      <c r="R223" s="83">
        <v>6723.1264281827034</v>
      </c>
      <c r="S223" s="84">
        <v>3.981538703886723E-2</v>
      </c>
      <c r="T223" s="84">
        <f t="shared" si="6"/>
        <v>1.5179799502690948E-3</v>
      </c>
      <c r="U223" s="84">
        <f>R223/'סכום נכסי הקרן'!$C$42</f>
        <v>6.7742452857577328E-5</v>
      </c>
    </row>
    <row r="224" spans="2:21">
      <c r="B224" s="76" t="s">
        <v>847</v>
      </c>
      <c r="C224" s="73" t="s">
        <v>848</v>
      </c>
      <c r="D224" s="86" t="s">
        <v>126</v>
      </c>
      <c r="E224" s="86" t="s">
        <v>326</v>
      </c>
      <c r="F224" s="73" t="s">
        <v>846</v>
      </c>
      <c r="G224" s="86" t="s">
        <v>701</v>
      </c>
      <c r="H224" s="73" t="s">
        <v>412</v>
      </c>
      <c r="I224" s="73" t="s">
        <v>330</v>
      </c>
      <c r="J224" s="73"/>
      <c r="K224" s="83">
        <v>5.599999999992618</v>
      </c>
      <c r="L224" s="86" t="s">
        <v>139</v>
      </c>
      <c r="M224" s="87">
        <v>2.6699999999999998E-2</v>
      </c>
      <c r="N224" s="87">
        <v>5.9399999999907326E-2</v>
      </c>
      <c r="O224" s="83">
        <v>1335529.0849507493</v>
      </c>
      <c r="P224" s="85">
        <v>91.31</v>
      </c>
      <c r="Q224" s="73"/>
      <c r="R224" s="83">
        <v>1219.4716650154458</v>
      </c>
      <c r="S224" s="84">
        <v>7.1910891931442457E-3</v>
      </c>
      <c r="T224" s="84">
        <f t="shared" si="6"/>
        <v>2.7533820123550582E-4</v>
      </c>
      <c r="U224" s="84">
        <f>R224/'סכום נכסי הקרן'!$C$42</f>
        <v>1.2287438390592648E-5</v>
      </c>
    </row>
    <row r="225" spans="2:21">
      <c r="B225" s="76" t="s">
        <v>849</v>
      </c>
      <c r="C225" s="73" t="s">
        <v>850</v>
      </c>
      <c r="D225" s="86" t="s">
        <v>126</v>
      </c>
      <c r="E225" s="86" t="s">
        <v>326</v>
      </c>
      <c r="F225" s="73" t="s">
        <v>716</v>
      </c>
      <c r="G225" s="86" t="s">
        <v>133</v>
      </c>
      <c r="H225" s="73" t="s">
        <v>412</v>
      </c>
      <c r="I225" s="73" t="s">
        <v>330</v>
      </c>
      <c r="J225" s="73"/>
      <c r="K225" s="83">
        <v>1.4300000000001527</v>
      </c>
      <c r="L225" s="86" t="s">
        <v>139</v>
      </c>
      <c r="M225" s="87">
        <v>3.49E-2</v>
      </c>
      <c r="N225" s="87">
        <v>6.729999999999961E-2</v>
      </c>
      <c r="O225" s="83">
        <v>9072726.6101355366</v>
      </c>
      <c r="P225" s="85">
        <v>95.9</v>
      </c>
      <c r="Q225" s="73"/>
      <c r="R225" s="83">
        <v>8700.7451234054206</v>
      </c>
      <c r="S225" s="84">
        <v>7.7188219060899208E-3</v>
      </c>
      <c r="T225" s="84">
        <f t="shared" si="6"/>
        <v>1.9644962490019844E-3</v>
      </c>
      <c r="U225" s="84">
        <f>R225/'סכום נכסי הקרן'!$C$42</f>
        <v>8.7669006770025611E-5</v>
      </c>
    </row>
    <row r="226" spans="2:21">
      <c r="B226" s="76" t="s">
        <v>851</v>
      </c>
      <c r="C226" s="73" t="s">
        <v>852</v>
      </c>
      <c r="D226" s="86" t="s">
        <v>126</v>
      </c>
      <c r="E226" s="86" t="s">
        <v>326</v>
      </c>
      <c r="F226" s="73" t="s">
        <v>716</v>
      </c>
      <c r="G226" s="86" t="s">
        <v>133</v>
      </c>
      <c r="H226" s="73" t="s">
        <v>412</v>
      </c>
      <c r="I226" s="73" t="s">
        <v>330</v>
      </c>
      <c r="J226" s="73"/>
      <c r="K226" s="83">
        <v>4.0700000000029286</v>
      </c>
      <c r="L226" s="86" t="s">
        <v>139</v>
      </c>
      <c r="M226" s="87">
        <v>3.7699999999999997E-2</v>
      </c>
      <c r="N226" s="87">
        <v>7.2000000000046541E-2</v>
      </c>
      <c r="O226" s="83">
        <v>3605792.0265384209</v>
      </c>
      <c r="P226" s="85">
        <v>92.92</v>
      </c>
      <c r="Q226" s="73"/>
      <c r="R226" s="83">
        <v>3350.5019932156433</v>
      </c>
      <c r="S226" s="84">
        <v>2.8543216388095042E-2</v>
      </c>
      <c r="T226" s="84">
        <f t="shared" si="6"/>
        <v>7.5649251927168597E-4</v>
      </c>
      <c r="U226" s="84">
        <f>R226/'סכום נכסי הקרן'!$C$42</f>
        <v>3.3759773187246324E-5</v>
      </c>
    </row>
    <row r="227" spans="2:21">
      <c r="B227" s="76" t="s">
        <v>853</v>
      </c>
      <c r="C227" s="73" t="s">
        <v>854</v>
      </c>
      <c r="D227" s="86" t="s">
        <v>126</v>
      </c>
      <c r="E227" s="86" t="s">
        <v>326</v>
      </c>
      <c r="F227" s="73" t="s">
        <v>855</v>
      </c>
      <c r="G227" s="86" t="s">
        <v>133</v>
      </c>
      <c r="H227" s="73" t="s">
        <v>593</v>
      </c>
      <c r="I227" s="73" t="s">
        <v>137</v>
      </c>
      <c r="J227" s="73"/>
      <c r="K227" s="83">
        <v>4.0900000000001793</v>
      </c>
      <c r="L227" s="86" t="s">
        <v>139</v>
      </c>
      <c r="M227" s="87">
        <v>4.6900000000000004E-2</v>
      </c>
      <c r="N227" s="87">
        <v>7.5300000000003017E-2</v>
      </c>
      <c r="O227" s="83">
        <v>21187262.138946954</v>
      </c>
      <c r="P227" s="85">
        <v>91</v>
      </c>
      <c r="Q227" s="73"/>
      <c r="R227" s="83">
        <v>19280.409346296066</v>
      </c>
      <c r="S227" s="84">
        <v>1.3499316462407427E-2</v>
      </c>
      <c r="T227" s="84">
        <f t="shared" si="6"/>
        <v>4.3532239254006405E-3</v>
      </c>
      <c r="U227" s="84">
        <f>R227/'סכום נכסי הקרן'!$C$42</f>
        <v>1.9427006693510909E-4</v>
      </c>
    </row>
    <row r="228" spans="2:21">
      <c r="B228" s="76" t="s">
        <v>856</v>
      </c>
      <c r="C228" s="73" t="s">
        <v>857</v>
      </c>
      <c r="D228" s="86" t="s">
        <v>126</v>
      </c>
      <c r="E228" s="86" t="s">
        <v>326</v>
      </c>
      <c r="F228" s="73" t="s">
        <v>855</v>
      </c>
      <c r="G228" s="86" t="s">
        <v>133</v>
      </c>
      <c r="H228" s="73" t="s">
        <v>593</v>
      </c>
      <c r="I228" s="73" t="s">
        <v>137</v>
      </c>
      <c r="J228" s="73"/>
      <c r="K228" s="83">
        <v>4.2099999999999449</v>
      </c>
      <c r="L228" s="86" t="s">
        <v>139</v>
      </c>
      <c r="M228" s="87">
        <v>4.6900000000000004E-2</v>
      </c>
      <c r="N228" s="87">
        <v>7.1999999999999592E-2</v>
      </c>
      <c r="O228" s="83">
        <v>41689201.685952991</v>
      </c>
      <c r="P228" s="85">
        <v>93.59</v>
      </c>
      <c r="Q228" s="73"/>
      <c r="R228" s="83">
        <v>39016.925810649787</v>
      </c>
      <c r="S228" s="84">
        <v>3.124048220398051E-2</v>
      </c>
      <c r="T228" s="84">
        <f t="shared" si="6"/>
        <v>8.8094299184125965E-3</v>
      </c>
      <c r="U228" s="84">
        <f>R228/'סכום נכסי הקרן'!$C$42</f>
        <v>3.9313588486093363E-4</v>
      </c>
    </row>
    <row r="229" spans="2:21"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83"/>
      <c r="P229" s="85"/>
      <c r="Q229" s="73"/>
      <c r="R229" s="73"/>
      <c r="S229" s="73"/>
      <c r="T229" s="84"/>
      <c r="U229" s="73"/>
    </row>
    <row r="230" spans="2:21">
      <c r="B230" s="70" t="s">
        <v>206</v>
      </c>
      <c r="C230" s="71"/>
      <c r="D230" s="71"/>
      <c r="E230" s="71"/>
      <c r="F230" s="71"/>
      <c r="G230" s="71"/>
      <c r="H230" s="71"/>
      <c r="I230" s="71"/>
      <c r="J230" s="71"/>
      <c r="K230" s="80">
        <v>5.6138147172164272</v>
      </c>
      <c r="L230" s="71"/>
      <c r="M230" s="71"/>
      <c r="N230" s="92">
        <v>6.8708376847141817E-2</v>
      </c>
      <c r="O230" s="80"/>
      <c r="P230" s="82"/>
      <c r="Q230" s="71"/>
      <c r="R230" s="80">
        <v>1574643.9462505882</v>
      </c>
      <c r="S230" s="71"/>
      <c r="T230" s="81">
        <f t="shared" si="6"/>
        <v>0.35553071398466973</v>
      </c>
      <c r="U230" s="81">
        <f>R230/'סכום נכסי הקרן'!$C$42</f>
        <v>1.5866166497955258E-2</v>
      </c>
    </row>
    <row r="231" spans="2:21">
      <c r="B231" s="90" t="s">
        <v>70</v>
      </c>
      <c r="C231" s="71"/>
      <c r="D231" s="71"/>
      <c r="E231" s="71"/>
      <c r="F231" s="71"/>
      <c r="G231" s="71"/>
      <c r="H231" s="71"/>
      <c r="I231" s="71"/>
      <c r="J231" s="71"/>
      <c r="K231" s="80">
        <v>4.8851749572091592</v>
      </c>
      <c r="L231" s="71"/>
      <c r="M231" s="71"/>
      <c r="N231" s="92">
        <v>4.9799623957617306E-2</v>
      </c>
      <c r="O231" s="80"/>
      <c r="P231" s="82"/>
      <c r="Q231" s="71"/>
      <c r="R231" s="80">
        <f>SUM(R232:R246)</f>
        <v>287750.47679850803</v>
      </c>
      <c r="S231" s="71"/>
      <c r="T231" s="81">
        <f t="shared" si="6"/>
        <v>6.4969692170220972E-2</v>
      </c>
      <c r="U231" s="81">
        <f>R231/'סכום נכסי הקרן'!$C$42</f>
        <v>2.8993836896411555E-3</v>
      </c>
    </row>
    <row r="232" spans="2:21">
      <c r="B232" s="76" t="s">
        <v>858</v>
      </c>
      <c r="C232" s="73" t="s">
        <v>859</v>
      </c>
      <c r="D232" s="86" t="s">
        <v>29</v>
      </c>
      <c r="E232" s="86" t="s">
        <v>860</v>
      </c>
      <c r="F232" s="73" t="s">
        <v>363</v>
      </c>
      <c r="G232" s="86" t="s">
        <v>364</v>
      </c>
      <c r="H232" s="73" t="s">
        <v>861</v>
      </c>
      <c r="I232" s="73" t="s">
        <v>862</v>
      </c>
      <c r="J232" s="73"/>
      <c r="K232" s="83">
        <v>7.8200000000012544</v>
      </c>
      <c r="L232" s="86" t="s">
        <v>138</v>
      </c>
      <c r="M232" s="87">
        <v>3.7499999999999999E-2</v>
      </c>
      <c r="N232" s="87">
        <v>5.6900000000009152E-2</v>
      </c>
      <c r="O232" s="83">
        <v>5795988.5269827303</v>
      </c>
      <c r="P232" s="85">
        <v>85.962829999999997</v>
      </c>
      <c r="Q232" s="73"/>
      <c r="R232" s="83">
        <v>17652.628880434226</v>
      </c>
      <c r="S232" s="84">
        <v>1.159197705396546E-2</v>
      </c>
      <c r="T232" s="84">
        <f t="shared" si="6"/>
        <v>3.9856957914271331E-3</v>
      </c>
      <c r="U232" s="84">
        <f>R232/'סכום נכסי הקרן'!$C$42</f>
        <v>1.7786849504009155E-4</v>
      </c>
    </row>
    <row r="233" spans="2:21">
      <c r="B233" s="76" t="s">
        <v>863</v>
      </c>
      <c r="C233" s="73" t="s">
        <v>864</v>
      </c>
      <c r="D233" s="86" t="s">
        <v>29</v>
      </c>
      <c r="E233" s="86" t="s">
        <v>860</v>
      </c>
      <c r="F233" s="73" t="s">
        <v>339</v>
      </c>
      <c r="G233" s="86" t="s">
        <v>334</v>
      </c>
      <c r="H233" s="73" t="s">
        <v>865</v>
      </c>
      <c r="I233" s="73" t="s">
        <v>320</v>
      </c>
      <c r="J233" s="73"/>
      <c r="K233" s="83">
        <v>3.9799999999998232</v>
      </c>
      <c r="L233" s="86" t="s">
        <v>138</v>
      </c>
      <c r="M233" s="87">
        <v>3.2549999999999996E-2</v>
      </c>
      <c r="N233" s="87">
        <v>7.8399999999995598E-2</v>
      </c>
      <c r="O233" s="83">
        <v>6325771.9257656001</v>
      </c>
      <c r="P233" s="85">
        <v>83.62688</v>
      </c>
      <c r="Q233" s="73"/>
      <c r="R233" s="83">
        <v>18742.630785398043</v>
      </c>
      <c r="S233" s="84">
        <v>6.3257719257656005E-3</v>
      </c>
      <c r="T233" s="84">
        <f t="shared" si="6"/>
        <v>4.2318016850414883E-3</v>
      </c>
      <c r="U233" s="84">
        <f>R233/'סכום נכסי הקרן'!$C$42</f>
        <v>1.8885139168058209E-4</v>
      </c>
    </row>
    <row r="234" spans="2:21">
      <c r="B234" s="76" t="s">
        <v>866</v>
      </c>
      <c r="C234" s="73" t="s">
        <v>867</v>
      </c>
      <c r="D234" s="86" t="s">
        <v>29</v>
      </c>
      <c r="E234" s="86" t="s">
        <v>860</v>
      </c>
      <c r="F234" s="73" t="s">
        <v>339</v>
      </c>
      <c r="G234" s="86" t="s">
        <v>334</v>
      </c>
      <c r="H234" s="73" t="s">
        <v>865</v>
      </c>
      <c r="I234" s="73" t="s">
        <v>320</v>
      </c>
      <c r="J234" s="73"/>
      <c r="K234" s="83">
        <v>3.1400000000000112</v>
      </c>
      <c r="L234" s="86" t="s">
        <v>138</v>
      </c>
      <c r="M234" s="87">
        <v>3.2750000000000001E-2</v>
      </c>
      <c r="N234" s="87">
        <v>8.3100000000001797E-2</v>
      </c>
      <c r="O234" s="83">
        <v>9730302.3762126453</v>
      </c>
      <c r="P234" s="85">
        <v>85.687929999999994</v>
      </c>
      <c r="Q234" s="73"/>
      <c r="R234" s="83">
        <v>29540.452472934932</v>
      </c>
      <c r="S234" s="84">
        <v>1.297373650161686E-2</v>
      </c>
      <c r="T234" s="84">
        <f t="shared" si="6"/>
        <v>6.6697860072688396E-3</v>
      </c>
      <c r="U234" s="84">
        <f>R234/'סכום נכסי הקרן'!$C$42</f>
        <v>2.9765061395405258E-4</v>
      </c>
    </row>
    <row r="235" spans="2:21">
      <c r="B235" s="76" t="s">
        <v>868</v>
      </c>
      <c r="C235" s="73" t="s">
        <v>869</v>
      </c>
      <c r="D235" s="86" t="s">
        <v>29</v>
      </c>
      <c r="E235" s="86" t="s">
        <v>860</v>
      </c>
      <c r="F235" s="73" t="s">
        <v>704</v>
      </c>
      <c r="G235" s="86" t="s">
        <v>508</v>
      </c>
      <c r="H235" s="73" t="s">
        <v>870</v>
      </c>
      <c r="I235" s="73" t="s">
        <v>320</v>
      </c>
      <c r="J235" s="73"/>
      <c r="K235" s="83">
        <v>9.7699999999999427</v>
      </c>
      <c r="L235" s="86" t="s">
        <v>138</v>
      </c>
      <c r="M235" s="87">
        <v>6.3750000000000001E-2</v>
      </c>
      <c r="N235" s="87">
        <v>6.8399999999999184E-2</v>
      </c>
      <c r="O235" s="83">
        <v>15039522.753507715</v>
      </c>
      <c r="P235" s="85">
        <v>96.366</v>
      </c>
      <c r="Q235" s="73"/>
      <c r="R235" s="83">
        <v>51348.651157930821</v>
      </c>
      <c r="S235" s="84">
        <v>2.1698921877806542E-2</v>
      </c>
      <c r="T235" s="84">
        <f t="shared" si="6"/>
        <v>1.159374641600637E-2</v>
      </c>
      <c r="U235" s="84">
        <f>R235/'סכום נכסי הקרן'!$C$42</f>
        <v>5.1739077310592309E-4</v>
      </c>
    </row>
    <row r="236" spans="2:21">
      <c r="B236" s="76" t="s">
        <v>871</v>
      </c>
      <c r="C236" s="73" t="s">
        <v>872</v>
      </c>
      <c r="D236" s="86" t="s">
        <v>29</v>
      </c>
      <c r="E236" s="86" t="s">
        <v>860</v>
      </c>
      <c r="F236" s="73" t="s">
        <v>873</v>
      </c>
      <c r="G236" s="86" t="s">
        <v>334</v>
      </c>
      <c r="H236" s="73" t="s">
        <v>870</v>
      </c>
      <c r="I236" s="73" t="s">
        <v>862</v>
      </c>
      <c r="J236" s="73"/>
      <c r="K236" s="83">
        <v>3.3299999999999499</v>
      </c>
      <c r="L236" s="86" t="s">
        <v>138</v>
      </c>
      <c r="M236" s="87">
        <v>3.0769999999999999E-2</v>
      </c>
      <c r="N236" s="87">
        <v>8.2399999999998613E-2</v>
      </c>
      <c r="O236" s="83">
        <v>5123875.2598701352</v>
      </c>
      <c r="P236" s="85">
        <v>85.406670000000005</v>
      </c>
      <c r="Q236" s="73"/>
      <c r="R236" s="83">
        <v>15504.632861280357</v>
      </c>
      <c r="S236" s="84">
        <v>8.5397920997835591E-3</v>
      </c>
      <c r="T236" s="84">
        <f t="shared" si="6"/>
        <v>3.5007108777617853E-3</v>
      </c>
      <c r="U236" s="84">
        <f>R236/'סכום נכסי הקרן'!$C$42</f>
        <v>1.5622521335854702E-4</v>
      </c>
    </row>
    <row r="237" spans="2:21">
      <c r="B237" s="76" t="s">
        <v>874</v>
      </c>
      <c r="C237" s="73" t="s">
        <v>875</v>
      </c>
      <c r="D237" s="86" t="s">
        <v>29</v>
      </c>
      <c r="E237" s="86" t="s">
        <v>860</v>
      </c>
      <c r="F237" s="73" t="s">
        <v>876</v>
      </c>
      <c r="G237" s="86" t="s">
        <v>877</v>
      </c>
      <c r="H237" s="73" t="s">
        <v>878</v>
      </c>
      <c r="I237" s="73" t="s">
        <v>320</v>
      </c>
      <c r="J237" s="73"/>
      <c r="K237" s="83">
        <v>6.2500000000001519</v>
      </c>
      <c r="L237" s="86" t="s">
        <v>140</v>
      </c>
      <c r="M237" s="87">
        <v>4.3749999999999997E-2</v>
      </c>
      <c r="N237" s="87">
        <v>8.0900000000002775E-2</v>
      </c>
      <c r="O237" s="83">
        <v>6958349.1183421602</v>
      </c>
      <c r="P237" s="85">
        <v>80.439539999999994</v>
      </c>
      <c r="Q237" s="73"/>
      <c r="R237" s="83">
        <v>19510.943331863826</v>
      </c>
      <c r="S237" s="84">
        <v>4.6388994122281068E-3</v>
      </c>
      <c r="T237" s="84">
        <f t="shared" si="6"/>
        <v>4.4052750018879934E-3</v>
      </c>
      <c r="U237" s="84">
        <f>R237/'סכום נכסי הקרן'!$C$42</f>
        <v>1.9659293529348602E-4</v>
      </c>
    </row>
    <row r="238" spans="2:21">
      <c r="B238" s="76" t="s">
        <v>879</v>
      </c>
      <c r="C238" s="73" t="s">
        <v>880</v>
      </c>
      <c r="D238" s="86" t="s">
        <v>29</v>
      </c>
      <c r="E238" s="86" t="s">
        <v>860</v>
      </c>
      <c r="F238" s="73" t="s">
        <v>876</v>
      </c>
      <c r="G238" s="86" t="s">
        <v>877</v>
      </c>
      <c r="H238" s="73" t="s">
        <v>878</v>
      </c>
      <c r="I238" s="73" t="s">
        <v>320</v>
      </c>
      <c r="J238" s="73"/>
      <c r="K238" s="83">
        <v>2.1799999999999349</v>
      </c>
      <c r="L238" s="86" t="s">
        <v>140</v>
      </c>
      <c r="M238" s="87">
        <v>0.06</v>
      </c>
      <c r="N238" s="87">
        <v>6.9199999999997083E-2</v>
      </c>
      <c r="O238" s="83">
        <v>3827092.015088188</v>
      </c>
      <c r="P238" s="85">
        <v>98.549000000000007</v>
      </c>
      <c r="Q238" s="73"/>
      <c r="R238" s="83">
        <v>13146.907020470873</v>
      </c>
      <c r="S238" s="84">
        <v>3.8270920150881879E-3</v>
      </c>
      <c r="T238" s="84">
        <f t="shared" si="6"/>
        <v>2.9683721521984231E-3</v>
      </c>
      <c r="U238" s="84">
        <f>R238/'סכום נכסי הקרן'!$C$42</f>
        <v>1.324686867889134E-4</v>
      </c>
    </row>
    <row r="239" spans="2:21">
      <c r="B239" s="76" t="s">
        <v>881</v>
      </c>
      <c r="C239" s="73" t="s">
        <v>882</v>
      </c>
      <c r="D239" s="86" t="s">
        <v>29</v>
      </c>
      <c r="E239" s="86" t="s">
        <v>860</v>
      </c>
      <c r="F239" s="73" t="s">
        <v>883</v>
      </c>
      <c r="G239" s="86" t="s">
        <v>884</v>
      </c>
      <c r="H239" s="73" t="s">
        <v>673</v>
      </c>
      <c r="I239" s="73"/>
      <c r="J239" s="73"/>
      <c r="K239" s="83">
        <v>4.1600000000001032</v>
      </c>
      <c r="L239" s="86" t="s">
        <v>138</v>
      </c>
      <c r="M239" s="87">
        <v>0</v>
      </c>
      <c r="N239" s="87">
        <v>4.9999999999999309E-2</v>
      </c>
      <c r="O239" s="83">
        <v>5100253.5522484528</v>
      </c>
      <c r="P239" s="85">
        <v>81.451999999999998</v>
      </c>
      <c r="Q239" s="73"/>
      <c r="R239" s="83">
        <v>14718.53794832623</v>
      </c>
      <c r="S239" s="84">
        <v>2.5501267761242265E-2</v>
      </c>
      <c r="T239" s="84">
        <f t="shared" si="6"/>
        <v>3.3232225723402488E-3</v>
      </c>
      <c r="U239" s="84">
        <f>R239/'סכום נכסי הקרן'!$C$42</f>
        <v>1.4830449401000864E-4</v>
      </c>
    </row>
    <row r="240" spans="2:21">
      <c r="B240" s="76" t="s">
        <v>885</v>
      </c>
      <c r="C240" s="73" t="s">
        <v>886</v>
      </c>
      <c r="D240" s="86" t="s">
        <v>29</v>
      </c>
      <c r="E240" s="86" t="s">
        <v>860</v>
      </c>
      <c r="F240" s="73" t="s">
        <v>887</v>
      </c>
      <c r="G240" s="86" t="s">
        <v>888</v>
      </c>
      <c r="H240" s="73" t="s">
        <v>673</v>
      </c>
      <c r="I240" s="73"/>
      <c r="J240" s="73"/>
      <c r="K240" s="83">
        <v>2.1100000000003285</v>
      </c>
      <c r="L240" s="86" t="s">
        <v>138</v>
      </c>
      <c r="M240" s="87">
        <v>0</v>
      </c>
      <c r="N240" s="87">
        <v>-6.2000000000012649E-2</v>
      </c>
      <c r="O240" s="83">
        <v>1961635.9816340201</v>
      </c>
      <c r="P240" s="85">
        <v>113.77800000000001</v>
      </c>
      <c r="Q240" s="73"/>
      <c r="R240" s="83">
        <v>7907.6577931898864</v>
      </c>
      <c r="S240" s="84">
        <v>3.4115408376243828E-3</v>
      </c>
      <c r="T240" s="84">
        <f t="shared" ref="T240:T303" si="7">IFERROR(R240/$R$11,0)</f>
        <v>1.7854291618454746E-3</v>
      </c>
      <c r="U240" s="84">
        <f>R240/'סכום נכסי הקרן'!$C$42</f>
        <v>7.9677831584942864E-5</v>
      </c>
    </row>
    <row r="241" spans="2:21">
      <c r="B241" s="76" t="s">
        <v>889</v>
      </c>
      <c r="C241" s="73" t="s">
        <v>890</v>
      </c>
      <c r="D241" s="86" t="s">
        <v>29</v>
      </c>
      <c r="E241" s="86" t="s">
        <v>860</v>
      </c>
      <c r="F241" s="73" t="s">
        <v>891</v>
      </c>
      <c r="G241" s="86" t="s">
        <v>892</v>
      </c>
      <c r="H241" s="73" t="s">
        <v>673</v>
      </c>
      <c r="I241" s="73"/>
      <c r="J241" s="73"/>
      <c r="K241" s="83">
        <v>3.0800000000003673</v>
      </c>
      <c r="L241" s="86" t="s">
        <v>138</v>
      </c>
      <c r="M241" s="87">
        <v>0</v>
      </c>
      <c r="N241" s="87">
        <v>7.7800000000015149E-2</v>
      </c>
      <c r="O241" s="83">
        <v>1569308.785307216</v>
      </c>
      <c r="P241" s="85">
        <v>78.337999999999994</v>
      </c>
      <c r="Q241" s="73"/>
      <c r="R241" s="83">
        <v>4355.6406068162505</v>
      </c>
      <c r="S241" s="84">
        <v>3.4115408376243824E-3</v>
      </c>
      <c r="T241" s="84">
        <f t="shared" si="7"/>
        <v>9.8343756916559723E-4</v>
      </c>
      <c r="U241" s="84">
        <f>R241/'סכום נכסי הקרן'!$C$42</f>
        <v>4.3887584388555981E-5</v>
      </c>
    </row>
    <row r="242" spans="2:21">
      <c r="B242" s="76" t="s">
        <v>893</v>
      </c>
      <c r="C242" s="73" t="s">
        <v>894</v>
      </c>
      <c r="D242" s="86" t="s">
        <v>29</v>
      </c>
      <c r="E242" s="86" t="s">
        <v>860</v>
      </c>
      <c r="F242" s="73" t="s">
        <v>895</v>
      </c>
      <c r="G242" s="86" t="s">
        <v>164</v>
      </c>
      <c r="H242" s="73" t="s">
        <v>673</v>
      </c>
      <c r="I242" s="73"/>
      <c r="J242" s="73"/>
      <c r="K242" s="83">
        <v>2.9500000000000939</v>
      </c>
      <c r="L242" s="86" t="s">
        <v>138</v>
      </c>
      <c r="M242" s="87">
        <v>0</v>
      </c>
      <c r="N242" s="87">
        <v>2.2200000000000757E-2</v>
      </c>
      <c r="O242" s="83">
        <v>1597257.4112558141</v>
      </c>
      <c r="P242" s="85">
        <v>93.710999999999999</v>
      </c>
      <c r="Q242" s="73"/>
      <c r="R242" s="83">
        <v>5303.1832788079755</v>
      </c>
      <c r="S242" s="84">
        <v>3.4722987201213349E-3</v>
      </c>
      <c r="T242" s="84">
        <f t="shared" si="7"/>
        <v>1.1973783292379371E-3</v>
      </c>
      <c r="U242" s="84">
        <f>R242/'סכום נכסי הקרן'!$C$42</f>
        <v>5.3435056903555658E-5</v>
      </c>
    </row>
    <row r="243" spans="2:21">
      <c r="B243" s="76" t="s">
        <v>896</v>
      </c>
      <c r="C243" s="73" t="s">
        <v>897</v>
      </c>
      <c r="D243" s="86" t="s">
        <v>29</v>
      </c>
      <c r="E243" s="86" t="s">
        <v>860</v>
      </c>
      <c r="F243" s="73" t="s">
        <v>898</v>
      </c>
      <c r="G243" s="86" t="s">
        <v>884</v>
      </c>
      <c r="H243" s="73" t="s">
        <v>673</v>
      </c>
      <c r="I243" s="73"/>
      <c r="J243" s="73"/>
      <c r="K243" s="83">
        <v>3.7199999999992777</v>
      </c>
      <c r="L243" s="86" t="s">
        <v>138</v>
      </c>
      <c r="M243" s="87">
        <v>0</v>
      </c>
      <c r="N243" s="87">
        <v>-7.0999999999988767E-2</v>
      </c>
      <c r="O243" s="83">
        <v>1569308.785307216</v>
      </c>
      <c r="P243" s="85">
        <v>126.4</v>
      </c>
      <c r="Q243" s="73"/>
      <c r="R243" s="83">
        <v>7027.9171372991095</v>
      </c>
      <c r="S243" s="84">
        <v>7.8465439265360797E-3</v>
      </c>
      <c r="T243" s="84">
        <f t="shared" si="7"/>
        <v>1.5867970683776508E-3</v>
      </c>
      <c r="U243" s="84">
        <f>R243/'סכום נכסי הקרן'!$C$42</f>
        <v>7.0813534513456108E-5</v>
      </c>
    </row>
    <row r="244" spans="2:21">
      <c r="B244" s="76" t="s">
        <v>899</v>
      </c>
      <c r="C244" s="73" t="s">
        <v>900</v>
      </c>
      <c r="D244" s="86" t="s">
        <v>29</v>
      </c>
      <c r="E244" s="86" t="s">
        <v>860</v>
      </c>
      <c r="F244" s="73" t="s">
        <v>901</v>
      </c>
      <c r="G244" s="86" t="s">
        <v>902</v>
      </c>
      <c r="H244" s="73" t="s">
        <v>673</v>
      </c>
      <c r="I244" s="73"/>
      <c r="J244" s="73"/>
      <c r="K244" s="83">
        <v>3.1699999999998294</v>
      </c>
      <c r="L244" s="86" t="s">
        <v>138</v>
      </c>
      <c r="M244" s="87">
        <v>0</v>
      </c>
      <c r="N244" s="87">
        <v>-2.8199999999999149E-2</v>
      </c>
      <c r="O244" s="83">
        <v>8827361.9173530899</v>
      </c>
      <c r="P244" s="85">
        <v>108.419</v>
      </c>
      <c r="Q244" s="73"/>
      <c r="R244" s="83">
        <v>33908.414425314513</v>
      </c>
      <c r="S244" s="84">
        <v>1.3956303426645202E-2</v>
      </c>
      <c r="T244" s="84">
        <f t="shared" si="7"/>
        <v>7.6560055493342868E-3</v>
      </c>
      <c r="U244" s="84">
        <f>R244/'סכום נכסי הקרן'!$C$42</f>
        <v>3.4166234864379391E-4</v>
      </c>
    </row>
    <row r="245" spans="2:21">
      <c r="B245" s="76" t="s">
        <v>903</v>
      </c>
      <c r="C245" s="73" t="s">
        <v>904</v>
      </c>
      <c r="D245" s="86" t="s">
        <v>29</v>
      </c>
      <c r="E245" s="86" t="s">
        <v>860</v>
      </c>
      <c r="F245" s="73" t="s">
        <v>905</v>
      </c>
      <c r="G245" s="86" t="s">
        <v>888</v>
      </c>
      <c r="H245" s="73" t="s">
        <v>673</v>
      </c>
      <c r="I245" s="73"/>
      <c r="J245" s="73"/>
      <c r="K245" s="83">
        <v>3.509999999999911</v>
      </c>
      <c r="L245" s="86" t="s">
        <v>138</v>
      </c>
      <c r="M245" s="87">
        <v>2.5000000000000001E-3</v>
      </c>
      <c r="N245" s="87">
        <v>5.3999999999999986E-2</v>
      </c>
      <c r="O245" s="83">
        <v>8042707.5246994821</v>
      </c>
      <c r="P245" s="85">
        <v>83.262749999999997</v>
      </c>
      <c r="Q245" s="73"/>
      <c r="R245" s="83">
        <v>23725.982191768471</v>
      </c>
      <c r="S245" s="84">
        <v>2.5532404840315815E-2</v>
      </c>
      <c r="T245" s="84">
        <f t="shared" si="7"/>
        <v>5.3569668296839287E-3</v>
      </c>
      <c r="U245" s="84">
        <f>R245/'סכום נכסי הקרן'!$C$42</f>
        <v>2.3906381164990896E-4</v>
      </c>
    </row>
    <row r="246" spans="2:21">
      <c r="B246" s="76" t="s">
        <v>906</v>
      </c>
      <c r="C246" s="73" t="s">
        <v>907</v>
      </c>
      <c r="D246" s="86" t="s">
        <v>29</v>
      </c>
      <c r="E246" s="86" t="s">
        <v>860</v>
      </c>
      <c r="F246" s="73" t="s">
        <v>908</v>
      </c>
      <c r="G246" s="86" t="s">
        <v>888</v>
      </c>
      <c r="H246" s="73" t="s">
        <v>673</v>
      </c>
      <c r="I246" s="73"/>
      <c r="J246" s="73"/>
      <c r="K246" s="83">
        <v>2.8600000000000452</v>
      </c>
      <c r="L246" s="86" t="s">
        <v>138</v>
      </c>
      <c r="M246" s="87">
        <v>0</v>
      </c>
      <c r="N246" s="87">
        <v>6.2900000000000678E-2</v>
      </c>
      <c r="O246" s="83">
        <v>8631198.3191896882</v>
      </c>
      <c r="P246" s="85">
        <v>82.917000000000002</v>
      </c>
      <c r="Q246" s="73"/>
      <c r="R246" s="83">
        <v>25356.296906672549</v>
      </c>
      <c r="S246" s="84">
        <v>1.5010779685547284E-2</v>
      </c>
      <c r="T246" s="84">
        <f t="shared" si="7"/>
        <v>5.7250671586438311E-3</v>
      </c>
      <c r="U246" s="84">
        <f>R246/'סכום נכסי הקרן'!$C$42</f>
        <v>2.5549091872533803E-4</v>
      </c>
    </row>
    <row r="247" spans="2:21">
      <c r="B247" s="72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83"/>
      <c r="P247" s="85"/>
      <c r="Q247" s="73"/>
      <c r="R247" s="73"/>
      <c r="S247" s="73"/>
      <c r="T247" s="84"/>
      <c r="U247" s="73"/>
    </row>
    <row r="248" spans="2:21">
      <c r="B248" s="90" t="s">
        <v>69</v>
      </c>
      <c r="C248" s="71"/>
      <c r="D248" s="71"/>
      <c r="E248" s="71"/>
      <c r="F248" s="71"/>
      <c r="G248" s="71"/>
      <c r="H248" s="71"/>
      <c r="I248" s="71"/>
      <c r="J248" s="71"/>
      <c r="K248" s="80">
        <v>5.7767391886924653</v>
      </c>
      <c r="L248" s="71"/>
      <c r="M248" s="71"/>
      <c r="N248" s="92">
        <v>7.2936390112251046E-2</v>
      </c>
      <c r="O248" s="80"/>
      <c r="P248" s="82"/>
      <c r="Q248" s="71"/>
      <c r="R248" s="80">
        <v>1286893.4694520801</v>
      </c>
      <c r="S248" s="71"/>
      <c r="T248" s="81">
        <f t="shared" si="7"/>
        <v>0.29056102181444876</v>
      </c>
      <c r="U248" s="81">
        <f>R248/'סכום נכסי הקרן'!$C$42</f>
        <v>1.2966782808314101E-2</v>
      </c>
    </row>
    <row r="249" spans="2:21">
      <c r="B249" s="76" t="s">
        <v>909</v>
      </c>
      <c r="C249" s="73" t="s">
        <v>910</v>
      </c>
      <c r="D249" s="86" t="s">
        <v>29</v>
      </c>
      <c r="E249" s="86" t="s">
        <v>860</v>
      </c>
      <c r="F249" s="73"/>
      <c r="G249" s="86" t="s">
        <v>911</v>
      </c>
      <c r="H249" s="73" t="s">
        <v>912</v>
      </c>
      <c r="I249" s="73" t="s">
        <v>913</v>
      </c>
      <c r="J249" s="73"/>
      <c r="K249" s="83">
        <v>7.9900000000005109</v>
      </c>
      <c r="L249" s="86" t="s">
        <v>140</v>
      </c>
      <c r="M249" s="87">
        <v>4.2519999999999995E-2</v>
      </c>
      <c r="N249" s="87">
        <v>5.7000000000003131E-2</v>
      </c>
      <c r="O249" s="83">
        <v>3162885.9628828</v>
      </c>
      <c r="P249" s="85">
        <v>90.080489999999998</v>
      </c>
      <c r="Q249" s="73"/>
      <c r="R249" s="83">
        <v>9931.5433187403869</v>
      </c>
      <c r="S249" s="84">
        <v>2.53030877030624E-3</v>
      </c>
      <c r="T249" s="84">
        <f t="shared" si="7"/>
        <v>2.2423918089477285E-3</v>
      </c>
      <c r="U249" s="84">
        <f>R249/'סכום נכסי הקרן'!$C$42</f>
        <v>1.0007057166923092E-4</v>
      </c>
    </row>
    <row r="250" spans="2:21">
      <c r="B250" s="76" t="s">
        <v>914</v>
      </c>
      <c r="C250" s="73" t="s">
        <v>915</v>
      </c>
      <c r="D250" s="86" t="s">
        <v>29</v>
      </c>
      <c r="E250" s="86" t="s">
        <v>860</v>
      </c>
      <c r="F250" s="73"/>
      <c r="G250" s="86" t="s">
        <v>911</v>
      </c>
      <c r="H250" s="73" t="s">
        <v>916</v>
      </c>
      <c r="I250" s="73" t="s">
        <v>862</v>
      </c>
      <c r="J250" s="73"/>
      <c r="K250" s="83">
        <v>1.8900000000882324</v>
      </c>
      <c r="L250" s="86" t="s">
        <v>138</v>
      </c>
      <c r="M250" s="87">
        <v>4.4999999999999998E-2</v>
      </c>
      <c r="N250" s="87">
        <v>9.1700000004890189E-2</v>
      </c>
      <c r="O250" s="83">
        <v>2055.8758758738204</v>
      </c>
      <c r="P250" s="85">
        <v>91.802999999999997</v>
      </c>
      <c r="Q250" s="73"/>
      <c r="R250" s="83">
        <v>6.6869007558940687</v>
      </c>
      <c r="S250" s="84">
        <v>4.1117517517476406E-6</v>
      </c>
      <c r="T250" s="84">
        <f t="shared" si="7"/>
        <v>1.5098007430495705E-6</v>
      </c>
      <c r="U250" s="84">
        <f>R250/'סכום נכסי הקרן'!$C$42</f>
        <v>6.7377441739095334E-8</v>
      </c>
    </row>
    <row r="251" spans="2:21">
      <c r="B251" s="76" t="s">
        <v>917</v>
      </c>
      <c r="C251" s="73" t="s">
        <v>918</v>
      </c>
      <c r="D251" s="86" t="s">
        <v>29</v>
      </c>
      <c r="E251" s="86" t="s">
        <v>860</v>
      </c>
      <c r="F251" s="73"/>
      <c r="G251" s="86" t="s">
        <v>911</v>
      </c>
      <c r="H251" s="73" t="s">
        <v>912</v>
      </c>
      <c r="I251" s="73" t="s">
        <v>913</v>
      </c>
      <c r="J251" s="73"/>
      <c r="K251" s="83">
        <v>7.3099999999995928</v>
      </c>
      <c r="L251" s="86" t="s">
        <v>138</v>
      </c>
      <c r="M251" s="87">
        <v>0.03</v>
      </c>
      <c r="N251" s="87">
        <v>8.0899999999993893E-2</v>
      </c>
      <c r="O251" s="83">
        <v>5851339.0313331811</v>
      </c>
      <c r="P251" s="85">
        <v>70.25067</v>
      </c>
      <c r="Q251" s="73"/>
      <c r="R251" s="83">
        <v>14563.872377289816</v>
      </c>
      <c r="S251" s="84">
        <v>3.3436223036189608E-3</v>
      </c>
      <c r="T251" s="84">
        <f t="shared" si="7"/>
        <v>3.288301432846869E-3</v>
      </c>
      <c r="U251" s="84">
        <f>R251/'סכום נכסי הקרן'!$C$42</f>
        <v>1.4674607840284347E-4</v>
      </c>
    </row>
    <row r="252" spans="2:21">
      <c r="B252" s="76" t="s">
        <v>919</v>
      </c>
      <c r="C252" s="73" t="s">
        <v>920</v>
      </c>
      <c r="D252" s="86" t="s">
        <v>29</v>
      </c>
      <c r="E252" s="86" t="s">
        <v>860</v>
      </c>
      <c r="F252" s="73"/>
      <c r="G252" s="86" t="s">
        <v>911</v>
      </c>
      <c r="H252" s="73" t="s">
        <v>912</v>
      </c>
      <c r="I252" s="73" t="s">
        <v>913</v>
      </c>
      <c r="J252" s="73"/>
      <c r="K252" s="83">
        <v>7.8400000000006065</v>
      </c>
      <c r="L252" s="86" t="s">
        <v>138</v>
      </c>
      <c r="M252" s="87">
        <v>3.5000000000000003E-2</v>
      </c>
      <c r="N252" s="87">
        <v>8.1700000000009376E-2</v>
      </c>
      <c r="O252" s="83">
        <v>2372164.4721621</v>
      </c>
      <c r="P252" s="85">
        <v>70.67689</v>
      </c>
      <c r="Q252" s="73"/>
      <c r="R252" s="83">
        <v>5940.0947653738249</v>
      </c>
      <c r="S252" s="84">
        <v>4.7443289443242003E-3</v>
      </c>
      <c r="T252" s="84">
        <f t="shared" si="7"/>
        <v>1.3411832802574853E-3</v>
      </c>
      <c r="U252" s="84">
        <f>R252/'סכום נכסי הקרן'!$C$42</f>
        <v>5.9852598922737816E-5</v>
      </c>
    </row>
    <row r="253" spans="2:21">
      <c r="B253" s="76" t="s">
        <v>921</v>
      </c>
      <c r="C253" s="73" t="s">
        <v>922</v>
      </c>
      <c r="D253" s="86" t="s">
        <v>29</v>
      </c>
      <c r="E253" s="86" t="s">
        <v>860</v>
      </c>
      <c r="F253" s="73"/>
      <c r="G253" s="86" t="s">
        <v>923</v>
      </c>
      <c r="H253" s="73" t="s">
        <v>924</v>
      </c>
      <c r="I253" s="73" t="s">
        <v>913</v>
      </c>
      <c r="J253" s="73"/>
      <c r="K253" s="83">
        <v>4.2799999999995277</v>
      </c>
      <c r="L253" s="86" t="s">
        <v>138</v>
      </c>
      <c r="M253" s="87">
        <v>5.5480000000000002E-2</v>
      </c>
      <c r="N253" s="87">
        <v>6.3099999999994397E-2</v>
      </c>
      <c r="O253" s="83">
        <v>3953607.4536034991</v>
      </c>
      <c r="P253" s="85">
        <v>97.292140000000003</v>
      </c>
      <c r="Q253" s="73"/>
      <c r="R253" s="83">
        <v>13628.32478798416</v>
      </c>
      <c r="S253" s="84">
        <v>7.907214907206998E-3</v>
      </c>
      <c r="T253" s="84">
        <f t="shared" si="7"/>
        <v>3.0770689804664603E-3</v>
      </c>
      <c r="U253" s="84">
        <f>R253/'סכום נכסי הקרן'!$C$42</f>
        <v>1.3731946875306935E-4</v>
      </c>
    </row>
    <row r="254" spans="2:21">
      <c r="B254" s="76" t="s">
        <v>925</v>
      </c>
      <c r="C254" s="73" t="s">
        <v>926</v>
      </c>
      <c r="D254" s="86" t="s">
        <v>29</v>
      </c>
      <c r="E254" s="86" t="s">
        <v>860</v>
      </c>
      <c r="F254" s="73"/>
      <c r="G254" s="86" t="s">
        <v>911</v>
      </c>
      <c r="H254" s="73" t="s">
        <v>927</v>
      </c>
      <c r="I254" s="73" t="s">
        <v>320</v>
      </c>
      <c r="J254" s="73"/>
      <c r="K254" s="83">
        <v>8.0300000000004061</v>
      </c>
      <c r="L254" s="86" t="s">
        <v>140</v>
      </c>
      <c r="M254" s="87">
        <v>4.2500000000000003E-2</v>
      </c>
      <c r="N254" s="87">
        <v>6.0100000000003068E-2</v>
      </c>
      <c r="O254" s="83">
        <v>6325771.9257656001</v>
      </c>
      <c r="P254" s="85">
        <v>88.259550000000004</v>
      </c>
      <c r="Q254" s="73"/>
      <c r="R254" s="83">
        <v>19461.561984046522</v>
      </c>
      <c r="S254" s="84">
        <v>5.06061754061248E-3</v>
      </c>
      <c r="T254" s="84">
        <f t="shared" si="7"/>
        <v>4.3941254427201475E-3</v>
      </c>
      <c r="U254" s="84">
        <f>R254/'סכום נכסי הקרן'!$C$42</f>
        <v>1.9609536713642526E-4</v>
      </c>
    </row>
    <row r="255" spans="2:21">
      <c r="B255" s="76" t="s">
        <v>928</v>
      </c>
      <c r="C255" s="73" t="s">
        <v>929</v>
      </c>
      <c r="D255" s="86" t="s">
        <v>29</v>
      </c>
      <c r="E255" s="86" t="s">
        <v>860</v>
      </c>
      <c r="F255" s="73"/>
      <c r="G255" s="86" t="s">
        <v>930</v>
      </c>
      <c r="H255" s="73" t="s">
        <v>927</v>
      </c>
      <c r="I255" s="73" t="s">
        <v>320</v>
      </c>
      <c r="J255" s="73"/>
      <c r="K255" s="83">
        <v>4.0299999999995508</v>
      </c>
      <c r="L255" s="86" t="s">
        <v>138</v>
      </c>
      <c r="M255" s="87">
        <v>4.2500000000000003E-2</v>
      </c>
      <c r="N255" s="87">
        <v>6.9999999999992207E-2</v>
      </c>
      <c r="O255" s="83">
        <v>2419698.2201448008</v>
      </c>
      <c r="P255" s="85">
        <v>89.805059999999997</v>
      </c>
      <c r="Q255" s="73"/>
      <c r="R255" s="83">
        <v>7698.9791474864496</v>
      </c>
      <c r="S255" s="84">
        <v>5.799558475942033E-3</v>
      </c>
      <c r="T255" s="84">
        <f t="shared" si="7"/>
        <v>1.7383126895299673E-3</v>
      </c>
      <c r="U255" s="84">
        <f>R255/'סכום נכסי הקרן'!$C$42</f>
        <v>7.7575178381860188E-5</v>
      </c>
    </row>
    <row r="256" spans="2:21">
      <c r="B256" s="76" t="s">
        <v>931</v>
      </c>
      <c r="C256" s="73" t="s">
        <v>932</v>
      </c>
      <c r="D256" s="86" t="s">
        <v>29</v>
      </c>
      <c r="E256" s="86" t="s">
        <v>860</v>
      </c>
      <c r="F256" s="73"/>
      <c r="G256" s="86" t="s">
        <v>923</v>
      </c>
      <c r="H256" s="73" t="s">
        <v>927</v>
      </c>
      <c r="I256" s="73" t="s">
        <v>862</v>
      </c>
      <c r="J256" s="73"/>
      <c r="K256" s="83">
        <v>4.3700000000003074</v>
      </c>
      <c r="L256" s="86" t="s">
        <v>141</v>
      </c>
      <c r="M256" s="87">
        <v>4.6249999999999999E-2</v>
      </c>
      <c r="N256" s="87">
        <v>7.7500000000006591E-2</v>
      </c>
      <c r="O256" s="83">
        <v>3162885.9628828</v>
      </c>
      <c r="P256" s="85">
        <v>87.764347000000001</v>
      </c>
      <c r="Q256" s="73"/>
      <c r="R256" s="83">
        <v>10997.78360642561</v>
      </c>
      <c r="S256" s="84">
        <v>6.3257719257656005E-3</v>
      </c>
      <c r="T256" s="84">
        <f t="shared" si="7"/>
        <v>2.483132689870418E-3</v>
      </c>
      <c r="U256" s="84">
        <f>R256/'סכום נכסי הקרן'!$C$42</f>
        <v>1.1081404543771247E-4</v>
      </c>
    </row>
    <row r="257" spans="2:21">
      <c r="B257" s="76" t="s">
        <v>933</v>
      </c>
      <c r="C257" s="73" t="s">
        <v>934</v>
      </c>
      <c r="D257" s="86" t="s">
        <v>29</v>
      </c>
      <c r="E257" s="86" t="s">
        <v>860</v>
      </c>
      <c r="F257" s="73"/>
      <c r="G257" s="86" t="s">
        <v>935</v>
      </c>
      <c r="H257" s="73" t="s">
        <v>924</v>
      </c>
      <c r="I257" s="73" t="s">
        <v>913</v>
      </c>
      <c r="J257" s="73"/>
      <c r="K257" s="83">
        <v>2.4700000000001414</v>
      </c>
      <c r="L257" s="86" t="s">
        <v>138</v>
      </c>
      <c r="M257" s="87">
        <v>5.8749999999999997E-2</v>
      </c>
      <c r="N257" s="87">
        <v>7.7000000000007229E-2</v>
      </c>
      <c r="O257" s="83">
        <v>5048897.0096399598</v>
      </c>
      <c r="P257" s="85">
        <v>96.799279999999996</v>
      </c>
      <c r="Q257" s="73"/>
      <c r="R257" s="83">
        <v>17315.68916753685</v>
      </c>
      <c r="S257" s="84">
        <v>2.0558758507596532E-3</v>
      </c>
      <c r="T257" s="84">
        <f t="shared" si="7"/>
        <v>3.9096199160005424E-3</v>
      </c>
      <c r="U257" s="84">
        <f>R257/'סכום נכסי הקרן'!$C$42</f>
        <v>1.7447347891766445E-4</v>
      </c>
    </row>
    <row r="258" spans="2:21">
      <c r="B258" s="76" t="s">
        <v>936</v>
      </c>
      <c r="C258" s="73" t="s">
        <v>937</v>
      </c>
      <c r="D258" s="86" t="s">
        <v>29</v>
      </c>
      <c r="E258" s="86" t="s">
        <v>860</v>
      </c>
      <c r="F258" s="73"/>
      <c r="G258" s="86" t="s">
        <v>911</v>
      </c>
      <c r="H258" s="73" t="s">
        <v>938</v>
      </c>
      <c r="I258" s="73" t="s">
        <v>913</v>
      </c>
      <c r="J258" s="73"/>
      <c r="K258" s="83">
        <v>4.5800000000002781</v>
      </c>
      <c r="L258" s="86" t="s">
        <v>138</v>
      </c>
      <c r="M258" s="87">
        <v>3.2000000000000001E-2</v>
      </c>
      <c r="N258" s="87">
        <v>0.13050000000000314</v>
      </c>
      <c r="O258" s="83">
        <v>5060617.5406124797</v>
      </c>
      <c r="P258" s="85">
        <v>65.809330000000003</v>
      </c>
      <c r="Q258" s="73"/>
      <c r="R258" s="83">
        <v>11799.460755313959</v>
      </c>
      <c r="S258" s="84">
        <v>4.0484940324899835E-3</v>
      </c>
      <c r="T258" s="84">
        <f t="shared" si="7"/>
        <v>2.6641392277662627E-3</v>
      </c>
      <c r="U258" s="84">
        <f>R258/'סכום נכסי הקרן'!$C$42</f>
        <v>1.1889177193083833E-4</v>
      </c>
    </row>
    <row r="259" spans="2:21">
      <c r="B259" s="76" t="s">
        <v>939</v>
      </c>
      <c r="C259" s="73" t="s">
        <v>940</v>
      </c>
      <c r="D259" s="86" t="s">
        <v>29</v>
      </c>
      <c r="E259" s="86" t="s">
        <v>860</v>
      </c>
      <c r="F259" s="73"/>
      <c r="G259" s="86" t="s">
        <v>923</v>
      </c>
      <c r="H259" s="73" t="s">
        <v>861</v>
      </c>
      <c r="I259" s="73" t="s">
        <v>862</v>
      </c>
      <c r="J259" s="73"/>
      <c r="K259" s="83">
        <v>7.6199999999998118</v>
      </c>
      <c r="L259" s="86" t="s">
        <v>138</v>
      </c>
      <c r="M259" s="87">
        <v>5.7169999999999999E-2</v>
      </c>
      <c r="N259" s="87">
        <v>6.4999999999999045E-2</v>
      </c>
      <c r="O259" s="83">
        <v>4744328.9443242</v>
      </c>
      <c r="P259" s="85">
        <v>94.160089999999997</v>
      </c>
      <c r="Q259" s="73"/>
      <c r="R259" s="83">
        <v>15827.517597730772</v>
      </c>
      <c r="S259" s="84">
        <v>1.3555225555212001E-3</v>
      </c>
      <c r="T259" s="84">
        <f t="shared" si="7"/>
        <v>3.5736133527360862E-3</v>
      </c>
      <c r="U259" s="84">
        <f>R259/'סכום נכסי הקרן'!$C$42</f>
        <v>1.5947861105544795E-4</v>
      </c>
    </row>
    <row r="260" spans="2:21">
      <c r="B260" s="76" t="s">
        <v>941</v>
      </c>
      <c r="C260" s="73" t="s">
        <v>942</v>
      </c>
      <c r="D260" s="86" t="s">
        <v>29</v>
      </c>
      <c r="E260" s="86" t="s">
        <v>860</v>
      </c>
      <c r="F260" s="73"/>
      <c r="G260" s="86" t="s">
        <v>923</v>
      </c>
      <c r="H260" s="73" t="s">
        <v>861</v>
      </c>
      <c r="I260" s="73" t="s">
        <v>862</v>
      </c>
      <c r="J260" s="73"/>
      <c r="K260" s="83">
        <v>5.9299999999992865</v>
      </c>
      <c r="L260" s="86" t="s">
        <v>138</v>
      </c>
      <c r="M260" s="87">
        <v>3.9329999999999997E-2</v>
      </c>
      <c r="N260" s="87">
        <v>6.6399999999993908E-2</v>
      </c>
      <c r="O260" s="83">
        <v>4926194.887189961</v>
      </c>
      <c r="P260" s="85">
        <v>85.67765</v>
      </c>
      <c r="Q260" s="73"/>
      <c r="R260" s="83">
        <v>14953.75591507396</v>
      </c>
      <c r="S260" s="84">
        <v>3.2841299247933073E-3</v>
      </c>
      <c r="T260" s="84">
        <f t="shared" si="7"/>
        <v>3.376331220716899E-3</v>
      </c>
      <c r="U260" s="84">
        <f>R260/'סכום נכסי הקרן'!$C$42</f>
        <v>1.5067455832366909E-4</v>
      </c>
    </row>
    <row r="261" spans="2:21">
      <c r="B261" s="76" t="s">
        <v>943</v>
      </c>
      <c r="C261" s="73" t="s">
        <v>944</v>
      </c>
      <c r="D261" s="86" t="s">
        <v>29</v>
      </c>
      <c r="E261" s="86" t="s">
        <v>860</v>
      </c>
      <c r="F261" s="73"/>
      <c r="G261" s="86" t="s">
        <v>945</v>
      </c>
      <c r="H261" s="73" t="s">
        <v>861</v>
      </c>
      <c r="I261" s="73" t="s">
        <v>320</v>
      </c>
      <c r="J261" s="73"/>
      <c r="K261" s="83">
        <v>3.6300000000003845</v>
      </c>
      <c r="L261" s="86" t="s">
        <v>138</v>
      </c>
      <c r="M261" s="87">
        <v>4.7500000000000001E-2</v>
      </c>
      <c r="N261" s="87">
        <v>8.9100000000006563E-2</v>
      </c>
      <c r="O261" s="83">
        <v>3637318.8573152204</v>
      </c>
      <c r="P261" s="85">
        <v>85.820170000000005</v>
      </c>
      <c r="Q261" s="73"/>
      <c r="R261" s="83">
        <v>11059.662650576591</v>
      </c>
      <c r="S261" s="84">
        <v>2.4248792382101469E-3</v>
      </c>
      <c r="T261" s="84">
        <f t="shared" si="7"/>
        <v>2.4971040392666238E-3</v>
      </c>
      <c r="U261" s="84">
        <f>R261/'סכום נכסי הקרן'!$C$42</f>
        <v>1.1143754081237894E-4</v>
      </c>
    </row>
    <row r="262" spans="2:21">
      <c r="B262" s="76" t="s">
        <v>946</v>
      </c>
      <c r="C262" s="73" t="s">
        <v>947</v>
      </c>
      <c r="D262" s="86" t="s">
        <v>29</v>
      </c>
      <c r="E262" s="86" t="s">
        <v>860</v>
      </c>
      <c r="F262" s="73"/>
      <c r="G262" s="86" t="s">
        <v>945</v>
      </c>
      <c r="H262" s="73" t="s">
        <v>861</v>
      </c>
      <c r="I262" s="73" t="s">
        <v>320</v>
      </c>
      <c r="J262" s="73"/>
      <c r="K262" s="83">
        <v>6.4300000000001649</v>
      </c>
      <c r="L262" s="86" t="s">
        <v>138</v>
      </c>
      <c r="M262" s="87">
        <v>5.1249999999999997E-2</v>
      </c>
      <c r="N262" s="87">
        <v>8.8500000000004325E-2</v>
      </c>
      <c r="O262" s="83">
        <v>2601473.7044711034</v>
      </c>
      <c r="P262" s="85">
        <v>78.380420000000001</v>
      </c>
      <c r="Q262" s="73"/>
      <c r="R262" s="83">
        <v>7224.339724506498</v>
      </c>
      <c r="S262" s="84">
        <v>1.7343158029807357E-3</v>
      </c>
      <c r="T262" s="84">
        <f t="shared" si="7"/>
        <v>1.6311463086226233E-3</v>
      </c>
      <c r="U262" s="84">
        <f>R262/'סכום נכסי הקרן'!$C$42</f>
        <v>7.2792695250086279E-5</v>
      </c>
    </row>
    <row r="263" spans="2:21">
      <c r="B263" s="76" t="s">
        <v>948</v>
      </c>
      <c r="C263" s="73" t="s">
        <v>949</v>
      </c>
      <c r="D263" s="86" t="s">
        <v>29</v>
      </c>
      <c r="E263" s="86" t="s">
        <v>860</v>
      </c>
      <c r="F263" s="73"/>
      <c r="G263" s="86" t="s">
        <v>923</v>
      </c>
      <c r="H263" s="73" t="s">
        <v>861</v>
      </c>
      <c r="I263" s="73" t="s">
        <v>862</v>
      </c>
      <c r="J263" s="73"/>
      <c r="K263" s="83">
        <v>7.5799999999994574</v>
      </c>
      <c r="L263" s="86" t="s">
        <v>138</v>
      </c>
      <c r="M263" s="87">
        <v>5.4050000000000001E-2</v>
      </c>
      <c r="N263" s="87">
        <v>6.7199999999997345E-2</v>
      </c>
      <c r="O263" s="83">
        <v>4269896.0498917811</v>
      </c>
      <c r="P263" s="85">
        <v>91.054689999999994</v>
      </c>
      <c r="Q263" s="73"/>
      <c r="R263" s="83">
        <v>13774.974258697486</v>
      </c>
      <c r="S263" s="84">
        <v>4.2698960498917813E-3</v>
      </c>
      <c r="T263" s="84">
        <f t="shared" si="7"/>
        <v>3.1101802061199359E-3</v>
      </c>
      <c r="U263" s="84">
        <f>R263/'סכום נכסי הקרן'!$C$42</f>
        <v>1.3879711385799288E-4</v>
      </c>
    </row>
    <row r="264" spans="2:21">
      <c r="B264" s="76" t="s">
        <v>950</v>
      </c>
      <c r="C264" s="73" t="s">
        <v>951</v>
      </c>
      <c r="D264" s="86" t="s">
        <v>29</v>
      </c>
      <c r="E264" s="86" t="s">
        <v>860</v>
      </c>
      <c r="F264" s="73"/>
      <c r="G264" s="86" t="s">
        <v>911</v>
      </c>
      <c r="H264" s="73" t="s">
        <v>865</v>
      </c>
      <c r="I264" s="73" t="s">
        <v>320</v>
      </c>
      <c r="J264" s="73"/>
      <c r="K264" s="83">
        <v>7.5500000000002014</v>
      </c>
      <c r="L264" s="86" t="s">
        <v>140</v>
      </c>
      <c r="M264" s="87">
        <v>5.7999999999999996E-2</v>
      </c>
      <c r="N264" s="87">
        <v>6.5200000000005351E-2</v>
      </c>
      <c r="O264" s="83">
        <v>2372164.4721621</v>
      </c>
      <c r="P264" s="85">
        <v>95.808580000000006</v>
      </c>
      <c r="Q264" s="73"/>
      <c r="R264" s="83">
        <v>7922.3065827866612</v>
      </c>
      <c r="S264" s="84">
        <v>4.7443289443242003E-3</v>
      </c>
      <c r="T264" s="84">
        <f t="shared" si="7"/>
        <v>1.7887366362981936E-3</v>
      </c>
      <c r="U264" s="84">
        <f>R264/'סכום נכסי הקרן'!$C$42</f>
        <v>7.9825433292166485E-5</v>
      </c>
    </row>
    <row r="265" spans="2:21">
      <c r="B265" s="76" t="s">
        <v>952</v>
      </c>
      <c r="C265" s="73" t="s">
        <v>953</v>
      </c>
      <c r="D265" s="86" t="s">
        <v>29</v>
      </c>
      <c r="E265" s="86" t="s">
        <v>860</v>
      </c>
      <c r="F265" s="73"/>
      <c r="G265" s="86" t="s">
        <v>954</v>
      </c>
      <c r="H265" s="73" t="s">
        <v>865</v>
      </c>
      <c r="I265" s="73" t="s">
        <v>862</v>
      </c>
      <c r="J265" s="73"/>
      <c r="K265" s="83">
        <v>7.3899999999988566</v>
      </c>
      <c r="L265" s="86" t="s">
        <v>138</v>
      </c>
      <c r="M265" s="87">
        <v>4.9889999999999997E-2</v>
      </c>
      <c r="N265" s="87">
        <v>5.9999999999990443E-2</v>
      </c>
      <c r="O265" s="83">
        <v>3763834.2958305315</v>
      </c>
      <c r="P265" s="85">
        <v>94.190430000000006</v>
      </c>
      <c r="Q265" s="73"/>
      <c r="R265" s="83">
        <v>12560.543803196246</v>
      </c>
      <c r="S265" s="84">
        <v>5.0184457277740423E-3</v>
      </c>
      <c r="T265" s="84">
        <f t="shared" si="7"/>
        <v>2.8359802335120509E-3</v>
      </c>
      <c r="U265" s="84">
        <f>R265/'סכום נכסי הקרן'!$C$42</f>
        <v>1.2656047086765176E-4</v>
      </c>
    </row>
    <row r="266" spans="2:21">
      <c r="B266" s="76" t="s">
        <v>955</v>
      </c>
      <c r="C266" s="73" t="s">
        <v>956</v>
      </c>
      <c r="D266" s="86" t="s">
        <v>29</v>
      </c>
      <c r="E266" s="86" t="s">
        <v>860</v>
      </c>
      <c r="F266" s="73"/>
      <c r="G266" s="86" t="s">
        <v>957</v>
      </c>
      <c r="H266" s="73" t="s">
        <v>865</v>
      </c>
      <c r="I266" s="73" t="s">
        <v>320</v>
      </c>
      <c r="J266" s="73"/>
      <c r="K266" s="83">
        <v>7.8900000000003283</v>
      </c>
      <c r="L266" s="86" t="s">
        <v>138</v>
      </c>
      <c r="M266" s="87">
        <v>3.7000000000000005E-2</v>
      </c>
      <c r="N266" s="87">
        <v>5.910000000000324E-2</v>
      </c>
      <c r="O266" s="83">
        <v>2688453.0684503801</v>
      </c>
      <c r="P266" s="85">
        <v>83.737170000000006</v>
      </c>
      <c r="Q266" s="73"/>
      <c r="R266" s="83">
        <v>7976.1235713665965</v>
      </c>
      <c r="S266" s="84">
        <v>3.3605663355629751E-3</v>
      </c>
      <c r="T266" s="84">
        <f t="shared" si="7"/>
        <v>1.8008876958566979E-3</v>
      </c>
      <c r="U266" s="84">
        <f>R266/'סכום נכסי הקרן'!$C$42</f>
        <v>8.0367695117934131E-5</v>
      </c>
    </row>
    <row r="267" spans="2:21">
      <c r="B267" s="76" t="s">
        <v>958</v>
      </c>
      <c r="C267" s="73" t="s">
        <v>959</v>
      </c>
      <c r="D267" s="86" t="s">
        <v>29</v>
      </c>
      <c r="E267" s="86" t="s">
        <v>860</v>
      </c>
      <c r="F267" s="73"/>
      <c r="G267" s="86" t="s">
        <v>960</v>
      </c>
      <c r="H267" s="73" t="s">
        <v>865</v>
      </c>
      <c r="I267" s="73" t="s">
        <v>862</v>
      </c>
      <c r="J267" s="73"/>
      <c r="K267" s="83">
        <v>6.1500000000011141</v>
      </c>
      <c r="L267" s="86" t="s">
        <v>138</v>
      </c>
      <c r="M267" s="87">
        <v>4.8750000000000002E-2</v>
      </c>
      <c r="N267" s="87">
        <v>7.2800000000011578E-2</v>
      </c>
      <c r="O267" s="83">
        <v>1265154.3851531199</v>
      </c>
      <c r="P267" s="85">
        <v>87.035079999999994</v>
      </c>
      <c r="Q267" s="73"/>
      <c r="R267" s="83">
        <v>3901.29711998422</v>
      </c>
      <c r="S267" s="84">
        <v>5.0606175406124794E-4</v>
      </c>
      <c r="T267" s="84">
        <f t="shared" si="7"/>
        <v>8.8085370272880344E-4</v>
      </c>
      <c r="U267" s="84">
        <f>R267/'סכום נכסי הקרן'!$C$42</f>
        <v>3.9309603806657918E-5</v>
      </c>
    </row>
    <row r="268" spans="2:21">
      <c r="B268" s="76" t="s">
        <v>961</v>
      </c>
      <c r="C268" s="73" t="s">
        <v>962</v>
      </c>
      <c r="D268" s="86" t="s">
        <v>29</v>
      </c>
      <c r="E268" s="86" t="s">
        <v>860</v>
      </c>
      <c r="F268" s="73"/>
      <c r="G268" s="86" t="s">
        <v>892</v>
      </c>
      <c r="H268" s="73" t="s">
        <v>963</v>
      </c>
      <c r="I268" s="73" t="s">
        <v>913</v>
      </c>
      <c r="J268" s="73"/>
      <c r="K268" s="83">
        <v>7.9700000000001543</v>
      </c>
      <c r="L268" s="86" t="s">
        <v>138</v>
      </c>
      <c r="M268" s="87">
        <v>0.05</v>
      </c>
      <c r="N268" s="87">
        <v>5.5300000000002687E-2</v>
      </c>
      <c r="O268" s="83">
        <v>3479174.5591710801</v>
      </c>
      <c r="P268" s="85">
        <v>95.840890000000002</v>
      </c>
      <c r="Q268" s="73"/>
      <c r="R268" s="83">
        <v>11814.03367331586</v>
      </c>
      <c r="S268" s="84">
        <v>4.9702493702443997E-3</v>
      </c>
      <c r="T268" s="84">
        <f t="shared" si="7"/>
        <v>2.6674295715639145E-3</v>
      </c>
      <c r="U268" s="84">
        <f>R268/'סכום נכסי הקרן'!$C$42</f>
        <v>1.190386091532655E-4</v>
      </c>
    </row>
    <row r="269" spans="2:21">
      <c r="B269" s="76" t="s">
        <v>964</v>
      </c>
      <c r="C269" s="73" t="s">
        <v>965</v>
      </c>
      <c r="D269" s="86" t="s">
        <v>29</v>
      </c>
      <c r="E269" s="86" t="s">
        <v>860</v>
      </c>
      <c r="F269" s="73"/>
      <c r="G269" s="86" t="s">
        <v>888</v>
      </c>
      <c r="H269" s="73" t="s">
        <v>865</v>
      </c>
      <c r="I269" s="73" t="s">
        <v>320</v>
      </c>
      <c r="J269" s="73"/>
      <c r="K269" s="83">
        <v>7.6599999999994237</v>
      </c>
      <c r="L269" s="86" t="s">
        <v>138</v>
      </c>
      <c r="M269" s="87">
        <v>5.0999999999999997E-2</v>
      </c>
      <c r="N269" s="87">
        <v>5.8599999999996474E-2</v>
      </c>
      <c r="O269" s="83">
        <v>3953607.4536034991</v>
      </c>
      <c r="P269" s="85">
        <v>95.009829999999994</v>
      </c>
      <c r="Q269" s="73"/>
      <c r="R269" s="83">
        <v>13308.627062408754</v>
      </c>
      <c r="S269" s="84">
        <v>5.2714766048046653E-3</v>
      </c>
      <c r="T269" s="84">
        <f t="shared" si="7"/>
        <v>3.0048860841972798E-3</v>
      </c>
      <c r="U269" s="84">
        <f>R269/'סכום נכסי הקרן'!$C$42</f>
        <v>1.34098183487232E-4</v>
      </c>
    </row>
    <row r="270" spans="2:21">
      <c r="B270" s="76" t="s">
        <v>966</v>
      </c>
      <c r="C270" s="73" t="s">
        <v>967</v>
      </c>
      <c r="D270" s="86" t="s">
        <v>29</v>
      </c>
      <c r="E270" s="86" t="s">
        <v>860</v>
      </c>
      <c r="F270" s="73"/>
      <c r="G270" s="86" t="s">
        <v>968</v>
      </c>
      <c r="H270" s="73" t="s">
        <v>865</v>
      </c>
      <c r="I270" s="73" t="s">
        <v>862</v>
      </c>
      <c r="J270" s="73"/>
      <c r="K270" s="83">
        <v>7.6899999999998849</v>
      </c>
      <c r="L270" s="86" t="s">
        <v>138</v>
      </c>
      <c r="M270" s="87">
        <v>5.5E-2</v>
      </c>
      <c r="N270" s="87">
        <v>7.0500000000000243E-2</v>
      </c>
      <c r="O270" s="83">
        <v>6325771.9257656001</v>
      </c>
      <c r="P270" s="85">
        <v>89.8185</v>
      </c>
      <c r="Q270" s="73"/>
      <c r="R270" s="83">
        <v>20130.310778660649</v>
      </c>
      <c r="S270" s="84">
        <v>5.7507017506959997E-3</v>
      </c>
      <c r="T270" s="84">
        <f t="shared" si="7"/>
        <v>4.5451187748900539E-3</v>
      </c>
      <c r="U270" s="84">
        <f>R270/'סכום נכסי הקרן'!$C$42</f>
        <v>2.0283370296524512E-4</v>
      </c>
    </row>
    <row r="271" spans="2:21">
      <c r="B271" s="76" t="s">
        <v>969</v>
      </c>
      <c r="C271" s="73" t="s">
        <v>970</v>
      </c>
      <c r="D271" s="86" t="s">
        <v>29</v>
      </c>
      <c r="E271" s="86" t="s">
        <v>860</v>
      </c>
      <c r="F271" s="73"/>
      <c r="G271" s="86" t="s">
        <v>911</v>
      </c>
      <c r="H271" s="73" t="s">
        <v>865</v>
      </c>
      <c r="I271" s="73" t="s">
        <v>320</v>
      </c>
      <c r="J271" s="73"/>
      <c r="K271" s="83">
        <v>7.3300000000003385</v>
      </c>
      <c r="L271" s="86" t="s">
        <v>138</v>
      </c>
      <c r="M271" s="87">
        <v>0.06</v>
      </c>
      <c r="N271" s="87">
        <v>6.8700000000003744E-2</v>
      </c>
      <c r="O271" s="83">
        <v>3953607.4536034991</v>
      </c>
      <c r="P271" s="85">
        <v>94.076669999999993</v>
      </c>
      <c r="Q271" s="73"/>
      <c r="R271" s="83">
        <v>13177.912521137341</v>
      </c>
      <c r="S271" s="84">
        <v>3.2946728780029158E-3</v>
      </c>
      <c r="T271" s="84">
        <f t="shared" si="7"/>
        <v>2.9753727238614009E-3</v>
      </c>
      <c r="U271" s="84">
        <f>R271/'סכום נכסי הקרן'!$C$42</f>
        <v>1.3278109927879596E-4</v>
      </c>
    </row>
    <row r="272" spans="2:21">
      <c r="B272" s="76" t="s">
        <v>971</v>
      </c>
      <c r="C272" s="73" t="s">
        <v>972</v>
      </c>
      <c r="D272" s="86" t="s">
        <v>29</v>
      </c>
      <c r="E272" s="86" t="s">
        <v>860</v>
      </c>
      <c r="F272" s="73"/>
      <c r="G272" s="86" t="s">
        <v>973</v>
      </c>
      <c r="H272" s="73" t="s">
        <v>865</v>
      </c>
      <c r="I272" s="73" t="s">
        <v>320</v>
      </c>
      <c r="J272" s="73"/>
      <c r="K272" s="83">
        <v>4.6000000000003327</v>
      </c>
      <c r="L272" s="86" t="s">
        <v>138</v>
      </c>
      <c r="M272" s="87">
        <v>5.6250000000000001E-2</v>
      </c>
      <c r="N272" s="87">
        <v>6.4200000000004809E-2</v>
      </c>
      <c r="O272" s="83">
        <v>3162885.9628828</v>
      </c>
      <c r="P272" s="85">
        <v>96.517250000000004</v>
      </c>
      <c r="Q272" s="73"/>
      <c r="R272" s="83">
        <v>10815.824345772531</v>
      </c>
      <c r="S272" s="84">
        <v>5.7507017506959997E-3</v>
      </c>
      <c r="T272" s="84">
        <f t="shared" si="7"/>
        <v>2.4420490493368544E-3</v>
      </c>
      <c r="U272" s="84">
        <f>R272/'סכום נכסי הקרן'!$C$42</f>
        <v>1.0898061767631862E-4</v>
      </c>
    </row>
    <row r="273" spans="2:21">
      <c r="B273" s="76" t="s">
        <v>974</v>
      </c>
      <c r="C273" s="73" t="s">
        <v>975</v>
      </c>
      <c r="D273" s="86" t="s">
        <v>29</v>
      </c>
      <c r="E273" s="86" t="s">
        <v>860</v>
      </c>
      <c r="F273" s="73"/>
      <c r="G273" s="86" t="s">
        <v>976</v>
      </c>
      <c r="H273" s="73" t="s">
        <v>865</v>
      </c>
      <c r="I273" s="73" t="s">
        <v>320</v>
      </c>
      <c r="J273" s="73"/>
      <c r="K273" s="83">
        <v>7.5799999999997771</v>
      </c>
      <c r="L273" s="86" t="s">
        <v>138</v>
      </c>
      <c r="M273" s="87">
        <v>4.7E-2</v>
      </c>
      <c r="N273" s="87">
        <v>5.9000000000000365E-2</v>
      </c>
      <c r="O273" s="83">
        <v>1581442.9814414</v>
      </c>
      <c r="P273" s="85">
        <v>92.764110000000002</v>
      </c>
      <c r="Q273" s="73"/>
      <c r="R273" s="83">
        <v>5197.6218301186336</v>
      </c>
      <c r="S273" s="84">
        <v>5.2714766048046671E-3</v>
      </c>
      <c r="T273" s="84">
        <f t="shared" si="7"/>
        <v>1.1735441556070399E-3</v>
      </c>
      <c r="U273" s="84">
        <f>R273/'סכום נכסי הקרן'!$C$42</f>
        <v>5.2371416120089345E-5</v>
      </c>
    </row>
    <row r="274" spans="2:21">
      <c r="B274" s="76" t="s">
        <v>977</v>
      </c>
      <c r="C274" s="73" t="s">
        <v>978</v>
      </c>
      <c r="D274" s="86" t="s">
        <v>29</v>
      </c>
      <c r="E274" s="86" t="s">
        <v>860</v>
      </c>
      <c r="F274" s="73"/>
      <c r="G274" s="86" t="s">
        <v>979</v>
      </c>
      <c r="H274" s="73" t="s">
        <v>870</v>
      </c>
      <c r="I274" s="73" t="s">
        <v>320</v>
      </c>
      <c r="J274" s="73"/>
      <c r="K274" s="83">
        <v>7.8099999999986105</v>
      </c>
      <c r="L274" s="86" t="s">
        <v>138</v>
      </c>
      <c r="M274" s="87">
        <v>3.3000000000000002E-2</v>
      </c>
      <c r="N274" s="87">
        <v>6.9199999999988632E-2</v>
      </c>
      <c r="O274" s="83">
        <v>4744328.9443242</v>
      </c>
      <c r="P274" s="85">
        <v>75.632999999999996</v>
      </c>
      <c r="Q274" s="73"/>
      <c r="R274" s="83">
        <v>12713.270053964341</v>
      </c>
      <c r="S274" s="84">
        <v>1.1860822360810501E-3</v>
      </c>
      <c r="T274" s="84">
        <f t="shared" si="7"/>
        <v>2.8704635039104635E-3</v>
      </c>
      <c r="U274" s="84">
        <f>R274/'סכום נכסי הקרן'!$C$42</f>
        <v>1.2809934581716969E-4</v>
      </c>
    </row>
    <row r="275" spans="2:21">
      <c r="B275" s="76" t="s">
        <v>980</v>
      </c>
      <c r="C275" s="73" t="s">
        <v>981</v>
      </c>
      <c r="D275" s="86" t="s">
        <v>29</v>
      </c>
      <c r="E275" s="86" t="s">
        <v>860</v>
      </c>
      <c r="F275" s="73"/>
      <c r="G275" s="86" t="s">
        <v>979</v>
      </c>
      <c r="H275" s="73" t="s">
        <v>870</v>
      </c>
      <c r="I275" s="73" t="s">
        <v>862</v>
      </c>
      <c r="J275" s="73"/>
      <c r="K275" s="83">
        <v>7.5800000000015277</v>
      </c>
      <c r="L275" s="86" t="s">
        <v>138</v>
      </c>
      <c r="M275" s="87">
        <v>5.5E-2</v>
      </c>
      <c r="N275" s="87">
        <v>6.5100000000009026E-2</v>
      </c>
      <c r="O275" s="83">
        <v>1494463.6174621233</v>
      </c>
      <c r="P275" s="85">
        <v>93.055610000000001</v>
      </c>
      <c r="Q275" s="73"/>
      <c r="R275" s="83">
        <v>4927.1872189382912</v>
      </c>
      <c r="S275" s="84">
        <v>1.9926181566161643E-3</v>
      </c>
      <c r="T275" s="84">
        <f t="shared" si="7"/>
        <v>1.1124841231926945E-3</v>
      </c>
      <c r="U275" s="84">
        <f>R275/'סכום נכסי הקרן'!$C$42</f>
        <v>4.9646507687288455E-5</v>
      </c>
    </row>
    <row r="276" spans="2:21">
      <c r="B276" s="76" t="s">
        <v>982</v>
      </c>
      <c r="C276" s="73" t="s">
        <v>983</v>
      </c>
      <c r="D276" s="86" t="s">
        <v>29</v>
      </c>
      <c r="E276" s="86" t="s">
        <v>860</v>
      </c>
      <c r="F276" s="73"/>
      <c r="G276" s="86" t="s">
        <v>979</v>
      </c>
      <c r="H276" s="73" t="s">
        <v>870</v>
      </c>
      <c r="I276" s="73" t="s">
        <v>320</v>
      </c>
      <c r="J276" s="73"/>
      <c r="K276" s="83">
        <v>7.4900000000003653</v>
      </c>
      <c r="L276" s="86" t="s">
        <v>138</v>
      </c>
      <c r="M276" s="87">
        <v>5.4109999999999998E-2</v>
      </c>
      <c r="N276" s="87">
        <v>6.3800000000004131E-2</v>
      </c>
      <c r="O276" s="83">
        <v>2846597.3665945204</v>
      </c>
      <c r="P276" s="85">
        <v>94.157989999999998</v>
      </c>
      <c r="Q276" s="73"/>
      <c r="R276" s="83">
        <v>9496.299323084826</v>
      </c>
      <c r="S276" s="84">
        <v>4.7443289443242003E-3</v>
      </c>
      <c r="T276" s="84">
        <f t="shared" si="7"/>
        <v>2.1441203178583159E-3</v>
      </c>
      <c r="U276" s="84">
        <f>R276/'סכום נכסי הקרן'!$C$42</f>
        <v>9.5685038216573518E-5</v>
      </c>
    </row>
    <row r="277" spans="2:21">
      <c r="B277" s="76" t="s">
        <v>984</v>
      </c>
      <c r="C277" s="73" t="s">
        <v>985</v>
      </c>
      <c r="D277" s="86" t="s">
        <v>29</v>
      </c>
      <c r="E277" s="86" t="s">
        <v>860</v>
      </c>
      <c r="F277" s="73"/>
      <c r="G277" s="86" t="s">
        <v>979</v>
      </c>
      <c r="H277" s="73" t="s">
        <v>870</v>
      </c>
      <c r="I277" s="73" t="s">
        <v>862</v>
      </c>
      <c r="J277" s="73"/>
      <c r="K277" s="83">
        <v>5.9899999999999203</v>
      </c>
      <c r="L277" s="86" t="s">
        <v>138</v>
      </c>
      <c r="M277" s="87">
        <v>4.2500000000000003E-2</v>
      </c>
      <c r="N277" s="87">
        <v>6.4699999999999244E-2</v>
      </c>
      <c r="O277" s="83">
        <v>4744328.9443242</v>
      </c>
      <c r="P277" s="85">
        <v>88.752030000000005</v>
      </c>
      <c r="Q277" s="73"/>
      <c r="R277" s="83">
        <v>14918.468086632167</v>
      </c>
      <c r="S277" s="84">
        <v>7.9072149072069997E-3</v>
      </c>
      <c r="T277" s="84">
        <f t="shared" si="7"/>
        <v>3.3683637644098701E-3</v>
      </c>
      <c r="U277" s="84">
        <f>R277/'סכום נכסי הקרן'!$C$42</f>
        <v>1.5031899695200669E-4</v>
      </c>
    </row>
    <row r="278" spans="2:21">
      <c r="B278" s="76" t="s">
        <v>986</v>
      </c>
      <c r="C278" s="73" t="s">
        <v>987</v>
      </c>
      <c r="D278" s="86" t="s">
        <v>29</v>
      </c>
      <c r="E278" s="86" t="s">
        <v>860</v>
      </c>
      <c r="F278" s="73"/>
      <c r="G278" s="86" t="s">
        <v>902</v>
      </c>
      <c r="H278" s="73" t="s">
        <v>870</v>
      </c>
      <c r="I278" s="73" t="s">
        <v>320</v>
      </c>
      <c r="J278" s="73"/>
      <c r="K278" s="83">
        <v>6.7399999999998119</v>
      </c>
      <c r="L278" s="86" t="s">
        <v>138</v>
      </c>
      <c r="M278" s="87">
        <v>4.1500000000000002E-2</v>
      </c>
      <c r="N278" s="87">
        <v>6.2999999999997988E-2</v>
      </c>
      <c r="O278" s="83">
        <v>4744328.9443242</v>
      </c>
      <c r="P278" s="85">
        <v>87.797250000000005</v>
      </c>
      <c r="Q278" s="73"/>
      <c r="R278" s="83">
        <v>14757.977989833231</v>
      </c>
      <c r="S278" s="84">
        <v>2.5580834168126248E-3</v>
      </c>
      <c r="T278" s="84">
        <f t="shared" si="7"/>
        <v>3.3321275353637679E-3</v>
      </c>
      <c r="U278" s="84">
        <f>R278/'סכום נכסי הקרן'!$C$42</f>
        <v>1.487018932231618E-4</v>
      </c>
    </row>
    <row r="279" spans="2:21">
      <c r="B279" s="76" t="s">
        <v>988</v>
      </c>
      <c r="C279" s="73" t="s">
        <v>989</v>
      </c>
      <c r="D279" s="86" t="s">
        <v>29</v>
      </c>
      <c r="E279" s="86" t="s">
        <v>860</v>
      </c>
      <c r="F279" s="73"/>
      <c r="G279" s="86" t="s">
        <v>954</v>
      </c>
      <c r="H279" s="73" t="s">
        <v>870</v>
      </c>
      <c r="I279" s="73" t="s">
        <v>862</v>
      </c>
      <c r="J279" s="73"/>
      <c r="K279" s="83">
        <v>3.9399999999995381</v>
      </c>
      <c r="L279" s="86" t="s">
        <v>138</v>
      </c>
      <c r="M279" s="87">
        <v>2.6249999999999999E-2</v>
      </c>
      <c r="N279" s="87">
        <v>7.6399999999991905E-2</v>
      </c>
      <c r="O279" s="83">
        <v>4009748.6794446693</v>
      </c>
      <c r="P279" s="85">
        <v>82.635630000000006</v>
      </c>
      <c r="Q279" s="73"/>
      <c r="R279" s="83">
        <v>11739.662765194025</v>
      </c>
      <c r="S279" s="84">
        <v>3.2293113238708333E-3</v>
      </c>
      <c r="T279" s="84">
        <f t="shared" si="7"/>
        <v>2.6506377487983913E-3</v>
      </c>
      <c r="U279" s="84">
        <f>R279/'סכום נכסי הקרן'!$C$42</f>
        <v>1.1828924532808152E-4</v>
      </c>
    </row>
    <row r="280" spans="2:21">
      <c r="B280" s="76" t="s">
        <v>990</v>
      </c>
      <c r="C280" s="73" t="s">
        <v>991</v>
      </c>
      <c r="D280" s="86" t="s">
        <v>29</v>
      </c>
      <c r="E280" s="86" t="s">
        <v>860</v>
      </c>
      <c r="F280" s="73"/>
      <c r="G280" s="86" t="s">
        <v>960</v>
      </c>
      <c r="H280" s="73" t="s">
        <v>870</v>
      </c>
      <c r="I280" s="73" t="s">
        <v>320</v>
      </c>
      <c r="J280" s="73"/>
      <c r="K280" s="83">
        <v>4.1700000000023563</v>
      </c>
      <c r="L280" s="86" t="s">
        <v>138</v>
      </c>
      <c r="M280" s="87">
        <v>5.5E-2</v>
      </c>
      <c r="N280" s="87">
        <v>8.4700000000054523E-2</v>
      </c>
      <c r="O280" s="83">
        <v>1107010.0870089801</v>
      </c>
      <c r="P280" s="85">
        <v>88.919110000000003</v>
      </c>
      <c r="Q280" s="73"/>
      <c r="R280" s="83">
        <v>3487.5291247596379</v>
      </c>
      <c r="S280" s="84">
        <v>1.1070100870089802E-3</v>
      </c>
      <c r="T280" s="84">
        <f t="shared" si="7"/>
        <v>7.8743116672218381E-4</v>
      </c>
      <c r="U280" s="84">
        <f>R280/'סכום נכסי הקרן'!$C$42</f>
        <v>3.5140463272132508E-5</v>
      </c>
    </row>
    <row r="281" spans="2:21">
      <c r="B281" s="76" t="s">
        <v>992</v>
      </c>
      <c r="C281" s="73" t="s">
        <v>993</v>
      </c>
      <c r="D281" s="86" t="s">
        <v>29</v>
      </c>
      <c r="E281" s="86" t="s">
        <v>860</v>
      </c>
      <c r="F281" s="73"/>
      <c r="G281" s="86" t="s">
        <v>960</v>
      </c>
      <c r="H281" s="73" t="s">
        <v>870</v>
      </c>
      <c r="I281" s="73" t="s">
        <v>320</v>
      </c>
      <c r="J281" s="73"/>
      <c r="K281" s="83">
        <v>3.7600000000005367</v>
      </c>
      <c r="L281" s="86" t="s">
        <v>138</v>
      </c>
      <c r="M281" s="87">
        <v>0.06</v>
      </c>
      <c r="N281" s="87">
        <v>8.4600000000010916E-2</v>
      </c>
      <c r="O281" s="83">
        <v>3401683.853080451</v>
      </c>
      <c r="P281" s="85">
        <v>90.907669999999996</v>
      </c>
      <c r="Q281" s="73"/>
      <c r="R281" s="83">
        <v>10956.342794518838</v>
      </c>
      <c r="S281" s="84">
        <v>4.5355784707739348E-3</v>
      </c>
      <c r="T281" s="84">
        <f t="shared" si="7"/>
        <v>2.4737759832445163E-3</v>
      </c>
      <c r="U281" s="84">
        <f>R281/'סכום נכסי הקרן'!$C$42</f>
        <v>1.103964863932765E-4</v>
      </c>
    </row>
    <row r="282" spans="2:21">
      <c r="B282" s="76" t="s">
        <v>994</v>
      </c>
      <c r="C282" s="73" t="s">
        <v>995</v>
      </c>
      <c r="D282" s="86" t="s">
        <v>29</v>
      </c>
      <c r="E282" s="86" t="s">
        <v>860</v>
      </c>
      <c r="F282" s="73"/>
      <c r="G282" s="86" t="s">
        <v>945</v>
      </c>
      <c r="H282" s="73" t="s">
        <v>870</v>
      </c>
      <c r="I282" s="73" t="s">
        <v>320</v>
      </c>
      <c r="J282" s="73"/>
      <c r="K282" s="83">
        <v>7.4200000000005284</v>
      </c>
      <c r="L282" s="86" t="s">
        <v>138</v>
      </c>
      <c r="M282" s="87">
        <v>3.6000000000000004E-2</v>
      </c>
      <c r="N282" s="87">
        <v>8.1100000000004335E-2</v>
      </c>
      <c r="O282" s="83">
        <v>4469157.8655533977</v>
      </c>
      <c r="P282" s="85">
        <v>72.043999999999997</v>
      </c>
      <c r="Q282" s="73"/>
      <c r="R282" s="83">
        <v>11407.6100084176</v>
      </c>
      <c r="S282" s="84">
        <v>1.1172894663883494E-2</v>
      </c>
      <c r="T282" s="84">
        <f t="shared" si="7"/>
        <v>2.5756652739234182E-3</v>
      </c>
      <c r="U282" s="84">
        <f>R282/'סכום נכסי הקרן'!$C$42</f>
        <v>1.1494347034341625E-4</v>
      </c>
    </row>
    <row r="283" spans="2:21">
      <c r="B283" s="76" t="s">
        <v>996</v>
      </c>
      <c r="C283" s="73" t="s">
        <v>997</v>
      </c>
      <c r="D283" s="86" t="s">
        <v>29</v>
      </c>
      <c r="E283" s="86" t="s">
        <v>860</v>
      </c>
      <c r="F283" s="73"/>
      <c r="G283" s="86" t="s">
        <v>960</v>
      </c>
      <c r="H283" s="73" t="s">
        <v>870</v>
      </c>
      <c r="I283" s="73" t="s">
        <v>320</v>
      </c>
      <c r="J283" s="73"/>
      <c r="K283" s="83">
        <v>5.4399999999999489</v>
      </c>
      <c r="L283" s="86" t="s">
        <v>138</v>
      </c>
      <c r="M283" s="87">
        <v>5.2499999999999998E-2</v>
      </c>
      <c r="N283" s="87">
        <v>6.3799999999998344E-2</v>
      </c>
      <c r="O283" s="83">
        <v>4744328.9443242</v>
      </c>
      <c r="P283" s="85">
        <v>96.112250000000003</v>
      </c>
      <c r="Q283" s="73"/>
      <c r="R283" s="83">
        <v>16155.659431779275</v>
      </c>
      <c r="S283" s="84">
        <v>3.1628859628828002E-3</v>
      </c>
      <c r="T283" s="84">
        <f t="shared" si="7"/>
        <v>3.6477028005920892E-3</v>
      </c>
      <c r="U283" s="84">
        <f>R283/'סכום נכסי הקרן'!$C$42</f>
        <v>1.627849794483503E-4</v>
      </c>
    </row>
    <row r="284" spans="2:21">
      <c r="B284" s="76" t="s">
        <v>998</v>
      </c>
      <c r="C284" s="73" t="s">
        <v>999</v>
      </c>
      <c r="D284" s="86" t="s">
        <v>29</v>
      </c>
      <c r="E284" s="86" t="s">
        <v>860</v>
      </c>
      <c r="F284" s="73"/>
      <c r="G284" s="86" t="s">
        <v>1000</v>
      </c>
      <c r="H284" s="73" t="s">
        <v>870</v>
      </c>
      <c r="I284" s="73" t="s">
        <v>320</v>
      </c>
      <c r="J284" s="73"/>
      <c r="K284" s="83">
        <v>6.470000000000276</v>
      </c>
      <c r="L284" s="86" t="s">
        <v>138</v>
      </c>
      <c r="M284" s="87">
        <v>3.2500000000000001E-2</v>
      </c>
      <c r="N284" s="87">
        <v>6.5300000000002412E-2</v>
      </c>
      <c r="O284" s="83">
        <v>4744328.9443242</v>
      </c>
      <c r="P284" s="85">
        <v>80.833250000000007</v>
      </c>
      <c r="Q284" s="73"/>
      <c r="R284" s="83">
        <v>13587.388265032676</v>
      </c>
      <c r="S284" s="84">
        <v>3.7967388597162249E-3</v>
      </c>
      <c r="T284" s="84">
        <f t="shared" si="7"/>
        <v>3.067826134636045E-3</v>
      </c>
      <c r="U284" s="84">
        <f>R284/'סכום נכסי הקרן'!$C$42</f>
        <v>1.3690699094147127E-4</v>
      </c>
    </row>
    <row r="285" spans="2:21">
      <c r="B285" s="76" t="s">
        <v>1001</v>
      </c>
      <c r="C285" s="73" t="s">
        <v>1002</v>
      </c>
      <c r="D285" s="86" t="s">
        <v>29</v>
      </c>
      <c r="E285" s="86" t="s">
        <v>860</v>
      </c>
      <c r="F285" s="73"/>
      <c r="G285" s="86" t="s">
        <v>968</v>
      </c>
      <c r="H285" s="73" t="s">
        <v>870</v>
      </c>
      <c r="I285" s="73" t="s">
        <v>320</v>
      </c>
      <c r="J285" s="73"/>
      <c r="K285" s="83">
        <v>6.23999999999943</v>
      </c>
      <c r="L285" s="86" t="s">
        <v>138</v>
      </c>
      <c r="M285" s="87">
        <v>4.8750000000000002E-2</v>
      </c>
      <c r="N285" s="87">
        <v>6.489999999999535E-2</v>
      </c>
      <c r="O285" s="83">
        <v>3637318.8573152204</v>
      </c>
      <c r="P285" s="85">
        <v>91.897750000000002</v>
      </c>
      <c r="Q285" s="73"/>
      <c r="R285" s="83">
        <v>11842.882076269234</v>
      </c>
      <c r="S285" s="84">
        <v>5.5958751651003389E-3</v>
      </c>
      <c r="T285" s="84">
        <f t="shared" si="7"/>
        <v>2.6739431032888183E-3</v>
      </c>
      <c r="U285" s="84">
        <f>R285/'סכום נכסי הקרן'!$C$42</f>
        <v>1.1932928665248569E-4</v>
      </c>
    </row>
    <row r="286" spans="2:21">
      <c r="B286" s="76" t="s">
        <v>1003</v>
      </c>
      <c r="C286" s="73" t="s">
        <v>1004</v>
      </c>
      <c r="D286" s="86" t="s">
        <v>29</v>
      </c>
      <c r="E286" s="86" t="s">
        <v>860</v>
      </c>
      <c r="F286" s="73"/>
      <c r="G286" s="86" t="s">
        <v>954</v>
      </c>
      <c r="H286" s="73" t="s">
        <v>870</v>
      </c>
      <c r="I286" s="73" t="s">
        <v>320</v>
      </c>
      <c r="J286" s="73"/>
      <c r="K286" s="83">
        <v>2.249999999999567</v>
      </c>
      <c r="L286" s="86" t="s">
        <v>138</v>
      </c>
      <c r="M286" s="87">
        <v>4.2500000000000003E-2</v>
      </c>
      <c r="N286" s="87">
        <v>7.4599999999986177E-2</v>
      </c>
      <c r="O286" s="83">
        <v>3479174.5591710801</v>
      </c>
      <c r="P286" s="85">
        <v>93.706059999999994</v>
      </c>
      <c r="Q286" s="73"/>
      <c r="R286" s="83">
        <v>11550.878839543289</v>
      </c>
      <c r="S286" s="84">
        <v>7.3245780193075373E-3</v>
      </c>
      <c r="T286" s="84">
        <f t="shared" si="7"/>
        <v>2.6080132024460224E-3</v>
      </c>
      <c r="U286" s="84">
        <f>R286/'סכום נכסי הקרן'!$C$42</f>
        <v>1.163870520077158E-4</v>
      </c>
    </row>
    <row r="287" spans="2:21">
      <c r="B287" s="76" t="s">
        <v>1005</v>
      </c>
      <c r="C287" s="73" t="s">
        <v>1006</v>
      </c>
      <c r="D287" s="86" t="s">
        <v>29</v>
      </c>
      <c r="E287" s="86" t="s">
        <v>860</v>
      </c>
      <c r="F287" s="73"/>
      <c r="G287" s="86" t="s">
        <v>954</v>
      </c>
      <c r="H287" s="73" t="s">
        <v>870</v>
      </c>
      <c r="I287" s="73" t="s">
        <v>320</v>
      </c>
      <c r="J287" s="73"/>
      <c r="K287" s="83">
        <v>5.3499999999996053</v>
      </c>
      <c r="L287" s="86" t="s">
        <v>138</v>
      </c>
      <c r="M287" s="87">
        <v>3.125E-2</v>
      </c>
      <c r="N287" s="87">
        <v>7.9799999999993515E-2</v>
      </c>
      <c r="O287" s="83">
        <v>3162885.9628828</v>
      </c>
      <c r="P287" s="85">
        <v>78.139330000000001</v>
      </c>
      <c r="Q287" s="73"/>
      <c r="R287" s="83">
        <v>8756.3757150339588</v>
      </c>
      <c r="S287" s="84">
        <v>4.2171812838437336E-3</v>
      </c>
      <c r="T287" s="84">
        <f t="shared" si="7"/>
        <v>1.9770567926145123E-3</v>
      </c>
      <c r="U287" s="84">
        <f>R287/'סכום נכסי הקרן'!$C$42</f>
        <v>8.8229542522415743E-5</v>
      </c>
    </row>
    <row r="288" spans="2:21">
      <c r="B288" s="76" t="s">
        <v>1007</v>
      </c>
      <c r="C288" s="73" t="s">
        <v>1008</v>
      </c>
      <c r="D288" s="86" t="s">
        <v>29</v>
      </c>
      <c r="E288" s="86" t="s">
        <v>860</v>
      </c>
      <c r="F288" s="73"/>
      <c r="G288" s="86" t="s">
        <v>973</v>
      </c>
      <c r="H288" s="73" t="s">
        <v>870</v>
      </c>
      <c r="I288" s="73" t="s">
        <v>320</v>
      </c>
      <c r="J288" s="73"/>
      <c r="K288" s="83">
        <v>5.5399999999996803</v>
      </c>
      <c r="L288" s="86" t="s">
        <v>138</v>
      </c>
      <c r="M288" s="87">
        <v>4.2999999999999997E-2</v>
      </c>
      <c r="N288" s="87">
        <v>6.7699999999997762E-2</v>
      </c>
      <c r="O288" s="83">
        <v>4744328.9443242</v>
      </c>
      <c r="P288" s="85">
        <v>88.906390000000002</v>
      </c>
      <c r="Q288" s="73"/>
      <c r="R288" s="83">
        <v>14944.414892793948</v>
      </c>
      <c r="S288" s="84">
        <v>4.313026313022E-3</v>
      </c>
      <c r="T288" s="84">
        <f t="shared" si="7"/>
        <v>3.374222159599643E-3</v>
      </c>
      <c r="U288" s="84">
        <f>R288/'סכום נכסי הקרן'!$C$42</f>
        <v>1.5058043786227293E-4</v>
      </c>
    </row>
    <row r="289" spans="2:21">
      <c r="B289" s="76" t="s">
        <v>1009</v>
      </c>
      <c r="C289" s="73" t="s">
        <v>1010</v>
      </c>
      <c r="D289" s="86" t="s">
        <v>29</v>
      </c>
      <c r="E289" s="86" t="s">
        <v>860</v>
      </c>
      <c r="F289" s="73"/>
      <c r="G289" s="86" t="s">
        <v>888</v>
      </c>
      <c r="H289" s="73" t="s">
        <v>870</v>
      </c>
      <c r="I289" s="73" t="s">
        <v>862</v>
      </c>
      <c r="J289" s="73"/>
      <c r="K289" s="83">
        <v>7.6300000000004236</v>
      </c>
      <c r="L289" s="86" t="s">
        <v>138</v>
      </c>
      <c r="M289" s="87">
        <v>5.4000000000000006E-2</v>
      </c>
      <c r="N289" s="87">
        <v>6.4300000000002425E-2</v>
      </c>
      <c r="O289" s="83">
        <v>4744328.9443242</v>
      </c>
      <c r="P289" s="85">
        <v>92.703999999999994</v>
      </c>
      <c r="Q289" s="73"/>
      <c r="R289" s="83">
        <v>15582.761322206738</v>
      </c>
      <c r="S289" s="84">
        <v>6.3257719257656005E-3</v>
      </c>
      <c r="T289" s="84">
        <f t="shared" si="7"/>
        <v>3.5183510989443708E-3</v>
      </c>
      <c r="U289" s="84">
        <f>R289/'סכום נכסי הקרן'!$C$42</f>
        <v>1.570124384148771E-4</v>
      </c>
    </row>
    <row r="290" spans="2:21">
      <c r="B290" s="76" t="s">
        <v>1011</v>
      </c>
      <c r="C290" s="73" t="s">
        <v>1012</v>
      </c>
      <c r="D290" s="86" t="s">
        <v>29</v>
      </c>
      <c r="E290" s="86" t="s">
        <v>860</v>
      </c>
      <c r="F290" s="73"/>
      <c r="G290" s="86" t="s">
        <v>888</v>
      </c>
      <c r="H290" s="73" t="s">
        <v>870</v>
      </c>
      <c r="I290" s="73" t="s">
        <v>862</v>
      </c>
      <c r="J290" s="73"/>
      <c r="K290" s="83">
        <v>7.460000000000524</v>
      </c>
      <c r="L290" s="86" t="s">
        <v>138</v>
      </c>
      <c r="M290" s="87">
        <v>3.15E-2</v>
      </c>
      <c r="N290" s="87">
        <v>8.4200000000004632E-2</v>
      </c>
      <c r="O290" s="83">
        <v>3162885.9628828</v>
      </c>
      <c r="P290" s="85">
        <v>68.247749999999996</v>
      </c>
      <c r="Q290" s="73"/>
      <c r="R290" s="83">
        <v>7647.9145022698558</v>
      </c>
      <c r="S290" s="84">
        <v>1.9368560703507656</v>
      </c>
      <c r="T290" s="84">
        <f t="shared" si="7"/>
        <v>1.7267830673468327E-3</v>
      </c>
      <c r="U290" s="84">
        <f>R290/'סכום נכסי הקרן'!$C$42</f>
        <v>7.7060649262375956E-5</v>
      </c>
    </row>
    <row r="291" spans="2:21">
      <c r="B291" s="76" t="s">
        <v>1013</v>
      </c>
      <c r="C291" s="73" t="s">
        <v>1014</v>
      </c>
      <c r="D291" s="86" t="s">
        <v>29</v>
      </c>
      <c r="E291" s="86" t="s">
        <v>860</v>
      </c>
      <c r="F291" s="73"/>
      <c r="G291" s="86" t="s">
        <v>968</v>
      </c>
      <c r="H291" s="73" t="s">
        <v>870</v>
      </c>
      <c r="I291" s="73" t="s">
        <v>862</v>
      </c>
      <c r="J291" s="73"/>
      <c r="K291" s="83">
        <v>6.8299999999918812</v>
      </c>
      <c r="L291" s="86" t="s">
        <v>138</v>
      </c>
      <c r="M291" s="87">
        <v>3.4209999999999997E-2</v>
      </c>
      <c r="N291" s="87">
        <v>7.2099999999934841E-2</v>
      </c>
      <c r="O291" s="83">
        <v>158144.29814414002</v>
      </c>
      <c r="P291" s="85">
        <v>78.048410000000004</v>
      </c>
      <c r="Q291" s="73"/>
      <c r="R291" s="83">
        <v>437.3093427939055</v>
      </c>
      <c r="S291" s="84">
        <v>1.5814429814414003E-4</v>
      </c>
      <c r="T291" s="84">
        <f t="shared" si="7"/>
        <v>9.873781513966547E-5</v>
      </c>
      <c r="U291" s="84">
        <f>R291/'סכום נכסי הקרן'!$C$42</f>
        <v>4.4063439613765978E-6</v>
      </c>
    </row>
    <row r="292" spans="2:21">
      <c r="B292" s="76" t="s">
        <v>1015</v>
      </c>
      <c r="C292" s="73" t="s">
        <v>1016</v>
      </c>
      <c r="D292" s="86" t="s">
        <v>29</v>
      </c>
      <c r="E292" s="86" t="s">
        <v>860</v>
      </c>
      <c r="F292" s="73"/>
      <c r="G292" s="86" t="s">
        <v>968</v>
      </c>
      <c r="H292" s="73" t="s">
        <v>870</v>
      </c>
      <c r="I292" s="73" t="s">
        <v>862</v>
      </c>
      <c r="J292" s="73"/>
      <c r="K292" s="83">
        <v>7.209999999999205</v>
      </c>
      <c r="L292" s="86" t="s">
        <v>138</v>
      </c>
      <c r="M292" s="87">
        <v>6.5360000000000001E-2</v>
      </c>
      <c r="N292" s="87">
        <v>7.5099999999992464E-2</v>
      </c>
      <c r="O292" s="83">
        <v>5693194.7331890408</v>
      </c>
      <c r="P292" s="85">
        <v>93.975800000000007</v>
      </c>
      <c r="Q292" s="73"/>
      <c r="R292" s="83">
        <v>18955.84822335327</v>
      </c>
      <c r="S292" s="84">
        <v>9.1091115731024661E-3</v>
      </c>
      <c r="T292" s="84">
        <f t="shared" si="7"/>
        <v>4.2799429477889846E-3</v>
      </c>
      <c r="U292" s="84">
        <f>R292/'סכום נכסי הקרן'!$C$42</f>
        <v>1.9099977791032008E-4</v>
      </c>
    </row>
    <row r="293" spans="2:21">
      <c r="B293" s="76" t="s">
        <v>1017</v>
      </c>
      <c r="C293" s="73" t="s">
        <v>1018</v>
      </c>
      <c r="D293" s="86" t="s">
        <v>29</v>
      </c>
      <c r="E293" s="86" t="s">
        <v>860</v>
      </c>
      <c r="F293" s="73"/>
      <c r="G293" s="86" t="s">
        <v>954</v>
      </c>
      <c r="H293" s="73" t="s">
        <v>1019</v>
      </c>
      <c r="I293" s="73" t="s">
        <v>913</v>
      </c>
      <c r="J293" s="73"/>
      <c r="K293" s="83">
        <v>6.5400000000000649</v>
      </c>
      <c r="L293" s="86" t="s">
        <v>138</v>
      </c>
      <c r="M293" s="87">
        <v>3.6240000000000001E-2</v>
      </c>
      <c r="N293" s="87">
        <v>6.7000000000000226E-2</v>
      </c>
      <c r="O293" s="83">
        <v>4665256.7952521304</v>
      </c>
      <c r="P293" s="85">
        <v>82.575800000000001</v>
      </c>
      <c r="Q293" s="73"/>
      <c r="R293" s="83">
        <v>13648.957966285316</v>
      </c>
      <c r="S293" s="84">
        <v>6.2203423936695069E-3</v>
      </c>
      <c r="T293" s="84">
        <f t="shared" si="7"/>
        <v>3.0817276390988769E-3</v>
      </c>
      <c r="U293" s="84">
        <f>R293/'סכום נכסי הקרן'!$C$42</f>
        <v>1.3752736936646683E-4</v>
      </c>
    </row>
    <row r="294" spans="2:21">
      <c r="B294" s="76" t="s">
        <v>1020</v>
      </c>
      <c r="C294" s="73" t="s">
        <v>1021</v>
      </c>
      <c r="D294" s="86" t="s">
        <v>29</v>
      </c>
      <c r="E294" s="86" t="s">
        <v>860</v>
      </c>
      <c r="F294" s="73"/>
      <c r="G294" s="86" t="s">
        <v>1000</v>
      </c>
      <c r="H294" s="73" t="s">
        <v>1019</v>
      </c>
      <c r="I294" s="73" t="s">
        <v>913</v>
      </c>
      <c r="J294" s="73"/>
      <c r="K294" s="83">
        <v>6.3999999999992738</v>
      </c>
      <c r="L294" s="86" t="s">
        <v>138</v>
      </c>
      <c r="M294" s="87">
        <v>4.6249999999999999E-2</v>
      </c>
      <c r="N294" s="87">
        <v>6.1699999999994565E-2</v>
      </c>
      <c r="O294" s="83">
        <v>2372164.4721621</v>
      </c>
      <c r="P294" s="85">
        <v>91.652959999999993</v>
      </c>
      <c r="Q294" s="73"/>
      <c r="R294" s="83">
        <v>7703.0450373913345</v>
      </c>
      <c r="S294" s="84">
        <v>2.3721644721621002E-3</v>
      </c>
      <c r="T294" s="84">
        <f t="shared" si="7"/>
        <v>1.7392307057864733E-3</v>
      </c>
      <c r="U294" s="84">
        <f>R294/'סכום נכסי הקרן'!$C$42</f>
        <v>7.7616146428221948E-5</v>
      </c>
    </row>
    <row r="295" spans="2:21">
      <c r="B295" s="76" t="s">
        <v>1022</v>
      </c>
      <c r="C295" s="73" t="s">
        <v>1023</v>
      </c>
      <c r="D295" s="86" t="s">
        <v>29</v>
      </c>
      <c r="E295" s="86" t="s">
        <v>860</v>
      </c>
      <c r="F295" s="73"/>
      <c r="G295" s="86" t="s">
        <v>1000</v>
      </c>
      <c r="H295" s="73" t="s">
        <v>1019</v>
      </c>
      <c r="I295" s="73" t="s">
        <v>913</v>
      </c>
      <c r="J295" s="73"/>
      <c r="K295" s="83">
        <v>4.4800000000014881</v>
      </c>
      <c r="L295" s="86" t="s">
        <v>138</v>
      </c>
      <c r="M295" s="87">
        <v>0.05</v>
      </c>
      <c r="N295" s="87">
        <v>5.8100000000018984E-2</v>
      </c>
      <c r="O295" s="83">
        <v>1045333.8107327655</v>
      </c>
      <c r="P295" s="85">
        <v>96.548559999999995</v>
      </c>
      <c r="Q295" s="73"/>
      <c r="R295" s="83">
        <v>3575.7893832268078</v>
      </c>
      <c r="S295" s="84">
        <v>1.0453338107327655E-3</v>
      </c>
      <c r="T295" s="84">
        <f t="shared" si="7"/>
        <v>8.0735899407897906E-4</v>
      </c>
      <c r="U295" s="84">
        <f>R295/'סכום נכסי הקרן'!$C$42</f>
        <v>3.6029776668552751E-5</v>
      </c>
    </row>
    <row r="296" spans="2:21">
      <c r="B296" s="76" t="s">
        <v>1024</v>
      </c>
      <c r="C296" s="73" t="s">
        <v>1025</v>
      </c>
      <c r="D296" s="86" t="s">
        <v>29</v>
      </c>
      <c r="E296" s="86" t="s">
        <v>860</v>
      </c>
      <c r="F296" s="73"/>
      <c r="G296" s="86" t="s">
        <v>1026</v>
      </c>
      <c r="H296" s="73" t="s">
        <v>870</v>
      </c>
      <c r="I296" s="73" t="s">
        <v>320</v>
      </c>
      <c r="J296" s="73"/>
      <c r="K296" s="83">
        <v>7.6500000000000057</v>
      </c>
      <c r="L296" s="86" t="s">
        <v>138</v>
      </c>
      <c r="M296" s="87">
        <v>4.2790000000000002E-2</v>
      </c>
      <c r="N296" s="87">
        <v>6.8800000000000541E-2</v>
      </c>
      <c r="O296" s="83">
        <v>7116493.4164862987</v>
      </c>
      <c r="P296" s="85">
        <v>82.000290000000007</v>
      </c>
      <c r="Q296" s="73"/>
      <c r="R296" s="83">
        <v>20675.33720344253</v>
      </c>
      <c r="S296" s="84">
        <v>1.4232986832972596E-3</v>
      </c>
      <c r="T296" s="84">
        <f t="shared" si="7"/>
        <v>4.668177472956123E-3</v>
      </c>
      <c r="U296" s="84">
        <f>R296/'סכום נכסי הקרן'!$C$42</f>
        <v>2.0832540794525999E-4</v>
      </c>
    </row>
    <row r="297" spans="2:21">
      <c r="B297" s="76" t="s">
        <v>1027</v>
      </c>
      <c r="C297" s="73" t="s">
        <v>1028</v>
      </c>
      <c r="D297" s="86" t="s">
        <v>29</v>
      </c>
      <c r="E297" s="86" t="s">
        <v>860</v>
      </c>
      <c r="F297" s="73"/>
      <c r="G297" s="86" t="s">
        <v>968</v>
      </c>
      <c r="H297" s="73" t="s">
        <v>870</v>
      </c>
      <c r="I297" s="73" t="s">
        <v>320</v>
      </c>
      <c r="J297" s="73"/>
      <c r="K297" s="83">
        <v>7.380000000000134</v>
      </c>
      <c r="L297" s="86" t="s">
        <v>138</v>
      </c>
      <c r="M297" s="87">
        <v>5.5999999999999994E-2</v>
      </c>
      <c r="N297" s="87">
        <v>6.3000000000002387E-2</v>
      </c>
      <c r="O297" s="83">
        <v>4665256.7952521304</v>
      </c>
      <c r="P297" s="85">
        <v>96.371669999999995</v>
      </c>
      <c r="Q297" s="73"/>
      <c r="R297" s="83">
        <v>15929.277436195503</v>
      </c>
      <c r="S297" s="84">
        <v>7.7754279920868837E-3</v>
      </c>
      <c r="T297" s="84">
        <f t="shared" si="7"/>
        <v>3.5965891804528704E-3</v>
      </c>
      <c r="U297" s="84">
        <f>R297/'סכום נכסי הקרן'!$C$42</f>
        <v>1.6050394668369006E-4</v>
      </c>
    </row>
    <row r="298" spans="2:21">
      <c r="B298" s="76" t="s">
        <v>1029</v>
      </c>
      <c r="C298" s="73" t="s">
        <v>1030</v>
      </c>
      <c r="D298" s="86" t="s">
        <v>29</v>
      </c>
      <c r="E298" s="86" t="s">
        <v>860</v>
      </c>
      <c r="F298" s="73"/>
      <c r="G298" s="86" t="s">
        <v>979</v>
      </c>
      <c r="H298" s="73" t="s">
        <v>870</v>
      </c>
      <c r="I298" s="73" t="s">
        <v>320</v>
      </c>
      <c r="J298" s="73"/>
      <c r="K298" s="83">
        <v>5.1300000000001607</v>
      </c>
      <c r="L298" s="86" t="s">
        <v>138</v>
      </c>
      <c r="M298" s="87">
        <v>4.4999999999999998E-2</v>
      </c>
      <c r="N298" s="87">
        <v>7.1800000000001835E-2</v>
      </c>
      <c r="O298" s="83">
        <v>6350600.5805742303</v>
      </c>
      <c r="P298" s="85">
        <v>87.439499999999995</v>
      </c>
      <c r="Q298" s="73"/>
      <c r="R298" s="83">
        <v>19674.043019914348</v>
      </c>
      <c r="S298" s="84">
        <v>1.058433430095705E-2</v>
      </c>
      <c r="T298" s="84">
        <f t="shared" si="7"/>
        <v>4.4421004370483377E-3</v>
      </c>
      <c r="U298" s="84">
        <f>R298/'סכום נכסי הקרן'!$C$42</f>
        <v>1.9823633335343217E-4</v>
      </c>
    </row>
    <row r="299" spans="2:21">
      <c r="B299" s="76" t="s">
        <v>1031</v>
      </c>
      <c r="C299" s="73" t="s">
        <v>1032</v>
      </c>
      <c r="D299" s="86" t="s">
        <v>29</v>
      </c>
      <c r="E299" s="86" t="s">
        <v>860</v>
      </c>
      <c r="F299" s="73"/>
      <c r="G299" s="86" t="s">
        <v>960</v>
      </c>
      <c r="H299" s="73" t="s">
        <v>870</v>
      </c>
      <c r="I299" s="73" t="s">
        <v>320</v>
      </c>
      <c r="J299" s="73"/>
      <c r="K299" s="83">
        <v>7.5700000000028114</v>
      </c>
      <c r="L299" s="86" t="s">
        <v>138</v>
      </c>
      <c r="M299" s="87">
        <v>0.04</v>
      </c>
      <c r="N299" s="87">
        <v>6.7200000000024074E-2</v>
      </c>
      <c r="O299" s="83">
        <v>2372164.4721621</v>
      </c>
      <c r="P299" s="85">
        <v>81.867329999999995</v>
      </c>
      <c r="Q299" s="73"/>
      <c r="R299" s="83">
        <v>6880.6044799495994</v>
      </c>
      <c r="S299" s="84">
        <v>2.3721644721621002E-3</v>
      </c>
      <c r="T299" s="84">
        <f t="shared" si="7"/>
        <v>1.5535361052429948E-3</v>
      </c>
      <c r="U299" s="84">
        <f>R299/'סכום נכסי הקרן'!$C$42</f>
        <v>6.9329207117203189E-5</v>
      </c>
    </row>
    <row r="300" spans="2:21">
      <c r="B300" s="76" t="s">
        <v>1033</v>
      </c>
      <c r="C300" s="73" t="s">
        <v>1034</v>
      </c>
      <c r="D300" s="86" t="s">
        <v>29</v>
      </c>
      <c r="E300" s="86" t="s">
        <v>860</v>
      </c>
      <c r="F300" s="73"/>
      <c r="G300" s="86" t="s">
        <v>960</v>
      </c>
      <c r="H300" s="73" t="s">
        <v>870</v>
      </c>
      <c r="I300" s="73" t="s">
        <v>320</v>
      </c>
      <c r="J300" s="73"/>
      <c r="K300" s="83">
        <v>4.1300000000049257</v>
      </c>
      <c r="L300" s="86" t="s">
        <v>138</v>
      </c>
      <c r="M300" s="87">
        <v>6.5000000000000002E-2</v>
      </c>
      <c r="N300" s="87">
        <v>6.7100000000069951E-2</v>
      </c>
      <c r="O300" s="83">
        <v>316288.59628827998</v>
      </c>
      <c r="P300" s="85">
        <v>99.991169999999997</v>
      </c>
      <c r="Q300" s="73"/>
      <c r="R300" s="83">
        <v>1120.5115078063875</v>
      </c>
      <c r="S300" s="84">
        <v>4.4853705603906081E-4</v>
      </c>
      <c r="T300" s="84">
        <f t="shared" si="7"/>
        <v>2.52994499072012E-4</v>
      </c>
      <c r="U300" s="84">
        <f>R300/'סכום נכסי הקרן'!$C$42</f>
        <v>1.1290312446863348E-5</v>
      </c>
    </row>
    <row r="301" spans="2:21">
      <c r="B301" s="76" t="s">
        <v>1035</v>
      </c>
      <c r="C301" s="73" t="s">
        <v>1036</v>
      </c>
      <c r="D301" s="86" t="s">
        <v>29</v>
      </c>
      <c r="E301" s="86" t="s">
        <v>860</v>
      </c>
      <c r="F301" s="73"/>
      <c r="G301" s="86" t="s">
        <v>960</v>
      </c>
      <c r="H301" s="73" t="s">
        <v>870</v>
      </c>
      <c r="I301" s="73" t="s">
        <v>320</v>
      </c>
      <c r="J301" s="73"/>
      <c r="K301" s="83">
        <v>5.1200000000000259</v>
      </c>
      <c r="L301" s="86" t="s">
        <v>138</v>
      </c>
      <c r="M301" s="87">
        <v>6.8750000000000006E-2</v>
      </c>
      <c r="N301" s="87">
        <v>7.1599999999999622E-2</v>
      </c>
      <c r="O301" s="83">
        <v>3953607.4536034991</v>
      </c>
      <c r="P301" s="85">
        <v>99.58229</v>
      </c>
      <c r="Q301" s="73"/>
      <c r="R301" s="83">
        <v>13949.12016782822</v>
      </c>
      <c r="S301" s="84">
        <v>5.8198286168563611E-3</v>
      </c>
      <c r="T301" s="84">
        <f t="shared" si="7"/>
        <v>3.1494997104168816E-3</v>
      </c>
      <c r="U301" s="84">
        <f>R301/'סכום נכסי הקרן'!$C$42</f>
        <v>1.4055181402102663E-4</v>
      </c>
    </row>
    <row r="302" spans="2:21">
      <c r="B302" s="76" t="s">
        <v>1037</v>
      </c>
      <c r="C302" s="73" t="s">
        <v>1038</v>
      </c>
      <c r="D302" s="86" t="s">
        <v>29</v>
      </c>
      <c r="E302" s="86" t="s">
        <v>860</v>
      </c>
      <c r="F302" s="73"/>
      <c r="G302" s="86" t="s">
        <v>902</v>
      </c>
      <c r="H302" s="73" t="s">
        <v>1019</v>
      </c>
      <c r="I302" s="73" t="s">
        <v>913</v>
      </c>
      <c r="J302" s="73"/>
      <c r="K302" s="83">
        <v>7.8600000000001984</v>
      </c>
      <c r="L302" s="86" t="s">
        <v>138</v>
      </c>
      <c r="M302" s="87">
        <v>0.05</v>
      </c>
      <c r="N302" s="87">
        <v>6.3500000000002083E-2</v>
      </c>
      <c r="O302" s="83">
        <v>7116493.4164862987</v>
      </c>
      <c r="P302" s="85">
        <v>91.148110000000003</v>
      </c>
      <c r="Q302" s="73"/>
      <c r="R302" s="83">
        <v>22981.844263696279</v>
      </c>
      <c r="S302" s="84">
        <v>7.1164934164862984E-3</v>
      </c>
      <c r="T302" s="84">
        <f t="shared" si="7"/>
        <v>5.1889517749151752E-3</v>
      </c>
      <c r="U302" s="84">
        <f>R302/'סכום נכסי הקרן'!$C$42</f>
        <v>2.31565852322437E-4</v>
      </c>
    </row>
    <row r="303" spans="2:21">
      <c r="B303" s="76" t="s">
        <v>1039</v>
      </c>
      <c r="C303" s="73" t="s">
        <v>1040</v>
      </c>
      <c r="D303" s="86" t="s">
        <v>29</v>
      </c>
      <c r="E303" s="86" t="s">
        <v>860</v>
      </c>
      <c r="F303" s="73"/>
      <c r="G303" s="86" t="s">
        <v>1041</v>
      </c>
      <c r="H303" s="73" t="s">
        <v>1019</v>
      </c>
      <c r="I303" s="73" t="s">
        <v>913</v>
      </c>
      <c r="J303" s="73"/>
      <c r="K303" s="83">
        <v>3.9200000000003321</v>
      </c>
      <c r="L303" s="86" t="s">
        <v>138</v>
      </c>
      <c r="M303" s="87">
        <v>4.7E-2</v>
      </c>
      <c r="N303" s="87">
        <v>8.0400000000008964E-2</v>
      </c>
      <c r="O303" s="83">
        <v>3004741.6647386607</v>
      </c>
      <c r="P303" s="85">
        <v>88.30489</v>
      </c>
      <c r="Q303" s="73"/>
      <c r="R303" s="83">
        <v>9400.7616135162134</v>
      </c>
      <c r="S303" s="84">
        <v>6.0591685112697333E-3</v>
      </c>
      <c r="T303" s="84">
        <f t="shared" si="7"/>
        <v>2.1225493524497439E-3</v>
      </c>
      <c r="U303" s="84">
        <f>R303/'סכום נכסי הקרן'!$C$42</f>
        <v>9.4722396972844576E-5</v>
      </c>
    </row>
    <row r="304" spans="2:21">
      <c r="B304" s="76" t="s">
        <v>1042</v>
      </c>
      <c r="C304" s="73" t="s">
        <v>1043</v>
      </c>
      <c r="D304" s="86" t="s">
        <v>29</v>
      </c>
      <c r="E304" s="86" t="s">
        <v>860</v>
      </c>
      <c r="F304" s="73"/>
      <c r="G304" s="86" t="s">
        <v>954</v>
      </c>
      <c r="H304" s="73" t="s">
        <v>870</v>
      </c>
      <c r="I304" s="73" t="s">
        <v>320</v>
      </c>
      <c r="J304" s="73"/>
      <c r="K304" s="83">
        <v>3.5299999999987657</v>
      </c>
      <c r="L304" s="86" t="s">
        <v>138</v>
      </c>
      <c r="M304" s="87">
        <v>3.4000000000000002E-2</v>
      </c>
      <c r="N304" s="87">
        <v>7.6699999999981769E-2</v>
      </c>
      <c r="O304" s="83">
        <v>1423298.6832972602</v>
      </c>
      <c r="P304" s="85">
        <v>86.916330000000002</v>
      </c>
      <c r="Q304" s="73"/>
      <c r="R304" s="83">
        <v>4382.9709958636131</v>
      </c>
      <c r="S304" s="84">
        <v>1.4232986832972603E-3</v>
      </c>
      <c r="T304" s="84">
        <f t="shared" ref="T304:T362" si="8">IFERROR(R304/$R$11,0)</f>
        <v>9.8960835638046214E-4</v>
      </c>
      <c r="U304" s="84">
        <f>R304/'סכום נכסי הקרן'!$C$42</f>
        <v>4.4162966327509149E-5</v>
      </c>
    </row>
    <row r="305" spans="2:21">
      <c r="B305" s="76" t="s">
        <v>1044</v>
      </c>
      <c r="C305" s="73" t="s">
        <v>1045</v>
      </c>
      <c r="D305" s="86" t="s">
        <v>29</v>
      </c>
      <c r="E305" s="86" t="s">
        <v>860</v>
      </c>
      <c r="F305" s="73"/>
      <c r="G305" s="86" t="s">
        <v>954</v>
      </c>
      <c r="H305" s="73" t="s">
        <v>870</v>
      </c>
      <c r="I305" s="73" t="s">
        <v>320</v>
      </c>
      <c r="J305" s="73"/>
      <c r="K305" s="83">
        <v>2.6600000000000299</v>
      </c>
      <c r="L305" s="86" t="s">
        <v>138</v>
      </c>
      <c r="M305" s="87">
        <v>3.7499999999999999E-2</v>
      </c>
      <c r="N305" s="87">
        <v>7.0499999999998689E-2</v>
      </c>
      <c r="O305" s="83">
        <v>5218761.83875662</v>
      </c>
      <c r="P305" s="85">
        <v>92.111329999999995</v>
      </c>
      <c r="Q305" s="73"/>
      <c r="R305" s="83">
        <v>17031.452953960918</v>
      </c>
      <c r="S305" s="84">
        <v>1.0437523677513241E-2</v>
      </c>
      <c r="T305" s="84">
        <f t="shared" si="8"/>
        <v>3.8454436911507452E-3</v>
      </c>
      <c r="U305" s="84">
        <f>R305/'סכום נכסי הקרן'!$C$42</f>
        <v>1.7160950506498344E-4</v>
      </c>
    </row>
    <row r="306" spans="2:21">
      <c r="B306" s="76" t="s">
        <v>1046</v>
      </c>
      <c r="C306" s="73" t="s">
        <v>1047</v>
      </c>
      <c r="D306" s="86" t="s">
        <v>29</v>
      </c>
      <c r="E306" s="86" t="s">
        <v>860</v>
      </c>
      <c r="F306" s="73"/>
      <c r="G306" s="86" t="s">
        <v>923</v>
      </c>
      <c r="H306" s="73" t="s">
        <v>1019</v>
      </c>
      <c r="I306" s="73" t="s">
        <v>913</v>
      </c>
      <c r="J306" s="73"/>
      <c r="K306" s="83">
        <v>4.0000000000003553</v>
      </c>
      <c r="L306" s="86" t="s">
        <v>138</v>
      </c>
      <c r="M306" s="87">
        <v>6.8750000000000006E-2</v>
      </c>
      <c r="N306" s="87">
        <v>8.7800000000005998E-2</v>
      </c>
      <c r="O306" s="83">
        <v>5028988.6809836533</v>
      </c>
      <c r="P306" s="85">
        <v>94.472890000000007</v>
      </c>
      <c r="Q306" s="73"/>
      <c r="R306" s="83">
        <v>16832.902439722613</v>
      </c>
      <c r="S306" s="84">
        <v>1.0057977361967306E-2</v>
      </c>
      <c r="T306" s="84">
        <f t="shared" si="8"/>
        <v>3.8006139972651828E-3</v>
      </c>
      <c r="U306" s="84">
        <f>R306/'סכום נכסי הקרן'!$C$42</f>
        <v>1.6960890326248666E-4</v>
      </c>
    </row>
    <row r="307" spans="2:21">
      <c r="B307" s="76" t="s">
        <v>1048</v>
      </c>
      <c r="C307" s="73" t="s">
        <v>1049</v>
      </c>
      <c r="D307" s="86" t="s">
        <v>29</v>
      </c>
      <c r="E307" s="86" t="s">
        <v>860</v>
      </c>
      <c r="F307" s="73"/>
      <c r="G307" s="86" t="s">
        <v>911</v>
      </c>
      <c r="H307" s="73" t="s">
        <v>870</v>
      </c>
      <c r="I307" s="73" t="s">
        <v>320</v>
      </c>
      <c r="J307" s="73"/>
      <c r="K307" s="83">
        <v>2.6999999999987376</v>
      </c>
      <c r="L307" s="86" t="s">
        <v>138</v>
      </c>
      <c r="M307" s="87">
        <v>5.7500000000000002E-2</v>
      </c>
      <c r="N307" s="87">
        <v>9.1699999999971193E-2</v>
      </c>
      <c r="O307" s="83">
        <v>1340272.9267715868</v>
      </c>
      <c r="P307" s="85">
        <v>91.806719999999999</v>
      </c>
      <c r="Q307" s="73"/>
      <c r="R307" s="83">
        <v>4359.5220583327</v>
      </c>
      <c r="S307" s="84">
        <v>1.9146756096736954E-3</v>
      </c>
      <c r="T307" s="84">
        <f t="shared" si="8"/>
        <v>9.8431394203212755E-4</v>
      </c>
      <c r="U307" s="84">
        <f>R307/'סכום נכסי הקרן'!$C$42</f>
        <v>4.3926694027379646E-5</v>
      </c>
    </row>
    <row r="308" spans="2:21">
      <c r="B308" s="76" t="s">
        <v>1050</v>
      </c>
      <c r="C308" s="73" t="s">
        <v>1051</v>
      </c>
      <c r="D308" s="86" t="s">
        <v>29</v>
      </c>
      <c r="E308" s="86" t="s">
        <v>860</v>
      </c>
      <c r="F308" s="73"/>
      <c r="G308" s="86" t="s">
        <v>1052</v>
      </c>
      <c r="H308" s="73" t="s">
        <v>870</v>
      </c>
      <c r="I308" s="73" t="s">
        <v>320</v>
      </c>
      <c r="J308" s="73"/>
      <c r="K308" s="83">
        <v>4.7500000000002345</v>
      </c>
      <c r="L308" s="86" t="s">
        <v>140</v>
      </c>
      <c r="M308" s="87">
        <v>0.04</v>
      </c>
      <c r="N308" s="87">
        <v>6.7900000000003485E-2</v>
      </c>
      <c r="O308" s="83">
        <v>3795463.1554593593</v>
      </c>
      <c r="P308" s="85">
        <v>89.275670000000005</v>
      </c>
      <c r="Q308" s="73"/>
      <c r="R308" s="83">
        <v>11811.371987751174</v>
      </c>
      <c r="S308" s="84">
        <v>3.7954631554593591E-3</v>
      </c>
      <c r="T308" s="84">
        <f t="shared" si="8"/>
        <v>2.666828603344103E-3</v>
      </c>
      <c r="U308" s="84">
        <f>R308/'סכום נכסי הקרן'!$C$42</f>
        <v>1.1901178991807582E-4</v>
      </c>
    </row>
    <row r="309" spans="2:21">
      <c r="B309" s="76" t="s">
        <v>1053</v>
      </c>
      <c r="C309" s="73" t="s">
        <v>1054</v>
      </c>
      <c r="D309" s="86" t="s">
        <v>29</v>
      </c>
      <c r="E309" s="86" t="s">
        <v>860</v>
      </c>
      <c r="F309" s="73"/>
      <c r="G309" s="86" t="s">
        <v>1055</v>
      </c>
      <c r="H309" s="73" t="s">
        <v>1019</v>
      </c>
      <c r="I309" s="73" t="s">
        <v>913</v>
      </c>
      <c r="J309" s="73"/>
      <c r="K309" s="83">
        <v>7.5899999999986818</v>
      </c>
      <c r="L309" s="86" t="s">
        <v>138</v>
      </c>
      <c r="M309" s="87">
        <v>4.7500000000000001E-2</v>
      </c>
      <c r="N309" s="87">
        <v>5.649999999999003E-2</v>
      </c>
      <c r="O309" s="83">
        <v>3479174.5591710801</v>
      </c>
      <c r="P309" s="85">
        <v>94.86542</v>
      </c>
      <c r="Q309" s="73"/>
      <c r="R309" s="83">
        <v>11693.789987799297</v>
      </c>
      <c r="S309" s="84">
        <v>4.9702493702443997E-3</v>
      </c>
      <c r="T309" s="84">
        <f t="shared" si="8"/>
        <v>2.6402803716030947E-3</v>
      </c>
      <c r="U309" s="84">
        <f>R309/'סכום נכסי הקרן'!$C$42</f>
        <v>1.1782702964713254E-4</v>
      </c>
    </row>
    <row r="310" spans="2:21">
      <c r="B310" s="76" t="s">
        <v>1056</v>
      </c>
      <c r="C310" s="73" t="s">
        <v>1057</v>
      </c>
      <c r="D310" s="86" t="s">
        <v>29</v>
      </c>
      <c r="E310" s="86" t="s">
        <v>860</v>
      </c>
      <c r="F310" s="73"/>
      <c r="G310" s="86" t="s">
        <v>935</v>
      </c>
      <c r="H310" s="73" t="s">
        <v>870</v>
      </c>
      <c r="I310" s="73" t="s">
        <v>862</v>
      </c>
      <c r="J310" s="73"/>
      <c r="K310" s="83">
        <v>4.7399999999995686</v>
      </c>
      <c r="L310" s="86" t="s">
        <v>140</v>
      </c>
      <c r="M310" s="87">
        <v>4.6249999999999999E-2</v>
      </c>
      <c r="N310" s="87">
        <v>5.6399999999993448E-2</v>
      </c>
      <c r="O310" s="83">
        <v>3241958.1119548702</v>
      </c>
      <c r="P310" s="85">
        <v>95.199039999999997</v>
      </c>
      <c r="Q310" s="73"/>
      <c r="R310" s="83">
        <v>10758.269975695219</v>
      </c>
      <c r="S310" s="84">
        <v>5.4032635199247839E-3</v>
      </c>
      <c r="T310" s="84">
        <f t="shared" si="8"/>
        <v>2.4290541457364259E-3</v>
      </c>
      <c r="U310" s="84">
        <f>R310/'סכום נכסי הקרן'!$C$42</f>
        <v>1.084006978661889E-4</v>
      </c>
    </row>
    <row r="311" spans="2:21">
      <c r="B311" s="76" t="s">
        <v>1058</v>
      </c>
      <c r="C311" s="73" t="s">
        <v>1059</v>
      </c>
      <c r="D311" s="86" t="s">
        <v>29</v>
      </c>
      <c r="E311" s="86" t="s">
        <v>860</v>
      </c>
      <c r="F311" s="73"/>
      <c r="G311" s="86" t="s">
        <v>935</v>
      </c>
      <c r="H311" s="73" t="s">
        <v>870</v>
      </c>
      <c r="I311" s="73" t="s">
        <v>320</v>
      </c>
      <c r="J311" s="73"/>
      <c r="K311" s="83">
        <v>7.1900000000009072</v>
      </c>
      <c r="L311" s="86" t="s">
        <v>138</v>
      </c>
      <c r="M311" s="87">
        <v>3.5000000000000003E-2</v>
      </c>
      <c r="N311" s="87">
        <v>5.8800000000007832E-2</v>
      </c>
      <c r="O311" s="83">
        <v>4649442.3654377162</v>
      </c>
      <c r="P311" s="85">
        <v>85.418170000000003</v>
      </c>
      <c r="Q311" s="73"/>
      <c r="R311" s="83">
        <v>14070.912644273574</v>
      </c>
      <c r="S311" s="84">
        <v>1.8978524205776842E-3</v>
      </c>
      <c r="T311" s="84">
        <f t="shared" si="8"/>
        <v>3.1769986038725625E-3</v>
      </c>
      <c r="U311" s="84">
        <f>R311/'סכום נכסי הקרן'!$C$42</f>
        <v>1.4177899919776547E-4</v>
      </c>
    </row>
    <row r="312" spans="2:21">
      <c r="B312" s="76" t="s">
        <v>1060</v>
      </c>
      <c r="C312" s="73" t="s">
        <v>1061</v>
      </c>
      <c r="D312" s="86" t="s">
        <v>29</v>
      </c>
      <c r="E312" s="86" t="s">
        <v>860</v>
      </c>
      <c r="F312" s="73"/>
      <c r="G312" s="86" t="s">
        <v>960</v>
      </c>
      <c r="H312" s="73" t="s">
        <v>870</v>
      </c>
      <c r="I312" s="73" t="s">
        <v>862</v>
      </c>
      <c r="J312" s="73"/>
      <c r="K312" s="83">
        <v>3.9699999999999194</v>
      </c>
      <c r="L312" s="86" t="s">
        <v>138</v>
      </c>
      <c r="M312" s="87">
        <v>5.2999999999999999E-2</v>
      </c>
      <c r="N312" s="87">
        <v>9.0399999999995817E-2</v>
      </c>
      <c r="O312" s="83">
        <v>4578277.4312728522</v>
      </c>
      <c r="P312" s="85">
        <v>85.942830000000001</v>
      </c>
      <c r="Q312" s="73"/>
      <c r="R312" s="83">
        <v>13940.646856428915</v>
      </c>
      <c r="S312" s="84">
        <v>3.0521849541819013E-3</v>
      </c>
      <c r="T312" s="84">
        <f t="shared" si="8"/>
        <v>3.1475865652523622E-3</v>
      </c>
      <c r="U312" s="84">
        <f>R312/'סכום נכסי הקרן'!$C$42</f>
        <v>1.4046643664427394E-4</v>
      </c>
    </row>
    <row r="313" spans="2:21">
      <c r="B313" s="76" t="s">
        <v>1062</v>
      </c>
      <c r="C313" s="73" t="s">
        <v>1063</v>
      </c>
      <c r="D313" s="86" t="s">
        <v>29</v>
      </c>
      <c r="E313" s="86" t="s">
        <v>860</v>
      </c>
      <c r="F313" s="73"/>
      <c r="G313" s="86" t="s">
        <v>973</v>
      </c>
      <c r="H313" s="73" t="s">
        <v>870</v>
      </c>
      <c r="I313" s="73" t="s">
        <v>862</v>
      </c>
      <c r="J313" s="73"/>
      <c r="K313" s="83">
        <v>5.0500000000004537</v>
      </c>
      <c r="L313" s="86" t="s">
        <v>140</v>
      </c>
      <c r="M313" s="87">
        <v>4.6249999999999999E-2</v>
      </c>
      <c r="N313" s="87">
        <v>7.3900000000006474E-2</v>
      </c>
      <c r="O313" s="83">
        <v>4601999.0759944739</v>
      </c>
      <c r="P313" s="85">
        <v>88.118769999999998</v>
      </c>
      <c r="Q313" s="73"/>
      <c r="R313" s="83">
        <v>14135.702781780643</v>
      </c>
      <c r="S313" s="84">
        <v>3.0679993839963157E-3</v>
      </c>
      <c r="T313" s="84">
        <f t="shared" si="8"/>
        <v>3.1916272339840884E-3</v>
      </c>
      <c r="U313" s="84">
        <f>R313/'סכום נכסי הקרן'!$C$42</f>
        <v>1.4243182684909599E-4</v>
      </c>
    </row>
    <row r="314" spans="2:21">
      <c r="B314" s="76" t="s">
        <v>1064</v>
      </c>
      <c r="C314" s="73" t="s">
        <v>1065</v>
      </c>
      <c r="D314" s="86" t="s">
        <v>29</v>
      </c>
      <c r="E314" s="86" t="s">
        <v>860</v>
      </c>
      <c r="F314" s="73"/>
      <c r="G314" s="86" t="s">
        <v>1052</v>
      </c>
      <c r="H314" s="73" t="s">
        <v>1066</v>
      </c>
      <c r="I314" s="73" t="s">
        <v>320</v>
      </c>
      <c r="J314" s="73"/>
      <c r="K314" s="83">
        <v>5.0000000000001172</v>
      </c>
      <c r="L314" s="86" t="s">
        <v>138</v>
      </c>
      <c r="M314" s="87">
        <v>4.1250000000000002E-2</v>
      </c>
      <c r="N314" s="87">
        <v>7.5300000000001643E-2</v>
      </c>
      <c r="O314" s="83">
        <v>5661565.8735602126</v>
      </c>
      <c r="P314" s="85">
        <v>84.611130000000003</v>
      </c>
      <c r="Q314" s="73"/>
      <c r="R314" s="83">
        <v>16972.084550173582</v>
      </c>
      <c r="S314" s="84">
        <v>1.4153914683900532E-2</v>
      </c>
      <c r="T314" s="84">
        <f t="shared" si="8"/>
        <v>3.832039206259478E-3</v>
      </c>
      <c r="U314" s="84">
        <f>R314/'סכום נכסי הקרן'!$C$42</f>
        <v>1.7101130698887195E-4</v>
      </c>
    </row>
    <row r="315" spans="2:21">
      <c r="B315" s="76" t="s">
        <v>1067</v>
      </c>
      <c r="C315" s="73" t="s">
        <v>1068</v>
      </c>
      <c r="D315" s="86" t="s">
        <v>29</v>
      </c>
      <c r="E315" s="86" t="s">
        <v>860</v>
      </c>
      <c r="F315" s="73"/>
      <c r="G315" s="86" t="s">
        <v>957</v>
      </c>
      <c r="H315" s="73" t="s">
        <v>1066</v>
      </c>
      <c r="I315" s="73" t="s">
        <v>862</v>
      </c>
      <c r="J315" s="73"/>
      <c r="K315" s="83">
        <v>4.5999999999997652</v>
      </c>
      <c r="L315" s="86" t="s">
        <v>140</v>
      </c>
      <c r="M315" s="87">
        <v>3.125E-2</v>
      </c>
      <c r="N315" s="87">
        <v>7.9999999999995616E-2</v>
      </c>
      <c r="O315" s="83">
        <v>4744328.9443242</v>
      </c>
      <c r="P315" s="85">
        <v>82.298850000000002</v>
      </c>
      <c r="Q315" s="73"/>
      <c r="R315" s="83">
        <v>13610.40414970754</v>
      </c>
      <c r="S315" s="84">
        <v>6.3257719257656005E-3</v>
      </c>
      <c r="T315" s="84">
        <f t="shared" si="8"/>
        <v>3.0730227722193713E-3</v>
      </c>
      <c r="U315" s="84">
        <f>R315/'סכום נכסי הקרן'!$C$42</f>
        <v>1.3713889978614606E-4</v>
      </c>
    </row>
    <row r="316" spans="2:21">
      <c r="B316" s="76" t="s">
        <v>1069</v>
      </c>
      <c r="C316" s="73" t="s">
        <v>1070</v>
      </c>
      <c r="D316" s="86" t="s">
        <v>29</v>
      </c>
      <c r="E316" s="86" t="s">
        <v>860</v>
      </c>
      <c r="F316" s="73"/>
      <c r="G316" s="86" t="s">
        <v>923</v>
      </c>
      <c r="H316" s="73" t="s">
        <v>1071</v>
      </c>
      <c r="I316" s="73" t="s">
        <v>913</v>
      </c>
      <c r="J316" s="73"/>
      <c r="K316" s="83">
        <v>5.6999999999999478</v>
      </c>
      <c r="L316" s="86" t="s">
        <v>140</v>
      </c>
      <c r="M316" s="87">
        <v>6.8750000000000006E-2</v>
      </c>
      <c r="N316" s="87">
        <v>8.1299999999998165E-2</v>
      </c>
      <c r="O316" s="83">
        <v>5155504.1194989644</v>
      </c>
      <c r="P316" s="85">
        <v>93.311819999999997</v>
      </c>
      <c r="Q316" s="73"/>
      <c r="R316" s="83">
        <v>16769.119608649838</v>
      </c>
      <c r="S316" s="84">
        <v>5.1555041194989645E-3</v>
      </c>
      <c r="T316" s="84">
        <f t="shared" si="8"/>
        <v>3.7862128016645756E-3</v>
      </c>
      <c r="U316" s="84">
        <f>R316/'סכום נכסי הקרן'!$C$42</f>
        <v>1.6896622526539325E-4</v>
      </c>
    </row>
    <row r="317" spans="2:21">
      <c r="B317" s="76" t="s">
        <v>1072</v>
      </c>
      <c r="C317" s="73" t="s">
        <v>1073</v>
      </c>
      <c r="D317" s="86" t="s">
        <v>29</v>
      </c>
      <c r="E317" s="86" t="s">
        <v>860</v>
      </c>
      <c r="F317" s="73"/>
      <c r="G317" s="86" t="s">
        <v>923</v>
      </c>
      <c r="H317" s="73" t="s">
        <v>1071</v>
      </c>
      <c r="I317" s="73" t="s">
        <v>913</v>
      </c>
      <c r="J317" s="73"/>
      <c r="K317" s="83">
        <v>5.3299999999995729</v>
      </c>
      <c r="L317" s="86" t="s">
        <v>138</v>
      </c>
      <c r="M317" s="87">
        <v>7.7499999999999999E-2</v>
      </c>
      <c r="N317" s="87">
        <v>9.179999999999254E-2</v>
      </c>
      <c r="O317" s="83">
        <v>3265205.3237820589</v>
      </c>
      <c r="P317" s="85">
        <v>93.391220000000004</v>
      </c>
      <c r="Q317" s="73"/>
      <c r="R317" s="83">
        <v>10804.077909184105</v>
      </c>
      <c r="S317" s="84">
        <v>1.6326026618910295E-3</v>
      </c>
      <c r="T317" s="84">
        <f t="shared" si="8"/>
        <v>2.4393968821615365E-3</v>
      </c>
      <c r="U317" s="84">
        <f>R317/'סכום נכסי הקרן'!$C$42</f>
        <v>1.0886226017771496E-4</v>
      </c>
    </row>
    <row r="318" spans="2:21">
      <c r="B318" s="76" t="s">
        <v>1074</v>
      </c>
      <c r="C318" s="73" t="s">
        <v>1075</v>
      </c>
      <c r="D318" s="86" t="s">
        <v>29</v>
      </c>
      <c r="E318" s="86" t="s">
        <v>860</v>
      </c>
      <c r="F318" s="73"/>
      <c r="G318" s="86" t="s">
        <v>968</v>
      </c>
      <c r="H318" s="73" t="s">
        <v>1071</v>
      </c>
      <c r="I318" s="73" t="s">
        <v>913</v>
      </c>
      <c r="J318" s="73"/>
      <c r="K318" s="83">
        <v>5.6899999999994639</v>
      </c>
      <c r="L318" s="86" t="s">
        <v>138</v>
      </c>
      <c r="M318" s="87">
        <v>3.2500000000000001E-2</v>
      </c>
      <c r="N318" s="87">
        <v>7.0599999999995097E-2</v>
      </c>
      <c r="O318" s="83">
        <v>2324404.8941225698</v>
      </c>
      <c r="P318" s="85">
        <v>80.146249999999995</v>
      </c>
      <c r="Q318" s="73"/>
      <c r="R318" s="83">
        <v>6600.3374573678584</v>
      </c>
      <c r="S318" s="84">
        <v>3.3205784201750998E-3</v>
      </c>
      <c r="T318" s="84">
        <f t="shared" si="8"/>
        <v>1.4902560635026972E-3</v>
      </c>
      <c r="U318" s="84">
        <f>R318/'סכום נכסי הקרן'!$C$42</f>
        <v>6.6505226969337789E-5</v>
      </c>
    </row>
    <row r="319" spans="2:21">
      <c r="B319" s="76" t="s">
        <v>1076</v>
      </c>
      <c r="C319" s="73" t="s">
        <v>1077</v>
      </c>
      <c r="D319" s="86" t="s">
        <v>29</v>
      </c>
      <c r="E319" s="86" t="s">
        <v>860</v>
      </c>
      <c r="F319" s="73"/>
      <c r="G319" s="86" t="s">
        <v>968</v>
      </c>
      <c r="H319" s="73" t="s">
        <v>1071</v>
      </c>
      <c r="I319" s="73" t="s">
        <v>913</v>
      </c>
      <c r="J319" s="73"/>
      <c r="K319" s="83">
        <v>4.9099999999998616</v>
      </c>
      <c r="L319" s="86" t="s">
        <v>138</v>
      </c>
      <c r="M319" s="87">
        <v>4.2500000000000003E-2</v>
      </c>
      <c r="N319" s="87">
        <v>6.899999999999562E-2</v>
      </c>
      <c r="O319" s="83">
        <v>2589296.5935140038</v>
      </c>
      <c r="P319" s="85">
        <v>89.680189999999996</v>
      </c>
      <c r="Q319" s="73"/>
      <c r="R319" s="83">
        <v>8227.1514796972533</v>
      </c>
      <c r="S319" s="84">
        <v>4.3154943225233401E-3</v>
      </c>
      <c r="T319" s="84">
        <f t="shared" si="8"/>
        <v>1.8575659891885885E-3</v>
      </c>
      <c r="U319" s="84">
        <f>R319/'סכום נכסי הקרן'!$C$42</f>
        <v>8.2897060946121064E-5</v>
      </c>
    </row>
    <row r="320" spans="2:21">
      <c r="B320" s="76" t="s">
        <v>1078</v>
      </c>
      <c r="C320" s="73" t="s">
        <v>1079</v>
      </c>
      <c r="D320" s="86" t="s">
        <v>29</v>
      </c>
      <c r="E320" s="86" t="s">
        <v>860</v>
      </c>
      <c r="F320" s="73"/>
      <c r="G320" s="86" t="s">
        <v>960</v>
      </c>
      <c r="H320" s="73" t="s">
        <v>1066</v>
      </c>
      <c r="I320" s="73" t="s">
        <v>862</v>
      </c>
      <c r="J320" s="73"/>
      <c r="K320" s="83">
        <v>7.8500000000033152</v>
      </c>
      <c r="L320" s="86" t="s">
        <v>138</v>
      </c>
      <c r="M320" s="87">
        <v>3.2500000000000001E-2</v>
      </c>
      <c r="N320" s="87">
        <v>6.5700000000021463E-2</v>
      </c>
      <c r="O320" s="83">
        <v>790721.49072070001</v>
      </c>
      <c r="P320" s="85">
        <v>77.053669999999997</v>
      </c>
      <c r="Q320" s="73"/>
      <c r="R320" s="83">
        <v>2158.6786902175313</v>
      </c>
      <c r="S320" s="84">
        <v>6.6163127440317161E-4</v>
      </c>
      <c r="T320" s="84">
        <f t="shared" si="8"/>
        <v>4.8739689872366533E-4</v>
      </c>
      <c r="U320" s="84">
        <f>R320/'סכום נכסי הקרן'!$C$42</f>
        <v>2.1750920642175959E-5</v>
      </c>
    </row>
    <row r="321" spans="2:21">
      <c r="B321" s="76" t="s">
        <v>1080</v>
      </c>
      <c r="C321" s="73" t="s">
        <v>1081</v>
      </c>
      <c r="D321" s="86" t="s">
        <v>29</v>
      </c>
      <c r="E321" s="86" t="s">
        <v>860</v>
      </c>
      <c r="F321" s="73"/>
      <c r="G321" s="86" t="s">
        <v>960</v>
      </c>
      <c r="H321" s="73" t="s">
        <v>1066</v>
      </c>
      <c r="I321" s="73" t="s">
        <v>862</v>
      </c>
      <c r="J321" s="73"/>
      <c r="K321" s="83">
        <v>6.0000000000000737</v>
      </c>
      <c r="L321" s="86" t="s">
        <v>138</v>
      </c>
      <c r="M321" s="87">
        <v>4.4999999999999998E-2</v>
      </c>
      <c r="N321" s="87">
        <v>6.610000000000138E-2</v>
      </c>
      <c r="O321" s="83">
        <v>4285710.4797061943</v>
      </c>
      <c r="P321" s="85">
        <v>90.201499999999996</v>
      </c>
      <c r="Q321" s="73"/>
      <c r="R321" s="83">
        <v>13696.441315260618</v>
      </c>
      <c r="S321" s="84">
        <v>2.8573308085246977E-3</v>
      </c>
      <c r="T321" s="84">
        <f t="shared" si="8"/>
        <v>3.0924486589229265E-3</v>
      </c>
      <c r="U321" s="84">
        <f>R321/'סכום נכסי הקרן'!$C$42</f>
        <v>1.3800581322199147E-4</v>
      </c>
    </row>
    <row r="322" spans="2:21">
      <c r="B322" s="76" t="s">
        <v>1082</v>
      </c>
      <c r="C322" s="73" t="s">
        <v>1083</v>
      </c>
      <c r="D322" s="86" t="s">
        <v>29</v>
      </c>
      <c r="E322" s="86" t="s">
        <v>860</v>
      </c>
      <c r="F322" s="73"/>
      <c r="G322" s="86" t="s">
        <v>954</v>
      </c>
      <c r="H322" s="73" t="s">
        <v>1066</v>
      </c>
      <c r="I322" s="73" t="s">
        <v>320</v>
      </c>
      <c r="J322" s="73"/>
      <c r="K322" s="83">
        <v>0.83000000007893082</v>
      </c>
      <c r="L322" s="86" t="s">
        <v>138</v>
      </c>
      <c r="M322" s="87">
        <v>6.5000000000000002E-2</v>
      </c>
      <c r="N322" s="87">
        <v>7.7400000002081928E-2</v>
      </c>
      <c r="O322" s="83">
        <v>7432.7820127745799</v>
      </c>
      <c r="P322" s="85">
        <v>99.586939999999998</v>
      </c>
      <c r="Q322" s="73"/>
      <c r="R322" s="83">
        <v>26.225568696542471</v>
      </c>
      <c r="S322" s="84">
        <v>2.9731128051098319E-6</v>
      </c>
      <c r="T322" s="84">
        <f t="shared" si="8"/>
        <v>5.9213355409883453E-6</v>
      </c>
      <c r="U322" s="84">
        <f>R322/'סכום נכסי הקרן'!$C$42</f>
        <v>2.6424973114314976E-7</v>
      </c>
    </row>
    <row r="323" spans="2:21">
      <c r="B323" s="76" t="s">
        <v>1084</v>
      </c>
      <c r="C323" s="73" t="s">
        <v>1085</v>
      </c>
      <c r="D323" s="86" t="s">
        <v>29</v>
      </c>
      <c r="E323" s="86" t="s">
        <v>860</v>
      </c>
      <c r="F323" s="73"/>
      <c r="G323" s="86" t="s">
        <v>1086</v>
      </c>
      <c r="H323" s="73" t="s">
        <v>1066</v>
      </c>
      <c r="I323" s="73" t="s">
        <v>320</v>
      </c>
      <c r="J323" s="73"/>
      <c r="K323" s="83">
        <v>5.2999999999998906</v>
      </c>
      <c r="L323" s="86" t="s">
        <v>138</v>
      </c>
      <c r="M323" s="87">
        <v>5.8749999999999997E-2</v>
      </c>
      <c r="N323" s="87">
        <v>6.3799999999997331E-2</v>
      </c>
      <c r="O323" s="83">
        <v>3162885.9628828</v>
      </c>
      <c r="P323" s="85">
        <v>97.954849999999993</v>
      </c>
      <c r="Q323" s="73"/>
      <c r="R323" s="83">
        <v>10976.922997646023</v>
      </c>
      <c r="S323" s="84">
        <v>3.1628859628828002E-3</v>
      </c>
      <c r="T323" s="84">
        <f t="shared" si="8"/>
        <v>2.4784226808863418E-3</v>
      </c>
      <c r="U323" s="84">
        <f>R323/'סכום נכסי הקרן'!$C$42</f>
        <v>1.1060385322700113E-4</v>
      </c>
    </row>
    <row r="324" spans="2:21">
      <c r="B324" s="76" t="s">
        <v>1087</v>
      </c>
      <c r="C324" s="73" t="s">
        <v>1088</v>
      </c>
      <c r="D324" s="86" t="s">
        <v>29</v>
      </c>
      <c r="E324" s="86" t="s">
        <v>860</v>
      </c>
      <c r="F324" s="73"/>
      <c r="G324" s="86" t="s">
        <v>976</v>
      </c>
      <c r="H324" s="73" t="s">
        <v>1066</v>
      </c>
      <c r="I324" s="73" t="s">
        <v>320</v>
      </c>
      <c r="J324" s="73"/>
      <c r="K324" s="83">
        <v>5.7500000000001039</v>
      </c>
      <c r="L324" s="86" t="s">
        <v>138</v>
      </c>
      <c r="M324" s="87">
        <v>3.7499999999999999E-2</v>
      </c>
      <c r="N324" s="87">
        <v>6.7200000000001245E-2</v>
      </c>
      <c r="O324" s="83">
        <v>4744328.9443242</v>
      </c>
      <c r="P324" s="85">
        <v>85.810580000000002</v>
      </c>
      <c r="Q324" s="73"/>
      <c r="R324" s="83">
        <v>14424.036061831639</v>
      </c>
      <c r="S324" s="84">
        <v>7.9072149072069997E-3</v>
      </c>
      <c r="T324" s="84">
        <f t="shared" si="8"/>
        <v>3.2567285142869554E-3</v>
      </c>
      <c r="U324" s="84">
        <f>R324/'סכום נכסי הקרן'!$C$42</f>
        <v>1.453370828843309E-4</v>
      </c>
    </row>
    <row r="325" spans="2:21">
      <c r="B325" s="76" t="s">
        <v>1089</v>
      </c>
      <c r="C325" s="73" t="s">
        <v>1090</v>
      </c>
      <c r="D325" s="86" t="s">
        <v>29</v>
      </c>
      <c r="E325" s="86" t="s">
        <v>860</v>
      </c>
      <c r="F325" s="73"/>
      <c r="G325" s="86" t="s">
        <v>954</v>
      </c>
      <c r="H325" s="73" t="s">
        <v>1066</v>
      </c>
      <c r="I325" s="73" t="s">
        <v>862</v>
      </c>
      <c r="J325" s="73"/>
      <c r="K325" s="83">
        <v>8.8999999999994657</v>
      </c>
      <c r="L325" s="86" t="s">
        <v>138</v>
      </c>
      <c r="M325" s="87">
        <v>3.2500000000000001E-2</v>
      </c>
      <c r="N325" s="87">
        <v>6.2699999999996328E-2</v>
      </c>
      <c r="O325" s="83">
        <v>1265154.3851531199</v>
      </c>
      <c r="P325" s="85">
        <v>75.557249999999996</v>
      </c>
      <c r="Q325" s="73"/>
      <c r="R325" s="83">
        <v>3386.809897918512</v>
      </c>
      <c r="S325" s="84">
        <v>1.8073634073615999E-3</v>
      </c>
      <c r="T325" s="84">
        <f t="shared" si="8"/>
        <v>7.646902933227882E-4</v>
      </c>
      <c r="U325" s="84">
        <f>R325/'סכום נכסי הקרן'!$C$42</f>
        <v>3.4125612882359178E-5</v>
      </c>
    </row>
    <row r="326" spans="2:21">
      <c r="B326" s="76" t="s">
        <v>1091</v>
      </c>
      <c r="C326" s="73" t="s">
        <v>1092</v>
      </c>
      <c r="D326" s="86" t="s">
        <v>29</v>
      </c>
      <c r="E326" s="86" t="s">
        <v>860</v>
      </c>
      <c r="F326" s="73"/>
      <c r="G326" s="86" t="s">
        <v>954</v>
      </c>
      <c r="H326" s="73" t="s">
        <v>1066</v>
      </c>
      <c r="I326" s="73" t="s">
        <v>862</v>
      </c>
      <c r="J326" s="73"/>
      <c r="K326" s="83">
        <v>6.7999999999998835</v>
      </c>
      <c r="L326" s="86" t="s">
        <v>138</v>
      </c>
      <c r="M326" s="87">
        <v>3.6249999999999998E-2</v>
      </c>
      <c r="N326" s="87">
        <v>6.3499999999998835E-2</v>
      </c>
      <c r="O326" s="83">
        <v>6325771.9257656001</v>
      </c>
      <c r="P326" s="85">
        <v>82.953010000000006</v>
      </c>
      <c r="Q326" s="73"/>
      <c r="R326" s="83">
        <v>18591.603621154034</v>
      </c>
      <c r="S326" s="84">
        <v>7.0286354730728891E-3</v>
      </c>
      <c r="T326" s="84">
        <f t="shared" si="8"/>
        <v>4.197702042603205E-3</v>
      </c>
      <c r="U326" s="84">
        <f>R326/'סכום נכסי הקרן'!$C$42</f>
        <v>1.873296367852515E-4</v>
      </c>
    </row>
    <row r="327" spans="2:21">
      <c r="B327" s="76" t="s">
        <v>1093</v>
      </c>
      <c r="C327" s="73" t="s">
        <v>1094</v>
      </c>
      <c r="D327" s="86" t="s">
        <v>29</v>
      </c>
      <c r="E327" s="86" t="s">
        <v>860</v>
      </c>
      <c r="F327" s="73"/>
      <c r="G327" s="86" t="s">
        <v>1026</v>
      </c>
      <c r="H327" s="73" t="s">
        <v>1066</v>
      </c>
      <c r="I327" s="73" t="s">
        <v>862</v>
      </c>
      <c r="J327" s="73"/>
      <c r="K327" s="83">
        <v>7.3500000000002093</v>
      </c>
      <c r="L327" s="86" t="s">
        <v>138</v>
      </c>
      <c r="M327" s="87">
        <v>5.1249999999999997E-2</v>
      </c>
      <c r="N327" s="87">
        <v>6.8800000000002054E-2</v>
      </c>
      <c r="O327" s="83">
        <v>3400102.41009901</v>
      </c>
      <c r="P327" s="85">
        <v>87.902630000000002</v>
      </c>
      <c r="Q327" s="73"/>
      <c r="R327" s="83">
        <v>10589.244960802371</v>
      </c>
      <c r="S327" s="84">
        <v>6.8002048201980195E-3</v>
      </c>
      <c r="T327" s="84">
        <f t="shared" si="8"/>
        <v>2.3908908616688028E-3</v>
      </c>
      <c r="U327" s="84">
        <f>R327/'סכום נכסי הקרן'!$C$42</f>
        <v>1.0669759600942E-4</v>
      </c>
    </row>
    <row r="328" spans="2:21">
      <c r="B328" s="76" t="s">
        <v>1095</v>
      </c>
      <c r="C328" s="73" t="s">
        <v>1096</v>
      </c>
      <c r="D328" s="86" t="s">
        <v>29</v>
      </c>
      <c r="E328" s="86" t="s">
        <v>860</v>
      </c>
      <c r="F328" s="73"/>
      <c r="G328" s="86" t="s">
        <v>1026</v>
      </c>
      <c r="H328" s="73" t="s">
        <v>1066</v>
      </c>
      <c r="I328" s="73" t="s">
        <v>320</v>
      </c>
      <c r="J328" s="73"/>
      <c r="K328" s="83">
        <v>3.9199999999998667</v>
      </c>
      <c r="L328" s="86" t="s">
        <v>138</v>
      </c>
      <c r="M328" s="87">
        <v>6.3750000000000001E-2</v>
      </c>
      <c r="N328" s="87">
        <v>0.10229999999999556</v>
      </c>
      <c r="O328" s="83">
        <v>6325771.9257656001</v>
      </c>
      <c r="P328" s="85">
        <v>85.361999999999995</v>
      </c>
      <c r="Q328" s="73"/>
      <c r="R328" s="83">
        <v>19131.510642997517</v>
      </c>
      <c r="S328" s="84">
        <v>6.3257719257656005E-3</v>
      </c>
      <c r="T328" s="84">
        <f t="shared" si="8"/>
        <v>4.3196048571527501E-3</v>
      </c>
      <c r="U328" s="84">
        <f>R328/'סכום נכסי הקרן'!$C$42</f>
        <v>1.9276975848538639E-4</v>
      </c>
    </row>
    <row r="329" spans="2:21">
      <c r="B329" s="76" t="s">
        <v>1097</v>
      </c>
      <c r="C329" s="73" t="s">
        <v>1098</v>
      </c>
      <c r="D329" s="86" t="s">
        <v>29</v>
      </c>
      <c r="E329" s="86" t="s">
        <v>860</v>
      </c>
      <c r="F329" s="73"/>
      <c r="G329" s="86" t="s">
        <v>968</v>
      </c>
      <c r="H329" s="73" t="s">
        <v>1066</v>
      </c>
      <c r="I329" s="73" t="s">
        <v>320</v>
      </c>
      <c r="J329" s="73"/>
      <c r="K329" s="83">
        <v>5.680000000000236</v>
      </c>
      <c r="L329" s="86" t="s">
        <v>138</v>
      </c>
      <c r="M329" s="87">
        <v>4.0910000000000002E-2</v>
      </c>
      <c r="N329" s="87">
        <v>8.0800000000005701E-2</v>
      </c>
      <c r="O329" s="83">
        <v>2939902.5024995618</v>
      </c>
      <c r="P329" s="85">
        <v>80.212299999999999</v>
      </c>
      <c r="Q329" s="73"/>
      <c r="R329" s="83">
        <v>8354.9732707679159</v>
      </c>
      <c r="S329" s="84">
        <v>5.8798050049991236E-3</v>
      </c>
      <c r="T329" s="84">
        <f t="shared" si="8"/>
        <v>1.8864262104153369E-3</v>
      </c>
      <c r="U329" s="84">
        <f>R329/'סכום נכסי הקרן'!$C$42</f>
        <v>8.4184997704156412E-5</v>
      </c>
    </row>
    <row r="330" spans="2:21">
      <c r="B330" s="76" t="s">
        <v>1099</v>
      </c>
      <c r="C330" s="73" t="s">
        <v>1100</v>
      </c>
      <c r="D330" s="86" t="s">
        <v>29</v>
      </c>
      <c r="E330" s="86" t="s">
        <v>860</v>
      </c>
      <c r="F330" s="73"/>
      <c r="G330" s="86" t="s">
        <v>968</v>
      </c>
      <c r="H330" s="73" t="s">
        <v>1066</v>
      </c>
      <c r="I330" s="73" t="s">
        <v>320</v>
      </c>
      <c r="J330" s="73"/>
      <c r="K330" s="83">
        <v>6.7999999999984224</v>
      </c>
      <c r="L330" s="86" t="s">
        <v>138</v>
      </c>
      <c r="M330" s="87">
        <v>4.1250000000000002E-2</v>
      </c>
      <c r="N330" s="87">
        <v>8.2199999999981732E-2</v>
      </c>
      <c r="O330" s="83">
        <v>1462834.7578332953</v>
      </c>
      <c r="P330" s="85">
        <v>75.786379999999994</v>
      </c>
      <c r="Q330" s="73"/>
      <c r="R330" s="83">
        <v>3927.8740916391635</v>
      </c>
      <c r="S330" s="84">
        <v>2.9256695156665907E-3</v>
      </c>
      <c r="T330" s="84">
        <f t="shared" si="8"/>
        <v>8.8685437972662977E-4</v>
      </c>
      <c r="U330" s="84">
        <f>R330/'סכום נכסי הקרן'!$C$42</f>
        <v>3.9577394286082059E-5</v>
      </c>
    </row>
    <row r="331" spans="2:21">
      <c r="B331" s="76" t="s">
        <v>1101</v>
      </c>
      <c r="C331" s="73" t="s">
        <v>1102</v>
      </c>
      <c r="D331" s="86" t="s">
        <v>29</v>
      </c>
      <c r="E331" s="86" t="s">
        <v>860</v>
      </c>
      <c r="F331" s="73"/>
      <c r="G331" s="86" t="s">
        <v>935</v>
      </c>
      <c r="H331" s="73" t="s">
        <v>1066</v>
      </c>
      <c r="I331" s="73" t="s">
        <v>320</v>
      </c>
      <c r="J331" s="73"/>
      <c r="K331" s="83">
        <v>6.7499999999991811</v>
      </c>
      <c r="L331" s="86" t="s">
        <v>138</v>
      </c>
      <c r="M331" s="87">
        <v>4.1250000000000002E-2</v>
      </c>
      <c r="N331" s="87">
        <v>9.5299999999989587E-2</v>
      </c>
      <c r="O331" s="83">
        <v>2372164.4721621</v>
      </c>
      <c r="P331" s="85">
        <v>69.20917</v>
      </c>
      <c r="Q331" s="73"/>
      <c r="R331" s="83">
        <v>5816.738898118082</v>
      </c>
      <c r="S331" s="84">
        <v>2.3721644721621002E-3</v>
      </c>
      <c r="T331" s="84">
        <f t="shared" si="8"/>
        <v>1.3133313968751749E-3</v>
      </c>
      <c r="U331" s="84">
        <f>R331/'סכום נכסי הקרן'!$C$42</f>
        <v>5.8609660966484548E-5</v>
      </c>
    </row>
    <row r="332" spans="2:21">
      <c r="B332" s="76" t="s">
        <v>1103</v>
      </c>
      <c r="C332" s="73" t="s">
        <v>1104</v>
      </c>
      <c r="D332" s="86" t="s">
        <v>29</v>
      </c>
      <c r="E332" s="86" t="s">
        <v>860</v>
      </c>
      <c r="F332" s="73"/>
      <c r="G332" s="86" t="s">
        <v>935</v>
      </c>
      <c r="H332" s="73" t="s">
        <v>1066</v>
      </c>
      <c r="I332" s="73" t="s">
        <v>320</v>
      </c>
      <c r="J332" s="73"/>
      <c r="K332" s="83">
        <v>1.7000000000000752</v>
      </c>
      <c r="L332" s="86" t="s">
        <v>138</v>
      </c>
      <c r="M332" s="87">
        <v>6.25E-2</v>
      </c>
      <c r="N332" s="87">
        <v>9.3700000000003489E-2</v>
      </c>
      <c r="O332" s="83">
        <v>5218761.83875662</v>
      </c>
      <c r="P332" s="85">
        <v>100.45292000000001</v>
      </c>
      <c r="Q332" s="73"/>
      <c r="R332" s="83">
        <v>18573.817818287247</v>
      </c>
      <c r="S332" s="84">
        <v>4.0144321836589388E-3</v>
      </c>
      <c r="T332" s="84">
        <f t="shared" si="8"/>
        <v>4.1936862781460551E-3</v>
      </c>
      <c r="U332" s="84">
        <f>R332/'סכום נכסי הקרן'!$C$42</f>
        <v>1.8715042642454985E-4</v>
      </c>
    </row>
    <row r="333" spans="2:21">
      <c r="B333" s="76" t="s">
        <v>1105</v>
      </c>
      <c r="C333" s="73" t="s">
        <v>1106</v>
      </c>
      <c r="D333" s="86" t="s">
        <v>29</v>
      </c>
      <c r="E333" s="86" t="s">
        <v>860</v>
      </c>
      <c r="F333" s="73"/>
      <c r="G333" s="86" t="s">
        <v>979</v>
      </c>
      <c r="H333" s="73" t="s">
        <v>1107</v>
      </c>
      <c r="I333" s="73" t="s">
        <v>320</v>
      </c>
      <c r="J333" s="73"/>
      <c r="K333" s="83">
        <v>2.4600000000000355</v>
      </c>
      <c r="L333" s="86" t="s">
        <v>138</v>
      </c>
      <c r="M333" s="87">
        <v>6.5000000000000002E-2</v>
      </c>
      <c r="N333" s="87">
        <v>0.10289999999999822</v>
      </c>
      <c r="O333" s="83">
        <v>1581442.9814414</v>
      </c>
      <c r="P333" s="85">
        <v>92.495829999999998</v>
      </c>
      <c r="Q333" s="73"/>
      <c r="R333" s="83">
        <v>5182.5900849019026</v>
      </c>
      <c r="S333" s="84">
        <v>3.1628859628828002E-3</v>
      </c>
      <c r="T333" s="84">
        <f t="shared" si="8"/>
        <v>1.1701502155851923E-3</v>
      </c>
      <c r="U333" s="84">
        <f>R333/'סכום נכסי הקרן'!$C$42</f>
        <v>5.2219955738882928E-5</v>
      </c>
    </row>
    <row r="334" spans="2:21">
      <c r="B334" s="76" t="s">
        <v>1108</v>
      </c>
      <c r="C334" s="73" t="s">
        <v>1109</v>
      </c>
      <c r="D334" s="86" t="s">
        <v>29</v>
      </c>
      <c r="E334" s="86" t="s">
        <v>860</v>
      </c>
      <c r="F334" s="73"/>
      <c r="G334" s="86" t="s">
        <v>979</v>
      </c>
      <c r="H334" s="73" t="s">
        <v>1107</v>
      </c>
      <c r="I334" s="73" t="s">
        <v>320</v>
      </c>
      <c r="J334" s="73"/>
      <c r="K334" s="83">
        <v>6.9700000000004607</v>
      </c>
      <c r="L334" s="86" t="s">
        <v>138</v>
      </c>
      <c r="M334" s="87">
        <v>3.7499999999999999E-2</v>
      </c>
      <c r="N334" s="87">
        <v>7.62000000000045E-2</v>
      </c>
      <c r="O334" s="83">
        <v>5060617.5406124797</v>
      </c>
      <c r="P334" s="85">
        <v>76.391999999999996</v>
      </c>
      <c r="Q334" s="73"/>
      <c r="R334" s="83">
        <v>13696.908329605634</v>
      </c>
      <c r="S334" s="84">
        <v>5.06061754061248E-3</v>
      </c>
      <c r="T334" s="84">
        <f t="shared" si="8"/>
        <v>3.0925541036769108E-3</v>
      </c>
      <c r="U334" s="84">
        <f>R334/'סכום נכסי הקרן'!$C$42</f>
        <v>1.3801051887457573E-4</v>
      </c>
    </row>
    <row r="335" spans="2:21">
      <c r="B335" s="76" t="s">
        <v>1110</v>
      </c>
      <c r="C335" s="73" t="s">
        <v>1111</v>
      </c>
      <c r="D335" s="86" t="s">
        <v>29</v>
      </c>
      <c r="E335" s="86" t="s">
        <v>860</v>
      </c>
      <c r="F335" s="73"/>
      <c r="G335" s="86" t="s">
        <v>979</v>
      </c>
      <c r="H335" s="73" t="s">
        <v>1107</v>
      </c>
      <c r="I335" s="73" t="s">
        <v>320</v>
      </c>
      <c r="J335" s="73"/>
      <c r="K335" s="83">
        <v>5.4200000000005444</v>
      </c>
      <c r="L335" s="86" t="s">
        <v>138</v>
      </c>
      <c r="M335" s="87">
        <v>5.8749999999999997E-2</v>
      </c>
      <c r="N335" s="87">
        <v>7.7200000000015853E-2</v>
      </c>
      <c r="O335" s="83">
        <v>474432.89443241991</v>
      </c>
      <c r="P335" s="85">
        <v>91.623009999999994</v>
      </c>
      <c r="Q335" s="73"/>
      <c r="R335" s="83">
        <v>1540.1056686521288</v>
      </c>
      <c r="S335" s="84">
        <v>9.4886578886483979E-4</v>
      </c>
      <c r="T335" s="84">
        <f t="shared" si="8"/>
        <v>3.4773249488655568E-4</v>
      </c>
      <c r="U335" s="84">
        <f>R335/'סכום נכסי הקרן'!$C$42</f>
        <v>1.551815762634045E-5</v>
      </c>
    </row>
    <row r="336" spans="2:21">
      <c r="B336" s="76" t="s">
        <v>1112</v>
      </c>
      <c r="C336" s="73" t="s">
        <v>1113</v>
      </c>
      <c r="D336" s="86" t="s">
        <v>29</v>
      </c>
      <c r="E336" s="86" t="s">
        <v>860</v>
      </c>
      <c r="F336" s="73"/>
      <c r="G336" s="86" t="s">
        <v>945</v>
      </c>
      <c r="H336" s="73" t="s">
        <v>1114</v>
      </c>
      <c r="I336" s="73" t="s">
        <v>913</v>
      </c>
      <c r="J336" s="73"/>
      <c r="K336" s="83">
        <v>4.6199999999994779</v>
      </c>
      <c r="L336" s="86" t="s">
        <v>140</v>
      </c>
      <c r="M336" s="87">
        <v>2.6249999999999999E-2</v>
      </c>
      <c r="N336" s="87">
        <v>9.1899999999988963E-2</v>
      </c>
      <c r="O336" s="83">
        <v>2854504.581501727</v>
      </c>
      <c r="P336" s="85">
        <v>73.905789999999996</v>
      </c>
      <c r="Q336" s="73"/>
      <c r="R336" s="83">
        <v>7353.7980655227129</v>
      </c>
      <c r="S336" s="84">
        <v>9.5150152716724241E-3</v>
      </c>
      <c r="T336" s="84">
        <f t="shared" si="8"/>
        <v>1.6603760379988166E-3</v>
      </c>
      <c r="U336" s="84">
        <f>R336/'סכום נכסי הקרן'!$C$42</f>
        <v>7.4097121941595282E-5</v>
      </c>
    </row>
    <row r="337" spans="2:21">
      <c r="B337" s="76" t="s">
        <v>1115</v>
      </c>
      <c r="C337" s="73" t="s">
        <v>1116</v>
      </c>
      <c r="D337" s="86" t="s">
        <v>29</v>
      </c>
      <c r="E337" s="86" t="s">
        <v>860</v>
      </c>
      <c r="F337" s="73"/>
      <c r="G337" s="86" t="s">
        <v>957</v>
      </c>
      <c r="H337" s="73" t="s">
        <v>1107</v>
      </c>
      <c r="I337" s="73" t="s">
        <v>862</v>
      </c>
      <c r="J337" s="73"/>
      <c r="K337" s="83">
        <v>7.0799999999999708</v>
      </c>
      <c r="L337" s="86" t="s">
        <v>138</v>
      </c>
      <c r="M337" s="87">
        <v>0.04</v>
      </c>
      <c r="N337" s="87">
        <v>6.8199999999999941E-2</v>
      </c>
      <c r="O337" s="83">
        <v>6049019.4040133562</v>
      </c>
      <c r="P337" s="85">
        <v>81.590670000000003</v>
      </c>
      <c r="Q337" s="73"/>
      <c r="R337" s="83">
        <v>17486.247120973636</v>
      </c>
      <c r="S337" s="84">
        <v>1.2098038808026712E-2</v>
      </c>
      <c r="T337" s="84">
        <f t="shared" si="8"/>
        <v>3.9481293143350249E-3</v>
      </c>
      <c r="U337" s="84">
        <f>R337/'סכום נכסי הקרן'!$C$42</f>
        <v>1.7619202671586485E-4</v>
      </c>
    </row>
    <row r="338" spans="2:21">
      <c r="B338" s="76" t="s">
        <v>1117</v>
      </c>
      <c r="C338" s="73" t="s">
        <v>1118</v>
      </c>
      <c r="D338" s="86" t="s">
        <v>29</v>
      </c>
      <c r="E338" s="86" t="s">
        <v>860</v>
      </c>
      <c r="F338" s="73"/>
      <c r="G338" s="86" t="s">
        <v>973</v>
      </c>
      <c r="H338" s="73" t="s">
        <v>1114</v>
      </c>
      <c r="I338" s="73" t="s">
        <v>913</v>
      </c>
      <c r="J338" s="73"/>
      <c r="K338" s="83">
        <v>7.8099999999954788</v>
      </c>
      <c r="L338" s="86" t="s">
        <v>138</v>
      </c>
      <c r="M338" s="87">
        <v>3.2500000000000001E-2</v>
      </c>
      <c r="N338" s="87">
        <v>7.5299999999935363E-2</v>
      </c>
      <c r="O338" s="83">
        <v>316288.59628827998</v>
      </c>
      <c r="P338" s="85">
        <v>71.659329999999997</v>
      </c>
      <c r="Q338" s="73"/>
      <c r="R338" s="83">
        <v>803.02201274420975</v>
      </c>
      <c r="S338" s="84">
        <v>1.2651543851531198E-4</v>
      </c>
      <c r="T338" s="84">
        <f t="shared" si="8"/>
        <v>1.813101877514355E-4</v>
      </c>
      <c r="U338" s="84">
        <f>R338/'סכום נכסי הקרן'!$C$42</f>
        <v>8.0912773875391392E-6</v>
      </c>
    </row>
    <row r="339" spans="2:21">
      <c r="B339" s="76" t="s">
        <v>1119</v>
      </c>
      <c r="C339" s="73" t="s">
        <v>1120</v>
      </c>
      <c r="D339" s="86" t="s">
        <v>29</v>
      </c>
      <c r="E339" s="86" t="s">
        <v>860</v>
      </c>
      <c r="F339" s="73"/>
      <c r="G339" s="86" t="s">
        <v>973</v>
      </c>
      <c r="H339" s="73" t="s">
        <v>1114</v>
      </c>
      <c r="I339" s="73" t="s">
        <v>913</v>
      </c>
      <c r="J339" s="73"/>
      <c r="K339" s="83">
        <v>7.3299999999997274</v>
      </c>
      <c r="L339" s="86" t="s">
        <v>138</v>
      </c>
      <c r="M339" s="87">
        <v>6.0999999999999999E-2</v>
      </c>
      <c r="N339" s="87">
        <v>7.8299999999996872E-2</v>
      </c>
      <c r="O339" s="83">
        <v>3953607.4536034991</v>
      </c>
      <c r="P339" s="85">
        <v>88.272720000000007</v>
      </c>
      <c r="Q339" s="73"/>
      <c r="R339" s="83">
        <v>12364.917388100026</v>
      </c>
      <c r="S339" s="84">
        <v>2.2592042592019996E-3</v>
      </c>
      <c r="T339" s="84">
        <f t="shared" si="8"/>
        <v>2.7918107568509747E-3</v>
      </c>
      <c r="U339" s="84">
        <f>R339/'סכום נכסי הקרן'!$C$42</f>
        <v>1.2458933238856555E-4</v>
      </c>
    </row>
    <row r="340" spans="2:21">
      <c r="B340" s="76" t="s">
        <v>1121</v>
      </c>
      <c r="C340" s="73" t="s">
        <v>1122</v>
      </c>
      <c r="D340" s="86" t="s">
        <v>29</v>
      </c>
      <c r="E340" s="86" t="s">
        <v>860</v>
      </c>
      <c r="F340" s="73"/>
      <c r="G340" s="86" t="s">
        <v>973</v>
      </c>
      <c r="H340" s="73" t="s">
        <v>1114</v>
      </c>
      <c r="I340" s="73" t="s">
        <v>913</v>
      </c>
      <c r="J340" s="73"/>
      <c r="K340" s="83">
        <v>4.3900000000006516</v>
      </c>
      <c r="L340" s="86" t="s">
        <v>138</v>
      </c>
      <c r="M340" s="87">
        <v>4.1250000000000002E-2</v>
      </c>
      <c r="N340" s="87">
        <v>7.6500000000012267E-2</v>
      </c>
      <c r="O340" s="83">
        <v>2372164.4721621</v>
      </c>
      <c r="P340" s="85">
        <v>85.867710000000002</v>
      </c>
      <c r="Q340" s="73"/>
      <c r="R340" s="83">
        <v>7216.8191455229298</v>
      </c>
      <c r="S340" s="84">
        <v>1.89773157772968E-3</v>
      </c>
      <c r="T340" s="84">
        <f t="shared" si="8"/>
        <v>1.6294482759835797E-3</v>
      </c>
      <c r="U340" s="84">
        <f>R340/'סכום נכסי הקרן'!$C$42</f>
        <v>7.2716917637884854E-5</v>
      </c>
    </row>
    <row r="341" spans="2:21">
      <c r="B341" s="76" t="s">
        <v>1123</v>
      </c>
      <c r="C341" s="73" t="s">
        <v>1124</v>
      </c>
      <c r="D341" s="86" t="s">
        <v>29</v>
      </c>
      <c r="E341" s="86" t="s">
        <v>860</v>
      </c>
      <c r="F341" s="73"/>
      <c r="G341" s="86" t="s">
        <v>973</v>
      </c>
      <c r="H341" s="73" t="s">
        <v>1107</v>
      </c>
      <c r="I341" s="73" t="s">
        <v>862</v>
      </c>
      <c r="J341" s="73"/>
      <c r="K341" s="83">
        <v>6.3200000000001646</v>
      </c>
      <c r="L341" s="86" t="s">
        <v>138</v>
      </c>
      <c r="M341" s="87">
        <v>3.7499999999999999E-2</v>
      </c>
      <c r="N341" s="87">
        <v>6.8000000000001601E-2</v>
      </c>
      <c r="O341" s="83">
        <v>4744328.9443242</v>
      </c>
      <c r="P341" s="85">
        <v>82.678579999999997</v>
      </c>
      <c r="Q341" s="73"/>
      <c r="R341" s="83">
        <v>13897.573250505351</v>
      </c>
      <c r="S341" s="84">
        <v>1.18608223608105E-2</v>
      </c>
      <c r="T341" s="84">
        <f t="shared" si="8"/>
        <v>3.1378611985087477E-3</v>
      </c>
      <c r="U341" s="84">
        <f>R341/'סכום נכסי הקרן'!$C$42</f>
        <v>1.4003242551123153E-4</v>
      </c>
    </row>
    <row r="342" spans="2:21">
      <c r="B342" s="76" t="s">
        <v>1125</v>
      </c>
      <c r="C342" s="73" t="s">
        <v>1126</v>
      </c>
      <c r="D342" s="86" t="s">
        <v>29</v>
      </c>
      <c r="E342" s="86" t="s">
        <v>860</v>
      </c>
      <c r="F342" s="73"/>
      <c r="G342" s="86" t="s">
        <v>960</v>
      </c>
      <c r="H342" s="73" t="s">
        <v>1114</v>
      </c>
      <c r="I342" s="73" t="s">
        <v>913</v>
      </c>
      <c r="J342" s="73"/>
      <c r="K342" s="83">
        <v>4.8799999999996242</v>
      </c>
      <c r="L342" s="86" t="s">
        <v>138</v>
      </c>
      <c r="M342" s="87">
        <v>5.1249999999999997E-2</v>
      </c>
      <c r="N342" s="87">
        <v>7.6999999999994254E-2</v>
      </c>
      <c r="O342" s="83">
        <v>5640532.6819070419</v>
      </c>
      <c r="P342" s="85">
        <v>89.017790000000005</v>
      </c>
      <c r="Q342" s="73"/>
      <c r="R342" s="83">
        <v>17789.678051296265</v>
      </c>
      <c r="S342" s="84">
        <v>1.0255513967103712E-2</v>
      </c>
      <c r="T342" s="84">
        <f t="shared" si="8"/>
        <v>4.0166394150212845E-3</v>
      </c>
      <c r="U342" s="84">
        <f>R342/'סכום נכסי הקרן'!$C$42</f>
        <v>1.7924940719390349E-4</v>
      </c>
    </row>
    <row r="343" spans="2:21">
      <c r="B343" s="76" t="s">
        <v>1127</v>
      </c>
      <c r="C343" s="73" t="s">
        <v>1128</v>
      </c>
      <c r="D343" s="86" t="s">
        <v>29</v>
      </c>
      <c r="E343" s="86" t="s">
        <v>860</v>
      </c>
      <c r="F343" s="73"/>
      <c r="G343" s="86" t="s">
        <v>1000</v>
      </c>
      <c r="H343" s="73" t="s">
        <v>1114</v>
      </c>
      <c r="I343" s="73" t="s">
        <v>913</v>
      </c>
      <c r="J343" s="73"/>
      <c r="K343" s="83">
        <v>7.0199999999995066</v>
      </c>
      <c r="L343" s="86" t="s">
        <v>138</v>
      </c>
      <c r="M343" s="87">
        <v>0.04</v>
      </c>
      <c r="N343" s="87">
        <v>7.0299999999996754E-2</v>
      </c>
      <c r="O343" s="83">
        <v>4981545.3915404091</v>
      </c>
      <c r="P343" s="85">
        <v>81.915559999999999</v>
      </c>
      <c r="Q343" s="73"/>
      <c r="R343" s="83">
        <v>14457.780444621989</v>
      </c>
      <c r="S343" s="84">
        <v>4.5286776286730989E-3</v>
      </c>
      <c r="T343" s="84">
        <f t="shared" si="8"/>
        <v>3.264347483981655E-3</v>
      </c>
      <c r="U343" s="84">
        <f>R343/'סכום נכסי הקרן'!$C$42</f>
        <v>1.4567709244458563E-4</v>
      </c>
    </row>
    <row r="344" spans="2:21">
      <c r="B344" s="76" t="s">
        <v>1129</v>
      </c>
      <c r="C344" s="73" t="s">
        <v>1130</v>
      </c>
      <c r="D344" s="86" t="s">
        <v>29</v>
      </c>
      <c r="E344" s="86" t="s">
        <v>860</v>
      </c>
      <c r="F344" s="73"/>
      <c r="G344" s="86" t="s">
        <v>979</v>
      </c>
      <c r="H344" s="73" t="s">
        <v>1114</v>
      </c>
      <c r="I344" s="73" t="s">
        <v>913</v>
      </c>
      <c r="J344" s="73"/>
      <c r="K344" s="83">
        <v>7.0300000000008707</v>
      </c>
      <c r="L344" s="86" t="s">
        <v>138</v>
      </c>
      <c r="M344" s="87">
        <v>3.875E-2</v>
      </c>
      <c r="N344" s="87">
        <v>6.7700000000004368E-2</v>
      </c>
      <c r="O344" s="83">
        <v>790721.49072070001</v>
      </c>
      <c r="P344" s="85">
        <v>81.753380000000007</v>
      </c>
      <c r="Q344" s="73"/>
      <c r="R344" s="83">
        <v>2290.3422538399636</v>
      </c>
      <c r="S344" s="84">
        <v>7.1883771883699996E-4</v>
      </c>
      <c r="T344" s="84">
        <f t="shared" si="8"/>
        <v>5.1712453390869275E-4</v>
      </c>
      <c r="U344" s="84">
        <f>R344/'סכום נכסי הקרן'!$C$42</f>
        <v>2.307756723242373E-5</v>
      </c>
    </row>
    <row r="345" spans="2:21">
      <c r="B345" s="76" t="s">
        <v>1131</v>
      </c>
      <c r="C345" s="73" t="s">
        <v>1132</v>
      </c>
      <c r="D345" s="86" t="s">
        <v>29</v>
      </c>
      <c r="E345" s="86" t="s">
        <v>860</v>
      </c>
      <c r="F345" s="73"/>
      <c r="G345" s="86" t="s">
        <v>979</v>
      </c>
      <c r="H345" s="73" t="s">
        <v>1114</v>
      </c>
      <c r="I345" s="73" t="s">
        <v>913</v>
      </c>
      <c r="J345" s="73"/>
      <c r="K345" s="83">
        <v>6.5699999999999141</v>
      </c>
      <c r="L345" s="86" t="s">
        <v>138</v>
      </c>
      <c r="M345" s="87">
        <v>0.04</v>
      </c>
      <c r="N345" s="87">
        <v>6.8900000000001224E-2</v>
      </c>
      <c r="O345" s="83">
        <v>4744328.9443242</v>
      </c>
      <c r="P345" s="85">
        <v>82.535330000000002</v>
      </c>
      <c r="Q345" s="73"/>
      <c r="R345" s="83">
        <v>13873.49413166826</v>
      </c>
      <c r="S345" s="84">
        <v>6.3257719257656005E-3</v>
      </c>
      <c r="T345" s="84">
        <f t="shared" si="8"/>
        <v>3.1324244987820209E-3</v>
      </c>
      <c r="U345" s="84">
        <f>R345/'סכום נכסי הקרן'!$C$42</f>
        <v>1.3978980348261163E-4</v>
      </c>
    </row>
    <row r="346" spans="2:21">
      <c r="B346" s="76" t="s">
        <v>1133</v>
      </c>
      <c r="C346" s="73" t="s">
        <v>1134</v>
      </c>
      <c r="D346" s="86" t="s">
        <v>29</v>
      </c>
      <c r="E346" s="86" t="s">
        <v>860</v>
      </c>
      <c r="F346" s="73"/>
      <c r="G346" s="86" t="s">
        <v>1135</v>
      </c>
      <c r="H346" s="73" t="s">
        <v>878</v>
      </c>
      <c r="I346" s="73" t="s">
        <v>862</v>
      </c>
      <c r="J346" s="73"/>
      <c r="K346" s="83">
        <v>4.859999999999463</v>
      </c>
      <c r="L346" s="86" t="s">
        <v>138</v>
      </c>
      <c r="M346" s="87">
        <v>4.6249999999999999E-2</v>
      </c>
      <c r="N346" s="87">
        <v>7.409999999999406E-2</v>
      </c>
      <c r="O346" s="83">
        <v>3954081.8864979325</v>
      </c>
      <c r="P346" s="85">
        <v>88.275379999999998</v>
      </c>
      <c r="Q346" s="73"/>
      <c r="R346" s="83">
        <v>12366.772811334446</v>
      </c>
      <c r="S346" s="84">
        <v>7.1892397936326041E-3</v>
      </c>
      <c r="T346" s="84">
        <f t="shared" si="8"/>
        <v>2.7922296832684976E-3</v>
      </c>
      <c r="U346" s="84">
        <f>R346/'סכום נכסי הקרן'!$C$42</f>
        <v>1.2460802769681702E-4</v>
      </c>
    </row>
    <row r="347" spans="2:21">
      <c r="B347" s="76" t="s">
        <v>1136</v>
      </c>
      <c r="C347" s="73" t="s">
        <v>1137</v>
      </c>
      <c r="D347" s="86" t="s">
        <v>29</v>
      </c>
      <c r="E347" s="86" t="s">
        <v>860</v>
      </c>
      <c r="F347" s="73"/>
      <c r="G347" s="86" t="s">
        <v>1135</v>
      </c>
      <c r="H347" s="73" t="s">
        <v>878</v>
      </c>
      <c r="I347" s="73" t="s">
        <v>862</v>
      </c>
      <c r="J347" s="73"/>
      <c r="K347" s="83">
        <v>5.8299999999996084</v>
      </c>
      <c r="L347" s="86" t="s">
        <v>138</v>
      </c>
      <c r="M347" s="87">
        <v>0.04</v>
      </c>
      <c r="N347" s="87">
        <v>6.6499999999993842E-2</v>
      </c>
      <c r="O347" s="83">
        <v>6681596.5965899155</v>
      </c>
      <c r="P347" s="85">
        <v>85.983890000000002</v>
      </c>
      <c r="Q347" s="73"/>
      <c r="R347" s="83">
        <v>20354.877235003878</v>
      </c>
      <c r="S347" s="84">
        <v>1.336319319317983E-2</v>
      </c>
      <c r="T347" s="84">
        <f t="shared" si="8"/>
        <v>4.5958224738124834E-3</v>
      </c>
      <c r="U347" s="84">
        <f>R347/'סכום נכסי הקרן'!$C$42</f>
        <v>2.0509644229414637E-4</v>
      </c>
    </row>
    <row r="348" spans="2:21">
      <c r="B348" s="76" t="s">
        <v>1138</v>
      </c>
      <c r="C348" s="73" t="s">
        <v>1139</v>
      </c>
      <c r="D348" s="86" t="s">
        <v>29</v>
      </c>
      <c r="E348" s="86" t="s">
        <v>860</v>
      </c>
      <c r="F348" s="73"/>
      <c r="G348" s="86" t="s">
        <v>923</v>
      </c>
      <c r="H348" s="73" t="s">
        <v>878</v>
      </c>
      <c r="I348" s="73" t="s">
        <v>862</v>
      </c>
      <c r="J348" s="73"/>
      <c r="K348" s="83">
        <v>4.3599999999995349</v>
      </c>
      <c r="L348" s="86" t="s">
        <v>141</v>
      </c>
      <c r="M348" s="87">
        <v>8.5000000000000006E-2</v>
      </c>
      <c r="N348" s="87">
        <v>0.10459999999999223</v>
      </c>
      <c r="O348" s="83">
        <v>3162885.9628828</v>
      </c>
      <c r="P348" s="85">
        <v>91.990009999999998</v>
      </c>
      <c r="Q348" s="73"/>
      <c r="R348" s="83">
        <v>11527.303195217668</v>
      </c>
      <c r="S348" s="84">
        <v>4.2171812838437336E-3</v>
      </c>
      <c r="T348" s="84">
        <f t="shared" si="8"/>
        <v>2.602690179625724E-3</v>
      </c>
      <c r="U348" s="84">
        <f>R348/'סכום נכסי הקרן'!$C$42</f>
        <v>1.1614950300556991E-4</v>
      </c>
    </row>
    <row r="349" spans="2:21">
      <c r="B349" s="76" t="s">
        <v>1140</v>
      </c>
      <c r="C349" s="73" t="s">
        <v>1141</v>
      </c>
      <c r="D349" s="86" t="s">
        <v>29</v>
      </c>
      <c r="E349" s="86" t="s">
        <v>860</v>
      </c>
      <c r="F349" s="73"/>
      <c r="G349" s="86" t="s">
        <v>935</v>
      </c>
      <c r="H349" s="73" t="s">
        <v>1142</v>
      </c>
      <c r="I349" s="73" t="s">
        <v>913</v>
      </c>
      <c r="J349" s="73"/>
      <c r="K349" s="83">
        <v>4.9900000000008378</v>
      </c>
      <c r="L349" s="86" t="s">
        <v>138</v>
      </c>
      <c r="M349" s="87">
        <v>4.2500000000000003E-2</v>
      </c>
      <c r="N349" s="87">
        <v>9.2600000000012631E-2</v>
      </c>
      <c r="O349" s="83">
        <v>2530308.7703062398</v>
      </c>
      <c r="P349" s="85">
        <v>78.339690000000004</v>
      </c>
      <c r="Q349" s="73"/>
      <c r="R349" s="83">
        <v>7023.0627108446879</v>
      </c>
      <c r="S349" s="84">
        <v>2.1085906419218664E-3</v>
      </c>
      <c r="T349" s="84">
        <f t="shared" si="8"/>
        <v>1.5857010125312253E-3</v>
      </c>
      <c r="U349" s="84">
        <f>R349/'סכום נכסי הקרן'!$C$42</f>
        <v>7.0764621145731721E-5</v>
      </c>
    </row>
    <row r="350" spans="2:21">
      <c r="B350" s="76" t="s">
        <v>1143</v>
      </c>
      <c r="C350" s="73" t="s">
        <v>1144</v>
      </c>
      <c r="D350" s="86" t="s">
        <v>29</v>
      </c>
      <c r="E350" s="86" t="s">
        <v>860</v>
      </c>
      <c r="F350" s="73"/>
      <c r="G350" s="86" t="s">
        <v>1026</v>
      </c>
      <c r="H350" s="73" t="s">
        <v>1142</v>
      </c>
      <c r="I350" s="73" t="s">
        <v>913</v>
      </c>
      <c r="J350" s="73"/>
      <c r="K350" s="83">
        <v>6.5700000000004879</v>
      </c>
      <c r="L350" s="86" t="s">
        <v>138</v>
      </c>
      <c r="M350" s="87">
        <v>4.1250000000000002E-2</v>
      </c>
      <c r="N350" s="87">
        <v>7.2600000000006076E-2</v>
      </c>
      <c r="O350" s="83">
        <v>5064729.2923642276</v>
      </c>
      <c r="P350" s="85">
        <v>81.262039999999999</v>
      </c>
      <c r="Q350" s="73"/>
      <c r="R350" s="83">
        <v>14581.933700731122</v>
      </c>
      <c r="S350" s="84">
        <v>1.0129458584728456E-2</v>
      </c>
      <c r="T350" s="84">
        <f t="shared" si="8"/>
        <v>3.2923794056697957E-3</v>
      </c>
      <c r="U350" s="84">
        <f>R350/'סכום נכסי הקרן'!$C$42</f>
        <v>1.4692806491831928E-4</v>
      </c>
    </row>
    <row r="351" spans="2:21">
      <c r="B351" s="76" t="s">
        <v>1145</v>
      </c>
      <c r="C351" s="73" t="s">
        <v>1146</v>
      </c>
      <c r="D351" s="86" t="s">
        <v>29</v>
      </c>
      <c r="E351" s="86" t="s">
        <v>860</v>
      </c>
      <c r="F351" s="73"/>
      <c r="G351" s="86" t="s">
        <v>1026</v>
      </c>
      <c r="H351" s="73" t="s">
        <v>1142</v>
      </c>
      <c r="I351" s="73" t="s">
        <v>913</v>
      </c>
      <c r="J351" s="73"/>
      <c r="K351" s="83">
        <v>5.1100000000007268</v>
      </c>
      <c r="L351" s="86" t="s">
        <v>138</v>
      </c>
      <c r="M351" s="87">
        <v>0.04</v>
      </c>
      <c r="N351" s="87">
        <v>7.3000000000010806E-2</v>
      </c>
      <c r="O351" s="83">
        <v>2372164.4721621</v>
      </c>
      <c r="P351" s="85">
        <v>84.901330000000002</v>
      </c>
      <c r="Q351" s="73"/>
      <c r="R351" s="83">
        <v>7135.5993984632632</v>
      </c>
      <c r="S351" s="84">
        <v>1.1860822360810501E-3</v>
      </c>
      <c r="T351" s="84">
        <f t="shared" si="8"/>
        <v>1.6111100892903054E-3</v>
      </c>
      <c r="U351" s="84">
        <f>R351/'סכום נכסי הקרן'!$C$42</f>
        <v>7.1898544676277302E-5</v>
      </c>
    </row>
    <row r="352" spans="2:21">
      <c r="B352" s="76" t="s">
        <v>1147</v>
      </c>
      <c r="C352" s="73" t="s">
        <v>1148</v>
      </c>
      <c r="D352" s="86" t="s">
        <v>29</v>
      </c>
      <c r="E352" s="86" t="s">
        <v>860</v>
      </c>
      <c r="F352" s="73"/>
      <c r="G352" s="86" t="s">
        <v>930</v>
      </c>
      <c r="H352" s="73" t="s">
        <v>878</v>
      </c>
      <c r="I352" s="73" t="s">
        <v>862</v>
      </c>
      <c r="J352" s="73"/>
      <c r="K352" s="83">
        <v>3.2199999999993643</v>
      </c>
      <c r="L352" s="86" t="s">
        <v>138</v>
      </c>
      <c r="M352" s="87">
        <v>4.3749999999999997E-2</v>
      </c>
      <c r="N352" s="87">
        <v>7.8999999999985415E-2</v>
      </c>
      <c r="O352" s="83">
        <v>3162885.9628828</v>
      </c>
      <c r="P352" s="85">
        <v>90.497209999999995</v>
      </c>
      <c r="Q352" s="73"/>
      <c r="R352" s="83">
        <v>10141.212159954019</v>
      </c>
      <c r="S352" s="84">
        <v>1.5814429814414001E-3</v>
      </c>
      <c r="T352" s="84">
        <f t="shared" si="8"/>
        <v>2.2897318523870838E-3</v>
      </c>
      <c r="U352" s="84">
        <f>R352/'סכום נכסי הקרן'!$C$42</f>
        <v>1.0218320211629165E-4</v>
      </c>
    </row>
    <row r="353" spans="2:21">
      <c r="B353" s="76" t="s">
        <v>1149</v>
      </c>
      <c r="C353" s="73" t="s">
        <v>1150</v>
      </c>
      <c r="D353" s="86" t="s">
        <v>29</v>
      </c>
      <c r="E353" s="86" t="s">
        <v>860</v>
      </c>
      <c r="F353" s="73"/>
      <c r="G353" s="86" t="s">
        <v>945</v>
      </c>
      <c r="H353" s="73" t="s">
        <v>1151</v>
      </c>
      <c r="I353" s="73" t="s">
        <v>913</v>
      </c>
      <c r="J353" s="73"/>
      <c r="K353" s="83">
        <v>3.5500000000007583</v>
      </c>
      <c r="L353" s="86" t="s">
        <v>140</v>
      </c>
      <c r="M353" s="87">
        <v>3.6249999999999998E-2</v>
      </c>
      <c r="N353" s="87">
        <v>0.22820000000003518</v>
      </c>
      <c r="O353" s="83">
        <v>4902473.2424683413</v>
      </c>
      <c r="P353" s="85">
        <v>54.793399999999998</v>
      </c>
      <c r="Q353" s="73"/>
      <c r="R353" s="83">
        <v>9363.6662479348852</v>
      </c>
      <c r="S353" s="84">
        <v>1.4007066407052404E-2</v>
      </c>
      <c r="T353" s="84">
        <f t="shared" si="8"/>
        <v>2.1141737816789321E-3</v>
      </c>
      <c r="U353" s="84">
        <f>R353/'סכום נכסי הקרן'!$C$42</f>
        <v>9.4348622794867827E-5</v>
      </c>
    </row>
    <row r="354" spans="2:21">
      <c r="B354" s="76" t="s">
        <v>1152</v>
      </c>
      <c r="C354" s="73" t="s">
        <v>1153</v>
      </c>
      <c r="D354" s="86" t="s">
        <v>29</v>
      </c>
      <c r="E354" s="86" t="s">
        <v>860</v>
      </c>
      <c r="F354" s="73"/>
      <c r="G354" s="86" t="s">
        <v>923</v>
      </c>
      <c r="H354" s="73" t="s">
        <v>1154</v>
      </c>
      <c r="I354" s="73" t="s">
        <v>862</v>
      </c>
      <c r="J354" s="73"/>
      <c r="K354" s="83">
        <v>4.2100000000002202</v>
      </c>
      <c r="L354" s="86" t="s">
        <v>141</v>
      </c>
      <c r="M354" s="87">
        <v>8.8749999999999996E-2</v>
      </c>
      <c r="N354" s="87">
        <v>0.11060000000000385</v>
      </c>
      <c r="O354" s="83">
        <v>4001050.7430467419</v>
      </c>
      <c r="P354" s="85">
        <v>92.956959999999995</v>
      </c>
      <c r="Q354" s="73"/>
      <c r="R354" s="83">
        <v>14735.316776958041</v>
      </c>
      <c r="S354" s="84">
        <v>3.2008405944373933E-3</v>
      </c>
      <c r="T354" s="84">
        <f t="shared" si="8"/>
        <v>3.3270109772920468E-3</v>
      </c>
      <c r="U354" s="84">
        <f>R354/'סכום נכסי הקרן'!$C$42</f>
        <v>1.4847355806372496E-4</v>
      </c>
    </row>
    <row r="355" spans="2:21">
      <c r="B355" s="76" t="s">
        <v>1155</v>
      </c>
      <c r="C355" s="73" t="s">
        <v>1156</v>
      </c>
      <c r="D355" s="86" t="s">
        <v>29</v>
      </c>
      <c r="E355" s="86" t="s">
        <v>860</v>
      </c>
      <c r="F355" s="73"/>
      <c r="G355" s="86" t="s">
        <v>1026</v>
      </c>
      <c r="H355" s="73" t="s">
        <v>1151</v>
      </c>
      <c r="I355" s="73" t="s">
        <v>913</v>
      </c>
      <c r="J355" s="73"/>
      <c r="K355" s="83">
        <v>6.4799999999991575</v>
      </c>
      <c r="L355" s="86" t="s">
        <v>138</v>
      </c>
      <c r="M355" s="87">
        <v>4.4999999999999998E-2</v>
      </c>
      <c r="N355" s="87">
        <v>8.1999999999993523E-2</v>
      </c>
      <c r="O355" s="83">
        <v>1107010.0870089801</v>
      </c>
      <c r="P355" s="85">
        <v>78.704499999999996</v>
      </c>
      <c r="Q355" s="73"/>
      <c r="R355" s="83">
        <v>3086.8981099650237</v>
      </c>
      <c r="S355" s="84">
        <v>4.0254912254872002E-4</v>
      </c>
      <c r="T355" s="84">
        <f t="shared" si="8"/>
        <v>6.9697476159422437E-4</v>
      </c>
      <c r="U355" s="84">
        <f>R355/'סכום נכסי הקרן'!$C$42</f>
        <v>3.1103691403729086E-5</v>
      </c>
    </row>
    <row r="356" spans="2:21">
      <c r="B356" s="76" t="s">
        <v>1157</v>
      </c>
      <c r="C356" s="73" t="s">
        <v>1158</v>
      </c>
      <c r="D356" s="86" t="s">
        <v>29</v>
      </c>
      <c r="E356" s="86" t="s">
        <v>860</v>
      </c>
      <c r="F356" s="73"/>
      <c r="G356" s="86" t="s">
        <v>1026</v>
      </c>
      <c r="H356" s="73" t="s">
        <v>1151</v>
      </c>
      <c r="I356" s="73" t="s">
        <v>913</v>
      </c>
      <c r="J356" s="73"/>
      <c r="K356" s="83">
        <v>6.1499999999996033</v>
      </c>
      <c r="L356" s="86" t="s">
        <v>138</v>
      </c>
      <c r="M356" s="87">
        <v>4.7500000000000001E-2</v>
      </c>
      <c r="N356" s="87">
        <v>8.2299999999994503E-2</v>
      </c>
      <c r="O356" s="83">
        <v>5060617.5406124797</v>
      </c>
      <c r="P356" s="85">
        <v>80.64264</v>
      </c>
      <c r="Q356" s="73"/>
      <c r="R356" s="83">
        <v>14459.038015988557</v>
      </c>
      <c r="S356" s="84">
        <v>1.6592188657745836E-3</v>
      </c>
      <c r="T356" s="84">
        <f t="shared" si="8"/>
        <v>3.2646314245174867E-3</v>
      </c>
      <c r="U356" s="84">
        <f>R356/'סכום נכסי הקרן'!$C$42</f>
        <v>1.4568976377687796E-4</v>
      </c>
    </row>
    <row r="357" spans="2:21">
      <c r="B357" s="76" t="s">
        <v>1159</v>
      </c>
      <c r="C357" s="73" t="s">
        <v>1160</v>
      </c>
      <c r="D357" s="86" t="s">
        <v>29</v>
      </c>
      <c r="E357" s="86" t="s">
        <v>860</v>
      </c>
      <c r="F357" s="73"/>
      <c r="G357" s="86" t="s">
        <v>973</v>
      </c>
      <c r="H357" s="73" t="s">
        <v>1151</v>
      </c>
      <c r="I357" s="73" t="s">
        <v>913</v>
      </c>
      <c r="J357" s="73"/>
      <c r="K357" s="83">
        <v>5.9999999999992859</v>
      </c>
      <c r="L357" s="86" t="s">
        <v>140</v>
      </c>
      <c r="M357" s="87">
        <v>0.03</v>
      </c>
      <c r="N357" s="87">
        <v>8.4099999999994818E-2</v>
      </c>
      <c r="O357" s="83">
        <v>1107010.0870089801</v>
      </c>
      <c r="P357" s="85">
        <v>72.590720000000005</v>
      </c>
      <c r="Q357" s="73"/>
      <c r="R357" s="83">
        <v>2801.1420442842436</v>
      </c>
      <c r="S357" s="84">
        <v>3.4061848831045544E-3</v>
      </c>
      <c r="T357" s="84">
        <f t="shared" si="8"/>
        <v>6.3245537719697849E-4</v>
      </c>
      <c r="U357" s="84">
        <f>R357/'סכום נכסי הקרן'!$C$42</f>
        <v>2.8224403469026431E-5</v>
      </c>
    </row>
    <row r="358" spans="2:21">
      <c r="B358" s="76" t="s">
        <v>1161</v>
      </c>
      <c r="C358" s="73" t="s">
        <v>1162</v>
      </c>
      <c r="D358" s="86" t="s">
        <v>29</v>
      </c>
      <c r="E358" s="86" t="s">
        <v>860</v>
      </c>
      <c r="F358" s="73"/>
      <c r="G358" s="86" t="s">
        <v>973</v>
      </c>
      <c r="H358" s="73" t="s">
        <v>1151</v>
      </c>
      <c r="I358" s="73" t="s">
        <v>913</v>
      </c>
      <c r="J358" s="73"/>
      <c r="K358" s="83">
        <v>6.5400000000000462</v>
      </c>
      <c r="L358" s="86" t="s">
        <v>138</v>
      </c>
      <c r="M358" s="87">
        <v>4.2500000000000003E-2</v>
      </c>
      <c r="N358" s="87">
        <v>8.8299999999996132E-2</v>
      </c>
      <c r="O358" s="83">
        <v>3162885.9628828</v>
      </c>
      <c r="P358" s="85">
        <v>73.724360000000004</v>
      </c>
      <c r="Q358" s="73"/>
      <c r="R358" s="83">
        <v>8261.6292914610312</v>
      </c>
      <c r="S358" s="84">
        <v>7.9072149072069997E-3</v>
      </c>
      <c r="T358" s="84">
        <f t="shared" si="8"/>
        <v>1.8653505560185647E-3</v>
      </c>
      <c r="U358" s="84">
        <f>R358/'סכום נכסי הקרן'!$C$42</f>
        <v>8.3244460561908372E-5</v>
      </c>
    </row>
    <row r="359" spans="2:21">
      <c r="B359" s="76" t="s">
        <v>1163</v>
      </c>
      <c r="C359" s="73" t="s">
        <v>1164</v>
      </c>
      <c r="D359" s="86" t="s">
        <v>29</v>
      </c>
      <c r="E359" s="86" t="s">
        <v>860</v>
      </c>
      <c r="F359" s="73"/>
      <c r="G359" s="86" t="s">
        <v>1052</v>
      </c>
      <c r="H359" s="73" t="s">
        <v>1154</v>
      </c>
      <c r="I359" s="73" t="s">
        <v>862</v>
      </c>
      <c r="J359" s="73"/>
      <c r="K359" s="83">
        <v>2.9799999999998099</v>
      </c>
      <c r="L359" s="86" t="s">
        <v>141</v>
      </c>
      <c r="M359" s="87">
        <v>0.06</v>
      </c>
      <c r="N359" s="87">
        <v>0.14329999999998896</v>
      </c>
      <c r="O359" s="83">
        <v>3748019.8660161193</v>
      </c>
      <c r="P359" s="85">
        <v>79.122330000000005</v>
      </c>
      <c r="Q359" s="73"/>
      <c r="R359" s="83">
        <v>11749.096746272997</v>
      </c>
      <c r="S359" s="84">
        <v>2.9984158928128956E-3</v>
      </c>
      <c r="T359" s="84">
        <f t="shared" si="8"/>
        <v>2.6527677986021652E-3</v>
      </c>
      <c r="U359" s="84">
        <f>R359/'סכום נכסי הקרן'!$C$42</f>
        <v>1.1838430244552951E-4</v>
      </c>
    </row>
    <row r="360" spans="2:21">
      <c r="B360" s="76" t="s">
        <v>1165</v>
      </c>
      <c r="C360" s="73" t="s">
        <v>1166</v>
      </c>
      <c r="D360" s="86" t="s">
        <v>29</v>
      </c>
      <c r="E360" s="86" t="s">
        <v>860</v>
      </c>
      <c r="F360" s="73"/>
      <c r="G360" s="86" t="s">
        <v>1052</v>
      </c>
      <c r="H360" s="73" t="s">
        <v>1154</v>
      </c>
      <c r="I360" s="73" t="s">
        <v>862</v>
      </c>
      <c r="J360" s="73"/>
      <c r="K360" s="83">
        <v>2.9999999999997984</v>
      </c>
      <c r="L360" s="86" t="s">
        <v>140</v>
      </c>
      <c r="M360" s="87">
        <v>0.05</v>
      </c>
      <c r="N360" s="87">
        <v>9.5800000000004354E-2</v>
      </c>
      <c r="O360" s="83">
        <v>1581442.9814414</v>
      </c>
      <c r="P360" s="85">
        <v>90.267359999999996</v>
      </c>
      <c r="Q360" s="73"/>
      <c r="R360" s="83">
        <v>4976.0728112658353</v>
      </c>
      <c r="S360" s="84">
        <v>1.5814429814414001E-3</v>
      </c>
      <c r="T360" s="84">
        <f t="shared" si="8"/>
        <v>1.1235217482921081E-3</v>
      </c>
      <c r="U360" s="84">
        <f>R360/'סכום נכסי הקרן'!$C$42</f>
        <v>5.013908059500314E-5</v>
      </c>
    </row>
    <row r="361" spans="2:21">
      <c r="B361" s="76" t="s">
        <v>1167</v>
      </c>
      <c r="C361" s="73" t="s">
        <v>1168</v>
      </c>
      <c r="D361" s="86" t="s">
        <v>29</v>
      </c>
      <c r="E361" s="86" t="s">
        <v>860</v>
      </c>
      <c r="F361" s="73"/>
      <c r="G361" s="86" t="s">
        <v>957</v>
      </c>
      <c r="H361" s="73" t="s">
        <v>1151</v>
      </c>
      <c r="I361" s="73" t="s">
        <v>913</v>
      </c>
      <c r="J361" s="73"/>
      <c r="K361" s="83">
        <v>6.6800000000003665</v>
      </c>
      <c r="L361" s="86" t="s">
        <v>138</v>
      </c>
      <c r="M361" s="87">
        <v>5.1249999999999997E-2</v>
      </c>
      <c r="N361" s="87">
        <v>8.0100000000004515E-2</v>
      </c>
      <c r="O361" s="83">
        <v>4744328.9443242</v>
      </c>
      <c r="P361" s="85">
        <v>83.951419999999999</v>
      </c>
      <c r="Q361" s="73"/>
      <c r="R361" s="83">
        <v>14111.525809577694</v>
      </c>
      <c r="S361" s="84">
        <v>2.3721644721621002E-3</v>
      </c>
      <c r="T361" s="84">
        <f t="shared" si="8"/>
        <v>3.1861684404518938E-3</v>
      </c>
      <c r="U361" s="84">
        <f>R361/'סכום נכסי הקרן'!$C$42</f>
        <v>1.4218821884660004E-4</v>
      </c>
    </row>
    <row r="362" spans="2:21">
      <c r="B362" s="76" t="s">
        <v>1169</v>
      </c>
      <c r="C362" s="73" t="s">
        <v>1170</v>
      </c>
      <c r="D362" s="86" t="s">
        <v>29</v>
      </c>
      <c r="E362" s="86" t="s">
        <v>860</v>
      </c>
      <c r="F362" s="73"/>
      <c r="G362" s="86" t="s">
        <v>690</v>
      </c>
      <c r="H362" s="73" t="s">
        <v>673</v>
      </c>
      <c r="I362" s="73"/>
      <c r="J362" s="73"/>
      <c r="K362" s="83">
        <v>4.5300000000000669</v>
      </c>
      <c r="L362" s="86" t="s">
        <v>138</v>
      </c>
      <c r="M362" s="87">
        <v>2.5000000000000001E-2</v>
      </c>
      <c r="N362" s="87">
        <v>-8.2999999999999515E-3</v>
      </c>
      <c r="O362" s="83">
        <v>9710098.1090883985</v>
      </c>
      <c r="P362" s="85">
        <v>116.89583</v>
      </c>
      <c r="Q362" s="73"/>
      <c r="R362" s="83">
        <v>40215.530465183248</v>
      </c>
      <c r="S362" s="84">
        <v>2.2516169528320924E-2</v>
      </c>
      <c r="T362" s="84">
        <f t="shared" si="8"/>
        <v>9.0800566652567451E-3</v>
      </c>
      <c r="U362" s="84">
        <f>R362/'סכום נכסי הקרן'!$C$42</f>
        <v>4.0521306653704169E-4</v>
      </c>
    </row>
    <row r="363" spans="2:21">
      <c r="B363" s="119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</row>
    <row r="364" spans="2:21">
      <c r="B364" s="119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</row>
    <row r="365" spans="2:21">
      <c r="B365" s="119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</row>
    <row r="366" spans="2:21">
      <c r="B366" s="121" t="s">
        <v>229</v>
      </c>
      <c r="C366" s="124"/>
      <c r="D366" s="124"/>
      <c r="E366" s="124"/>
      <c r="F366" s="124"/>
      <c r="G366" s="124"/>
      <c r="H366" s="124"/>
      <c r="I366" s="124"/>
      <c r="J366" s="124"/>
      <c r="K366" s="124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</row>
    <row r="367" spans="2:21">
      <c r="B367" s="121" t="s">
        <v>118</v>
      </c>
      <c r="C367" s="124"/>
      <c r="D367" s="124"/>
      <c r="E367" s="124"/>
      <c r="F367" s="124"/>
      <c r="G367" s="124"/>
      <c r="H367" s="124"/>
      <c r="I367" s="124"/>
      <c r="J367" s="124"/>
      <c r="K367" s="124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</row>
    <row r="368" spans="2:21">
      <c r="B368" s="121" t="s">
        <v>212</v>
      </c>
      <c r="C368" s="124"/>
      <c r="D368" s="124"/>
      <c r="E368" s="124"/>
      <c r="F368" s="124"/>
      <c r="G368" s="124"/>
      <c r="H368" s="124"/>
      <c r="I368" s="124"/>
      <c r="J368" s="124"/>
      <c r="K368" s="124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</row>
    <row r="369" spans="2:21">
      <c r="B369" s="121" t="s">
        <v>220</v>
      </c>
      <c r="C369" s="124"/>
      <c r="D369" s="124"/>
      <c r="E369" s="124"/>
      <c r="F369" s="124"/>
      <c r="G369" s="124"/>
      <c r="H369" s="124"/>
      <c r="I369" s="124"/>
      <c r="J369" s="124"/>
      <c r="K369" s="124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</row>
    <row r="370" spans="2:21">
      <c r="B370" s="160" t="s">
        <v>225</v>
      </c>
      <c r="C370" s="160"/>
      <c r="D370" s="160"/>
      <c r="E370" s="160"/>
      <c r="F370" s="160"/>
      <c r="G370" s="160"/>
      <c r="H370" s="160"/>
      <c r="I370" s="160"/>
      <c r="J370" s="160"/>
      <c r="K370" s="16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</row>
    <row r="371" spans="2:21">
      <c r="B371" s="119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</row>
    <row r="372" spans="2:21">
      <c r="B372" s="119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</row>
    <row r="373" spans="2:21">
      <c r="B373" s="119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</row>
    <row r="374" spans="2:21">
      <c r="B374" s="119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</row>
    <row r="375" spans="2:21">
      <c r="B375" s="119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</row>
    <row r="376" spans="2:21">
      <c r="B376" s="119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</row>
    <row r="377" spans="2:21">
      <c r="B377" s="119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</row>
    <row r="378" spans="2:21">
      <c r="B378" s="119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</row>
    <row r="379" spans="2:21">
      <c r="B379" s="119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</row>
    <row r="380" spans="2:21">
      <c r="B380" s="119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</row>
    <row r="381" spans="2:21">
      <c r="B381" s="119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</row>
    <row r="382" spans="2:21">
      <c r="B382" s="119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</row>
    <row r="383" spans="2:21">
      <c r="B383" s="119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</row>
    <row r="384" spans="2:21">
      <c r="B384" s="119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</row>
    <row r="385" spans="2:21">
      <c r="B385" s="119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</row>
    <row r="386" spans="2:21">
      <c r="B386" s="119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</row>
    <row r="387" spans="2:21">
      <c r="B387" s="119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</row>
    <row r="388" spans="2:21">
      <c r="B388" s="119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</row>
    <row r="389" spans="2:21">
      <c r="B389" s="119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</row>
    <row r="390" spans="2:21">
      <c r="B390" s="119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</row>
    <row r="391" spans="2:21">
      <c r="B391" s="119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</row>
    <row r="392" spans="2:21">
      <c r="B392" s="119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</row>
    <row r="393" spans="2:21">
      <c r="B393" s="119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</row>
    <row r="394" spans="2:21">
      <c r="B394" s="119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</row>
    <row r="395" spans="2:21">
      <c r="B395" s="119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</row>
    <row r="396" spans="2:21">
      <c r="B396" s="119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</row>
    <row r="397" spans="2:21">
      <c r="B397" s="119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</row>
    <row r="398" spans="2:21">
      <c r="B398" s="119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</row>
    <row r="399" spans="2:21">
      <c r="B399" s="119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</row>
    <row r="400" spans="2:21">
      <c r="B400" s="119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</row>
    <row r="401" spans="2:21">
      <c r="B401" s="119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</row>
    <row r="402" spans="2:21">
      <c r="B402" s="119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</row>
    <row r="403" spans="2:21">
      <c r="B403" s="119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</row>
    <row r="404" spans="2:21">
      <c r="B404" s="119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</row>
    <row r="405" spans="2:21">
      <c r="B405" s="119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</row>
    <row r="406" spans="2:21">
      <c r="B406" s="119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</row>
    <row r="407" spans="2:21">
      <c r="B407" s="119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</row>
    <row r="408" spans="2:21">
      <c r="B408" s="119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</row>
    <row r="409" spans="2:21">
      <c r="B409" s="119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</row>
    <row r="410" spans="2:21">
      <c r="B410" s="119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</row>
    <row r="411" spans="2:21">
      <c r="B411" s="119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</row>
    <row r="412" spans="2:21">
      <c r="B412" s="119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</row>
    <row r="413" spans="2:21">
      <c r="B413" s="119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</row>
    <row r="414" spans="2:21">
      <c r="B414" s="119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</row>
    <row r="415" spans="2:21">
      <c r="B415" s="119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</row>
    <row r="416" spans="2:21">
      <c r="B416" s="119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</row>
    <row r="417" spans="2:21">
      <c r="B417" s="119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</row>
    <row r="418" spans="2:21">
      <c r="B418" s="119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</row>
    <row r="419" spans="2:21">
      <c r="B419" s="119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</row>
    <row r="420" spans="2:21">
      <c r="B420" s="119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</row>
    <row r="421" spans="2:21">
      <c r="B421" s="119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</row>
    <row r="422" spans="2:21">
      <c r="B422" s="119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</row>
    <row r="423" spans="2:21">
      <c r="B423" s="119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</row>
    <row r="424" spans="2:21">
      <c r="B424" s="119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</row>
    <row r="425" spans="2:21">
      <c r="B425" s="119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</row>
    <row r="426" spans="2:21">
      <c r="B426" s="119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</row>
    <row r="427" spans="2:21">
      <c r="B427" s="119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</row>
    <row r="428" spans="2:21">
      <c r="B428" s="119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</row>
    <row r="429" spans="2:21">
      <c r="B429" s="119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</row>
    <row r="430" spans="2:21">
      <c r="B430" s="119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</row>
    <row r="431" spans="2:21">
      <c r="B431" s="119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</row>
    <row r="432" spans="2:21">
      <c r="B432" s="119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</row>
    <row r="433" spans="2:21">
      <c r="B433" s="119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</row>
    <row r="434" spans="2:21">
      <c r="B434" s="119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</row>
    <row r="435" spans="2:21">
      <c r="B435" s="119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</row>
    <row r="436" spans="2:21">
      <c r="B436" s="119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</row>
    <row r="437" spans="2:21">
      <c r="B437" s="119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</row>
    <row r="438" spans="2:21">
      <c r="B438" s="119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</row>
    <row r="439" spans="2:21">
      <c r="B439" s="119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</row>
    <row r="440" spans="2:21">
      <c r="B440" s="119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</row>
    <row r="441" spans="2:21">
      <c r="B441" s="119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</row>
    <row r="442" spans="2:21">
      <c r="B442" s="119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</row>
    <row r="443" spans="2:21">
      <c r="B443" s="119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</row>
    <row r="444" spans="2:21">
      <c r="B444" s="119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</row>
    <row r="445" spans="2:21">
      <c r="B445" s="119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</row>
    <row r="446" spans="2:21">
      <c r="B446" s="119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</row>
    <row r="447" spans="2:21">
      <c r="B447" s="119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</row>
    <row r="448" spans="2:21">
      <c r="B448" s="119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</row>
    <row r="449" spans="2:21">
      <c r="B449" s="119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</row>
    <row r="450" spans="2:21">
      <c r="B450" s="119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</row>
    <row r="451" spans="2:21">
      <c r="B451" s="119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</row>
    <row r="452" spans="2:21">
      <c r="B452" s="119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</row>
    <row r="453" spans="2:21">
      <c r="B453" s="119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</row>
    <row r="454" spans="2:21">
      <c r="B454" s="119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</row>
    <row r="455" spans="2:21">
      <c r="B455" s="119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</row>
    <row r="456" spans="2:21">
      <c r="B456" s="119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</row>
    <row r="457" spans="2:21">
      <c r="B457" s="119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</row>
    <row r="458" spans="2:21">
      <c r="B458" s="119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</row>
    <row r="459" spans="2:21">
      <c r="B459" s="119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</row>
    <row r="460" spans="2:21">
      <c r="B460" s="119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</row>
    <row r="461" spans="2:21">
      <c r="B461" s="119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</row>
    <row r="462" spans="2:21">
      <c r="B462" s="119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</row>
    <row r="463" spans="2:21">
      <c r="B463" s="119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</row>
    <row r="464" spans="2:21">
      <c r="B464" s="119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</row>
    <row r="465" spans="2:21">
      <c r="B465" s="119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</row>
    <row r="466" spans="2:21">
      <c r="B466" s="119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</row>
    <row r="467" spans="2:21">
      <c r="B467" s="119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</row>
    <row r="468" spans="2:21">
      <c r="B468" s="119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</row>
    <row r="469" spans="2:21">
      <c r="B469" s="119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</row>
    <row r="470" spans="2:21">
      <c r="B470" s="119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</row>
    <row r="471" spans="2:21">
      <c r="B471" s="119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</row>
    <row r="472" spans="2:21">
      <c r="B472" s="119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</row>
    <row r="473" spans="2:21">
      <c r="B473" s="119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</row>
    <row r="474" spans="2:21">
      <c r="B474" s="119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</row>
    <row r="475" spans="2:21">
      <c r="B475" s="119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</row>
    <row r="476" spans="2:21">
      <c r="B476" s="119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</row>
    <row r="477" spans="2:21">
      <c r="B477" s="119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</row>
    <row r="478" spans="2:21">
      <c r="B478" s="119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</row>
    <row r="479" spans="2:21">
      <c r="B479" s="119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</row>
    <row r="480" spans="2:21">
      <c r="B480" s="119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</row>
    <row r="481" spans="2:21">
      <c r="B481" s="119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</row>
    <row r="482" spans="2:21">
      <c r="B482" s="119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</row>
    <row r="483" spans="2:21">
      <c r="B483" s="119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</row>
    <row r="484" spans="2:21">
      <c r="B484" s="119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</row>
    <row r="485" spans="2:21">
      <c r="B485" s="119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</row>
    <row r="486" spans="2:21">
      <c r="B486" s="119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</row>
    <row r="487" spans="2:21">
      <c r="B487" s="119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</row>
    <row r="488" spans="2:21">
      <c r="B488" s="119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</row>
    <row r="489" spans="2:21">
      <c r="B489" s="119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</row>
    <row r="490" spans="2:21">
      <c r="B490" s="119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</row>
    <row r="491" spans="2:21">
      <c r="B491" s="119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</row>
    <row r="492" spans="2:21">
      <c r="B492" s="119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</row>
    <row r="493" spans="2:21">
      <c r="B493" s="119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</row>
    <row r="494" spans="2:21">
      <c r="B494" s="119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</row>
    <row r="495" spans="2:21">
      <c r="B495" s="119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</row>
    <row r="496" spans="2:21">
      <c r="B496" s="119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</row>
    <row r="497" spans="2:21">
      <c r="B497" s="119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</row>
    <row r="498" spans="2:21">
      <c r="B498" s="119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</row>
    <row r="499" spans="2:21">
      <c r="B499" s="119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</row>
    <row r="500" spans="2:21">
      <c r="B500" s="119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</row>
    <row r="501" spans="2:21">
      <c r="B501" s="119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</row>
    <row r="502" spans="2:21">
      <c r="B502" s="119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</row>
    <row r="503" spans="2:21">
      <c r="B503" s="119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</row>
    <row r="504" spans="2:21">
      <c r="B504" s="119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</row>
    <row r="505" spans="2:21">
      <c r="B505" s="119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</row>
    <row r="506" spans="2:21">
      <c r="B506" s="119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</row>
    <row r="507" spans="2:21">
      <c r="B507" s="119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</row>
    <row r="508" spans="2:21">
      <c r="B508" s="119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</row>
    <row r="509" spans="2:21">
      <c r="B509" s="119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</row>
    <row r="510" spans="2:21">
      <c r="B510" s="119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</row>
    <row r="511" spans="2:21">
      <c r="B511" s="119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</row>
    <row r="512" spans="2:21">
      <c r="B512" s="119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</row>
    <row r="513" spans="2:21">
      <c r="B513" s="119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</row>
    <row r="514" spans="2:21">
      <c r="B514" s="119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</row>
    <row r="515" spans="2:21">
      <c r="B515" s="119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</row>
    <row r="516" spans="2:21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</row>
    <row r="517" spans="2:21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</row>
    <row r="518" spans="2:21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</row>
    <row r="519" spans="2:21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</row>
    <row r="520" spans="2:21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</row>
    <row r="521" spans="2:21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</row>
    <row r="522" spans="2:21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</row>
    <row r="523" spans="2:21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</row>
    <row r="524" spans="2:21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</row>
    <row r="525" spans="2:21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</row>
    <row r="526" spans="2:21">
      <c r="B526" s="119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</row>
    <row r="527" spans="2:21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</row>
    <row r="528" spans="2:21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</row>
    <row r="529" spans="2:21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</row>
    <row r="530" spans="2:21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</row>
    <row r="531" spans="2:21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</row>
    <row r="532" spans="2:21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</row>
    <row r="533" spans="2:21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</row>
    <row r="534" spans="2:21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</row>
    <row r="535" spans="2:21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</row>
    <row r="536" spans="2:21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</row>
    <row r="537" spans="2:21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</row>
    <row r="538" spans="2:21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</row>
    <row r="539" spans="2:21">
      <c r="B539" s="119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</row>
    <row r="540" spans="2:21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</row>
    <row r="541" spans="2:21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</row>
    <row r="542" spans="2:21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</row>
    <row r="543" spans="2:21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</row>
    <row r="544" spans="2:21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</row>
    <row r="545" spans="2:21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</row>
    <row r="546" spans="2:21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</row>
    <row r="547" spans="2:21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</row>
    <row r="548" spans="2:21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</row>
    <row r="549" spans="2:21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</row>
    <row r="550" spans="2:21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</row>
    <row r="551" spans="2:21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</row>
    <row r="552" spans="2:21">
      <c r="B552" s="119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</row>
    <row r="553" spans="2:21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</row>
    <row r="554" spans="2:21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</row>
    <row r="555" spans="2:21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</row>
    <row r="556" spans="2:21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</row>
    <row r="557" spans="2:21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</row>
    <row r="558" spans="2:21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</row>
    <row r="559" spans="2:21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</row>
    <row r="560" spans="2:21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</row>
    <row r="561" spans="2:21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</row>
    <row r="562" spans="2:21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</row>
    <row r="563" spans="2:21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</row>
    <row r="564" spans="2:21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</row>
    <row r="565" spans="2:21">
      <c r="B565" s="119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</row>
    <row r="566" spans="2:21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</row>
    <row r="567" spans="2:21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</row>
    <row r="568" spans="2:21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</row>
    <row r="569" spans="2:21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</row>
    <row r="570" spans="2:21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</row>
    <row r="571" spans="2:21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</row>
    <row r="572" spans="2:21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</row>
    <row r="573" spans="2:21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</row>
    <row r="574" spans="2:21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</row>
    <row r="575" spans="2:21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</row>
    <row r="576" spans="2:21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</row>
    <row r="577" spans="2:21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</row>
    <row r="578" spans="2:21">
      <c r="B578" s="119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</row>
    <row r="579" spans="2:21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</row>
    <row r="580" spans="2:21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</row>
    <row r="581" spans="2:21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</row>
    <row r="582" spans="2:21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</row>
    <row r="583" spans="2:21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</row>
    <row r="584" spans="2:21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</row>
    <row r="585" spans="2:21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</row>
    <row r="586" spans="2:21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</row>
    <row r="587" spans="2:21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</row>
    <row r="588" spans="2:21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</row>
    <row r="589" spans="2:21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</row>
    <row r="590" spans="2:21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</row>
    <row r="591" spans="2:21">
      <c r="B591" s="119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</row>
    <row r="592" spans="2:21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</row>
    <row r="593" spans="2:21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</row>
    <row r="594" spans="2:21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</row>
    <row r="595" spans="2:21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</row>
    <row r="596" spans="2:21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</row>
    <row r="597" spans="2:21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2:21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</row>
    <row r="599" spans="2:21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</row>
    <row r="600" spans="2:21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</row>
    <row r="601" spans="2:21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</row>
    <row r="602" spans="2:21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</row>
    <row r="603" spans="2:21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</row>
    <row r="604" spans="2:21">
      <c r="B604" s="119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</row>
    <row r="605" spans="2:21">
      <c r="B605" s="119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</row>
    <row r="606" spans="2:21">
      <c r="B606" s="119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</row>
    <row r="607" spans="2:21">
      <c r="B607" s="119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</row>
    <row r="608" spans="2:21">
      <c r="B608" s="119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</row>
    <row r="609" spans="2:21">
      <c r="B609" s="119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</row>
    <row r="610" spans="2:21">
      <c r="B610" s="119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</row>
    <row r="611" spans="2:21">
      <c r="B611" s="119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</row>
    <row r="612" spans="2:21">
      <c r="B612" s="119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</row>
    <row r="613" spans="2:21">
      <c r="B613" s="119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</row>
    <row r="614" spans="2:21">
      <c r="B614" s="119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</row>
    <row r="615" spans="2:21">
      <c r="B615" s="119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</row>
    <row r="616" spans="2:21">
      <c r="B616" s="119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</row>
    <row r="617" spans="2:21">
      <c r="B617" s="119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</row>
    <row r="618" spans="2:21">
      <c r="B618" s="119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</row>
    <row r="619" spans="2:21">
      <c r="B619" s="119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</row>
    <row r="620" spans="2:21">
      <c r="B620" s="119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</row>
    <row r="621" spans="2:21">
      <c r="B621" s="119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</row>
    <row r="622" spans="2:21">
      <c r="B622" s="119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</row>
    <row r="623" spans="2:21">
      <c r="B623" s="119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</row>
    <row r="624" spans="2:21">
      <c r="B624" s="119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</row>
    <row r="625" spans="2:21">
      <c r="B625" s="119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</row>
    <row r="626" spans="2:21">
      <c r="B626" s="119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</row>
    <row r="627" spans="2:21">
      <c r="B627" s="119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</row>
    <row r="628" spans="2:21">
      <c r="B628" s="119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</row>
    <row r="629" spans="2:21">
      <c r="B629" s="119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</row>
    <row r="630" spans="2:21">
      <c r="B630" s="119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</row>
    <row r="631" spans="2:21">
      <c r="B631" s="119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</row>
    <row r="632" spans="2:21">
      <c r="B632" s="119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</row>
    <row r="633" spans="2:21">
      <c r="B633" s="119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</row>
    <row r="634" spans="2:21">
      <c r="B634" s="119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</row>
    <row r="635" spans="2:21">
      <c r="B635" s="119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</row>
    <row r="636" spans="2:21">
      <c r="B636" s="119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</row>
    <row r="637" spans="2:21">
      <c r="B637" s="119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</row>
    <row r="638" spans="2:21">
      <c r="B638" s="119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</row>
    <row r="639" spans="2:21">
      <c r="B639" s="119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</row>
    <row r="640" spans="2:21">
      <c r="B640" s="119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</row>
    <row r="641" spans="2:21">
      <c r="B641" s="119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</row>
    <row r="642" spans="2:21">
      <c r="B642" s="119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</row>
    <row r="643" spans="2:21">
      <c r="B643" s="119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</row>
    <row r="644" spans="2:21">
      <c r="B644" s="119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</row>
    <row r="645" spans="2:21">
      <c r="B645" s="119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</row>
    <row r="646" spans="2:21">
      <c r="B646" s="119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</row>
    <row r="647" spans="2:21">
      <c r="B647" s="119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</row>
    <row r="648" spans="2:21">
      <c r="B648" s="119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</row>
    <row r="649" spans="2:21">
      <c r="B649" s="119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</row>
    <row r="650" spans="2:21">
      <c r="B650" s="119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</row>
    <row r="651" spans="2:21">
      <c r="B651" s="119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</row>
    <row r="652" spans="2:21">
      <c r="B652" s="119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</row>
    <row r="653" spans="2:21">
      <c r="B653" s="119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</row>
    <row r="654" spans="2:21">
      <c r="B654" s="119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</row>
    <row r="655" spans="2:21">
      <c r="B655" s="119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</row>
    <row r="656" spans="2:21">
      <c r="B656" s="119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</row>
    <row r="657" spans="2:21">
      <c r="B657" s="119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</row>
    <row r="658" spans="2:21">
      <c r="B658" s="119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</row>
    <row r="659" spans="2:21">
      <c r="B659" s="119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</row>
    <row r="660" spans="2:21">
      <c r="B660" s="119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</row>
    <row r="661" spans="2:21">
      <c r="B661" s="119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</row>
    <row r="662" spans="2:21">
      <c r="B662" s="119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</row>
    <row r="663" spans="2:21">
      <c r="B663" s="119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</row>
    <row r="664" spans="2:21">
      <c r="B664" s="119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</row>
    <row r="665" spans="2:21">
      <c r="B665" s="119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</row>
    <row r="666" spans="2:21">
      <c r="B666" s="119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</row>
    <row r="667" spans="2:21">
      <c r="B667" s="119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</row>
    <row r="668" spans="2:21">
      <c r="B668" s="119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</row>
    <row r="669" spans="2:21">
      <c r="B669" s="119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</row>
    <row r="670" spans="2:21">
      <c r="B670" s="119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</row>
    <row r="671" spans="2:21">
      <c r="B671" s="119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</row>
    <row r="672" spans="2:21">
      <c r="B672" s="119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</row>
    <row r="673" spans="2:21">
      <c r="B673" s="119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</row>
    <row r="674" spans="2:21">
      <c r="B674" s="119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</row>
    <row r="675" spans="2:21">
      <c r="B675" s="119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</row>
    <row r="676" spans="2:21">
      <c r="B676" s="119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</row>
    <row r="677" spans="2:21">
      <c r="B677" s="119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</row>
    <row r="678" spans="2:21">
      <c r="B678" s="119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</row>
    <row r="679" spans="2:21">
      <c r="B679" s="119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</row>
    <row r="680" spans="2:21">
      <c r="B680" s="119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</row>
    <row r="681" spans="2:21">
      <c r="B681" s="119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</row>
    <row r="682" spans="2:21">
      <c r="B682" s="119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</row>
    <row r="683" spans="2:21">
      <c r="B683" s="119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</row>
    <row r="684" spans="2:21">
      <c r="B684" s="119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</row>
    <row r="685" spans="2:21">
      <c r="B685" s="119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</row>
    <row r="686" spans="2:21">
      <c r="B686" s="119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</row>
    <row r="687" spans="2:21">
      <c r="B687" s="119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</row>
    <row r="688" spans="2:21">
      <c r="B688" s="119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</row>
    <row r="689" spans="2:21">
      <c r="B689" s="119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</row>
    <row r="690" spans="2:21">
      <c r="B690" s="119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</row>
    <row r="691" spans="2:21">
      <c r="B691" s="119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</row>
    <row r="692" spans="2:21">
      <c r="B692" s="119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</row>
    <row r="693" spans="2:21">
      <c r="B693" s="119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</row>
    <row r="694" spans="2:21">
      <c r="B694" s="119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</row>
    <row r="695" spans="2:21">
      <c r="B695" s="119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</row>
    <row r="696" spans="2:21">
      <c r="B696" s="119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</row>
    <row r="697" spans="2:21">
      <c r="B697" s="119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</row>
    <row r="698" spans="2:21">
      <c r="B698" s="119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</row>
    <row r="699" spans="2:21">
      <c r="B699" s="119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</row>
    <row r="700" spans="2:21">
      <c r="B700" s="119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</row>
    <row r="701" spans="2:21">
      <c r="B701" s="119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</row>
    <row r="702" spans="2:21">
      <c r="B702" s="119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</row>
    <row r="703" spans="2:21">
      <c r="B703" s="119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</row>
    <row r="704" spans="2:21">
      <c r="B704" s="119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</row>
    <row r="705" spans="2:21">
      <c r="B705" s="119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</row>
    <row r="706" spans="2:21">
      <c r="B706" s="119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</row>
    <row r="707" spans="2:21">
      <c r="B707" s="119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</row>
    <row r="708" spans="2:21">
      <c r="B708" s="119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</row>
    <row r="709" spans="2:21">
      <c r="B709" s="119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</row>
    <row r="710" spans="2:21">
      <c r="B710" s="119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</row>
    <row r="711" spans="2:21">
      <c r="B711" s="119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</row>
    <row r="712" spans="2:21">
      <c r="B712" s="119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</row>
    <row r="713" spans="2:21">
      <c r="B713" s="119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</row>
    <row r="714" spans="2:21">
      <c r="B714" s="119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</row>
    <row r="715" spans="2:21">
      <c r="B715" s="119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</row>
    <row r="716" spans="2:21">
      <c r="B716" s="119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</row>
    <row r="717" spans="2:21">
      <c r="B717" s="119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</row>
    <row r="718" spans="2:21">
      <c r="B718" s="119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</row>
    <row r="719" spans="2:21">
      <c r="B719" s="119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</row>
    <row r="720" spans="2:21">
      <c r="B720" s="119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</row>
    <row r="721" spans="2:21">
      <c r="B721" s="119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</row>
    <row r="722" spans="2:21">
      <c r="B722" s="119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</row>
    <row r="723" spans="2:21">
      <c r="B723" s="119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</row>
    <row r="724" spans="2:21">
      <c r="B724" s="119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</row>
    <row r="725" spans="2:21">
      <c r="B725" s="119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</row>
    <row r="726" spans="2:21">
      <c r="B726" s="119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</row>
    <row r="727" spans="2:21">
      <c r="B727" s="119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</row>
    <row r="728" spans="2:21">
      <c r="B728" s="119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</row>
    <row r="729" spans="2:21">
      <c r="B729" s="119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</row>
    <row r="730" spans="2:21">
      <c r="B730" s="119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</row>
    <row r="731" spans="2:21">
      <c r="B731" s="119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</row>
    <row r="732" spans="2:21">
      <c r="B732" s="119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</row>
    <row r="733" spans="2:21">
      <c r="B733" s="119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</row>
    <row r="734" spans="2:21">
      <c r="C734" s="1"/>
      <c r="D734" s="1"/>
      <c r="E734" s="1"/>
      <c r="F734" s="1"/>
    </row>
    <row r="735" spans="2:21">
      <c r="C735" s="1"/>
      <c r="D735" s="1"/>
      <c r="E735" s="1"/>
      <c r="F735" s="1"/>
    </row>
    <row r="736" spans="2:21">
      <c r="C736" s="1"/>
      <c r="D736" s="1"/>
      <c r="E736" s="1"/>
      <c r="F736" s="1"/>
    </row>
    <row r="737" spans="3:6">
      <c r="C737" s="1"/>
      <c r="D737" s="1"/>
      <c r="E737" s="1"/>
      <c r="F737" s="1"/>
    </row>
    <row r="738" spans="3:6">
      <c r="C738" s="1"/>
      <c r="D738" s="1"/>
      <c r="E738" s="1"/>
      <c r="F738" s="1"/>
    </row>
    <row r="739" spans="3:6">
      <c r="C739" s="1"/>
      <c r="D739" s="1"/>
      <c r="E739" s="1"/>
      <c r="F739" s="1"/>
    </row>
    <row r="740" spans="3:6">
      <c r="C740" s="1"/>
      <c r="D740" s="1"/>
      <c r="E740" s="1"/>
      <c r="F740" s="1"/>
    </row>
    <row r="741" spans="3:6">
      <c r="C741" s="1"/>
      <c r="D741" s="1"/>
      <c r="E741" s="1"/>
      <c r="F741" s="1"/>
    </row>
    <row r="742" spans="3:6">
      <c r="C742" s="1"/>
      <c r="D742" s="1"/>
      <c r="E742" s="1"/>
      <c r="F742" s="1"/>
    </row>
    <row r="743" spans="3:6">
      <c r="C743" s="1"/>
      <c r="D743" s="1"/>
      <c r="E743" s="1"/>
      <c r="F743" s="1"/>
    </row>
    <row r="744" spans="3:6">
      <c r="C744" s="1"/>
      <c r="D744" s="1"/>
      <c r="E744" s="1"/>
      <c r="F744" s="1"/>
    </row>
    <row r="745" spans="3:6">
      <c r="C745" s="1"/>
      <c r="D745" s="1"/>
      <c r="E745" s="1"/>
      <c r="F745" s="1"/>
    </row>
    <row r="746" spans="3:6">
      <c r="C746" s="1"/>
      <c r="D746" s="1"/>
      <c r="E746" s="1"/>
      <c r="F746" s="1"/>
    </row>
    <row r="747" spans="3:6">
      <c r="C747" s="1"/>
      <c r="D747" s="1"/>
      <c r="E747" s="1"/>
      <c r="F747" s="1"/>
    </row>
    <row r="748" spans="3:6">
      <c r="C748" s="1"/>
      <c r="D748" s="1"/>
      <c r="E748" s="1"/>
      <c r="F748" s="1"/>
    </row>
    <row r="749" spans="3:6">
      <c r="C749" s="1"/>
      <c r="D749" s="1"/>
      <c r="E749" s="1"/>
      <c r="F749" s="1"/>
    </row>
    <row r="750" spans="3:6">
      <c r="C750" s="1"/>
      <c r="D750" s="1"/>
      <c r="E750" s="1"/>
      <c r="F750" s="1"/>
    </row>
    <row r="751" spans="3:6">
      <c r="C751" s="1"/>
      <c r="D751" s="1"/>
      <c r="E751" s="1"/>
      <c r="F751" s="1"/>
    </row>
    <row r="752" spans="3:6">
      <c r="C752" s="1"/>
      <c r="D752" s="1"/>
      <c r="E752" s="1"/>
      <c r="F752" s="1"/>
    </row>
    <row r="753" spans="2:6">
      <c r="C753" s="1"/>
      <c r="D753" s="1"/>
      <c r="E753" s="1"/>
      <c r="F753" s="1"/>
    </row>
    <row r="754" spans="2:6">
      <c r="C754" s="1"/>
      <c r="D754" s="1"/>
      <c r="E754" s="1"/>
      <c r="F754" s="1"/>
    </row>
    <row r="755" spans="2:6">
      <c r="C755" s="1"/>
      <c r="D755" s="1"/>
      <c r="E755" s="1"/>
      <c r="F755" s="1"/>
    </row>
    <row r="756" spans="2:6">
      <c r="C756" s="1"/>
      <c r="D756" s="1"/>
      <c r="E756" s="1"/>
      <c r="F756" s="1"/>
    </row>
    <row r="757" spans="2:6">
      <c r="C757" s="1"/>
      <c r="D757" s="1"/>
      <c r="E757" s="1"/>
      <c r="F757" s="1"/>
    </row>
    <row r="758" spans="2:6">
      <c r="C758" s="1"/>
      <c r="D758" s="1"/>
      <c r="E758" s="1"/>
      <c r="F758" s="1"/>
    </row>
    <row r="759" spans="2:6">
      <c r="C759" s="1"/>
      <c r="D759" s="1"/>
      <c r="E759" s="1"/>
      <c r="F759" s="1"/>
    </row>
    <row r="760" spans="2:6">
      <c r="C760" s="1"/>
      <c r="D760" s="1"/>
      <c r="E760" s="1"/>
      <c r="F760" s="1"/>
    </row>
    <row r="761" spans="2:6">
      <c r="C761" s="1"/>
      <c r="D761" s="1"/>
      <c r="E761" s="1"/>
      <c r="F761" s="1"/>
    </row>
    <row r="762" spans="2:6">
      <c r="C762" s="1"/>
      <c r="D762" s="1"/>
      <c r="E762" s="1"/>
      <c r="F762" s="1"/>
    </row>
    <row r="763" spans="2:6">
      <c r="C763" s="1"/>
      <c r="D763" s="1"/>
      <c r="E763" s="1"/>
      <c r="F763" s="1"/>
    </row>
    <row r="764" spans="2:6">
      <c r="C764" s="1"/>
      <c r="D764" s="1"/>
      <c r="E764" s="1"/>
      <c r="F764" s="1"/>
    </row>
    <row r="765" spans="2:6">
      <c r="C765" s="1"/>
      <c r="D765" s="1"/>
      <c r="E765" s="1"/>
      <c r="F765" s="1"/>
    </row>
    <row r="766" spans="2:6">
      <c r="C766" s="1"/>
      <c r="D766" s="1"/>
      <c r="E766" s="1"/>
      <c r="F766" s="1"/>
    </row>
    <row r="767" spans="2:6">
      <c r="C767" s="1"/>
      <c r="D767" s="1"/>
      <c r="E767" s="1"/>
      <c r="F767" s="1"/>
    </row>
    <row r="768" spans="2:6">
      <c r="B768" s="41"/>
      <c r="C768" s="1"/>
      <c r="D768" s="1"/>
      <c r="E768" s="1"/>
      <c r="F768" s="1"/>
    </row>
    <row r="769" spans="2:6">
      <c r="B769" s="41"/>
      <c r="C769" s="1"/>
      <c r="D769" s="1"/>
      <c r="E769" s="1"/>
      <c r="F769" s="1"/>
    </row>
    <row r="770" spans="2:6">
      <c r="B770" s="3"/>
      <c r="C770" s="1"/>
      <c r="D770" s="1"/>
      <c r="E770" s="1"/>
      <c r="F770" s="1"/>
    </row>
    <row r="771" spans="2:6">
      <c r="C771" s="1"/>
      <c r="D771" s="1"/>
      <c r="E771" s="1"/>
      <c r="F771" s="1"/>
    </row>
    <row r="772" spans="2:6">
      <c r="C772" s="1"/>
      <c r="D772" s="1"/>
      <c r="E772" s="1"/>
      <c r="F772" s="1"/>
    </row>
    <row r="773" spans="2:6">
      <c r="C773" s="1"/>
      <c r="D773" s="1"/>
      <c r="E773" s="1"/>
      <c r="F773" s="1"/>
    </row>
    <row r="774" spans="2:6">
      <c r="C774" s="1"/>
      <c r="D774" s="1"/>
      <c r="E774" s="1"/>
      <c r="F774" s="1"/>
    </row>
    <row r="775" spans="2:6">
      <c r="C775" s="1"/>
      <c r="D775" s="1"/>
      <c r="E775" s="1"/>
      <c r="F775" s="1"/>
    </row>
    <row r="776" spans="2:6">
      <c r="C776" s="1"/>
      <c r="D776" s="1"/>
      <c r="E776" s="1"/>
      <c r="F776" s="1"/>
    </row>
    <row r="777" spans="2:6">
      <c r="C777" s="1"/>
      <c r="D777" s="1"/>
      <c r="E777" s="1"/>
      <c r="F777" s="1"/>
    </row>
    <row r="778" spans="2:6">
      <c r="C778" s="1"/>
      <c r="D778" s="1"/>
      <c r="E778" s="1"/>
      <c r="F778" s="1"/>
    </row>
    <row r="779" spans="2:6">
      <c r="C779" s="1"/>
      <c r="D779" s="1"/>
      <c r="E779" s="1"/>
      <c r="F779" s="1"/>
    </row>
    <row r="780" spans="2:6">
      <c r="C780" s="1"/>
      <c r="D780" s="1"/>
      <c r="E780" s="1"/>
      <c r="F780" s="1"/>
    </row>
    <row r="781" spans="2:6">
      <c r="C781" s="1"/>
      <c r="D781" s="1"/>
      <c r="E781" s="1"/>
      <c r="F781" s="1"/>
    </row>
    <row r="782" spans="2:6">
      <c r="C782" s="1"/>
      <c r="D782" s="1"/>
      <c r="E782" s="1"/>
      <c r="F782" s="1"/>
    </row>
    <row r="783" spans="2:6">
      <c r="C783" s="1"/>
      <c r="D783" s="1"/>
      <c r="E783" s="1"/>
      <c r="F783" s="1"/>
    </row>
    <row r="784" spans="2:6">
      <c r="C784" s="1"/>
      <c r="D784" s="1"/>
      <c r="E784" s="1"/>
      <c r="F784" s="1"/>
    </row>
    <row r="785" spans="3:6">
      <c r="C785" s="1"/>
      <c r="D785" s="1"/>
      <c r="E785" s="1"/>
      <c r="F785" s="1"/>
    </row>
    <row r="786" spans="3:6">
      <c r="C786" s="1"/>
      <c r="D786" s="1"/>
      <c r="E786" s="1"/>
      <c r="F786" s="1"/>
    </row>
    <row r="787" spans="3:6">
      <c r="C787" s="1"/>
      <c r="D787" s="1"/>
      <c r="E787" s="1"/>
      <c r="F787" s="1"/>
    </row>
    <row r="788" spans="3:6">
      <c r="C788" s="1"/>
      <c r="D788" s="1"/>
      <c r="E788" s="1"/>
      <c r="F788" s="1"/>
    </row>
    <row r="789" spans="3:6">
      <c r="C789" s="1"/>
      <c r="D789" s="1"/>
      <c r="E789" s="1"/>
      <c r="F789" s="1"/>
    </row>
    <row r="790" spans="3:6">
      <c r="C790" s="1"/>
      <c r="D790" s="1"/>
      <c r="E790" s="1"/>
      <c r="F790" s="1"/>
    </row>
    <row r="791" spans="3:6">
      <c r="C791" s="1"/>
      <c r="D791" s="1"/>
      <c r="E791" s="1"/>
      <c r="F791" s="1"/>
    </row>
    <row r="792" spans="3:6">
      <c r="C792" s="1"/>
      <c r="D792" s="1"/>
      <c r="E792" s="1"/>
      <c r="F792" s="1"/>
    </row>
    <row r="793" spans="3:6">
      <c r="C793" s="1"/>
      <c r="D793" s="1"/>
      <c r="E793" s="1"/>
      <c r="F793" s="1"/>
    </row>
    <row r="794" spans="3:6">
      <c r="C794" s="1"/>
      <c r="D794" s="1"/>
      <c r="E794" s="1"/>
      <c r="F794" s="1"/>
    </row>
    <row r="795" spans="3:6">
      <c r="C795" s="1"/>
      <c r="D795" s="1"/>
      <c r="E795" s="1"/>
      <c r="F795" s="1"/>
    </row>
    <row r="796" spans="3:6">
      <c r="C796" s="1"/>
      <c r="D796" s="1"/>
      <c r="E796" s="1"/>
      <c r="F796" s="1"/>
    </row>
    <row r="797" spans="3:6">
      <c r="C797" s="1"/>
      <c r="D797" s="1"/>
      <c r="E797" s="1"/>
      <c r="F797" s="1"/>
    </row>
    <row r="798" spans="3:6">
      <c r="C798" s="1"/>
      <c r="D798" s="1"/>
      <c r="E798" s="1"/>
      <c r="F798" s="1"/>
    </row>
    <row r="799" spans="3:6">
      <c r="C799" s="1"/>
      <c r="D799" s="1"/>
      <c r="E799" s="1"/>
      <c r="F799" s="1"/>
    </row>
    <row r="800" spans="3:6">
      <c r="C800" s="1"/>
      <c r="D800" s="1"/>
      <c r="E800" s="1"/>
      <c r="F800" s="1"/>
    </row>
    <row r="801" spans="3:6">
      <c r="C801" s="1"/>
      <c r="D801" s="1"/>
      <c r="E801" s="1"/>
      <c r="F801" s="1"/>
    </row>
    <row r="802" spans="3:6">
      <c r="C802" s="1"/>
      <c r="D802" s="1"/>
      <c r="E802" s="1"/>
      <c r="F802" s="1"/>
    </row>
  </sheetData>
  <sheetProtection sheet="1" objects="1" scenarios="1"/>
  <mergeCells count="3">
    <mergeCell ref="B6:U6"/>
    <mergeCell ref="B7:U7"/>
    <mergeCell ref="B370:K370"/>
  </mergeCells>
  <phoneticPr fontId="6" type="noConversion"/>
  <conditionalFormatting sqref="B12:B362">
    <cfRule type="cellIs" dxfId="8" priority="2" operator="equal">
      <formula>"NR3"</formula>
    </cfRule>
  </conditionalFormatting>
  <conditionalFormatting sqref="B12:B341">
    <cfRule type="containsText" dxfId="7" priority="1" operator="containsText" text="הפרשה ">
      <formula>NOT(ISERROR(SEARCH("הפרשה ",B12)))</formula>
    </cfRule>
  </conditionalFormatting>
  <dataValidations count="6">
    <dataValidation allowBlank="1" showInputMessage="1" showErrorMessage="1" sqref="H2 B29 Q9 B31 B368 B370"/>
    <dataValidation type="list" allowBlank="1" showInputMessage="1" showErrorMessage="1" sqref="I371:I800 I32:I369 I12:I30">
      <formula1>#REF!</formula1>
    </dataValidation>
    <dataValidation type="list" allowBlank="1" showInputMessage="1" showErrorMessage="1" sqref="G528:G800">
      <formula1>#REF!</formula1>
    </dataValidation>
    <dataValidation type="list" allowBlank="1" showInputMessage="1" showErrorMessage="1" sqref="E371:E794 E32:E369 E12:E30">
      <formula1>#REF!</formula1>
    </dataValidation>
    <dataValidation type="list" allowBlank="1" showInputMessage="1" showErrorMessage="1" sqref="G371:G527 G32:G369 G12:G30">
      <formula1>#REF!</formula1>
    </dataValidation>
    <dataValidation type="list" allowBlank="1" showInputMessage="1" showErrorMessage="1" sqref="L12:L800">
      <formula1>#REF!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>
    <tabColor indexed="44"/>
    <pageSetUpPr fitToPage="1"/>
  </sheetPr>
  <dimension ref="B1:O50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3" width="41.7109375" style="2" bestFit="1" customWidth="1"/>
    <col min="4" max="4" width="9.7109375" style="2" bestFit="1" customWidth="1"/>
    <col min="5" max="5" width="8" style="2" bestFit="1" customWidth="1"/>
    <col min="6" max="6" width="11.7109375" style="2" bestFit="1" customWidth="1"/>
    <col min="7" max="7" width="44.7109375" style="2" bestFit="1" customWidth="1"/>
    <col min="8" max="8" width="12.28515625" style="1" bestFit="1" customWidth="1"/>
    <col min="9" max="9" width="15.42578125" style="1" bestFit="1" customWidth="1"/>
    <col min="10" max="10" width="10.7109375" style="1" bestFit="1" customWidth="1"/>
    <col min="11" max="11" width="9" style="1" bestFit="1" customWidth="1"/>
    <col min="12" max="12" width="14.28515625" style="1" bestFit="1" customWidth="1"/>
    <col min="13" max="13" width="9" style="1" bestFit="1" customWidth="1"/>
    <col min="14" max="14" width="9.7109375" style="1" customWidth="1"/>
    <col min="15" max="15" width="10.42578125" style="1" bestFit="1" customWidth="1"/>
    <col min="16" max="16384" width="9.140625" style="1"/>
  </cols>
  <sheetData>
    <row r="1" spans="2:15">
      <c r="B1" s="46" t="s">
        <v>152</v>
      </c>
      <c r="C1" s="67" t="s" vm="1">
        <v>238</v>
      </c>
    </row>
    <row r="2" spans="2:15">
      <c r="B2" s="46" t="s">
        <v>151</v>
      </c>
      <c r="C2" s="67" t="s">
        <v>239</v>
      </c>
    </row>
    <row r="3" spans="2:15">
      <c r="B3" s="46" t="s">
        <v>153</v>
      </c>
      <c r="C3" s="67" t="s">
        <v>240</v>
      </c>
    </row>
    <row r="4" spans="2:15">
      <c r="B4" s="46" t="s">
        <v>154</v>
      </c>
      <c r="C4" s="67" t="s">
        <v>241</v>
      </c>
    </row>
    <row r="6" spans="2:15" ht="26.25" customHeight="1">
      <c r="B6" s="151" t="s">
        <v>180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3"/>
    </row>
    <row r="7" spans="2:15" ht="26.25" customHeight="1">
      <c r="B7" s="151" t="s">
        <v>98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3"/>
    </row>
    <row r="8" spans="2:15" s="3" customFormat="1" ht="78.75">
      <c r="B8" s="21" t="s">
        <v>121</v>
      </c>
      <c r="C8" s="29" t="s">
        <v>49</v>
      </c>
      <c r="D8" s="29" t="s">
        <v>125</v>
      </c>
      <c r="E8" s="29" t="s">
        <v>197</v>
      </c>
      <c r="F8" s="29" t="s">
        <v>123</v>
      </c>
      <c r="G8" s="29" t="s">
        <v>71</v>
      </c>
      <c r="H8" s="29" t="s">
        <v>109</v>
      </c>
      <c r="I8" s="12" t="s">
        <v>214</v>
      </c>
      <c r="J8" s="12" t="s">
        <v>213</v>
      </c>
      <c r="K8" s="29" t="s">
        <v>228</v>
      </c>
      <c r="L8" s="12" t="s">
        <v>66</v>
      </c>
      <c r="M8" s="12" t="s">
        <v>63</v>
      </c>
      <c r="N8" s="12" t="s">
        <v>155</v>
      </c>
      <c r="O8" s="13" t="s">
        <v>157</v>
      </c>
    </row>
    <row r="9" spans="2:15" s="3" customFormat="1" ht="24" customHeight="1">
      <c r="B9" s="14"/>
      <c r="C9" s="15"/>
      <c r="D9" s="15"/>
      <c r="E9" s="15"/>
      <c r="F9" s="15"/>
      <c r="G9" s="15"/>
      <c r="H9" s="15"/>
      <c r="I9" s="15" t="s">
        <v>221</v>
      </c>
      <c r="J9" s="15"/>
      <c r="K9" s="15" t="s">
        <v>217</v>
      </c>
      <c r="L9" s="15" t="s">
        <v>217</v>
      </c>
      <c r="M9" s="15" t="s">
        <v>19</v>
      </c>
      <c r="N9" s="15" t="s">
        <v>19</v>
      </c>
      <c r="O9" s="16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68" t="s">
        <v>31</v>
      </c>
      <c r="C11" s="69"/>
      <c r="D11" s="69"/>
      <c r="E11" s="69"/>
      <c r="F11" s="69"/>
      <c r="G11" s="69"/>
      <c r="H11" s="69"/>
      <c r="I11" s="77"/>
      <c r="J11" s="79"/>
      <c r="K11" s="77">
        <v>9736.9284597687238</v>
      </c>
      <c r="L11" s="77">
        <f>L12+L178</f>
        <v>15597315.216818128</v>
      </c>
      <c r="M11" s="69"/>
      <c r="N11" s="78">
        <f t="shared" ref="N11:N43" si="0">IFERROR(L11/$L$11,0)</f>
        <v>1</v>
      </c>
      <c r="O11" s="78">
        <f>L11/'סכום נכסי הקרן'!$C$42</f>
        <v>0.15715908395696795</v>
      </c>
    </row>
    <row r="12" spans="2:15">
      <c r="B12" s="70" t="s">
        <v>207</v>
      </c>
      <c r="C12" s="71"/>
      <c r="D12" s="71"/>
      <c r="E12" s="71"/>
      <c r="F12" s="71"/>
      <c r="G12" s="71"/>
      <c r="H12" s="71"/>
      <c r="I12" s="80"/>
      <c r="J12" s="82"/>
      <c r="K12" s="80">
        <v>9315.8539196916045</v>
      </c>
      <c r="L12" s="80">
        <f>L13+L45+L105</f>
        <v>12933775.956800461</v>
      </c>
      <c r="M12" s="71"/>
      <c r="N12" s="81">
        <f t="shared" si="0"/>
        <v>0.82923091423159478</v>
      </c>
      <c r="O12" s="81">
        <f>L12/'סכום נכסי הקרן'!$C$42</f>
        <v>0.13032117086943648</v>
      </c>
    </row>
    <row r="13" spans="2:15">
      <c r="B13" s="90" t="s">
        <v>1172</v>
      </c>
      <c r="C13" s="71"/>
      <c r="D13" s="71"/>
      <c r="E13" s="71"/>
      <c r="F13" s="71"/>
      <c r="G13" s="71"/>
      <c r="H13" s="71"/>
      <c r="I13" s="80"/>
      <c r="J13" s="82"/>
      <c r="K13" s="80">
        <v>8881.3667367448561</v>
      </c>
      <c r="L13" s="80">
        <v>7711574.3645011252</v>
      </c>
      <c r="M13" s="71"/>
      <c r="N13" s="81">
        <f t="shared" si="0"/>
        <v>0.49441677989465527</v>
      </c>
      <c r="O13" s="81">
        <f>L13/'סכום נכסי הקרן'!$C$42</f>
        <v>7.7702088221197868E-2</v>
      </c>
    </row>
    <row r="14" spans="2:15">
      <c r="B14" s="76" t="s">
        <v>1173</v>
      </c>
      <c r="C14" s="73" t="s">
        <v>1174</v>
      </c>
      <c r="D14" s="86" t="s">
        <v>126</v>
      </c>
      <c r="E14" s="86" t="s">
        <v>326</v>
      </c>
      <c r="F14" s="73" t="s">
        <v>654</v>
      </c>
      <c r="G14" s="86" t="s">
        <v>364</v>
      </c>
      <c r="H14" s="86" t="s">
        <v>139</v>
      </c>
      <c r="I14" s="83">
        <v>7631798.1469675144</v>
      </c>
      <c r="J14" s="85">
        <v>3985</v>
      </c>
      <c r="K14" s="73"/>
      <c r="L14" s="83">
        <v>304127.15615730803</v>
      </c>
      <c r="M14" s="84">
        <v>3.4007803691603354E-2</v>
      </c>
      <c r="N14" s="84">
        <f t="shared" si="0"/>
        <v>1.949868627578781E-2</v>
      </c>
      <c r="O14" s="84">
        <f>L14/'סכום נכסי הקרן'!$C$42</f>
        <v>3.0643956734671155E-3</v>
      </c>
    </row>
    <row r="15" spans="2:15">
      <c r="B15" s="76" t="s">
        <v>1175</v>
      </c>
      <c r="C15" s="73" t="s">
        <v>1176</v>
      </c>
      <c r="D15" s="86" t="s">
        <v>126</v>
      </c>
      <c r="E15" s="86" t="s">
        <v>326</v>
      </c>
      <c r="F15" s="73" t="s">
        <v>1171</v>
      </c>
      <c r="G15" s="86" t="s">
        <v>690</v>
      </c>
      <c r="H15" s="86" t="s">
        <v>139</v>
      </c>
      <c r="I15" s="83">
        <v>860699.46343960287</v>
      </c>
      <c r="J15" s="85">
        <v>30850</v>
      </c>
      <c r="K15" s="73"/>
      <c r="L15" s="83">
        <v>265525.78476148623</v>
      </c>
      <c r="M15" s="84">
        <v>1.5425362078916482E-2</v>
      </c>
      <c r="N15" s="84">
        <f t="shared" si="0"/>
        <v>1.702381346215133E-2</v>
      </c>
      <c r="O15" s="84">
        <f>L15/'סכום נכסי הקרן'!$C$42</f>
        <v>2.6754469291660021E-3</v>
      </c>
    </row>
    <row r="16" spans="2:15">
      <c r="B16" s="76" t="s">
        <v>1177</v>
      </c>
      <c r="C16" s="73" t="s">
        <v>1178</v>
      </c>
      <c r="D16" s="86" t="s">
        <v>126</v>
      </c>
      <c r="E16" s="86" t="s">
        <v>326</v>
      </c>
      <c r="F16" s="73" t="s">
        <v>704</v>
      </c>
      <c r="G16" s="86" t="s">
        <v>508</v>
      </c>
      <c r="H16" s="86" t="s">
        <v>139</v>
      </c>
      <c r="I16" s="83">
        <v>25982738.758463778</v>
      </c>
      <c r="J16" s="85">
        <v>2880</v>
      </c>
      <c r="K16" s="73"/>
      <c r="L16" s="83">
        <v>748302.87624376093</v>
      </c>
      <c r="M16" s="84">
        <v>2.0157002790996612E-2</v>
      </c>
      <c r="N16" s="84">
        <f t="shared" si="0"/>
        <v>4.7976389900544411E-2</v>
      </c>
      <c r="O16" s="84">
        <f>L16/'סכום נכסי הקרן'!$C$42</f>
        <v>7.5399254883318891E-3</v>
      </c>
    </row>
    <row r="17" spans="2:15">
      <c r="B17" s="76" t="s">
        <v>1179</v>
      </c>
      <c r="C17" s="73" t="s">
        <v>1180</v>
      </c>
      <c r="D17" s="86" t="s">
        <v>126</v>
      </c>
      <c r="E17" s="86" t="s">
        <v>326</v>
      </c>
      <c r="F17" s="73" t="s">
        <v>846</v>
      </c>
      <c r="G17" s="86" t="s">
        <v>701</v>
      </c>
      <c r="H17" s="86" t="s">
        <v>139</v>
      </c>
      <c r="I17" s="83">
        <v>556118.03750548151</v>
      </c>
      <c r="J17" s="85">
        <v>67700</v>
      </c>
      <c r="K17" s="73"/>
      <c r="L17" s="83">
        <v>376491.91139205388</v>
      </c>
      <c r="M17" s="84">
        <v>1.2542760664451133E-2</v>
      </c>
      <c r="N17" s="84">
        <f t="shared" si="0"/>
        <v>2.4138251112992427E-2</v>
      </c>
      <c r="O17" s="84">
        <f>L17/'סכום נכסי הקרן'!$C$42</f>
        <v>3.7935454332411519E-3</v>
      </c>
    </row>
    <row r="18" spans="2:15">
      <c r="B18" s="76" t="s">
        <v>1181</v>
      </c>
      <c r="C18" s="73" t="s">
        <v>1182</v>
      </c>
      <c r="D18" s="86" t="s">
        <v>126</v>
      </c>
      <c r="E18" s="86" t="s">
        <v>326</v>
      </c>
      <c r="F18" s="73" t="s">
        <v>766</v>
      </c>
      <c r="G18" s="86" t="s">
        <v>608</v>
      </c>
      <c r="H18" s="86" t="s">
        <v>139</v>
      </c>
      <c r="I18" s="83">
        <v>158074.90463674659</v>
      </c>
      <c r="J18" s="85">
        <v>200000</v>
      </c>
      <c r="K18" s="83">
        <v>1731.0819151801841</v>
      </c>
      <c r="L18" s="83">
        <v>317880.89118560136</v>
      </c>
      <c r="M18" s="84">
        <v>4.1216237509118445E-2</v>
      </c>
      <c r="N18" s="84">
        <f t="shared" si="0"/>
        <v>2.0380487716426973E-2</v>
      </c>
      <c r="O18" s="84">
        <f>L18/'סכום נכסי הקרן'!$C$42</f>
        <v>3.2029787801099007E-3</v>
      </c>
    </row>
    <row r="19" spans="2:15">
      <c r="B19" s="76" t="s">
        <v>1183</v>
      </c>
      <c r="C19" s="73" t="s">
        <v>1184</v>
      </c>
      <c r="D19" s="86" t="s">
        <v>126</v>
      </c>
      <c r="E19" s="86" t="s">
        <v>326</v>
      </c>
      <c r="F19" s="73" t="s">
        <v>403</v>
      </c>
      <c r="G19" s="86" t="s">
        <v>377</v>
      </c>
      <c r="H19" s="86" t="s">
        <v>139</v>
      </c>
      <c r="I19" s="83">
        <v>7827907.6000557719</v>
      </c>
      <c r="J19" s="85">
        <v>2051</v>
      </c>
      <c r="K19" s="73"/>
      <c r="L19" s="83">
        <v>160550.38487715134</v>
      </c>
      <c r="M19" s="84">
        <v>1.6660798674727587E-2</v>
      </c>
      <c r="N19" s="84">
        <f t="shared" si="0"/>
        <v>1.0293462858533151E-2</v>
      </c>
      <c r="O19" s="84">
        <f>L19/'סכום נכסי הקרן'!$C$42</f>
        <v>1.6177111935921429E-3</v>
      </c>
    </row>
    <row r="20" spans="2:15">
      <c r="B20" s="76" t="s">
        <v>1185</v>
      </c>
      <c r="C20" s="73" t="s">
        <v>1186</v>
      </c>
      <c r="D20" s="86" t="s">
        <v>126</v>
      </c>
      <c r="E20" s="86" t="s">
        <v>326</v>
      </c>
      <c r="F20" s="73" t="s">
        <v>1187</v>
      </c>
      <c r="G20" s="86" t="s">
        <v>133</v>
      </c>
      <c r="H20" s="86" t="s">
        <v>139</v>
      </c>
      <c r="I20" s="83">
        <v>437487.19524175778</v>
      </c>
      <c r="J20" s="85">
        <v>5149</v>
      </c>
      <c r="K20" s="73"/>
      <c r="L20" s="83">
        <v>22526.215682988157</v>
      </c>
      <c r="M20" s="84">
        <v>2.4704312083002741E-3</v>
      </c>
      <c r="N20" s="84">
        <f t="shared" si="0"/>
        <v>1.4442367400960647E-3</v>
      </c>
      <c r="O20" s="84">
        <f>L20/'סכום נכסי הקרן'!$C$42</f>
        <v>2.2697492309049514E-4</v>
      </c>
    </row>
    <row r="21" spans="2:15">
      <c r="B21" s="76" t="s">
        <v>1188</v>
      </c>
      <c r="C21" s="73" t="s">
        <v>1189</v>
      </c>
      <c r="D21" s="86" t="s">
        <v>126</v>
      </c>
      <c r="E21" s="86" t="s">
        <v>326</v>
      </c>
      <c r="F21" s="73" t="s">
        <v>802</v>
      </c>
      <c r="G21" s="86" t="s">
        <v>690</v>
      </c>
      <c r="H21" s="86" t="s">
        <v>139</v>
      </c>
      <c r="I21" s="83">
        <v>19435354.175655738</v>
      </c>
      <c r="J21" s="85">
        <v>1398</v>
      </c>
      <c r="K21" s="73"/>
      <c r="L21" s="83">
        <v>271706.2513757667</v>
      </c>
      <c r="M21" s="84">
        <v>3.5481010563530771E-2</v>
      </c>
      <c r="N21" s="84">
        <f t="shared" si="0"/>
        <v>1.7420065415026928E-2</v>
      </c>
      <c r="O21" s="84">
        <f>L21/'סכום נכסי הקרן'!$C$42</f>
        <v>2.737721523096091E-3</v>
      </c>
    </row>
    <row r="22" spans="2:15">
      <c r="B22" s="76" t="s">
        <v>1190</v>
      </c>
      <c r="C22" s="73" t="s">
        <v>1191</v>
      </c>
      <c r="D22" s="86" t="s">
        <v>126</v>
      </c>
      <c r="E22" s="86" t="s">
        <v>326</v>
      </c>
      <c r="F22" s="73" t="s">
        <v>411</v>
      </c>
      <c r="G22" s="86" t="s">
        <v>377</v>
      </c>
      <c r="H22" s="86" t="s">
        <v>139</v>
      </c>
      <c r="I22" s="83">
        <v>1854238.4046625507</v>
      </c>
      <c r="J22" s="85">
        <v>5653</v>
      </c>
      <c r="K22" s="73"/>
      <c r="L22" s="83">
        <v>104820.0970145842</v>
      </c>
      <c r="M22" s="84">
        <v>1.4925396334737225E-2</v>
      </c>
      <c r="N22" s="84">
        <f t="shared" si="0"/>
        <v>6.7203935778357392E-3</v>
      </c>
      <c r="O22" s="84">
        <f>L22/'סכום נכסי הקרן'!$C$42</f>
        <v>1.0561708985229552E-3</v>
      </c>
    </row>
    <row r="23" spans="2:15">
      <c r="B23" s="76" t="s">
        <v>1192</v>
      </c>
      <c r="C23" s="73" t="s">
        <v>1193</v>
      </c>
      <c r="D23" s="86" t="s">
        <v>126</v>
      </c>
      <c r="E23" s="86" t="s">
        <v>326</v>
      </c>
      <c r="F23" s="73" t="s">
        <v>1194</v>
      </c>
      <c r="G23" s="86" t="s">
        <v>772</v>
      </c>
      <c r="H23" s="86" t="s">
        <v>139</v>
      </c>
      <c r="I23" s="83">
        <v>411880.39146297955</v>
      </c>
      <c r="J23" s="85">
        <v>7500</v>
      </c>
      <c r="K23" s="73"/>
      <c r="L23" s="83">
        <v>30891.029359840468</v>
      </c>
      <c r="M23" s="84">
        <v>4.0689722289844795E-3</v>
      </c>
      <c r="N23" s="84">
        <f t="shared" si="0"/>
        <v>1.9805350427573314E-3</v>
      </c>
      <c r="O23" s="84">
        <f>L23/'סכום נכסי הקרן'!$C$42</f>
        <v>3.1125907306441659E-4</v>
      </c>
    </row>
    <row r="24" spans="2:15">
      <c r="B24" s="76" t="s">
        <v>1195</v>
      </c>
      <c r="C24" s="73" t="s">
        <v>1196</v>
      </c>
      <c r="D24" s="86" t="s">
        <v>126</v>
      </c>
      <c r="E24" s="86" t="s">
        <v>326</v>
      </c>
      <c r="F24" s="73" t="s">
        <v>512</v>
      </c>
      <c r="G24" s="86" t="s">
        <v>163</v>
      </c>
      <c r="H24" s="86" t="s">
        <v>139</v>
      </c>
      <c r="I24" s="83">
        <v>42361294.407802045</v>
      </c>
      <c r="J24" s="85">
        <v>584.1</v>
      </c>
      <c r="K24" s="83">
        <v>4503.3444871779839</v>
      </c>
      <c r="L24" s="83">
        <v>251935.66512173216</v>
      </c>
      <c r="M24" s="84">
        <v>1.531750927916267E-2</v>
      </c>
      <c r="N24" s="84">
        <f t="shared" si="0"/>
        <v>1.6152501992783817E-2</v>
      </c>
      <c r="O24" s="84">
        <f>L24/'סכום נכסי הקרן'!$C$42</f>
        <v>2.5385124167990043E-3</v>
      </c>
    </row>
    <row r="25" spans="2:15">
      <c r="B25" s="76" t="s">
        <v>1197</v>
      </c>
      <c r="C25" s="73" t="s">
        <v>1198</v>
      </c>
      <c r="D25" s="86" t="s">
        <v>126</v>
      </c>
      <c r="E25" s="86" t="s">
        <v>326</v>
      </c>
      <c r="F25" s="73" t="s">
        <v>1199</v>
      </c>
      <c r="G25" s="86" t="s">
        <v>334</v>
      </c>
      <c r="H25" s="86" t="s">
        <v>139</v>
      </c>
      <c r="I25" s="83">
        <v>1221759.0688788469</v>
      </c>
      <c r="J25" s="85">
        <v>14500</v>
      </c>
      <c r="K25" s="73"/>
      <c r="L25" s="83">
        <v>177155.06498742185</v>
      </c>
      <c r="M25" s="84">
        <v>1.2177400396519796E-2</v>
      </c>
      <c r="N25" s="84">
        <f t="shared" si="0"/>
        <v>1.1358048646500439E-2</v>
      </c>
      <c r="O25" s="84">
        <f>L25/'סכום נכסי הקרן'!$C$42</f>
        <v>1.7850205208226888E-3</v>
      </c>
    </row>
    <row r="26" spans="2:15">
      <c r="B26" s="76" t="s">
        <v>1200</v>
      </c>
      <c r="C26" s="73" t="s">
        <v>1201</v>
      </c>
      <c r="D26" s="86" t="s">
        <v>126</v>
      </c>
      <c r="E26" s="86" t="s">
        <v>326</v>
      </c>
      <c r="F26" s="73" t="s">
        <v>1202</v>
      </c>
      <c r="G26" s="86" t="s">
        <v>334</v>
      </c>
      <c r="H26" s="86" t="s">
        <v>139</v>
      </c>
      <c r="I26" s="83">
        <v>18644875.666158024</v>
      </c>
      <c r="J26" s="85">
        <v>1806</v>
      </c>
      <c r="K26" s="73"/>
      <c r="L26" s="83">
        <v>336726.45453175378</v>
      </c>
      <c r="M26" s="84">
        <v>1.5072518554734023E-2</v>
      </c>
      <c r="N26" s="84">
        <f t="shared" si="0"/>
        <v>2.1588744591676361E-2</v>
      </c>
      <c r="O26" s="84">
        <f>L26/'סכום נכסי הקרן'!$C$42</f>
        <v>3.3928673238088035E-3</v>
      </c>
    </row>
    <row r="27" spans="2:15">
      <c r="B27" s="76" t="s">
        <v>1203</v>
      </c>
      <c r="C27" s="73" t="s">
        <v>1204</v>
      </c>
      <c r="D27" s="86" t="s">
        <v>126</v>
      </c>
      <c r="E27" s="86" t="s">
        <v>326</v>
      </c>
      <c r="F27" s="73" t="s">
        <v>550</v>
      </c>
      <c r="G27" s="86" t="s">
        <v>551</v>
      </c>
      <c r="H27" s="86" t="s">
        <v>139</v>
      </c>
      <c r="I27" s="83">
        <v>3983131.0969321136</v>
      </c>
      <c r="J27" s="85">
        <v>3397</v>
      </c>
      <c r="K27" s="73"/>
      <c r="L27" s="83">
        <v>135306.96336100405</v>
      </c>
      <c r="M27" s="84">
        <v>1.5840585439749127E-2</v>
      </c>
      <c r="N27" s="84">
        <f t="shared" si="0"/>
        <v>8.6750162755643047E-3</v>
      </c>
      <c r="O27" s="84">
        <f>L27/'סכום נכסי הקרן'!$C$42</f>
        <v>1.3633576111794739E-3</v>
      </c>
    </row>
    <row r="28" spans="2:15">
      <c r="B28" s="76" t="s">
        <v>1205</v>
      </c>
      <c r="C28" s="73" t="s">
        <v>1206</v>
      </c>
      <c r="D28" s="86" t="s">
        <v>126</v>
      </c>
      <c r="E28" s="86" t="s">
        <v>326</v>
      </c>
      <c r="F28" s="73" t="s">
        <v>1207</v>
      </c>
      <c r="G28" s="86" t="s">
        <v>551</v>
      </c>
      <c r="H28" s="86" t="s">
        <v>139</v>
      </c>
      <c r="I28" s="83">
        <v>3331944.6431493117</v>
      </c>
      <c r="J28" s="85">
        <v>3150</v>
      </c>
      <c r="K28" s="73"/>
      <c r="L28" s="83">
        <v>104956.25625917529</v>
      </c>
      <c r="M28" s="84">
        <v>1.5740943321884842E-2</v>
      </c>
      <c r="N28" s="84">
        <f t="shared" si="0"/>
        <v>6.7291232369275991E-3</v>
      </c>
      <c r="O28" s="84">
        <f>L28/'סכום נכסי הקרן'!$C$42</f>
        <v>1.0575428437490885E-3</v>
      </c>
    </row>
    <row r="29" spans="2:15">
      <c r="B29" s="76" t="s">
        <v>1208</v>
      </c>
      <c r="C29" s="73" t="s">
        <v>1209</v>
      </c>
      <c r="D29" s="86" t="s">
        <v>126</v>
      </c>
      <c r="E29" s="86" t="s">
        <v>326</v>
      </c>
      <c r="F29" s="73" t="s">
        <v>1210</v>
      </c>
      <c r="G29" s="86" t="s">
        <v>608</v>
      </c>
      <c r="H29" s="86" t="s">
        <v>139</v>
      </c>
      <c r="I29" s="83">
        <v>72903.024276951372</v>
      </c>
      <c r="J29" s="85">
        <v>138200</v>
      </c>
      <c r="K29" s="83">
        <v>2646.9403343866875</v>
      </c>
      <c r="L29" s="83">
        <v>103398.9198835985</v>
      </c>
      <c r="M29" s="84">
        <v>9.4698105839709865E-3</v>
      </c>
      <c r="N29" s="84">
        <f t="shared" si="0"/>
        <v>6.6292767983624819E-3</v>
      </c>
      <c r="O29" s="84">
        <f>L29/'סכום נכסי הקרן'!$C$42</f>
        <v>1.041851068927829E-3</v>
      </c>
    </row>
    <row r="30" spans="2:15">
      <c r="B30" s="76" t="s">
        <v>1211</v>
      </c>
      <c r="C30" s="73" t="s">
        <v>1212</v>
      </c>
      <c r="D30" s="86" t="s">
        <v>126</v>
      </c>
      <c r="E30" s="86" t="s">
        <v>326</v>
      </c>
      <c r="F30" s="73" t="s">
        <v>1213</v>
      </c>
      <c r="G30" s="86" t="s">
        <v>884</v>
      </c>
      <c r="H30" s="86" t="s">
        <v>139</v>
      </c>
      <c r="I30" s="83">
        <v>1006628.4084844019</v>
      </c>
      <c r="J30" s="85">
        <v>15580</v>
      </c>
      <c r="K30" s="73"/>
      <c r="L30" s="83">
        <v>156832.70595889614</v>
      </c>
      <c r="M30" s="84">
        <v>9.1854701541317068E-3</v>
      </c>
      <c r="N30" s="84">
        <f t="shared" si="0"/>
        <v>1.0055109086324551E-2</v>
      </c>
      <c r="O30" s="84">
        <f>L30/'סכום נכסי הקרן'!$C$42</f>
        <v>1.5802517330941515E-3</v>
      </c>
    </row>
    <row r="31" spans="2:15">
      <c r="B31" s="76" t="s">
        <v>1214</v>
      </c>
      <c r="C31" s="73" t="s">
        <v>1215</v>
      </c>
      <c r="D31" s="86" t="s">
        <v>126</v>
      </c>
      <c r="E31" s="86" t="s">
        <v>326</v>
      </c>
      <c r="F31" s="73" t="s">
        <v>876</v>
      </c>
      <c r="G31" s="86" t="s">
        <v>877</v>
      </c>
      <c r="H31" s="86" t="s">
        <v>139</v>
      </c>
      <c r="I31" s="83">
        <v>2510447.1958146854</v>
      </c>
      <c r="J31" s="85">
        <v>2740</v>
      </c>
      <c r="K31" s="73"/>
      <c r="L31" s="83">
        <v>68786.253165327376</v>
      </c>
      <c r="M31" s="84">
        <v>2.2605391718538478E-3</v>
      </c>
      <c r="N31" s="84">
        <f t="shared" si="0"/>
        <v>4.4101341935538479E-3</v>
      </c>
      <c r="O31" s="84">
        <f>L31/'סכום נכסי הקרן'!$C$42</f>
        <v>6.9309264998622432E-4</v>
      </c>
    </row>
    <row r="32" spans="2:15">
      <c r="B32" s="76" t="s">
        <v>1216</v>
      </c>
      <c r="C32" s="73" t="s">
        <v>1217</v>
      </c>
      <c r="D32" s="86" t="s">
        <v>126</v>
      </c>
      <c r="E32" s="86" t="s">
        <v>326</v>
      </c>
      <c r="F32" s="73" t="s">
        <v>339</v>
      </c>
      <c r="G32" s="86" t="s">
        <v>334</v>
      </c>
      <c r="H32" s="86" t="s">
        <v>139</v>
      </c>
      <c r="I32" s="83">
        <v>25943431.888988949</v>
      </c>
      <c r="J32" s="85">
        <v>3062</v>
      </c>
      <c r="K32" s="73"/>
      <c r="L32" s="83">
        <v>794387.8844409131</v>
      </c>
      <c r="M32" s="84">
        <v>1.6804862180727045E-2</v>
      </c>
      <c r="N32" s="84">
        <f t="shared" si="0"/>
        <v>5.0931065596747566E-2</v>
      </c>
      <c r="O32" s="84">
        <f>L32/'סכום נכסי הקרן'!$C$42</f>
        <v>8.0042796141370932E-3</v>
      </c>
    </row>
    <row r="33" spans="2:15">
      <c r="B33" s="76" t="s">
        <v>1218</v>
      </c>
      <c r="C33" s="73" t="s">
        <v>1219</v>
      </c>
      <c r="D33" s="86" t="s">
        <v>126</v>
      </c>
      <c r="E33" s="86" t="s">
        <v>326</v>
      </c>
      <c r="F33" s="73" t="s">
        <v>446</v>
      </c>
      <c r="G33" s="86" t="s">
        <v>377</v>
      </c>
      <c r="H33" s="86" t="s">
        <v>139</v>
      </c>
      <c r="I33" s="83">
        <v>16864733.792181928</v>
      </c>
      <c r="J33" s="85">
        <v>1051</v>
      </c>
      <c r="K33" s="73"/>
      <c r="L33" s="83">
        <v>177248.35215583895</v>
      </c>
      <c r="M33" s="84">
        <v>2.1436171814985246E-2</v>
      </c>
      <c r="N33" s="84">
        <f t="shared" si="0"/>
        <v>1.1364029622528705E-2</v>
      </c>
      <c r="O33" s="84">
        <f>L33/'סכום נכסי הקרן'!$C$42</f>
        <v>1.7859604855364596E-3</v>
      </c>
    </row>
    <row r="34" spans="2:15">
      <c r="B34" s="76" t="s">
        <v>1220</v>
      </c>
      <c r="C34" s="73" t="s">
        <v>1221</v>
      </c>
      <c r="D34" s="86" t="s">
        <v>126</v>
      </c>
      <c r="E34" s="86" t="s">
        <v>326</v>
      </c>
      <c r="F34" s="73" t="s">
        <v>873</v>
      </c>
      <c r="G34" s="86" t="s">
        <v>334</v>
      </c>
      <c r="H34" s="86" t="s">
        <v>139</v>
      </c>
      <c r="I34" s="83">
        <v>4394127.7635403695</v>
      </c>
      <c r="J34" s="85">
        <v>12550</v>
      </c>
      <c r="K34" s="73"/>
      <c r="L34" s="83">
        <v>551463.03432411992</v>
      </c>
      <c r="M34" s="84">
        <v>1.7095186837354861E-2</v>
      </c>
      <c r="N34" s="84">
        <f t="shared" si="0"/>
        <v>3.5356279376177094E-2</v>
      </c>
      <c r="O34" s="84">
        <f>L34/'סכום נכסי הקרן'!$C$42</f>
        <v>5.5565604788866303E-3</v>
      </c>
    </row>
    <row r="35" spans="2:15">
      <c r="B35" s="76" t="s">
        <v>1222</v>
      </c>
      <c r="C35" s="73" t="s">
        <v>1223</v>
      </c>
      <c r="D35" s="86" t="s">
        <v>126</v>
      </c>
      <c r="E35" s="86" t="s">
        <v>326</v>
      </c>
      <c r="F35" s="73" t="s">
        <v>459</v>
      </c>
      <c r="G35" s="86" t="s">
        <v>377</v>
      </c>
      <c r="H35" s="86" t="s">
        <v>139</v>
      </c>
      <c r="I35" s="83">
        <v>1090567.0161509258</v>
      </c>
      <c r="J35" s="85">
        <v>24000</v>
      </c>
      <c r="K35" s="73"/>
      <c r="L35" s="83">
        <v>261736.08387598812</v>
      </c>
      <c r="M35" s="84">
        <v>2.2963558937735998E-2</v>
      </c>
      <c r="N35" s="84">
        <f t="shared" si="0"/>
        <v>1.6780842102477083E-2</v>
      </c>
      <c r="O35" s="84">
        <f>L35/'סכום נכסי הקרן'!$C$42</f>
        <v>2.6372617728518187E-3</v>
      </c>
    </row>
    <row r="36" spans="2:15">
      <c r="B36" s="76" t="s">
        <v>1224</v>
      </c>
      <c r="C36" s="73" t="s">
        <v>1225</v>
      </c>
      <c r="D36" s="86" t="s">
        <v>126</v>
      </c>
      <c r="E36" s="86" t="s">
        <v>326</v>
      </c>
      <c r="F36" s="73" t="s">
        <v>898</v>
      </c>
      <c r="G36" s="86" t="s">
        <v>884</v>
      </c>
      <c r="H36" s="86" t="s">
        <v>139</v>
      </c>
      <c r="I36" s="83">
        <v>215518.66806445256</v>
      </c>
      <c r="J36" s="85">
        <v>30730</v>
      </c>
      <c r="K36" s="73"/>
      <c r="L36" s="83">
        <v>66228.886696983478</v>
      </c>
      <c r="M36" s="84">
        <v>7.5131798891810465E-3</v>
      </c>
      <c r="N36" s="84">
        <f t="shared" si="0"/>
        <v>4.2461722274850745E-3</v>
      </c>
      <c r="O36" s="84">
        <f>L36/'סכום נכסי הקרן'!$C$42</f>
        <v>6.6732453759507247E-4</v>
      </c>
    </row>
    <row r="37" spans="2:15">
      <c r="B37" s="76" t="s">
        <v>1226</v>
      </c>
      <c r="C37" s="73" t="s">
        <v>1227</v>
      </c>
      <c r="D37" s="86" t="s">
        <v>126</v>
      </c>
      <c r="E37" s="86" t="s">
        <v>326</v>
      </c>
      <c r="F37" s="73" t="s">
        <v>1228</v>
      </c>
      <c r="G37" s="86" t="s">
        <v>133</v>
      </c>
      <c r="H37" s="86" t="s">
        <v>139</v>
      </c>
      <c r="I37" s="83">
        <v>18915607.368373454</v>
      </c>
      <c r="J37" s="85">
        <v>857</v>
      </c>
      <c r="K37" s="73"/>
      <c r="L37" s="83">
        <v>162106.75516270008</v>
      </c>
      <c r="M37" s="84">
        <v>1.6114645278684329E-2</v>
      </c>
      <c r="N37" s="84">
        <f t="shared" si="0"/>
        <v>1.0393247357590434E-2</v>
      </c>
      <c r="O37" s="84">
        <f>L37/'סכום נכסי הקרן'!$C$42</f>
        <v>1.6333932340570905E-3</v>
      </c>
    </row>
    <row r="38" spans="2:15">
      <c r="B38" s="76" t="s">
        <v>1229</v>
      </c>
      <c r="C38" s="73" t="s">
        <v>1230</v>
      </c>
      <c r="D38" s="86" t="s">
        <v>126</v>
      </c>
      <c r="E38" s="86" t="s">
        <v>326</v>
      </c>
      <c r="F38" s="73" t="s">
        <v>895</v>
      </c>
      <c r="G38" s="86" t="s">
        <v>164</v>
      </c>
      <c r="H38" s="86" t="s">
        <v>139</v>
      </c>
      <c r="I38" s="83">
        <v>142092.27931013724</v>
      </c>
      <c r="J38" s="85">
        <v>67960</v>
      </c>
      <c r="K38" s="73"/>
      <c r="L38" s="83">
        <v>96565.913019925458</v>
      </c>
      <c r="M38" s="84">
        <v>2.2365594254512389E-3</v>
      </c>
      <c r="N38" s="84">
        <f t="shared" si="0"/>
        <v>6.1911881421618806E-3</v>
      </c>
      <c r="O38" s="84">
        <f>L38/'סכום נכסי הקרן'!$C$42</f>
        <v>9.7300145702740347E-4</v>
      </c>
    </row>
    <row r="39" spans="2:15">
      <c r="B39" s="76" t="s">
        <v>1231</v>
      </c>
      <c r="C39" s="73" t="s">
        <v>1232</v>
      </c>
      <c r="D39" s="86" t="s">
        <v>126</v>
      </c>
      <c r="E39" s="86" t="s">
        <v>326</v>
      </c>
      <c r="F39" s="73" t="s">
        <v>385</v>
      </c>
      <c r="G39" s="86" t="s">
        <v>377</v>
      </c>
      <c r="H39" s="86" t="s">
        <v>139</v>
      </c>
      <c r="I39" s="83">
        <v>1815226.533853719</v>
      </c>
      <c r="J39" s="85">
        <v>24420</v>
      </c>
      <c r="K39" s="73"/>
      <c r="L39" s="83">
        <v>443278.31956724118</v>
      </c>
      <c r="M39" s="84">
        <v>1.4968130797499117E-2</v>
      </c>
      <c r="N39" s="84">
        <f t="shared" si="0"/>
        <v>2.8420168048489985E-2</v>
      </c>
      <c r="O39" s="84">
        <f>L39/'סכום נכסי הקרן'!$C$42</f>
        <v>4.4664875764037753E-3</v>
      </c>
    </row>
    <row r="40" spans="2:15">
      <c r="B40" s="76" t="s">
        <v>1233</v>
      </c>
      <c r="C40" s="73" t="s">
        <v>1234</v>
      </c>
      <c r="D40" s="86" t="s">
        <v>126</v>
      </c>
      <c r="E40" s="86" t="s">
        <v>326</v>
      </c>
      <c r="F40" s="73" t="s">
        <v>355</v>
      </c>
      <c r="G40" s="86" t="s">
        <v>334</v>
      </c>
      <c r="H40" s="86" t="s">
        <v>139</v>
      </c>
      <c r="I40" s="83">
        <v>22136758.15609302</v>
      </c>
      <c r="J40" s="85">
        <v>3025</v>
      </c>
      <c r="K40" s="73"/>
      <c r="L40" s="83">
        <v>669636.93422183162</v>
      </c>
      <c r="M40" s="84">
        <v>1.655905548450461E-2</v>
      </c>
      <c r="N40" s="84">
        <f t="shared" si="0"/>
        <v>4.2932833305810332E-2</v>
      </c>
      <c r="O40" s="84">
        <f>L40/'סכום נכסי הקרן'!$C$42</f>
        <v>6.7472847540183557E-3</v>
      </c>
    </row>
    <row r="41" spans="2:15">
      <c r="B41" s="76" t="s">
        <v>1235</v>
      </c>
      <c r="C41" s="73" t="s">
        <v>1236</v>
      </c>
      <c r="D41" s="86" t="s">
        <v>126</v>
      </c>
      <c r="E41" s="86" t="s">
        <v>326</v>
      </c>
      <c r="F41" s="73" t="s">
        <v>696</v>
      </c>
      <c r="G41" s="86" t="s">
        <v>697</v>
      </c>
      <c r="H41" s="86" t="s">
        <v>139</v>
      </c>
      <c r="I41" s="83">
        <v>2013066.036103023</v>
      </c>
      <c r="J41" s="85">
        <v>8477</v>
      </c>
      <c r="K41" s="73"/>
      <c r="L41" s="83">
        <v>170647.60788078525</v>
      </c>
      <c r="M41" s="84">
        <v>1.7307045336377339E-2</v>
      </c>
      <c r="N41" s="84">
        <f t="shared" si="0"/>
        <v>1.0940832156599677E-2</v>
      </c>
      <c r="O41" s="84">
        <f>L41/'סכום נכסי הקרן'!$C$42</f>
        <v>1.7194511594581436E-3</v>
      </c>
    </row>
    <row r="42" spans="2:15">
      <c r="B42" s="76" t="s">
        <v>1237</v>
      </c>
      <c r="C42" s="73" t="s">
        <v>1238</v>
      </c>
      <c r="D42" s="86" t="s">
        <v>126</v>
      </c>
      <c r="E42" s="86" t="s">
        <v>326</v>
      </c>
      <c r="F42" s="73" t="s">
        <v>1239</v>
      </c>
      <c r="G42" s="86" t="s">
        <v>772</v>
      </c>
      <c r="H42" s="86" t="s">
        <v>139</v>
      </c>
      <c r="I42" s="83">
        <v>7817077.6039657881</v>
      </c>
      <c r="J42" s="85">
        <v>1450</v>
      </c>
      <c r="K42" s="73"/>
      <c r="L42" s="83">
        <v>113347.62525749493</v>
      </c>
      <c r="M42" s="84">
        <v>1.7296467578547626E-2</v>
      </c>
      <c r="N42" s="84">
        <f t="shared" si="0"/>
        <v>7.2671240967981153E-3</v>
      </c>
      <c r="O42" s="84">
        <f>L42/'סכום נכסי הקרן'!$C$42</f>
        <v>1.1420945660543999E-3</v>
      </c>
    </row>
    <row r="43" spans="2:15">
      <c r="B43" s="76" t="s">
        <v>1240</v>
      </c>
      <c r="C43" s="73" t="s">
        <v>1241</v>
      </c>
      <c r="D43" s="86" t="s">
        <v>126</v>
      </c>
      <c r="E43" s="86" t="s">
        <v>326</v>
      </c>
      <c r="F43" s="73" t="s">
        <v>785</v>
      </c>
      <c r="G43" s="86" t="s">
        <v>786</v>
      </c>
      <c r="H43" s="86" t="s">
        <v>139</v>
      </c>
      <c r="I43" s="83">
        <v>9238964.9334896952</v>
      </c>
      <c r="J43" s="85">
        <v>2890</v>
      </c>
      <c r="K43" s="73"/>
      <c r="L43" s="83">
        <v>267006.08657785563</v>
      </c>
      <c r="M43" s="84">
        <v>2.5859169720428246E-2</v>
      </c>
      <c r="N43" s="84">
        <f t="shared" si="0"/>
        <v>1.7118720937943911E-2</v>
      </c>
      <c r="O43" s="84">
        <f>L43/'סכום נכסי הקרן'!$C$42</f>
        <v>2.6903625011222322E-3</v>
      </c>
    </row>
    <row r="44" spans="2:15">
      <c r="B44" s="72"/>
      <c r="C44" s="73"/>
      <c r="D44" s="73"/>
      <c r="E44" s="73"/>
      <c r="F44" s="73"/>
      <c r="G44" s="73"/>
      <c r="H44" s="73"/>
      <c r="I44" s="83"/>
      <c r="J44" s="85"/>
      <c r="K44" s="73"/>
      <c r="L44" s="73"/>
      <c r="M44" s="73"/>
      <c r="N44" s="84"/>
      <c r="O44" s="73"/>
    </row>
    <row r="45" spans="2:15">
      <c r="B45" s="90" t="s">
        <v>1242</v>
      </c>
      <c r="C45" s="71"/>
      <c r="D45" s="71"/>
      <c r="E45" s="71"/>
      <c r="F45" s="71"/>
      <c r="G45" s="71"/>
      <c r="H45" s="71"/>
      <c r="I45" s="80"/>
      <c r="J45" s="82"/>
      <c r="K45" s="80">
        <v>434.48718294674853</v>
      </c>
      <c r="L45" s="80">
        <f>SUM(L46:L103)</f>
        <v>4246853.274536212</v>
      </c>
      <c r="M45" s="71"/>
      <c r="N45" s="81">
        <f t="shared" ref="N45:N76" si="1">IFERROR(L45/$L$11,0)</f>
        <v>0.27228104423746946</v>
      </c>
      <c r="O45" s="81">
        <f>L45/'סכום נכסי הקרן'!$C$42</f>
        <v>4.2791439491207367E-2</v>
      </c>
    </row>
    <row r="46" spans="2:15">
      <c r="B46" s="76" t="s">
        <v>1243</v>
      </c>
      <c r="C46" s="73" t="s">
        <v>1244</v>
      </c>
      <c r="D46" s="86" t="s">
        <v>126</v>
      </c>
      <c r="E46" s="86" t="s">
        <v>326</v>
      </c>
      <c r="F46" s="73" t="s">
        <v>787</v>
      </c>
      <c r="G46" s="86" t="s">
        <v>772</v>
      </c>
      <c r="H46" s="86" t="s">
        <v>139</v>
      </c>
      <c r="I46" s="83">
        <v>4723745.9418332186</v>
      </c>
      <c r="J46" s="85">
        <v>1235</v>
      </c>
      <c r="K46" s="73"/>
      <c r="L46" s="83">
        <v>58338.262381433051</v>
      </c>
      <c r="M46" s="84">
        <v>2.2415007175314947E-2</v>
      </c>
      <c r="N46" s="84">
        <f t="shared" si="1"/>
        <v>3.7402759109804113E-3</v>
      </c>
      <c r="O46" s="84">
        <f>L46/'סכום נכסי הקרן'!$C$42</f>
        <v>5.8781833591599526E-4</v>
      </c>
    </row>
    <row r="47" spans="2:15">
      <c r="B47" s="76" t="s">
        <v>1245</v>
      </c>
      <c r="C47" s="73" t="s">
        <v>1246</v>
      </c>
      <c r="D47" s="86" t="s">
        <v>126</v>
      </c>
      <c r="E47" s="86" t="s">
        <v>326</v>
      </c>
      <c r="F47" s="73" t="s">
        <v>1247</v>
      </c>
      <c r="G47" s="86" t="s">
        <v>551</v>
      </c>
      <c r="H47" s="86" t="s">
        <v>139</v>
      </c>
      <c r="I47" s="83">
        <v>199931.50855630863</v>
      </c>
      <c r="J47" s="85">
        <v>9669</v>
      </c>
      <c r="K47" s="73"/>
      <c r="L47" s="83">
        <v>19331.377562368234</v>
      </c>
      <c r="M47" s="84">
        <v>1.3624033652281866E-2</v>
      </c>
      <c r="N47" s="84">
        <f t="shared" si="1"/>
        <v>1.2394041726824739E-3</v>
      </c>
      <c r="O47" s="84">
        <f>L47/'סכום נכסי הקרן'!$C$42</f>
        <v>1.9478362443122132E-4</v>
      </c>
    </row>
    <row r="48" spans="2:15">
      <c r="B48" s="76" t="s">
        <v>1248</v>
      </c>
      <c r="C48" s="73" t="s">
        <v>1249</v>
      </c>
      <c r="D48" s="86" t="s">
        <v>126</v>
      </c>
      <c r="E48" s="86" t="s">
        <v>326</v>
      </c>
      <c r="F48" s="73" t="s">
        <v>1250</v>
      </c>
      <c r="G48" s="86" t="s">
        <v>134</v>
      </c>
      <c r="H48" s="86" t="s">
        <v>139</v>
      </c>
      <c r="I48" s="83">
        <v>149765.97956882979</v>
      </c>
      <c r="J48" s="85">
        <v>8193</v>
      </c>
      <c r="K48" s="73"/>
      <c r="L48" s="83">
        <v>12270.32682010855</v>
      </c>
      <c r="M48" s="84">
        <v>1.3276393763467103E-2</v>
      </c>
      <c r="N48" s="84">
        <f t="shared" si="1"/>
        <v>7.866948028900395E-4</v>
      </c>
      <c r="O48" s="84">
        <f>L48/'סכום נכסי הקרן'!$C$42</f>
        <v>1.2363623457590606E-4</v>
      </c>
    </row>
    <row r="49" spans="2:15">
      <c r="B49" s="76" t="s">
        <v>1251</v>
      </c>
      <c r="C49" s="73" t="s">
        <v>1252</v>
      </c>
      <c r="D49" s="86" t="s">
        <v>126</v>
      </c>
      <c r="E49" s="86" t="s">
        <v>326</v>
      </c>
      <c r="F49" s="73" t="s">
        <v>1253</v>
      </c>
      <c r="G49" s="86" t="s">
        <v>786</v>
      </c>
      <c r="H49" s="86" t="s">
        <v>139</v>
      </c>
      <c r="I49" s="83">
        <v>5712118.8087670971</v>
      </c>
      <c r="J49" s="85">
        <v>1415</v>
      </c>
      <c r="K49" s="73"/>
      <c r="L49" s="83">
        <v>80826.48114407633</v>
      </c>
      <c r="M49" s="84">
        <v>4.5662838138231285E-2</v>
      </c>
      <c r="N49" s="84">
        <f t="shared" si="1"/>
        <v>5.1820765317946195E-3</v>
      </c>
      <c r="O49" s="84">
        <f>L49/'סכום נכסי הקרן'!$C$42</f>
        <v>8.1441040073174391E-4</v>
      </c>
    </row>
    <row r="50" spans="2:15">
      <c r="B50" s="76" t="s">
        <v>1254</v>
      </c>
      <c r="C50" s="73" t="s">
        <v>1255</v>
      </c>
      <c r="D50" s="86" t="s">
        <v>126</v>
      </c>
      <c r="E50" s="86" t="s">
        <v>326</v>
      </c>
      <c r="F50" s="73" t="s">
        <v>1256</v>
      </c>
      <c r="G50" s="86" t="s">
        <v>136</v>
      </c>
      <c r="H50" s="86" t="s">
        <v>139</v>
      </c>
      <c r="I50" s="83">
        <v>1331781.3461830146</v>
      </c>
      <c r="J50" s="85">
        <v>771.3</v>
      </c>
      <c r="K50" s="73"/>
      <c r="L50" s="83">
        <v>10272.029521522249</v>
      </c>
      <c r="M50" s="84">
        <v>6.7547316164612839E-3</v>
      </c>
      <c r="N50" s="84">
        <f t="shared" si="1"/>
        <v>6.5857677290808488E-4</v>
      </c>
      <c r="O50" s="84">
        <f>L50/'סכום נכסי הקרן'!$C$42</f>
        <v>1.0350132234557072E-4</v>
      </c>
    </row>
    <row r="51" spans="2:15">
      <c r="B51" s="76" t="s">
        <v>1257</v>
      </c>
      <c r="C51" s="73" t="s">
        <v>1258</v>
      </c>
      <c r="D51" s="86" t="s">
        <v>126</v>
      </c>
      <c r="E51" s="86" t="s">
        <v>326</v>
      </c>
      <c r="F51" s="73" t="s">
        <v>1259</v>
      </c>
      <c r="G51" s="86" t="s">
        <v>499</v>
      </c>
      <c r="H51" s="86" t="s">
        <v>139</v>
      </c>
      <c r="I51" s="83">
        <v>314456.13276381831</v>
      </c>
      <c r="J51" s="85">
        <v>13000</v>
      </c>
      <c r="K51" s="83">
        <v>434.48718294674853</v>
      </c>
      <c r="L51" s="83">
        <v>41313.784442250129</v>
      </c>
      <c r="M51" s="84">
        <v>1.4491892798484002E-2</v>
      </c>
      <c r="N51" s="84">
        <f t="shared" si="1"/>
        <v>2.6487753737067959E-3</v>
      </c>
      <c r="O51" s="84">
        <f>L51/'סכום נכסי הקרן'!$C$42</f>
        <v>4.162791113395355E-4</v>
      </c>
    </row>
    <row r="52" spans="2:15">
      <c r="B52" s="76" t="s">
        <v>1260</v>
      </c>
      <c r="C52" s="73" t="s">
        <v>1261</v>
      </c>
      <c r="D52" s="86" t="s">
        <v>126</v>
      </c>
      <c r="E52" s="86" t="s">
        <v>326</v>
      </c>
      <c r="F52" s="73" t="s">
        <v>797</v>
      </c>
      <c r="G52" s="86" t="s">
        <v>690</v>
      </c>
      <c r="H52" s="86" t="s">
        <v>139</v>
      </c>
      <c r="I52" s="83">
        <v>38370816.015070647</v>
      </c>
      <c r="J52" s="85">
        <v>757.3</v>
      </c>
      <c r="K52" s="73"/>
      <c r="L52" s="83">
        <v>290582.18968212511</v>
      </c>
      <c r="M52" s="84">
        <v>3.7773077498885706E-2</v>
      </c>
      <c r="N52" s="84">
        <f t="shared" si="1"/>
        <v>1.8630269738268729E-2</v>
      </c>
      <c r="O52" s="84">
        <f>L52/'סכום נכסי הקרן'!$C$42</f>
        <v>2.9279161259375343E-3</v>
      </c>
    </row>
    <row r="53" spans="2:15">
      <c r="B53" s="76" t="s">
        <v>1262</v>
      </c>
      <c r="C53" s="73" t="s">
        <v>1263</v>
      </c>
      <c r="D53" s="86" t="s">
        <v>126</v>
      </c>
      <c r="E53" s="86" t="s">
        <v>326</v>
      </c>
      <c r="F53" s="73" t="s">
        <v>805</v>
      </c>
      <c r="G53" s="86" t="s">
        <v>772</v>
      </c>
      <c r="H53" s="86" t="s">
        <v>139</v>
      </c>
      <c r="I53" s="83">
        <v>386111.55655317043</v>
      </c>
      <c r="J53" s="85">
        <v>15510</v>
      </c>
      <c r="K53" s="73"/>
      <c r="L53" s="83">
        <v>59885.902421741528</v>
      </c>
      <c r="M53" s="84">
        <v>3.0538257379357361E-2</v>
      </c>
      <c r="N53" s="84">
        <f t="shared" si="1"/>
        <v>3.8395006826026259E-3</v>
      </c>
      <c r="O53" s="84">
        <f>L53/'סכום נכסי הקרן'!$C$42</f>
        <v>6.0341241012998184E-4</v>
      </c>
    </row>
    <row r="54" spans="2:15">
      <c r="B54" s="76" t="s">
        <v>1264</v>
      </c>
      <c r="C54" s="73" t="s">
        <v>1265</v>
      </c>
      <c r="D54" s="86" t="s">
        <v>126</v>
      </c>
      <c r="E54" s="86" t="s">
        <v>326</v>
      </c>
      <c r="F54" s="73" t="s">
        <v>1266</v>
      </c>
      <c r="G54" s="86" t="s">
        <v>608</v>
      </c>
      <c r="H54" s="86" t="s">
        <v>139</v>
      </c>
      <c r="I54" s="83">
        <v>373911.5421251682</v>
      </c>
      <c r="J54" s="85">
        <v>10460</v>
      </c>
      <c r="K54" s="73"/>
      <c r="L54" s="83">
        <v>39111.147305490194</v>
      </c>
      <c r="M54" s="84">
        <v>1.0291793821496706E-2</v>
      </c>
      <c r="N54" s="84">
        <f t="shared" si="1"/>
        <v>2.5075563814545335E-3</v>
      </c>
      <c r="O54" s="84">
        <f>L54/'סכום נכסי הקרן'!$C$42</f>
        <v>3.9408526387984378E-4</v>
      </c>
    </row>
    <row r="55" spans="2:15">
      <c r="B55" s="76" t="s">
        <v>1267</v>
      </c>
      <c r="C55" s="73" t="s">
        <v>1268</v>
      </c>
      <c r="D55" s="86" t="s">
        <v>126</v>
      </c>
      <c r="E55" s="86" t="s">
        <v>326</v>
      </c>
      <c r="F55" s="73" t="s">
        <v>824</v>
      </c>
      <c r="G55" s="86" t="s">
        <v>772</v>
      </c>
      <c r="H55" s="86" t="s">
        <v>139</v>
      </c>
      <c r="I55" s="83">
        <v>95654.470717375079</v>
      </c>
      <c r="J55" s="85">
        <v>5041</v>
      </c>
      <c r="K55" s="73"/>
      <c r="L55" s="83">
        <v>4821.9418688950464</v>
      </c>
      <c r="M55" s="84">
        <v>1.6720178768615966E-3</v>
      </c>
      <c r="N55" s="84">
        <f t="shared" si="1"/>
        <v>3.0915204327573552E-4</v>
      </c>
      <c r="O55" s="84">
        <f>L55/'סכום נכסי הקרן'!$C$42</f>
        <v>4.8586051924639514E-5</v>
      </c>
    </row>
    <row r="56" spans="2:15">
      <c r="B56" s="76" t="s">
        <v>1269</v>
      </c>
      <c r="C56" s="73" t="s">
        <v>1270</v>
      </c>
      <c r="D56" s="86" t="s">
        <v>126</v>
      </c>
      <c r="E56" s="86" t="s">
        <v>326</v>
      </c>
      <c r="F56" s="73" t="s">
        <v>1271</v>
      </c>
      <c r="G56" s="86" t="s">
        <v>541</v>
      </c>
      <c r="H56" s="86" t="s">
        <v>139</v>
      </c>
      <c r="I56" s="83">
        <v>140214.60134846112</v>
      </c>
      <c r="J56" s="85">
        <v>7700</v>
      </c>
      <c r="K56" s="73"/>
      <c r="L56" s="83">
        <v>10796.52430392351</v>
      </c>
      <c r="M56" s="84">
        <v>7.7460065731700485E-3</v>
      </c>
      <c r="N56" s="84">
        <f t="shared" si="1"/>
        <v>6.9220402061772365E-4</v>
      </c>
      <c r="O56" s="84">
        <f>L56/'סכום נכסי הקרן'!$C$42</f>
        <v>1.0878614979161161E-4</v>
      </c>
    </row>
    <row r="57" spans="2:15">
      <c r="B57" s="76" t="s">
        <v>1272</v>
      </c>
      <c r="C57" s="73" t="s">
        <v>1273</v>
      </c>
      <c r="D57" s="86" t="s">
        <v>126</v>
      </c>
      <c r="E57" s="86" t="s">
        <v>326</v>
      </c>
      <c r="F57" s="73" t="s">
        <v>808</v>
      </c>
      <c r="G57" s="86" t="s">
        <v>364</v>
      </c>
      <c r="H57" s="86" t="s">
        <v>139</v>
      </c>
      <c r="I57" s="83">
        <v>0.576722576722</v>
      </c>
      <c r="J57" s="85">
        <v>122</v>
      </c>
      <c r="K57" s="73"/>
      <c r="L57" s="83">
        <v>7.0226570226500004E-4</v>
      </c>
      <c r="M57" s="84">
        <v>1.7985963282118154E-10</v>
      </c>
      <c r="N57" s="84">
        <f t="shared" si="1"/>
        <v>4.5024781028196924E-11</v>
      </c>
      <c r="O57" s="84">
        <f>L57/'סכום נכסי הקרן'!$C$42</f>
        <v>7.0760533417544983E-12</v>
      </c>
    </row>
    <row r="58" spans="2:15">
      <c r="B58" s="76" t="s">
        <v>1274</v>
      </c>
      <c r="C58" s="73" t="s">
        <v>1275</v>
      </c>
      <c r="D58" s="86" t="s">
        <v>126</v>
      </c>
      <c r="E58" s="86" t="s">
        <v>326</v>
      </c>
      <c r="F58" s="73" t="s">
        <v>540</v>
      </c>
      <c r="G58" s="86" t="s">
        <v>541</v>
      </c>
      <c r="H58" s="86" t="s">
        <v>139</v>
      </c>
      <c r="I58" s="83">
        <v>1440076.2068377668</v>
      </c>
      <c r="J58" s="85">
        <v>1660</v>
      </c>
      <c r="K58" s="73"/>
      <c r="L58" s="83">
        <v>23905.26503349813</v>
      </c>
      <c r="M58" s="84">
        <v>8.6452955114972464E-3</v>
      </c>
      <c r="N58" s="84">
        <f t="shared" si="1"/>
        <v>1.5326525559810308E-3</v>
      </c>
      <c r="O58" s="84">
        <f>L58/'סכום נכסי הקרן'!$C$42</f>
        <v>2.4087027172228436E-4</v>
      </c>
    </row>
    <row r="59" spans="2:15">
      <c r="B59" s="76" t="s">
        <v>1276</v>
      </c>
      <c r="C59" s="73" t="s">
        <v>1277</v>
      </c>
      <c r="D59" s="86" t="s">
        <v>126</v>
      </c>
      <c r="E59" s="86" t="s">
        <v>326</v>
      </c>
      <c r="F59" s="73" t="s">
        <v>607</v>
      </c>
      <c r="G59" s="86" t="s">
        <v>608</v>
      </c>
      <c r="H59" s="86" t="s">
        <v>139</v>
      </c>
      <c r="I59" s="83">
        <v>61595254.479111888</v>
      </c>
      <c r="J59" s="85">
        <v>122.4</v>
      </c>
      <c r="K59" s="73"/>
      <c r="L59" s="83">
        <v>75392.591480867093</v>
      </c>
      <c r="M59" s="84">
        <v>4.869360947702496E-2</v>
      </c>
      <c r="N59" s="84">
        <f t="shared" si="1"/>
        <v>4.8336903135466208E-3</v>
      </c>
      <c r="O59" s="84">
        <f>L59/'סכום נכסי הקרן'!$C$42</f>
        <v>7.5965834180865611E-4</v>
      </c>
    </row>
    <row r="60" spans="2:15">
      <c r="B60" s="76" t="s">
        <v>1278</v>
      </c>
      <c r="C60" s="73" t="s">
        <v>1279</v>
      </c>
      <c r="D60" s="86" t="s">
        <v>126</v>
      </c>
      <c r="E60" s="86" t="s">
        <v>326</v>
      </c>
      <c r="F60" s="73" t="s">
        <v>1280</v>
      </c>
      <c r="G60" s="86" t="s">
        <v>690</v>
      </c>
      <c r="H60" s="86" t="s">
        <v>139</v>
      </c>
      <c r="I60" s="83">
        <v>3529269.9221403934</v>
      </c>
      <c r="J60" s="85">
        <v>1305</v>
      </c>
      <c r="K60" s="73"/>
      <c r="L60" s="83">
        <v>46056.972483928417</v>
      </c>
      <c r="M60" s="84">
        <v>1.9858277000113854E-2</v>
      </c>
      <c r="N60" s="84">
        <f t="shared" si="1"/>
        <v>2.9528782257517328E-3</v>
      </c>
      <c r="O60" s="84">
        <f>L60/'סכום נכסי הקרן'!$C$42</f>
        <v>4.6407163699561916E-4</v>
      </c>
    </row>
    <row r="61" spans="2:15">
      <c r="B61" s="76" t="s">
        <v>1281</v>
      </c>
      <c r="C61" s="73" t="s">
        <v>1282</v>
      </c>
      <c r="D61" s="86" t="s">
        <v>126</v>
      </c>
      <c r="E61" s="86" t="s">
        <v>326</v>
      </c>
      <c r="F61" s="73" t="s">
        <v>1283</v>
      </c>
      <c r="G61" s="86" t="s">
        <v>134</v>
      </c>
      <c r="H61" s="86" t="s">
        <v>139</v>
      </c>
      <c r="I61" s="83">
        <v>295705.63907034334</v>
      </c>
      <c r="J61" s="85">
        <v>4293</v>
      </c>
      <c r="K61" s="73"/>
      <c r="L61" s="83">
        <v>12694.643085266393</v>
      </c>
      <c r="M61" s="84">
        <v>1.0804629535440605E-2</v>
      </c>
      <c r="N61" s="84">
        <f t="shared" si="1"/>
        <v>8.1389924540206323E-4</v>
      </c>
      <c r="O61" s="84">
        <f>L61/'סכום נכסי הקרן'!$C$42</f>
        <v>1.2791165984065572E-4</v>
      </c>
    </row>
    <row r="62" spans="2:15">
      <c r="B62" s="76" t="s">
        <v>1284</v>
      </c>
      <c r="C62" s="73" t="s">
        <v>1285</v>
      </c>
      <c r="D62" s="86" t="s">
        <v>126</v>
      </c>
      <c r="E62" s="86" t="s">
        <v>326</v>
      </c>
      <c r="F62" s="73" t="s">
        <v>1286</v>
      </c>
      <c r="G62" s="86" t="s">
        <v>160</v>
      </c>
      <c r="H62" s="86" t="s">
        <v>139</v>
      </c>
      <c r="I62" s="83">
        <v>280331.90555562521</v>
      </c>
      <c r="J62" s="85">
        <v>16430</v>
      </c>
      <c r="K62" s="73"/>
      <c r="L62" s="83">
        <v>46058.532082617021</v>
      </c>
      <c r="M62" s="84">
        <v>1.0913704634079601E-2</v>
      </c>
      <c r="N62" s="84">
        <f t="shared" si="1"/>
        <v>2.9529782172353263E-3</v>
      </c>
      <c r="O62" s="84">
        <f>L62/'סכום נכסי הקרן'!$C$42</f>
        <v>4.6408735156558417E-4</v>
      </c>
    </row>
    <row r="63" spans="2:15">
      <c r="B63" s="76" t="s">
        <v>1287</v>
      </c>
      <c r="C63" s="73" t="s">
        <v>1288</v>
      </c>
      <c r="D63" s="86" t="s">
        <v>126</v>
      </c>
      <c r="E63" s="86" t="s">
        <v>326</v>
      </c>
      <c r="F63" s="73" t="s">
        <v>771</v>
      </c>
      <c r="G63" s="86" t="s">
        <v>772</v>
      </c>
      <c r="H63" s="86" t="s">
        <v>139</v>
      </c>
      <c r="I63" s="83">
        <v>364783.86550550075</v>
      </c>
      <c r="J63" s="85">
        <v>24300</v>
      </c>
      <c r="K63" s="73"/>
      <c r="L63" s="83">
        <v>88642.479318611688</v>
      </c>
      <c r="M63" s="84">
        <v>1.9498951297317622E-2</v>
      </c>
      <c r="N63" s="84">
        <f t="shared" si="1"/>
        <v>5.6831882978829011E-3</v>
      </c>
      <c r="O63" s="84">
        <f>L63/'סכום נכסי הקרן'!$C$42</f>
        <v>8.931646668502366E-4</v>
      </c>
    </row>
    <row r="64" spans="2:15">
      <c r="B64" s="76" t="s">
        <v>1289</v>
      </c>
      <c r="C64" s="73" t="s">
        <v>1290</v>
      </c>
      <c r="D64" s="86" t="s">
        <v>126</v>
      </c>
      <c r="E64" s="86" t="s">
        <v>326</v>
      </c>
      <c r="F64" s="73" t="s">
        <v>1291</v>
      </c>
      <c r="G64" s="86" t="s">
        <v>135</v>
      </c>
      <c r="H64" s="86" t="s">
        <v>139</v>
      </c>
      <c r="I64" s="83">
        <v>299139.28669398755</v>
      </c>
      <c r="J64" s="85">
        <v>37480</v>
      </c>
      <c r="K64" s="73"/>
      <c r="L64" s="83">
        <v>112117.40465219154</v>
      </c>
      <c r="M64" s="84">
        <v>5.156818167923452E-2</v>
      </c>
      <c r="N64" s="84">
        <f t="shared" si="1"/>
        <v>7.1882502272762067E-3</v>
      </c>
      <c r="O64" s="84">
        <f>L64/'סכום נכסי הקרן'!$C$42</f>
        <v>1.1296988209721953E-3</v>
      </c>
    </row>
    <row r="65" spans="2:15">
      <c r="B65" s="76" t="s">
        <v>1292</v>
      </c>
      <c r="C65" s="73" t="s">
        <v>1293</v>
      </c>
      <c r="D65" s="86" t="s">
        <v>126</v>
      </c>
      <c r="E65" s="86" t="s">
        <v>326</v>
      </c>
      <c r="F65" s="73" t="s">
        <v>1294</v>
      </c>
      <c r="G65" s="86" t="s">
        <v>1295</v>
      </c>
      <c r="H65" s="86" t="s">
        <v>139</v>
      </c>
      <c r="I65" s="83">
        <v>3510238.1298456192</v>
      </c>
      <c r="J65" s="85">
        <v>5400</v>
      </c>
      <c r="K65" s="73"/>
      <c r="L65" s="83">
        <v>189552.8590116995</v>
      </c>
      <c r="M65" s="84">
        <v>4.9082500966141231E-2</v>
      </c>
      <c r="N65" s="84">
        <f t="shared" si="1"/>
        <v>1.2152915830495636E-2</v>
      </c>
      <c r="O65" s="84">
        <f>L65/'סכום נכסי הקרן'!$C$42</f>
        <v>1.9099411193268287E-3</v>
      </c>
    </row>
    <row r="66" spans="2:15">
      <c r="B66" s="76" t="s">
        <v>1296</v>
      </c>
      <c r="C66" s="73" t="s">
        <v>1297</v>
      </c>
      <c r="D66" s="86" t="s">
        <v>126</v>
      </c>
      <c r="E66" s="86" t="s">
        <v>326</v>
      </c>
      <c r="F66" s="73" t="s">
        <v>1298</v>
      </c>
      <c r="G66" s="86" t="s">
        <v>162</v>
      </c>
      <c r="H66" s="86" t="s">
        <v>139</v>
      </c>
      <c r="I66" s="83">
        <v>1616176.5845089685</v>
      </c>
      <c r="J66" s="85">
        <v>3320</v>
      </c>
      <c r="K66" s="73"/>
      <c r="L66" s="83">
        <v>53657.062605651954</v>
      </c>
      <c r="M66" s="84">
        <v>1.5246948910461968E-2</v>
      </c>
      <c r="N66" s="84">
        <f t="shared" si="1"/>
        <v>3.4401473497051027E-3</v>
      </c>
      <c r="O66" s="84">
        <f>L66/'סכום נכסי הקרן'!$C$42</f>
        <v>5.4065040615664504E-4</v>
      </c>
    </row>
    <row r="67" spans="2:15">
      <c r="B67" s="76" t="s">
        <v>1299</v>
      </c>
      <c r="C67" s="73" t="s">
        <v>1300</v>
      </c>
      <c r="D67" s="86" t="s">
        <v>126</v>
      </c>
      <c r="E67" s="86" t="s">
        <v>326</v>
      </c>
      <c r="F67" s="73" t="s">
        <v>1301</v>
      </c>
      <c r="G67" s="86" t="s">
        <v>1295</v>
      </c>
      <c r="H67" s="86" t="s">
        <v>139</v>
      </c>
      <c r="I67" s="83">
        <v>897222.48113058403</v>
      </c>
      <c r="J67" s="85">
        <v>19100</v>
      </c>
      <c r="K67" s="73"/>
      <c r="L67" s="83">
        <v>171369.49389630454</v>
      </c>
      <c r="M67" s="84">
        <v>3.9158343703382371E-2</v>
      </c>
      <c r="N67" s="84">
        <f t="shared" si="1"/>
        <v>1.09871148665074E-2</v>
      </c>
      <c r="O67" s="84">
        <f>L67/'סכום נכסי הקרן'!$C$42</f>
        <v>1.7267249077502873E-3</v>
      </c>
    </row>
    <row r="68" spans="2:15">
      <c r="B68" s="76" t="s">
        <v>1302</v>
      </c>
      <c r="C68" s="73" t="s">
        <v>1303</v>
      </c>
      <c r="D68" s="86" t="s">
        <v>126</v>
      </c>
      <c r="E68" s="86" t="s">
        <v>326</v>
      </c>
      <c r="F68" s="73" t="s">
        <v>1304</v>
      </c>
      <c r="G68" s="86" t="s">
        <v>499</v>
      </c>
      <c r="H68" s="86" t="s">
        <v>139</v>
      </c>
      <c r="I68" s="83">
        <v>306946.59790129098</v>
      </c>
      <c r="J68" s="85">
        <v>20390</v>
      </c>
      <c r="K68" s="73"/>
      <c r="L68" s="83">
        <v>62586.411311603741</v>
      </c>
      <c r="M68" s="84">
        <v>2.1186469078338068E-2</v>
      </c>
      <c r="N68" s="84">
        <f t="shared" si="1"/>
        <v>4.012640024362568E-3</v>
      </c>
      <c r="O68" s="84">
        <f>L68/'סכום נכסי הקרן'!$C$42</f>
        <v>6.3062283047788672E-4</v>
      </c>
    </row>
    <row r="69" spans="2:15">
      <c r="B69" s="76" t="s">
        <v>1305</v>
      </c>
      <c r="C69" s="73" t="s">
        <v>1306</v>
      </c>
      <c r="D69" s="86" t="s">
        <v>126</v>
      </c>
      <c r="E69" s="86" t="s">
        <v>326</v>
      </c>
      <c r="F69" s="73" t="s">
        <v>1307</v>
      </c>
      <c r="G69" s="86" t="s">
        <v>136</v>
      </c>
      <c r="H69" s="86" t="s">
        <v>139</v>
      </c>
      <c r="I69" s="83">
        <v>2568828.762485194</v>
      </c>
      <c r="J69" s="85">
        <v>980</v>
      </c>
      <c r="K69" s="73"/>
      <c r="L69" s="83">
        <v>25174.521873124701</v>
      </c>
      <c r="M69" s="84">
        <v>1.282855416854373E-2</v>
      </c>
      <c r="N69" s="84">
        <f t="shared" si="1"/>
        <v>1.61402917894355E-3</v>
      </c>
      <c r="O69" s="84">
        <f>L69/'סכום נכסי הקרן'!$C$42</f>
        <v>2.5365934724258543E-4</v>
      </c>
    </row>
    <row r="70" spans="2:15">
      <c r="B70" s="76" t="s">
        <v>1308</v>
      </c>
      <c r="C70" s="73" t="s">
        <v>1309</v>
      </c>
      <c r="D70" s="86" t="s">
        <v>126</v>
      </c>
      <c r="E70" s="86" t="s">
        <v>326</v>
      </c>
      <c r="F70" s="73" t="s">
        <v>1310</v>
      </c>
      <c r="G70" s="86" t="s">
        <v>772</v>
      </c>
      <c r="H70" s="86" t="s">
        <v>139</v>
      </c>
      <c r="I70" s="83">
        <v>5711443.2213375103</v>
      </c>
      <c r="J70" s="85">
        <v>1180</v>
      </c>
      <c r="K70" s="73"/>
      <c r="L70" s="83">
        <v>67395.030011769617</v>
      </c>
      <c r="M70" s="84">
        <v>1.8875548897470791E-2</v>
      </c>
      <c r="N70" s="84">
        <f t="shared" si="1"/>
        <v>4.3209378713523422E-3</v>
      </c>
      <c r="O70" s="84">
        <f>L70/'סכום נכסי הקרן'!$C$42</f>
        <v>6.7907463769670512E-4</v>
      </c>
    </row>
    <row r="71" spans="2:15">
      <c r="B71" s="76" t="s">
        <v>1311</v>
      </c>
      <c r="C71" s="73" t="s">
        <v>1312</v>
      </c>
      <c r="D71" s="86" t="s">
        <v>126</v>
      </c>
      <c r="E71" s="86" t="s">
        <v>326</v>
      </c>
      <c r="F71" s="73" t="s">
        <v>716</v>
      </c>
      <c r="G71" s="86" t="s">
        <v>133</v>
      </c>
      <c r="H71" s="86" t="s">
        <v>139</v>
      </c>
      <c r="I71" s="83">
        <v>160532618.51268798</v>
      </c>
      <c r="J71" s="85">
        <v>121.6</v>
      </c>
      <c r="K71" s="73"/>
      <c r="L71" s="83">
        <v>195207.66411350292</v>
      </c>
      <c r="M71" s="84">
        <v>6.1970770684684449E-2</v>
      </c>
      <c r="N71" s="84">
        <f t="shared" si="1"/>
        <v>1.2515465732398369E-2</v>
      </c>
      <c r="O71" s="84">
        <f>L71/'סכום נכסי הקרן'!$C$42</f>
        <v>1.9669191297985509E-3</v>
      </c>
    </row>
    <row r="72" spans="2:15">
      <c r="B72" s="76" t="s">
        <v>1313</v>
      </c>
      <c r="C72" s="73" t="s">
        <v>1314</v>
      </c>
      <c r="D72" s="86" t="s">
        <v>126</v>
      </c>
      <c r="E72" s="86" t="s">
        <v>326</v>
      </c>
      <c r="F72" s="73" t="s">
        <v>431</v>
      </c>
      <c r="G72" s="86" t="s">
        <v>377</v>
      </c>
      <c r="H72" s="86" t="s">
        <v>139</v>
      </c>
      <c r="I72" s="83">
        <v>85763.509771424011</v>
      </c>
      <c r="J72" s="85">
        <v>65130</v>
      </c>
      <c r="K72" s="73"/>
      <c r="L72" s="83">
        <v>55857.773914133053</v>
      </c>
      <c r="M72" s="84">
        <v>1.5870681036686127E-2</v>
      </c>
      <c r="N72" s="84">
        <f t="shared" si="1"/>
        <v>3.5812428701769939E-3</v>
      </c>
      <c r="O72" s="84">
        <f>L72/'סכום נכסי הקרן'!$C$42</f>
        <v>5.6282484890443911E-4</v>
      </c>
    </row>
    <row r="73" spans="2:15">
      <c r="B73" s="76" t="s">
        <v>1315</v>
      </c>
      <c r="C73" s="73" t="s">
        <v>1316</v>
      </c>
      <c r="D73" s="86" t="s">
        <v>126</v>
      </c>
      <c r="E73" s="86" t="s">
        <v>326</v>
      </c>
      <c r="F73" s="73" t="s">
        <v>1317</v>
      </c>
      <c r="G73" s="86" t="s">
        <v>551</v>
      </c>
      <c r="H73" s="86" t="s">
        <v>139</v>
      </c>
      <c r="I73" s="83">
        <v>1049335.9661719168</v>
      </c>
      <c r="J73" s="85">
        <v>6077</v>
      </c>
      <c r="K73" s="73"/>
      <c r="L73" s="83">
        <v>63768.146662525898</v>
      </c>
      <c r="M73" s="84">
        <v>1.4168614153169376E-2</v>
      </c>
      <c r="N73" s="84">
        <f t="shared" si="1"/>
        <v>4.0884053297689706E-3</v>
      </c>
      <c r="O73" s="84">
        <f>L73/'סכום נכסי הקרן'!$C$42</f>
        <v>6.4253003647127683E-4</v>
      </c>
    </row>
    <row r="74" spans="2:15">
      <c r="B74" s="76" t="s">
        <v>1318</v>
      </c>
      <c r="C74" s="73" t="s">
        <v>1319</v>
      </c>
      <c r="D74" s="86" t="s">
        <v>126</v>
      </c>
      <c r="E74" s="86" t="s">
        <v>326</v>
      </c>
      <c r="F74" s="73" t="s">
        <v>568</v>
      </c>
      <c r="G74" s="86" t="s">
        <v>377</v>
      </c>
      <c r="H74" s="86" t="s">
        <v>139</v>
      </c>
      <c r="I74" s="83">
        <v>624771.25196862721</v>
      </c>
      <c r="J74" s="85">
        <v>10440</v>
      </c>
      <c r="K74" s="73"/>
      <c r="L74" s="83">
        <v>65226.118705721485</v>
      </c>
      <c r="M74" s="84">
        <v>1.7138691420686979E-2</v>
      </c>
      <c r="N74" s="84">
        <f t="shared" si="1"/>
        <v>4.1818811634575462E-3</v>
      </c>
      <c r="O74" s="84">
        <f>L74/'סכום נכסי הקרן'!$C$42</f>
        <v>6.5722061286588741E-4</v>
      </c>
    </row>
    <row r="75" spans="2:15">
      <c r="B75" s="76" t="s">
        <v>1320</v>
      </c>
      <c r="C75" s="73" t="s">
        <v>1321</v>
      </c>
      <c r="D75" s="86" t="s">
        <v>126</v>
      </c>
      <c r="E75" s="86" t="s">
        <v>326</v>
      </c>
      <c r="F75" s="73" t="s">
        <v>1322</v>
      </c>
      <c r="G75" s="86" t="s">
        <v>1295</v>
      </c>
      <c r="H75" s="86" t="s">
        <v>139</v>
      </c>
      <c r="I75" s="83">
        <v>2311662.0673267557</v>
      </c>
      <c r="J75" s="85">
        <v>8090</v>
      </c>
      <c r="K75" s="73"/>
      <c r="L75" s="83">
        <v>187013.46124664618</v>
      </c>
      <c r="M75" s="84">
        <v>3.6754722528721182E-2</v>
      </c>
      <c r="N75" s="84">
        <f t="shared" si="1"/>
        <v>1.1990105902648877E-2</v>
      </c>
      <c r="O75" s="84">
        <f>L75/'סכום נכסי הקרן'!$C$42</f>
        <v>1.8843540602073319E-3</v>
      </c>
    </row>
    <row r="76" spans="2:15">
      <c r="B76" s="76" t="s">
        <v>1323</v>
      </c>
      <c r="C76" s="73" t="s">
        <v>1324</v>
      </c>
      <c r="D76" s="86" t="s">
        <v>126</v>
      </c>
      <c r="E76" s="86" t="s">
        <v>326</v>
      </c>
      <c r="F76" s="73" t="s">
        <v>1325</v>
      </c>
      <c r="G76" s="86" t="s">
        <v>1326</v>
      </c>
      <c r="H76" s="86" t="s">
        <v>139</v>
      </c>
      <c r="I76" s="83">
        <v>3612472.959466347</v>
      </c>
      <c r="J76" s="85">
        <v>4423</v>
      </c>
      <c r="K76" s="73"/>
      <c r="L76" s="83">
        <v>159779.67899531324</v>
      </c>
      <c r="M76" s="84">
        <v>3.304563905824124E-2</v>
      </c>
      <c r="N76" s="84">
        <f t="shared" si="1"/>
        <v>1.0244050131334621E-2</v>
      </c>
      <c r="O76" s="84">
        <f>L76/'סכום נכסי הקרן'!$C$42</f>
        <v>1.6099455346498064E-3</v>
      </c>
    </row>
    <row r="77" spans="2:15">
      <c r="B77" s="76" t="s">
        <v>1327</v>
      </c>
      <c r="C77" s="73" t="s">
        <v>1328</v>
      </c>
      <c r="D77" s="86" t="s">
        <v>126</v>
      </c>
      <c r="E77" s="86" t="s">
        <v>326</v>
      </c>
      <c r="F77" s="73" t="s">
        <v>1329</v>
      </c>
      <c r="G77" s="86" t="s">
        <v>551</v>
      </c>
      <c r="H77" s="86" t="s">
        <v>139</v>
      </c>
      <c r="I77" s="83">
        <v>883312.91271102941</v>
      </c>
      <c r="J77" s="85">
        <v>6869</v>
      </c>
      <c r="K77" s="73"/>
      <c r="L77" s="83">
        <v>60674.763974320304</v>
      </c>
      <c r="M77" s="84">
        <v>1.4249311306169271E-2</v>
      </c>
      <c r="N77" s="84">
        <f t="shared" ref="N77:N103" si="2">IFERROR(L77/$L$11,0)</f>
        <v>3.8900774351791315E-3</v>
      </c>
      <c r="O77" s="84">
        <f>L77/'סכום נכסי הקרן'!$C$42</f>
        <v>6.1136100623442372E-4</v>
      </c>
    </row>
    <row r="78" spans="2:15">
      <c r="B78" s="76" t="s">
        <v>1330</v>
      </c>
      <c r="C78" s="73" t="s">
        <v>1331</v>
      </c>
      <c r="D78" s="86" t="s">
        <v>126</v>
      </c>
      <c r="E78" s="86" t="s">
        <v>326</v>
      </c>
      <c r="F78" s="73" t="s">
        <v>679</v>
      </c>
      <c r="G78" s="86" t="s">
        <v>377</v>
      </c>
      <c r="H78" s="86" t="s">
        <v>139</v>
      </c>
      <c r="I78" s="83">
        <v>16876582.0735122</v>
      </c>
      <c r="J78" s="85">
        <v>170.6</v>
      </c>
      <c r="K78" s="73"/>
      <c r="L78" s="83">
        <v>28791.449017412229</v>
      </c>
      <c r="M78" s="84">
        <v>2.4459383758518589E-2</v>
      </c>
      <c r="N78" s="84">
        <f t="shared" si="2"/>
        <v>1.8459233924032806E-3</v>
      </c>
      <c r="O78" s="84">
        <f>L78/'סכום נכסי הקרן'!$C$42</f>
        <v>2.901036294048383E-4</v>
      </c>
    </row>
    <row r="79" spans="2:15">
      <c r="B79" s="76" t="s">
        <v>1332</v>
      </c>
      <c r="C79" s="73" t="s">
        <v>1333</v>
      </c>
      <c r="D79" s="86" t="s">
        <v>126</v>
      </c>
      <c r="E79" s="86" t="s">
        <v>326</v>
      </c>
      <c r="F79" s="73" t="s">
        <v>1334</v>
      </c>
      <c r="G79" s="86" t="s">
        <v>608</v>
      </c>
      <c r="H79" s="86" t="s">
        <v>139</v>
      </c>
      <c r="I79" s="83">
        <v>507621.56649105885</v>
      </c>
      <c r="J79" s="85">
        <v>8028</v>
      </c>
      <c r="K79" s="73"/>
      <c r="L79" s="83">
        <v>40751.859358053604</v>
      </c>
      <c r="M79" s="84">
        <v>2.0304862659642355E-2</v>
      </c>
      <c r="N79" s="84">
        <f t="shared" si="2"/>
        <v>2.6127483346692943E-3</v>
      </c>
      <c r="O79" s="84">
        <f>L79/'סכום נכסי הקרן'!$C$42</f>
        <v>4.106171348867198E-4</v>
      </c>
    </row>
    <row r="80" spans="2:15">
      <c r="B80" s="76" t="s">
        <v>1335</v>
      </c>
      <c r="C80" s="73" t="s">
        <v>1336</v>
      </c>
      <c r="D80" s="86" t="s">
        <v>126</v>
      </c>
      <c r="E80" s="86" t="s">
        <v>326</v>
      </c>
      <c r="F80" s="73" t="s">
        <v>1337</v>
      </c>
      <c r="G80" s="86" t="s">
        <v>164</v>
      </c>
      <c r="H80" s="86" t="s">
        <v>139</v>
      </c>
      <c r="I80" s="83">
        <v>348210.4346590864</v>
      </c>
      <c r="J80" s="85">
        <v>8460</v>
      </c>
      <c r="K80" s="73"/>
      <c r="L80" s="83">
        <v>29458.602772216309</v>
      </c>
      <c r="M80" s="84">
        <v>1.0589623473197723E-2</v>
      </c>
      <c r="N80" s="84">
        <f t="shared" si="2"/>
        <v>1.8886970201417717E-3</v>
      </c>
      <c r="O80" s="84">
        <f>L80/'סכום נכסי הקרן'!$C$42</f>
        <v>2.9682589355773591E-4</v>
      </c>
    </row>
    <row r="81" spans="2:15">
      <c r="B81" s="76" t="s">
        <v>1338</v>
      </c>
      <c r="C81" s="73" t="s">
        <v>1339</v>
      </c>
      <c r="D81" s="86" t="s">
        <v>126</v>
      </c>
      <c r="E81" s="86" t="s">
        <v>326</v>
      </c>
      <c r="F81" s="73" t="s">
        <v>1340</v>
      </c>
      <c r="G81" s="86" t="s">
        <v>135</v>
      </c>
      <c r="H81" s="86" t="s">
        <v>139</v>
      </c>
      <c r="I81" s="83">
        <v>24951904.150369201</v>
      </c>
      <c r="J81" s="85">
        <v>294.89999999999998</v>
      </c>
      <c r="K81" s="73"/>
      <c r="L81" s="83">
        <v>73583.165339831772</v>
      </c>
      <c r="M81" s="84">
        <v>4.9095032543221846E-2</v>
      </c>
      <c r="N81" s="84">
        <f t="shared" si="2"/>
        <v>4.7176814930616519E-3</v>
      </c>
      <c r="O81" s="84">
        <f>L81/'סכום נכסי הקרן'!$C$42</f>
        <v>7.4142650185031011E-4</v>
      </c>
    </row>
    <row r="82" spans="2:15">
      <c r="B82" s="76" t="s">
        <v>1341</v>
      </c>
      <c r="C82" s="73" t="s">
        <v>1342</v>
      </c>
      <c r="D82" s="86" t="s">
        <v>126</v>
      </c>
      <c r="E82" s="86" t="s">
        <v>326</v>
      </c>
      <c r="F82" s="73" t="s">
        <v>689</v>
      </c>
      <c r="G82" s="86" t="s">
        <v>690</v>
      </c>
      <c r="H82" s="86" t="s">
        <v>139</v>
      </c>
      <c r="I82" s="83">
        <v>820529.18381236331</v>
      </c>
      <c r="J82" s="85">
        <v>10630</v>
      </c>
      <c r="K82" s="73"/>
      <c r="L82" s="83">
        <v>87222.25223931401</v>
      </c>
      <c r="M82" s="84">
        <v>2.4385778381439367E-2</v>
      </c>
      <c r="N82" s="84">
        <f t="shared" si="2"/>
        <v>5.5921324296417897E-3</v>
      </c>
      <c r="O82" s="84">
        <f>L82/'סכום נכסי הקרן'!$C$42</f>
        <v>8.7885441000855715E-4</v>
      </c>
    </row>
    <row r="83" spans="2:15">
      <c r="B83" s="76" t="s">
        <v>1343</v>
      </c>
      <c r="C83" s="73" t="s">
        <v>1344</v>
      </c>
      <c r="D83" s="86" t="s">
        <v>126</v>
      </c>
      <c r="E83" s="86" t="s">
        <v>326</v>
      </c>
      <c r="F83" s="73" t="s">
        <v>1345</v>
      </c>
      <c r="G83" s="86" t="s">
        <v>133</v>
      </c>
      <c r="H83" s="86" t="s">
        <v>139</v>
      </c>
      <c r="I83" s="83">
        <v>2527253.3473108201</v>
      </c>
      <c r="J83" s="85">
        <v>1874</v>
      </c>
      <c r="K83" s="73"/>
      <c r="L83" s="83">
        <v>47360.727728907375</v>
      </c>
      <c r="M83" s="84">
        <v>2.6838009602507863E-2</v>
      </c>
      <c r="N83" s="84">
        <f t="shared" si="2"/>
        <v>3.0364666656117643E-3</v>
      </c>
      <c r="O83" s="84">
        <f>L83/'סכום נכסי הקרן'!$C$42</f>
        <v>4.7720831963341383E-4</v>
      </c>
    </row>
    <row r="84" spans="2:15">
      <c r="B84" s="76" t="s">
        <v>1346</v>
      </c>
      <c r="C84" s="73" t="s">
        <v>1347</v>
      </c>
      <c r="D84" s="86" t="s">
        <v>126</v>
      </c>
      <c r="E84" s="86" t="s">
        <v>326</v>
      </c>
      <c r="F84" s="73" t="s">
        <v>1348</v>
      </c>
      <c r="G84" s="86" t="s">
        <v>164</v>
      </c>
      <c r="H84" s="86" t="s">
        <v>139</v>
      </c>
      <c r="I84" s="83">
        <v>88049.600343512298</v>
      </c>
      <c r="J84" s="85">
        <v>6990</v>
      </c>
      <c r="K84" s="73"/>
      <c r="L84" s="83">
        <v>6154.6670640749107</v>
      </c>
      <c r="M84" s="84">
        <v>1.5975616135592919E-3</v>
      </c>
      <c r="N84" s="84">
        <f t="shared" si="2"/>
        <v>3.9459785088131794E-4</v>
      </c>
      <c r="O84" s="84">
        <f>L84/'סכום נכסי הקרן'!$C$42</f>
        <v>6.2014636775896165E-5</v>
      </c>
    </row>
    <row r="85" spans="2:15">
      <c r="B85" s="76" t="s">
        <v>1349</v>
      </c>
      <c r="C85" s="73" t="s">
        <v>1350</v>
      </c>
      <c r="D85" s="86" t="s">
        <v>126</v>
      </c>
      <c r="E85" s="86" t="s">
        <v>326</v>
      </c>
      <c r="F85" s="73" t="s">
        <v>651</v>
      </c>
      <c r="G85" s="86" t="s">
        <v>163</v>
      </c>
      <c r="H85" s="86" t="s">
        <v>139</v>
      </c>
      <c r="I85" s="83">
        <v>5163508.8584406953</v>
      </c>
      <c r="J85" s="85">
        <v>1815</v>
      </c>
      <c r="K85" s="73"/>
      <c r="L85" s="83">
        <v>93717.685780675063</v>
      </c>
      <c r="M85" s="84">
        <v>3.1354598860666223E-2</v>
      </c>
      <c r="N85" s="84">
        <f t="shared" si="2"/>
        <v>6.0085780455101673E-3</v>
      </c>
      <c r="O85" s="84">
        <f>L85/'סכום נכסי הקרן'!$C$42</f>
        <v>9.4430262151632685E-4</v>
      </c>
    </row>
    <row r="86" spans="2:15">
      <c r="B86" s="76" t="s">
        <v>1351</v>
      </c>
      <c r="C86" s="73" t="s">
        <v>1352</v>
      </c>
      <c r="D86" s="86" t="s">
        <v>126</v>
      </c>
      <c r="E86" s="86" t="s">
        <v>326</v>
      </c>
      <c r="F86" s="73" t="s">
        <v>1353</v>
      </c>
      <c r="G86" s="86" t="s">
        <v>134</v>
      </c>
      <c r="H86" s="86" t="s">
        <v>139</v>
      </c>
      <c r="I86" s="83">
        <v>346683.45797711133</v>
      </c>
      <c r="J86" s="85">
        <v>15520</v>
      </c>
      <c r="K86" s="73"/>
      <c r="L86" s="83">
        <v>53805.272678332884</v>
      </c>
      <c r="M86" s="84">
        <v>2.8296366300358942E-2</v>
      </c>
      <c r="N86" s="84">
        <f t="shared" si="2"/>
        <v>3.4496496307464654E-3</v>
      </c>
      <c r="O86" s="84">
        <f>L86/'סכום נכסי הקרן'!$C$42</f>
        <v>5.4214377594060726E-4</v>
      </c>
    </row>
    <row r="87" spans="2:15">
      <c r="B87" s="76" t="s">
        <v>1354</v>
      </c>
      <c r="C87" s="73" t="s">
        <v>1355</v>
      </c>
      <c r="D87" s="86" t="s">
        <v>126</v>
      </c>
      <c r="E87" s="86" t="s">
        <v>326</v>
      </c>
      <c r="F87" s="73" t="s">
        <v>1356</v>
      </c>
      <c r="G87" s="86" t="s">
        <v>608</v>
      </c>
      <c r="H87" s="86" t="s">
        <v>139</v>
      </c>
      <c r="I87" s="83">
        <v>142110.32636318426</v>
      </c>
      <c r="J87" s="85">
        <v>42200</v>
      </c>
      <c r="K87" s="73"/>
      <c r="L87" s="83">
        <v>59970.557724880753</v>
      </c>
      <c r="M87" s="84">
        <v>2.089439238246461E-2</v>
      </c>
      <c r="N87" s="84">
        <f t="shared" si="2"/>
        <v>3.8449282386891982E-3</v>
      </c>
      <c r="O87" s="84">
        <f>L87/'סכום נכסי הקרן'!$C$42</f>
        <v>6.0426539987267261E-4</v>
      </c>
    </row>
    <row r="88" spans="2:15">
      <c r="B88" s="76" t="s">
        <v>1357</v>
      </c>
      <c r="C88" s="73" t="s">
        <v>1358</v>
      </c>
      <c r="D88" s="86" t="s">
        <v>126</v>
      </c>
      <c r="E88" s="86" t="s">
        <v>326</v>
      </c>
      <c r="F88" s="73" t="s">
        <v>1359</v>
      </c>
      <c r="G88" s="86" t="s">
        <v>508</v>
      </c>
      <c r="H88" s="86" t="s">
        <v>139</v>
      </c>
      <c r="I88" s="83">
        <v>5057252.9222228648</v>
      </c>
      <c r="J88" s="85">
        <v>1253</v>
      </c>
      <c r="K88" s="73"/>
      <c r="L88" s="83">
        <v>63367.379115443749</v>
      </c>
      <c r="M88" s="84">
        <v>4.7414887382128422E-2</v>
      </c>
      <c r="N88" s="84">
        <f t="shared" si="2"/>
        <v>4.0627106803045538E-3</v>
      </c>
      <c r="O88" s="84">
        <f>L88/'סכום נכסי הקרן'!$C$42</f>
        <v>6.3849188889885376E-4</v>
      </c>
    </row>
    <row r="89" spans="2:15">
      <c r="B89" s="76" t="s">
        <v>1360</v>
      </c>
      <c r="C89" s="73" t="s">
        <v>1361</v>
      </c>
      <c r="D89" s="86" t="s">
        <v>126</v>
      </c>
      <c r="E89" s="86" t="s">
        <v>326</v>
      </c>
      <c r="F89" s="73" t="s">
        <v>1362</v>
      </c>
      <c r="G89" s="86" t="s">
        <v>499</v>
      </c>
      <c r="H89" s="86" t="s">
        <v>139</v>
      </c>
      <c r="I89" s="83">
        <v>178135.37883620069</v>
      </c>
      <c r="J89" s="85">
        <v>40220</v>
      </c>
      <c r="K89" s="73"/>
      <c r="L89" s="83">
        <v>71646.049368561726</v>
      </c>
      <c r="M89" s="84">
        <v>1.3049201383116492E-2</v>
      </c>
      <c r="N89" s="84">
        <f t="shared" si="2"/>
        <v>4.5934860181134178E-3</v>
      </c>
      <c r="O89" s="84">
        <f>L89/'סכום נכסי הקרן'!$C$42</f>
        <v>7.2190805477584505E-4</v>
      </c>
    </row>
    <row r="90" spans="2:15">
      <c r="B90" s="76" t="s">
        <v>1363</v>
      </c>
      <c r="C90" s="73" t="s">
        <v>1364</v>
      </c>
      <c r="D90" s="86" t="s">
        <v>126</v>
      </c>
      <c r="E90" s="86" t="s">
        <v>326</v>
      </c>
      <c r="F90" s="73" t="s">
        <v>630</v>
      </c>
      <c r="G90" s="86" t="s">
        <v>364</v>
      </c>
      <c r="H90" s="86" t="s">
        <v>139</v>
      </c>
      <c r="I90" s="83">
        <v>343634.29100994737</v>
      </c>
      <c r="J90" s="85">
        <v>39050</v>
      </c>
      <c r="K90" s="73"/>
      <c r="L90" s="83">
        <v>134189.19063905245</v>
      </c>
      <c r="M90" s="84">
        <v>3.2320088467878517E-2</v>
      </c>
      <c r="N90" s="84">
        <f t="shared" si="2"/>
        <v>8.6033518444482149E-3</v>
      </c>
      <c r="O90" s="84">
        <f>L90/'סכום נכסי הקרן'!$C$42</f>
        <v>1.3520948948329721E-3</v>
      </c>
    </row>
    <row r="91" spans="2:15">
      <c r="B91" s="76" t="s">
        <v>1365</v>
      </c>
      <c r="C91" s="73" t="s">
        <v>1366</v>
      </c>
      <c r="D91" s="86" t="s">
        <v>126</v>
      </c>
      <c r="E91" s="86" t="s">
        <v>326</v>
      </c>
      <c r="F91" s="73" t="s">
        <v>1367</v>
      </c>
      <c r="G91" s="86" t="s">
        <v>508</v>
      </c>
      <c r="H91" s="86" t="s">
        <v>139</v>
      </c>
      <c r="I91" s="83">
        <v>206528.4903622838</v>
      </c>
      <c r="J91" s="85">
        <v>17050</v>
      </c>
      <c r="K91" s="73"/>
      <c r="L91" s="83">
        <v>35213.107606919402</v>
      </c>
      <c r="M91" s="84">
        <v>2.1630651837203235E-2</v>
      </c>
      <c r="N91" s="84">
        <f t="shared" si="2"/>
        <v>2.2576390306551053E-3</v>
      </c>
      <c r="O91" s="84">
        <f>L91/'סכום נכסי הקרן'!$C$42</f>
        <v>3.5480848196325345E-4</v>
      </c>
    </row>
    <row r="92" spans="2:15">
      <c r="B92" s="76" t="s">
        <v>1368</v>
      </c>
      <c r="C92" s="73" t="s">
        <v>1369</v>
      </c>
      <c r="D92" s="86" t="s">
        <v>126</v>
      </c>
      <c r="E92" s="86" t="s">
        <v>326</v>
      </c>
      <c r="F92" s="73" t="s">
        <v>782</v>
      </c>
      <c r="G92" s="86" t="s">
        <v>163</v>
      </c>
      <c r="H92" s="86" t="s">
        <v>139</v>
      </c>
      <c r="I92" s="83">
        <v>5429766.8104813807</v>
      </c>
      <c r="J92" s="85">
        <v>2576</v>
      </c>
      <c r="K92" s="73"/>
      <c r="L92" s="83">
        <v>139870.79303797017</v>
      </c>
      <c r="M92" s="84">
        <v>2.9197754817135404E-2</v>
      </c>
      <c r="N92" s="84">
        <f t="shared" si="2"/>
        <v>8.9676198174895895E-3</v>
      </c>
      <c r="O92" s="84">
        <f>L92/'סכום נכסי הקרן'!$C$42</f>
        <v>1.409342915791016E-3</v>
      </c>
    </row>
    <row r="93" spans="2:15">
      <c r="B93" s="76" t="s">
        <v>1370</v>
      </c>
      <c r="C93" s="73" t="s">
        <v>1371</v>
      </c>
      <c r="D93" s="86" t="s">
        <v>126</v>
      </c>
      <c r="E93" s="86" t="s">
        <v>326</v>
      </c>
      <c r="F93" s="73" t="s">
        <v>1372</v>
      </c>
      <c r="G93" s="86" t="s">
        <v>164</v>
      </c>
      <c r="H93" s="86" t="s">
        <v>139</v>
      </c>
      <c r="I93" s="83">
        <v>9808.1799081700992</v>
      </c>
      <c r="J93" s="85">
        <v>6894</v>
      </c>
      <c r="K93" s="73"/>
      <c r="L93" s="83">
        <v>676.17592287524678</v>
      </c>
      <c r="M93" s="84">
        <v>2.1960430189435907E-4</v>
      </c>
      <c r="N93" s="84">
        <f t="shared" si="2"/>
        <v>4.335207139663024E-5</v>
      </c>
      <c r="O93" s="84">
        <f>L93/'סכום נכסי הקרן'!$C$42</f>
        <v>6.8131718283314814E-6</v>
      </c>
    </row>
    <row r="94" spans="2:15">
      <c r="B94" s="76" t="s">
        <v>1373</v>
      </c>
      <c r="C94" s="73" t="s">
        <v>1374</v>
      </c>
      <c r="D94" s="86" t="s">
        <v>126</v>
      </c>
      <c r="E94" s="86" t="s">
        <v>326</v>
      </c>
      <c r="F94" s="73" t="s">
        <v>667</v>
      </c>
      <c r="G94" s="86" t="s">
        <v>668</v>
      </c>
      <c r="H94" s="86" t="s">
        <v>139</v>
      </c>
      <c r="I94" s="83">
        <v>653507.25746560399</v>
      </c>
      <c r="J94" s="85">
        <v>34750</v>
      </c>
      <c r="K94" s="73"/>
      <c r="L94" s="83">
        <v>227093.77196925684</v>
      </c>
      <c r="M94" s="84">
        <v>4.0589201930472059E-2</v>
      </c>
      <c r="N94" s="84">
        <f t="shared" si="2"/>
        <v>1.455979883796849E-2</v>
      </c>
      <c r="O94" s="84">
        <f>L94/'סכום נכסי הקרן'!$C$42</f>
        <v>2.2882046479728545E-3</v>
      </c>
    </row>
    <row r="95" spans="2:15">
      <c r="B95" s="76" t="s">
        <v>1375</v>
      </c>
      <c r="C95" s="73" t="s">
        <v>1376</v>
      </c>
      <c r="D95" s="86" t="s">
        <v>126</v>
      </c>
      <c r="E95" s="86" t="s">
        <v>326</v>
      </c>
      <c r="F95" s="73" t="s">
        <v>883</v>
      </c>
      <c r="G95" s="86" t="s">
        <v>884</v>
      </c>
      <c r="H95" s="86" t="s">
        <v>139</v>
      </c>
      <c r="I95" s="83">
        <v>451802.42998097814</v>
      </c>
      <c r="J95" s="85">
        <v>8268</v>
      </c>
      <c r="K95" s="73"/>
      <c r="L95" s="83">
        <v>37355.024910843553</v>
      </c>
      <c r="M95" s="84">
        <v>1.0207114292858024E-2</v>
      </c>
      <c r="N95" s="84">
        <f t="shared" si="2"/>
        <v>2.3949650559453159E-3</v>
      </c>
      <c r="O95" s="84">
        <f>L95/'סכום נכסי הקרן'!$C$42</f>
        <v>3.7639051430131437E-4</v>
      </c>
    </row>
    <row r="96" spans="2:15">
      <c r="B96" s="76" t="s">
        <v>1377</v>
      </c>
      <c r="C96" s="73" t="s">
        <v>1378</v>
      </c>
      <c r="D96" s="86" t="s">
        <v>126</v>
      </c>
      <c r="E96" s="86" t="s">
        <v>326</v>
      </c>
      <c r="F96" s="73" t="s">
        <v>488</v>
      </c>
      <c r="G96" s="86" t="s">
        <v>377</v>
      </c>
      <c r="H96" s="86" t="s">
        <v>139</v>
      </c>
      <c r="I96" s="83">
        <v>407327.04202363477</v>
      </c>
      <c r="J96" s="85">
        <v>21620</v>
      </c>
      <c r="K96" s="73"/>
      <c r="L96" s="83">
        <v>88064.106485581418</v>
      </c>
      <c r="M96" s="84">
        <v>3.3389753216973558E-2</v>
      </c>
      <c r="N96" s="84">
        <f t="shared" si="2"/>
        <v>5.6461067344862319E-3</v>
      </c>
      <c r="O96" s="84">
        <f>L96/'סכום נכסי הקרן'!$C$42</f>
        <v>8.8733696231512393E-4</v>
      </c>
    </row>
    <row r="97" spans="2:15">
      <c r="B97" s="76" t="s">
        <v>1379</v>
      </c>
      <c r="C97" s="73" t="s">
        <v>1380</v>
      </c>
      <c r="D97" s="86" t="s">
        <v>126</v>
      </c>
      <c r="E97" s="86" t="s">
        <v>326</v>
      </c>
      <c r="F97" s="73" t="s">
        <v>491</v>
      </c>
      <c r="G97" s="86" t="s">
        <v>377</v>
      </c>
      <c r="H97" s="86" t="s">
        <v>139</v>
      </c>
      <c r="I97" s="83">
        <v>5014719.1615601471</v>
      </c>
      <c r="J97" s="85">
        <v>1805</v>
      </c>
      <c r="K97" s="73"/>
      <c r="L97" s="83">
        <v>90515.68086615135</v>
      </c>
      <c r="M97" s="84">
        <v>2.591486488354219E-2</v>
      </c>
      <c r="N97" s="84">
        <f t="shared" si="2"/>
        <v>5.8032859891522194E-3</v>
      </c>
      <c r="O97" s="84">
        <f>L97/'סכום נכסי הקרן'!$C$42</f>
        <v>9.1203910999546945E-4</v>
      </c>
    </row>
    <row r="98" spans="2:15">
      <c r="B98" s="76" t="s">
        <v>1381</v>
      </c>
      <c r="C98" s="73" t="s">
        <v>1382</v>
      </c>
      <c r="D98" s="86" t="s">
        <v>126</v>
      </c>
      <c r="E98" s="86" t="s">
        <v>326</v>
      </c>
      <c r="F98" s="73" t="s">
        <v>1383</v>
      </c>
      <c r="G98" s="86" t="s">
        <v>499</v>
      </c>
      <c r="H98" s="86" t="s">
        <v>139</v>
      </c>
      <c r="I98" s="83">
        <v>334462.46581413137</v>
      </c>
      <c r="J98" s="85">
        <v>7387</v>
      </c>
      <c r="K98" s="73"/>
      <c r="L98" s="83">
        <v>24706.742349634642</v>
      </c>
      <c r="M98" s="84">
        <v>6.9042587029356194E-3</v>
      </c>
      <c r="N98" s="84">
        <f t="shared" si="2"/>
        <v>1.5840381505526082E-3</v>
      </c>
      <c r="O98" s="84">
        <f>L98/'סכום נכסי הקרן'!$C$42</f>
        <v>2.4894598469373761E-4</v>
      </c>
    </row>
    <row r="99" spans="2:15">
      <c r="B99" s="76" t="s">
        <v>1384</v>
      </c>
      <c r="C99" s="73" t="s">
        <v>1385</v>
      </c>
      <c r="D99" s="86" t="s">
        <v>126</v>
      </c>
      <c r="E99" s="86" t="s">
        <v>326</v>
      </c>
      <c r="F99" s="73" t="s">
        <v>1386</v>
      </c>
      <c r="G99" s="86" t="s">
        <v>499</v>
      </c>
      <c r="H99" s="86" t="s">
        <v>139</v>
      </c>
      <c r="I99" s="83">
        <v>157487.98314882565</v>
      </c>
      <c r="J99" s="85">
        <v>25610</v>
      </c>
      <c r="K99" s="73"/>
      <c r="L99" s="83">
        <v>40332.672484588154</v>
      </c>
      <c r="M99" s="84">
        <v>1.1432400585066029E-2</v>
      </c>
      <c r="N99" s="84">
        <f t="shared" si="2"/>
        <v>2.5858727559149807E-3</v>
      </c>
      <c r="O99" s="84">
        <f>L99/'סכום נכסי הקרן'!$C$42</f>
        <v>4.0639339354887855E-4</v>
      </c>
    </row>
    <row r="100" spans="2:15">
      <c r="B100" s="76" t="s">
        <v>1387</v>
      </c>
      <c r="C100" s="73" t="s">
        <v>1388</v>
      </c>
      <c r="D100" s="86" t="s">
        <v>126</v>
      </c>
      <c r="E100" s="86" t="s">
        <v>326</v>
      </c>
      <c r="F100" s="73" t="s">
        <v>1389</v>
      </c>
      <c r="G100" s="86" t="s">
        <v>133</v>
      </c>
      <c r="H100" s="86" t="s">
        <v>139</v>
      </c>
      <c r="I100" s="83">
        <v>15535816.454149919</v>
      </c>
      <c r="J100" s="85">
        <v>254.4</v>
      </c>
      <c r="K100" s="73"/>
      <c r="L100" s="83">
        <v>39523.117061243538</v>
      </c>
      <c r="M100" s="84">
        <v>1.3823485467567932E-2</v>
      </c>
      <c r="N100" s="84">
        <f t="shared" si="2"/>
        <v>2.5339692448240656E-3</v>
      </c>
      <c r="O100" s="84">
        <f>L100/'סכום נכסי הקרן'!$C$42</f>
        <v>3.9823628529167998E-4</v>
      </c>
    </row>
    <row r="101" spans="2:15">
      <c r="B101" s="76" t="s">
        <v>1390</v>
      </c>
      <c r="C101" s="73" t="s">
        <v>1391</v>
      </c>
      <c r="D101" s="86" t="s">
        <v>126</v>
      </c>
      <c r="E101" s="86" t="s">
        <v>326</v>
      </c>
      <c r="F101" s="73" t="s">
        <v>498</v>
      </c>
      <c r="G101" s="86" t="s">
        <v>499</v>
      </c>
      <c r="H101" s="86" t="s">
        <v>139</v>
      </c>
      <c r="I101" s="83">
        <v>11245045.921264675</v>
      </c>
      <c r="J101" s="85">
        <v>2235</v>
      </c>
      <c r="K101" s="73"/>
      <c r="L101" s="83">
        <v>251326.77634179604</v>
      </c>
      <c r="M101" s="84">
        <v>4.2329013921715571E-2</v>
      </c>
      <c r="N101" s="84">
        <f t="shared" si="2"/>
        <v>1.6113463942230118E-2</v>
      </c>
      <c r="O101" s="84">
        <f>L101/'סכום נכסי הקרן'!$C$42</f>
        <v>2.5323772325345191E-3</v>
      </c>
    </row>
    <row r="102" spans="2:15">
      <c r="B102" s="76" t="s">
        <v>1392</v>
      </c>
      <c r="C102" s="73" t="s">
        <v>1393</v>
      </c>
      <c r="D102" s="86" t="s">
        <v>126</v>
      </c>
      <c r="E102" s="86" t="s">
        <v>326</v>
      </c>
      <c r="F102" s="73" t="s">
        <v>1394</v>
      </c>
      <c r="G102" s="86" t="s">
        <v>134</v>
      </c>
      <c r="H102" s="86" t="s">
        <v>139</v>
      </c>
      <c r="I102" s="83">
        <v>135289.32572819045</v>
      </c>
      <c r="J102" s="85">
        <v>50150</v>
      </c>
      <c r="K102" s="73"/>
      <c r="L102" s="83">
        <v>67847.596852062008</v>
      </c>
      <c r="M102" s="84">
        <v>1.5756965987796932E-2</v>
      </c>
      <c r="N102" s="84">
        <f t="shared" si="2"/>
        <v>4.3499535598859945E-3</v>
      </c>
      <c r="O102" s="84">
        <f>L102/'סכום נכסי הקרן'!$C$42</f>
        <v>6.8363471672703462E-4</v>
      </c>
    </row>
    <row r="103" spans="2:15">
      <c r="B103" s="76" t="s">
        <v>1395</v>
      </c>
      <c r="C103" s="73" t="s">
        <v>1396</v>
      </c>
      <c r="D103" s="86" t="s">
        <v>126</v>
      </c>
      <c r="E103" s="86" t="s">
        <v>326</v>
      </c>
      <c r="F103" s="73" t="s">
        <v>1397</v>
      </c>
      <c r="G103" s="86" t="s">
        <v>697</v>
      </c>
      <c r="H103" s="86" t="s">
        <v>139</v>
      </c>
      <c r="I103" s="83">
        <v>1303758.9838546801</v>
      </c>
      <c r="J103" s="85">
        <v>1889</v>
      </c>
      <c r="K103" s="73"/>
      <c r="L103" s="83">
        <v>24628.007205036578</v>
      </c>
      <c r="M103" s="84">
        <v>1.302654645352536E-2</v>
      </c>
      <c r="N103" s="84">
        <f t="shared" si="2"/>
        <v>1.5789901571317171E-3</v>
      </c>
      <c r="O103" s="84">
        <f>L103/'סכום נכסי הקרן'!$C$42</f>
        <v>2.4815264667188956E-4</v>
      </c>
    </row>
    <row r="104" spans="2:15">
      <c r="B104" s="72"/>
      <c r="C104" s="73"/>
      <c r="D104" s="73"/>
      <c r="E104" s="73"/>
      <c r="F104" s="73"/>
      <c r="G104" s="73"/>
      <c r="H104" s="73"/>
      <c r="I104" s="83"/>
      <c r="J104" s="85"/>
      <c r="K104" s="73"/>
      <c r="L104" s="73"/>
      <c r="M104" s="73"/>
      <c r="N104" s="84"/>
      <c r="O104" s="73"/>
    </row>
    <row r="105" spans="2:15">
      <c r="B105" s="90" t="s">
        <v>30</v>
      </c>
      <c r="C105" s="71"/>
      <c r="D105" s="71"/>
      <c r="E105" s="71"/>
      <c r="F105" s="71"/>
      <c r="G105" s="71"/>
      <c r="H105" s="71"/>
      <c r="I105" s="80"/>
      <c r="J105" s="82"/>
      <c r="K105" s="71"/>
      <c r="L105" s="80">
        <f>SUM(L106:L176)</f>
        <v>975348.3177631232</v>
      </c>
      <c r="M105" s="71"/>
      <c r="N105" s="81">
        <f t="shared" ref="N105:N136" si="3">IFERROR(L105/$L$11,0)</f>
        <v>6.2533090099470043E-2</v>
      </c>
      <c r="O105" s="81">
        <f>L105/'סכום נכסי הקרן'!$C$42</f>
        <v>9.8276431570312548E-3</v>
      </c>
    </row>
    <row r="106" spans="2:15">
      <c r="B106" s="76" t="s">
        <v>1398</v>
      </c>
      <c r="C106" s="73" t="s">
        <v>1399</v>
      </c>
      <c r="D106" s="86" t="s">
        <v>126</v>
      </c>
      <c r="E106" s="86" t="s">
        <v>326</v>
      </c>
      <c r="F106" s="73" t="s">
        <v>1400</v>
      </c>
      <c r="G106" s="86" t="s">
        <v>1401</v>
      </c>
      <c r="H106" s="86" t="s">
        <v>139</v>
      </c>
      <c r="I106" s="83">
        <v>9490077.4864449948</v>
      </c>
      <c r="J106" s="85">
        <v>221.8</v>
      </c>
      <c r="K106" s="73"/>
      <c r="L106" s="83">
        <v>21048.991865715816</v>
      </c>
      <c r="M106" s="84">
        <v>3.196893541738928E-2</v>
      </c>
      <c r="N106" s="84">
        <f t="shared" si="3"/>
        <v>1.349526605900694E-3</v>
      </c>
      <c r="O106" s="84">
        <f>L106/'סכום נכסי הקרן'!$C$42</f>
        <v>2.1209036515890917E-4</v>
      </c>
    </row>
    <row r="107" spans="2:15">
      <c r="B107" s="76" t="s">
        <v>1402</v>
      </c>
      <c r="C107" s="73" t="s">
        <v>1403</v>
      </c>
      <c r="D107" s="86" t="s">
        <v>126</v>
      </c>
      <c r="E107" s="86" t="s">
        <v>326</v>
      </c>
      <c r="F107" s="73" t="s">
        <v>633</v>
      </c>
      <c r="G107" s="86" t="s">
        <v>541</v>
      </c>
      <c r="H107" s="86" t="s">
        <v>139</v>
      </c>
      <c r="I107" s="83">
        <v>3844431.0668772226</v>
      </c>
      <c r="J107" s="85">
        <v>630.9</v>
      </c>
      <c r="K107" s="73"/>
      <c r="L107" s="83">
        <v>24254.515602094347</v>
      </c>
      <c r="M107" s="84">
        <v>2.3319998528877041E-2</v>
      </c>
      <c r="N107" s="84">
        <f t="shared" si="3"/>
        <v>1.555044266588997E-3</v>
      </c>
      <c r="O107" s="84">
        <f>L107/'סכום נכסי הקרן'!$C$42</f>
        <v>2.4438933244966184E-4</v>
      </c>
    </row>
    <row r="108" spans="2:15">
      <c r="B108" s="76" t="s">
        <v>1404</v>
      </c>
      <c r="C108" s="73" t="s">
        <v>1405</v>
      </c>
      <c r="D108" s="86" t="s">
        <v>126</v>
      </c>
      <c r="E108" s="86" t="s">
        <v>326</v>
      </c>
      <c r="F108" s="73" t="s">
        <v>1406</v>
      </c>
      <c r="G108" s="86" t="s">
        <v>1407</v>
      </c>
      <c r="H108" s="86" t="s">
        <v>139</v>
      </c>
      <c r="I108" s="83">
        <v>131017.6672145362</v>
      </c>
      <c r="J108" s="85">
        <v>2836</v>
      </c>
      <c r="K108" s="73"/>
      <c r="L108" s="83">
        <v>3715.6610421713262</v>
      </c>
      <c r="M108" s="84">
        <v>2.9317024945767729E-2</v>
      </c>
      <c r="N108" s="84">
        <f t="shared" si="3"/>
        <v>2.38224398912246E-4</v>
      </c>
      <c r="O108" s="84">
        <f>L108/'סכום נכסי הקרן'!$C$42</f>
        <v>3.7439128309247896E-5</v>
      </c>
    </row>
    <row r="109" spans="2:15">
      <c r="B109" s="76" t="s">
        <v>1408</v>
      </c>
      <c r="C109" s="73" t="s">
        <v>1409</v>
      </c>
      <c r="D109" s="86" t="s">
        <v>126</v>
      </c>
      <c r="E109" s="86" t="s">
        <v>326</v>
      </c>
      <c r="F109" s="73" t="s">
        <v>1410</v>
      </c>
      <c r="G109" s="86" t="s">
        <v>135</v>
      </c>
      <c r="H109" s="86" t="s">
        <v>139</v>
      </c>
      <c r="I109" s="83">
        <v>1712541.167449455</v>
      </c>
      <c r="J109" s="85">
        <v>524.20000000000005</v>
      </c>
      <c r="K109" s="73"/>
      <c r="L109" s="83">
        <v>8977.1408005638241</v>
      </c>
      <c r="M109" s="84">
        <v>3.1130592257404398E-2</v>
      </c>
      <c r="N109" s="84">
        <f t="shared" si="3"/>
        <v>5.7555679780607605E-4</v>
      </c>
      <c r="O109" s="84">
        <f>L109/'סכום נכסי הקרן'!$C$42</f>
        <v>9.0453979108408726E-5</v>
      </c>
    </row>
    <row r="110" spans="2:15">
      <c r="B110" s="76" t="s">
        <v>1411</v>
      </c>
      <c r="C110" s="73" t="s">
        <v>1412</v>
      </c>
      <c r="D110" s="86" t="s">
        <v>126</v>
      </c>
      <c r="E110" s="86" t="s">
        <v>326</v>
      </c>
      <c r="F110" s="73" t="s">
        <v>1413</v>
      </c>
      <c r="G110" s="86" t="s">
        <v>135</v>
      </c>
      <c r="H110" s="86" t="s">
        <v>139</v>
      </c>
      <c r="I110" s="83">
        <v>753057.14491639182</v>
      </c>
      <c r="J110" s="85">
        <v>3525</v>
      </c>
      <c r="K110" s="73"/>
      <c r="L110" s="83">
        <v>26545.26435828282</v>
      </c>
      <c r="M110" s="84">
        <v>4.4731171501645829E-2</v>
      </c>
      <c r="N110" s="84">
        <f t="shared" si="3"/>
        <v>1.7019124118014771E-3</v>
      </c>
      <c r="O110" s="84">
        <f>L110/'סכום נכסי הקרן'!$C$42</f>
        <v>2.6747099561371415E-4</v>
      </c>
    </row>
    <row r="111" spans="2:15">
      <c r="B111" s="76" t="s">
        <v>1414</v>
      </c>
      <c r="C111" s="73" t="s">
        <v>1415</v>
      </c>
      <c r="D111" s="86" t="s">
        <v>126</v>
      </c>
      <c r="E111" s="86" t="s">
        <v>326</v>
      </c>
      <c r="F111" s="73" t="s">
        <v>1416</v>
      </c>
      <c r="G111" s="86" t="s">
        <v>608</v>
      </c>
      <c r="H111" s="86" t="s">
        <v>139</v>
      </c>
      <c r="I111" s="83">
        <v>247166.13368588651</v>
      </c>
      <c r="J111" s="85">
        <v>10010</v>
      </c>
      <c r="K111" s="73"/>
      <c r="L111" s="83">
        <v>24741.329981957246</v>
      </c>
      <c r="M111" s="84">
        <v>6.1791533421471631E-2</v>
      </c>
      <c r="N111" s="84">
        <f t="shared" si="3"/>
        <v>1.5862556881122332E-3</v>
      </c>
      <c r="O111" s="84">
        <f>L111/'סכום נכסי הקרן'!$C$42</f>
        <v>2.4929449086524846E-4</v>
      </c>
    </row>
    <row r="112" spans="2:15">
      <c r="B112" s="76" t="s">
        <v>1417</v>
      </c>
      <c r="C112" s="73" t="s">
        <v>1418</v>
      </c>
      <c r="D112" s="86" t="s">
        <v>126</v>
      </c>
      <c r="E112" s="86" t="s">
        <v>326</v>
      </c>
      <c r="F112" s="73" t="s">
        <v>1419</v>
      </c>
      <c r="G112" s="86" t="s">
        <v>134</v>
      </c>
      <c r="H112" s="86" t="s">
        <v>139</v>
      </c>
      <c r="I112" s="83">
        <v>941585.27118432953</v>
      </c>
      <c r="J112" s="85">
        <v>714.4</v>
      </c>
      <c r="K112" s="73"/>
      <c r="L112" s="83">
        <v>6726.6851773414519</v>
      </c>
      <c r="M112" s="84">
        <v>1.6661579364493952E-2</v>
      </c>
      <c r="N112" s="84">
        <f t="shared" si="3"/>
        <v>4.3127199032871145E-4</v>
      </c>
      <c r="O112" s="84">
        <f>L112/'סכום נכסי הקרן'!$C$42</f>
        <v>6.7778310936358638E-5</v>
      </c>
    </row>
    <row r="113" spans="2:15">
      <c r="B113" s="76" t="s">
        <v>1420</v>
      </c>
      <c r="C113" s="73" t="s">
        <v>1421</v>
      </c>
      <c r="D113" s="86" t="s">
        <v>126</v>
      </c>
      <c r="E113" s="86" t="s">
        <v>326</v>
      </c>
      <c r="F113" s="73" t="s">
        <v>1422</v>
      </c>
      <c r="G113" s="86" t="s">
        <v>690</v>
      </c>
      <c r="H113" s="86" t="s">
        <v>139</v>
      </c>
      <c r="I113" s="83">
        <v>74657.903823829183</v>
      </c>
      <c r="J113" s="85">
        <v>7319</v>
      </c>
      <c r="K113" s="73"/>
      <c r="L113" s="83">
        <v>5464.211980951517</v>
      </c>
      <c r="M113" s="84">
        <v>5.8102723786658478E-3</v>
      </c>
      <c r="N113" s="84">
        <f t="shared" si="3"/>
        <v>3.5033029114264595E-4</v>
      </c>
      <c r="O113" s="84">
        <f>L113/'סכום נכסי הקרן'!$C$42</f>
        <v>5.5057587638356125E-5</v>
      </c>
    </row>
    <row r="114" spans="2:15">
      <c r="B114" s="76" t="s">
        <v>1423</v>
      </c>
      <c r="C114" s="73" t="s">
        <v>1424</v>
      </c>
      <c r="D114" s="86" t="s">
        <v>126</v>
      </c>
      <c r="E114" s="86" t="s">
        <v>326</v>
      </c>
      <c r="F114" s="73" t="s">
        <v>1425</v>
      </c>
      <c r="G114" s="86" t="s">
        <v>1426</v>
      </c>
      <c r="H114" s="86" t="s">
        <v>139</v>
      </c>
      <c r="I114" s="83">
        <v>858038.01774415968</v>
      </c>
      <c r="J114" s="85">
        <v>329.5</v>
      </c>
      <c r="K114" s="73"/>
      <c r="L114" s="83">
        <v>2827.235270432443</v>
      </c>
      <c r="M114" s="84">
        <v>4.4175625533335761E-2</v>
      </c>
      <c r="N114" s="84">
        <f t="shared" si="3"/>
        <v>1.8126422599858198E-4</v>
      </c>
      <c r="O114" s="84">
        <f>L114/'סכום נכסי הקרן'!$C$42</f>
        <v>2.8487319712105962E-5</v>
      </c>
    </row>
    <row r="115" spans="2:15">
      <c r="B115" s="76" t="s">
        <v>1427</v>
      </c>
      <c r="C115" s="73" t="s">
        <v>1428</v>
      </c>
      <c r="D115" s="86" t="s">
        <v>126</v>
      </c>
      <c r="E115" s="86" t="s">
        <v>326</v>
      </c>
      <c r="F115" s="73" t="s">
        <v>1429</v>
      </c>
      <c r="G115" s="86" t="s">
        <v>162</v>
      </c>
      <c r="H115" s="86" t="s">
        <v>139</v>
      </c>
      <c r="I115" s="83">
        <v>68551.331015262462</v>
      </c>
      <c r="J115" s="85">
        <v>5845</v>
      </c>
      <c r="K115" s="73"/>
      <c r="L115" s="83">
        <v>4006.8252977782913</v>
      </c>
      <c r="M115" s="84">
        <v>6.8559942143995752E-3</v>
      </c>
      <c r="N115" s="84">
        <f t="shared" si="3"/>
        <v>2.5689198699131559E-4</v>
      </c>
      <c r="O115" s="84">
        <f>L115/'סכום נכסי הקרן'!$C$42</f>
        <v>4.0372909351440488E-5</v>
      </c>
    </row>
    <row r="116" spans="2:15">
      <c r="B116" s="76" t="s">
        <v>1430</v>
      </c>
      <c r="C116" s="73" t="s">
        <v>1431</v>
      </c>
      <c r="D116" s="86" t="s">
        <v>126</v>
      </c>
      <c r="E116" s="86" t="s">
        <v>326</v>
      </c>
      <c r="F116" s="73" t="s">
        <v>1432</v>
      </c>
      <c r="G116" s="86" t="s">
        <v>1407</v>
      </c>
      <c r="H116" s="86" t="s">
        <v>139</v>
      </c>
      <c r="I116" s="83">
        <v>514992.091983577</v>
      </c>
      <c r="J116" s="85">
        <v>981.4</v>
      </c>
      <c r="K116" s="73"/>
      <c r="L116" s="83">
        <v>5054.1323909343373</v>
      </c>
      <c r="M116" s="84">
        <v>9.9187883743077129E-3</v>
      </c>
      <c r="N116" s="84">
        <f t="shared" si="3"/>
        <v>3.2403861309955541E-4</v>
      </c>
      <c r="O116" s="84">
        <f>L116/'סכום נכסי הקרן'!$C$42</f>
        <v>5.0925611601412484E-5</v>
      </c>
    </row>
    <row r="117" spans="2:15">
      <c r="B117" s="76" t="s">
        <v>1433</v>
      </c>
      <c r="C117" s="73" t="s">
        <v>1434</v>
      </c>
      <c r="D117" s="86" t="s">
        <v>126</v>
      </c>
      <c r="E117" s="86" t="s">
        <v>326</v>
      </c>
      <c r="F117" s="73" t="s">
        <v>1435</v>
      </c>
      <c r="G117" s="86" t="s">
        <v>608</v>
      </c>
      <c r="H117" s="86" t="s">
        <v>139</v>
      </c>
      <c r="I117" s="83">
        <v>539865.36945082969</v>
      </c>
      <c r="J117" s="85">
        <v>2809</v>
      </c>
      <c r="K117" s="73"/>
      <c r="L117" s="83">
        <v>15164.818227857062</v>
      </c>
      <c r="M117" s="84">
        <v>1.928519425250878E-2</v>
      </c>
      <c r="N117" s="84">
        <f t="shared" si="3"/>
        <v>9.7227106184949593E-4</v>
      </c>
      <c r="O117" s="84">
        <f>L117/'סכום נכסי הקרן'!$C$42</f>
        <v>1.5280122943813531E-4</v>
      </c>
    </row>
    <row r="118" spans="2:15">
      <c r="B118" s="76" t="s">
        <v>1436</v>
      </c>
      <c r="C118" s="73" t="s">
        <v>1437</v>
      </c>
      <c r="D118" s="86" t="s">
        <v>126</v>
      </c>
      <c r="E118" s="86" t="s">
        <v>326</v>
      </c>
      <c r="F118" s="73" t="s">
        <v>1438</v>
      </c>
      <c r="G118" s="86" t="s">
        <v>135</v>
      </c>
      <c r="H118" s="86" t="s">
        <v>139</v>
      </c>
      <c r="I118" s="83">
        <v>288201.98911270092</v>
      </c>
      <c r="J118" s="85">
        <v>1985</v>
      </c>
      <c r="K118" s="73"/>
      <c r="L118" s="83">
        <v>5720.8094838897632</v>
      </c>
      <c r="M118" s="84">
        <v>4.3631236708831768E-2</v>
      </c>
      <c r="N118" s="84">
        <f t="shared" si="3"/>
        <v>3.6678168033182928E-4</v>
      </c>
      <c r="O118" s="84">
        <f>L118/'סכום נכסי הקרן'!$C$42</f>
        <v>5.7643072893147739E-5</v>
      </c>
    </row>
    <row r="119" spans="2:15">
      <c r="B119" s="76" t="s">
        <v>1439</v>
      </c>
      <c r="C119" s="73" t="s">
        <v>1440</v>
      </c>
      <c r="D119" s="86" t="s">
        <v>126</v>
      </c>
      <c r="E119" s="86" t="s">
        <v>326</v>
      </c>
      <c r="F119" s="73" t="s">
        <v>1441</v>
      </c>
      <c r="G119" s="86" t="s">
        <v>608</v>
      </c>
      <c r="H119" s="86" t="s">
        <v>139</v>
      </c>
      <c r="I119" s="83">
        <v>125645.94678082113</v>
      </c>
      <c r="J119" s="85">
        <v>17840</v>
      </c>
      <c r="K119" s="73"/>
      <c r="L119" s="83">
        <v>22415.236904137488</v>
      </c>
      <c r="M119" s="84">
        <v>2.4826239718131807E-2</v>
      </c>
      <c r="N119" s="84">
        <f t="shared" si="3"/>
        <v>1.4371214912658682E-3</v>
      </c>
      <c r="O119" s="84">
        <f>L119/'סכום נכסי הקרן'!$C$42</f>
        <v>2.2585669710221558E-4</v>
      </c>
    </row>
    <row r="120" spans="2:15">
      <c r="B120" s="76" t="s">
        <v>1442</v>
      </c>
      <c r="C120" s="73" t="s">
        <v>1443</v>
      </c>
      <c r="D120" s="86" t="s">
        <v>126</v>
      </c>
      <c r="E120" s="86" t="s">
        <v>326</v>
      </c>
      <c r="F120" s="73" t="s">
        <v>1444</v>
      </c>
      <c r="G120" s="86" t="s">
        <v>786</v>
      </c>
      <c r="H120" s="86" t="s">
        <v>139</v>
      </c>
      <c r="I120" s="83">
        <v>47899.619729571838</v>
      </c>
      <c r="J120" s="85">
        <v>9.9999999999999995E-7</v>
      </c>
      <c r="K120" s="73"/>
      <c r="L120" s="83">
        <v>4.7081047081E-5</v>
      </c>
      <c r="M120" s="84">
        <v>2.7417884346880684E-2</v>
      </c>
      <c r="N120" s="84">
        <f t="shared" si="3"/>
        <v>3.0185353329420364E-12</v>
      </c>
      <c r="O120" s="84">
        <f>L120/'סכום נכסי הקרן'!$C$42</f>
        <v>4.7439024781691174E-13</v>
      </c>
    </row>
    <row r="121" spans="2:15">
      <c r="B121" s="76" t="s">
        <v>1445</v>
      </c>
      <c r="C121" s="73" t="s">
        <v>1446</v>
      </c>
      <c r="D121" s="86" t="s">
        <v>126</v>
      </c>
      <c r="E121" s="86" t="s">
        <v>326</v>
      </c>
      <c r="F121" s="73" t="s">
        <v>1447</v>
      </c>
      <c r="G121" s="86" t="s">
        <v>1448</v>
      </c>
      <c r="H121" s="86" t="s">
        <v>139</v>
      </c>
      <c r="I121" s="83">
        <v>386967.22217083519</v>
      </c>
      <c r="J121" s="85">
        <v>837.3</v>
      </c>
      <c r="K121" s="73"/>
      <c r="L121" s="83">
        <v>3240.0765496653089</v>
      </c>
      <c r="M121" s="84">
        <v>1.3154531524083099E-2</v>
      </c>
      <c r="N121" s="84">
        <f t="shared" si="3"/>
        <v>2.0773296587425695E-4</v>
      </c>
      <c r="O121" s="84">
        <f>L121/'סכום נכסי הקרן'!$C$42</f>
        <v>3.2647122624462309E-5</v>
      </c>
    </row>
    <row r="122" spans="2:15">
      <c r="B122" s="76" t="s">
        <v>1449</v>
      </c>
      <c r="C122" s="73" t="s">
        <v>1450</v>
      </c>
      <c r="D122" s="86" t="s">
        <v>126</v>
      </c>
      <c r="E122" s="86" t="s">
        <v>326</v>
      </c>
      <c r="F122" s="73" t="s">
        <v>1451</v>
      </c>
      <c r="G122" s="86" t="s">
        <v>690</v>
      </c>
      <c r="H122" s="86" t="s">
        <v>139</v>
      </c>
      <c r="I122" s="83">
        <v>784654.392653608</v>
      </c>
      <c r="J122" s="85">
        <v>1840</v>
      </c>
      <c r="K122" s="73"/>
      <c r="L122" s="83">
        <v>14437.640824826385</v>
      </c>
      <c r="M122" s="84">
        <v>1.7227696611863758E-2</v>
      </c>
      <c r="N122" s="84">
        <f t="shared" si="3"/>
        <v>9.256491020492232E-4</v>
      </c>
      <c r="O122" s="84">
        <f>L122/'סכום נכסי הקרן'!$C$42</f>
        <v>1.4547416494364586E-4</v>
      </c>
    </row>
    <row r="123" spans="2:15">
      <c r="B123" s="76" t="s">
        <v>1452</v>
      </c>
      <c r="C123" s="73" t="s">
        <v>1453</v>
      </c>
      <c r="D123" s="86" t="s">
        <v>126</v>
      </c>
      <c r="E123" s="86" t="s">
        <v>326</v>
      </c>
      <c r="F123" s="73" t="s">
        <v>1454</v>
      </c>
      <c r="G123" s="86" t="s">
        <v>1326</v>
      </c>
      <c r="H123" s="86" t="s">
        <v>139</v>
      </c>
      <c r="I123" s="83">
        <v>795057.73291893781</v>
      </c>
      <c r="J123" s="85">
        <v>197.8</v>
      </c>
      <c r="K123" s="73"/>
      <c r="L123" s="83">
        <v>1572.6241972836247</v>
      </c>
      <c r="M123" s="84">
        <v>8.1089441984914974E-3</v>
      </c>
      <c r="N123" s="84">
        <f t="shared" si="3"/>
        <v>1.0082659582258811E-4</v>
      </c>
      <c r="O123" s="84">
        <f>L123/'סכום נכסי הקרן'!$C$42</f>
        <v>1.5845815437977401E-5</v>
      </c>
    </row>
    <row r="124" spans="2:15">
      <c r="B124" s="76" t="s">
        <v>1455</v>
      </c>
      <c r="C124" s="73" t="s">
        <v>1456</v>
      </c>
      <c r="D124" s="86" t="s">
        <v>126</v>
      </c>
      <c r="E124" s="86" t="s">
        <v>326</v>
      </c>
      <c r="F124" s="73" t="s">
        <v>1457</v>
      </c>
      <c r="G124" s="86" t="s">
        <v>1448</v>
      </c>
      <c r="H124" s="86" t="s">
        <v>139</v>
      </c>
      <c r="I124" s="83">
        <v>863338.75049288711</v>
      </c>
      <c r="J124" s="85">
        <v>4359</v>
      </c>
      <c r="K124" s="73"/>
      <c r="L124" s="83">
        <v>37632.936134057498</v>
      </c>
      <c r="M124" s="84">
        <v>3.4909556665411838E-2</v>
      </c>
      <c r="N124" s="84">
        <f t="shared" si="3"/>
        <v>2.4127829444312958E-3</v>
      </c>
      <c r="O124" s="84">
        <f>L124/'סכום נכסי הקרן'!$C$42</f>
        <v>3.7919075733381839E-4</v>
      </c>
    </row>
    <row r="125" spans="2:15">
      <c r="B125" s="76" t="s">
        <v>1458</v>
      </c>
      <c r="C125" s="73" t="s">
        <v>1459</v>
      </c>
      <c r="D125" s="86" t="s">
        <v>126</v>
      </c>
      <c r="E125" s="86" t="s">
        <v>326</v>
      </c>
      <c r="F125" s="73" t="s">
        <v>1460</v>
      </c>
      <c r="G125" s="86" t="s">
        <v>786</v>
      </c>
      <c r="H125" s="86" t="s">
        <v>139</v>
      </c>
      <c r="I125" s="83">
        <v>238585.93790069933</v>
      </c>
      <c r="J125" s="85">
        <v>8430</v>
      </c>
      <c r="K125" s="73"/>
      <c r="L125" s="83">
        <v>20112.794565157456</v>
      </c>
      <c r="M125" s="84">
        <v>2.6960626904370278E-2</v>
      </c>
      <c r="N125" s="84">
        <f t="shared" si="3"/>
        <v>1.2895036283853787E-3</v>
      </c>
      <c r="O125" s="84">
        <f>L125/'סכום נכסי הקרן'!$C$42</f>
        <v>2.0265720899623253E-4</v>
      </c>
    </row>
    <row r="126" spans="2:15">
      <c r="B126" s="76" t="s">
        <v>1461</v>
      </c>
      <c r="C126" s="73" t="s">
        <v>1462</v>
      </c>
      <c r="D126" s="86" t="s">
        <v>126</v>
      </c>
      <c r="E126" s="86" t="s">
        <v>326</v>
      </c>
      <c r="F126" s="73" t="s">
        <v>1463</v>
      </c>
      <c r="G126" s="86" t="s">
        <v>134</v>
      </c>
      <c r="H126" s="86" t="s">
        <v>139</v>
      </c>
      <c r="I126" s="83">
        <v>3248469.1855859375</v>
      </c>
      <c r="J126" s="85">
        <v>342.3</v>
      </c>
      <c r="K126" s="73"/>
      <c r="L126" s="83">
        <v>11119.510022259903</v>
      </c>
      <c r="M126" s="84">
        <v>2.16935963354466E-2</v>
      </c>
      <c r="N126" s="84">
        <f t="shared" si="3"/>
        <v>7.1291179717071192E-4</v>
      </c>
      <c r="O126" s="84">
        <f>L126/'סכום נכסי הקרן'!$C$42</f>
        <v>1.1204056498546482E-4</v>
      </c>
    </row>
    <row r="127" spans="2:15">
      <c r="B127" s="76" t="s">
        <v>1464</v>
      </c>
      <c r="C127" s="73" t="s">
        <v>1465</v>
      </c>
      <c r="D127" s="86" t="s">
        <v>126</v>
      </c>
      <c r="E127" s="86" t="s">
        <v>326</v>
      </c>
      <c r="F127" s="73" t="s">
        <v>1466</v>
      </c>
      <c r="G127" s="86" t="s">
        <v>162</v>
      </c>
      <c r="H127" s="86" t="s">
        <v>139</v>
      </c>
      <c r="I127" s="83">
        <v>379272.57164119236</v>
      </c>
      <c r="J127" s="85">
        <v>1280</v>
      </c>
      <c r="K127" s="73"/>
      <c r="L127" s="83">
        <v>4854.6889177940629</v>
      </c>
      <c r="M127" s="84">
        <v>2.4912834679412896E-2</v>
      </c>
      <c r="N127" s="84">
        <f t="shared" si="3"/>
        <v>3.112515744093826E-4</v>
      </c>
      <c r="O127" s="84">
        <f>L127/'סכום נכסי הקרן'!$C$42</f>
        <v>4.8916012314342617E-5</v>
      </c>
    </row>
    <row r="128" spans="2:15">
      <c r="B128" s="76" t="s">
        <v>1467</v>
      </c>
      <c r="C128" s="73" t="s">
        <v>1468</v>
      </c>
      <c r="D128" s="86" t="s">
        <v>126</v>
      </c>
      <c r="E128" s="86" t="s">
        <v>326</v>
      </c>
      <c r="F128" s="73" t="s">
        <v>1469</v>
      </c>
      <c r="G128" s="86" t="s">
        <v>135</v>
      </c>
      <c r="H128" s="86" t="s">
        <v>139</v>
      </c>
      <c r="I128" s="83">
        <v>3060152.1313490714</v>
      </c>
      <c r="J128" s="85">
        <v>393.1</v>
      </c>
      <c r="K128" s="73"/>
      <c r="L128" s="83">
        <v>12029.458028333</v>
      </c>
      <c r="M128" s="84">
        <v>3.8379718096787599E-2</v>
      </c>
      <c r="N128" s="84">
        <f t="shared" si="3"/>
        <v>7.7125183796772844E-4</v>
      </c>
      <c r="O128" s="84">
        <f>L128/'סכום נכסי הקרן'!$C$42</f>
        <v>1.2120923235513608E-4</v>
      </c>
    </row>
    <row r="129" spans="2:15">
      <c r="B129" s="76" t="s">
        <v>1470</v>
      </c>
      <c r="C129" s="73" t="s">
        <v>1471</v>
      </c>
      <c r="D129" s="86" t="s">
        <v>126</v>
      </c>
      <c r="E129" s="86" t="s">
        <v>326</v>
      </c>
      <c r="F129" s="73" t="s">
        <v>1472</v>
      </c>
      <c r="G129" s="86" t="s">
        <v>162</v>
      </c>
      <c r="H129" s="86" t="s">
        <v>139</v>
      </c>
      <c r="I129" s="83">
        <v>3166323.3248921586</v>
      </c>
      <c r="J129" s="85">
        <v>300.7</v>
      </c>
      <c r="K129" s="73"/>
      <c r="L129" s="83">
        <v>9521.1342367757152</v>
      </c>
      <c r="M129" s="84">
        <v>2.927998262182219E-2</v>
      </c>
      <c r="N129" s="84">
        <f t="shared" si="3"/>
        <v>6.1043417437055801E-4</v>
      </c>
      <c r="O129" s="84">
        <f>L129/'סכום נכסי הקרן'!$C$42</f>
        <v>9.593527566010494E-5</v>
      </c>
    </row>
    <row r="130" spans="2:15">
      <c r="B130" s="76" t="s">
        <v>1473</v>
      </c>
      <c r="C130" s="73" t="s">
        <v>1474</v>
      </c>
      <c r="D130" s="86" t="s">
        <v>126</v>
      </c>
      <c r="E130" s="86" t="s">
        <v>326</v>
      </c>
      <c r="F130" s="73" t="s">
        <v>1475</v>
      </c>
      <c r="G130" s="86" t="s">
        <v>508</v>
      </c>
      <c r="H130" s="86" t="s">
        <v>139</v>
      </c>
      <c r="I130" s="83">
        <v>1061906.0353849735</v>
      </c>
      <c r="J130" s="85">
        <v>984</v>
      </c>
      <c r="K130" s="73"/>
      <c r="L130" s="83">
        <v>10449.155395402946</v>
      </c>
      <c r="M130" s="84">
        <v>3.102100551495288E-2</v>
      </c>
      <c r="N130" s="84">
        <f t="shared" si="3"/>
        <v>6.6993295000769928E-4</v>
      </c>
      <c r="O130" s="84">
        <f>L130/'סכום נכסי הקרן'!$C$42</f>
        <v>1.0528604873579923E-4</v>
      </c>
    </row>
    <row r="131" spans="2:15">
      <c r="B131" s="76" t="s">
        <v>1476</v>
      </c>
      <c r="C131" s="73" t="s">
        <v>1477</v>
      </c>
      <c r="D131" s="86" t="s">
        <v>126</v>
      </c>
      <c r="E131" s="86" t="s">
        <v>326</v>
      </c>
      <c r="F131" s="73" t="s">
        <v>1478</v>
      </c>
      <c r="G131" s="86" t="s">
        <v>164</v>
      </c>
      <c r="H131" s="86" t="s">
        <v>139</v>
      </c>
      <c r="I131" s="83">
        <v>263443.78905852558</v>
      </c>
      <c r="J131" s="85">
        <v>2773</v>
      </c>
      <c r="K131" s="73"/>
      <c r="L131" s="83">
        <v>7305.2962706749649</v>
      </c>
      <c r="M131" s="84">
        <v>2.2450340419654911E-2</v>
      </c>
      <c r="N131" s="84">
        <f t="shared" si="3"/>
        <v>4.6836882945071713E-4</v>
      </c>
      <c r="O131" s="84">
        <f>L131/'סכום נכסי הקרן'!$C$42</f>
        <v>7.3608416190472064E-5</v>
      </c>
    </row>
    <row r="132" spans="2:15">
      <c r="B132" s="76" t="s">
        <v>1479</v>
      </c>
      <c r="C132" s="73" t="s">
        <v>1480</v>
      </c>
      <c r="D132" s="86" t="s">
        <v>126</v>
      </c>
      <c r="E132" s="86" t="s">
        <v>326</v>
      </c>
      <c r="F132" s="73" t="s">
        <v>1481</v>
      </c>
      <c r="G132" s="86" t="s">
        <v>136</v>
      </c>
      <c r="H132" s="86" t="s">
        <v>139</v>
      </c>
      <c r="I132" s="83">
        <v>1250825.0215447708</v>
      </c>
      <c r="J132" s="85">
        <v>921.2</v>
      </c>
      <c r="K132" s="73"/>
      <c r="L132" s="83">
        <v>11522.600099265577</v>
      </c>
      <c r="M132" s="84">
        <v>1.8368645788616519E-2</v>
      </c>
      <c r="N132" s="84">
        <f t="shared" si="3"/>
        <v>7.3875535238533197E-4</v>
      </c>
      <c r="O132" s="84">
        <f>L132/'סכום נכסי הקרן'!$C$42</f>
        <v>1.1610211444918584E-4</v>
      </c>
    </row>
    <row r="133" spans="2:15">
      <c r="B133" s="76" t="s">
        <v>1482</v>
      </c>
      <c r="C133" s="73" t="s">
        <v>1483</v>
      </c>
      <c r="D133" s="86" t="s">
        <v>126</v>
      </c>
      <c r="E133" s="86" t="s">
        <v>326</v>
      </c>
      <c r="F133" s="73" t="s">
        <v>1484</v>
      </c>
      <c r="G133" s="86" t="s">
        <v>508</v>
      </c>
      <c r="H133" s="86" t="s">
        <v>139</v>
      </c>
      <c r="I133" s="83">
        <v>662973.7203850575</v>
      </c>
      <c r="J133" s="85">
        <v>1565</v>
      </c>
      <c r="K133" s="73"/>
      <c r="L133" s="83">
        <v>10375.538724034348</v>
      </c>
      <c r="M133" s="84">
        <v>4.3674828499347687E-2</v>
      </c>
      <c r="N133" s="84">
        <f t="shared" si="3"/>
        <v>6.6521312032257374E-4</v>
      </c>
      <c r="O133" s="84">
        <f>L133/'סכום נכסי הקרן'!$C$42</f>
        <v>1.04544284626052E-4</v>
      </c>
    </row>
    <row r="134" spans="2:15">
      <c r="B134" s="76" t="s">
        <v>1485</v>
      </c>
      <c r="C134" s="73" t="s">
        <v>1486</v>
      </c>
      <c r="D134" s="86" t="s">
        <v>126</v>
      </c>
      <c r="E134" s="86" t="s">
        <v>326</v>
      </c>
      <c r="F134" s="73" t="s">
        <v>1487</v>
      </c>
      <c r="G134" s="86" t="s">
        <v>162</v>
      </c>
      <c r="H134" s="86" t="s">
        <v>139</v>
      </c>
      <c r="I134" s="83">
        <v>797444.25925446185</v>
      </c>
      <c r="J134" s="85">
        <v>862.9</v>
      </c>
      <c r="K134" s="73"/>
      <c r="L134" s="83">
        <v>6881.1465131026325</v>
      </c>
      <c r="M134" s="84">
        <v>4.061320081152945E-2</v>
      </c>
      <c r="N134" s="84">
        <f t="shared" si="3"/>
        <v>4.4117506233911936E-4</v>
      </c>
      <c r="O134" s="84">
        <f>L134/'סכום נכסי הקרן'!$C$42</f>
        <v>6.9334668661874226E-5</v>
      </c>
    </row>
    <row r="135" spans="2:15">
      <c r="B135" s="76" t="s">
        <v>1488</v>
      </c>
      <c r="C135" s="73" t="s">
        <v>1489</v>
      </c>
      <c r="D135" s="86" t="s">
        <v>126</v>
      </c>
      <c r="E135" s="86" t="s">
        <v>326</v>
      </c>
      <c r="F135" s="73" t="s">
        <v>1490</v>
      </c>
      <c r="G135" s="86" t="s">
        <v>1326</v>
      </c>
      <c r="H135" s="86" t="s">
        <v>139</v>
      </c>
      <c r="I135" s="83">
        <v>3301156.3740900732</v>
      </c>
      <c r="J135" s="85">
        <v>86.2</v>
      </c>
      <c r="K135" s="73"/>
      <c r="L135" s="83">
        <v>2845.5967952499495</v>
      </c>
      <c r="M135" s="84">
        <v>3.6294174771625221E-2</v>
      </c>
      <c r="N135" s="84">
        <f t="shared" si="3"/>
        <v>1.8244144942211759E-4</v>
      </c>
      <c r="O135" s="84">
        <f>L135/'סכום נכסי הקרן'!$C$42</f>
        <v>2.86723310669615E-5</v>
      </c>
    </row>
    <row r="136" spans="2:15">
      <c r="B136" s="76" t="s">
        <v>1491</v>
      </c>
      <c r="C136" s="73" t="s">
        <v>1492</v>
      </c>
      <c r="D136" s="86" t="s">
        <v>126</v>
      </c>
      <c r="E136" s="86" t="s">
        <v>326</v>
      </c>
      <c r="F136" s="73" t="s">
        <v>1493</v>
      </c>
      <c r="G136" s="86" t="s">
        <v>499</v>
      </c>
      <c r="H136" s="86" t="s">
        <v>139</v>
      </c>
      <c r="I136" s="83">
        <v>1993256.3766753834</v>
      </c>
      <c r="J136" s="85">
        <v>108</v>
      </c>
      <c r="K136" s="73"/>
      <c r="L136" s="83">
        <v>2152.7168868107342</v>
      </c>
      <c r="M136" s="84">
        <v>1.1399805550367745E-2</v>
      </c>
      <c r="N136" s="84">
        <f t="shared" si="3"/>
        <v>1.3801842540756774E-4</v>
      </c>
      <c r="O136" s="84">
        <f>L136/'סכום נכסי הקרן'!$C$42</f>
        <v>2.1690849306236461E-5</v>
      </c>
    </row>
    <row r="137" spans="2:15">
      <c r="B137" s="76" t="s">
        <v>1494</v>
      </c>
      <c r="C137" s="73" t="s">
        <v>1495</v>
      </c>
      <c r="D137" s="86" t="s">
        <v>126</v>
      </c>
      <c r="E137" s="86" t="s">
        <v>326</v>
      </c>
      <c r="F137" s="73" t="s">
        <v>1496</v>
      </c>
      <c r="G137" s="86" t="s">
        <v>697</v>
      </c>
      <c r="H137" s="86" t="s">
        <v>139</v>
      </c>
      <c r="I137" s="83">
        <v>459903.59425713436</v>
      </c>
      <c r="J137" s="85">
        <v>1887</v>
      </c>
      <c r="K137" s="73"/>
      <c r="L137" s="83">
        <v>8678.3808236511468</v>
      </c>
      <c r="M137" s="84">
        <v>3.2309519990446629E-2</v>
      </c>
      <c r="N137" s="84">
        <f t="shared" ref="N137:N168" si="4">IFERROR(L137/$L$11,0)</f>
        <v>5.5640222070356719E-4</v>
      </c>
      <c r="O137" s="84">
        <f>L137/'סכום נכסי הקרן'!$C$42</f>
        <v>8.7443663317395324E-5</v>
      </c>
    </row>
    <row r="138" spans="2:15">
      <c r="B138" s="76" t="s">
        <v>1497</v>
      </c>
      <c r="C138" s="73" t="s">
        <v>1498</v>
      </c>
      <c r="D138" s="86" t="s">
        <v>126</v>
      </c>
      <c r="E138" s="86" t="s">
        <v>326</v>
      </c>
      <c r="F138" s="73" t="s">
        <v>1499</v>
      </c>
      <c r="G138" s="86" t="s">
        <v>1500</v>
      </c>
      <c r="H138" s="86" t="s">
        <v>139</v>
      </c>
      <c r="I138" s="83">
        <v>2817027.3601125432</v>
      </c>
      <c r="J138" s="85">
        <v>1140</v>
      </c>
      <c r="K138" s="73"/>
      <c r="L138" s="83">
        <v>32114.111905280795</v>
      </c>
      <c r="M138" s="84">
        <v>2.9936741952493639E-2</v>
      </c>
      <c r="N138" s="84">
        <f t="shared" si="4"/>
        <v>2.0589512655776227E-3</v>
      </c>
      <c r="O138" s="84">
        <f>L138/'סכום נכסי הקרן'!$C$42</f>
        <v>3.2358289481021902E-4</v>
      </c>
    </row>
    <row r="139" spans="2:15">
      <c r="B139" s="76" t="s">
        <v>1501</v>
      </c>
      <c r="C139" s="73" t="s">
        <v>1502</v>
      </c>
      <c r="D139" s="86" t="s">
        <v>126</v>
      </c>
      <c r="E139" s="86" t="s">
        <v>326</v>
      </c>
      <c r="F139" s="73" t="s">
        <v>1503</v>
      </c>
      <c r="G139" s="86" t="s">
        <v>786</v>
      </c>
      <c r="H139" s="86" t="s">
        <v>139</v>
      </c>
      <c r="I139" s="83">
        <v>397562.52813313057</v>
      </c>
      <c r="J139" s="85">
        <v>221.3</v>
      </c>
      <c r="K139" s="73"/>
      <c r="L139" s="83">
        <v>879.80587636499638</v>
      </c>
      <c r="M139" s="84">
        <v>5.7446723817547E-3</v>
      </c>
      <c r="N139" s="84">
        <f t="shared" si="4"/>
        <v>5.6407520405584128E-5</v>
      </c>
      <c r="O139" s="84">
        <f>L139/'סכום נכסי הקרן'!$C$42</f>
        <v>8.8649542352255792E-6</v>
      </c>
    </row>
    <row r="140" spans="2:15">
      <c r="B140" s="76" t="s">
        <v>1504</v>
      </c>
      <c r="C140" s="73" t="s">
        <v>1505</v>
      </c>
      <c r="D140" s="86" t="s">
        <v>126</v>
      </c>
      <c r="E140" s="86" t="s">
        <v>326</v>
      </c>
      <c r="F140" s="73" t="s">
        <v>1506</v>
      </c>
      <c r="G140" s="86" t="s">
        <v>690</v>
      </c>
      <c r="H140" s="86" t="s">
        <v>139</v>
      </c>
      <c r="I140" s="83">
        <v>898125.61833772017</v>
      </c>
      <c r="J140" s="85">
        <v>629.1</v>
      </c>
      <c r="K140" s="73"/>
      <c r="L140" s="83">
        <v>5650.1082665386175</v>
      </c>
      <c r="M140" s="84">
        <v>1.2349028880430974E-2</v>
      </c>
      <c r="N140" s="84">
        <f t="shared" si="4"/>
        <v>3.6224877089399791E-4</v>
      </c>
      <c r="O140" s="84">
        <f>L140/'סכום נכסי הקרן'!$C$42</f>
        <v>5.6930684998238266E-5</v>
      </c>
    </row>
    <row r="141" spans="2:15">
      <c r="B141" s="76" t="s">
        <v>1507</v>
      </c>
      <c r="C141" s="73" t="s">
        <v>1508</v>
      </c>
      <c r="D141" s="86" t="s">
        <v>126</v>
      </c>
      <c r="E141" s="86" t="s">
        <v>326</v>
      </c>
      <c r="F141" s="73" t="s">
        <v>1509</v>
      </c>
      <c r="G141" s="86" t="s">
        <v>499</v>
      </c>
      <c r="H141" s="86" t="s">
        <v>139</v>
      </c>
      <c r="I141" s="83">
        <v>1318858.8729875542</v>
      </c>
      <c r="J141" s="85">
        <v>950</v>
      </c>
      <c r="K141" s="73"/>
      <c r="L141" s="83">
        <v>12529.159293386765</v>
      </c>
      <c r="M141" s="84">
        <v>1.0639738849373404E-2</v>
      </c>
      <c r="N141" s="84">
        <f t="shared" si="4"/>
        <v>8.0328948406947244E-4</v>
      </c>
      <c r="O141" s="84">
        <f>L141/'סכום נכסי הקרן'!$C$42</f>
        <v>1.2624423946862369E-4</v>
      </c>
    </row>
    <row r="142" spans="2:15">
      <c r="B142" s="76" t="s">
        <v>1510</v>
      </c>
      <c r="C142" s="73" t="s">
        <v>1511</v>
      </c>
      <c r="D142" s="86" t="s">
        <v>126</v>
      </c>
      <c r="E142" s="86" t="s">
        <v>326</v>
      </c>
      <c r="F142" s="73" t="s">
        <v>1512</v>
      </c>
      <c r="G142" s="86" t="s">
        <v>668</v>
      </c>
      <c r="H142" s="86" t="s">
        <v>139</v>
      </c>
      <c r="I142" s="83">
        <v>316393.05213473574</v>
      </c>
      <c r="J142" s="85">
        <v>9638</v>
      </c>
      <c r="K142" s="73"/>
      <c r="L142" s="83">
        <v>30493.962364496874</v>
      </c>
      <c r="M142" s="84">
        <v>5.3369774264468281E-3</v>
      </c>
      <c r="N142" s="84">
        <f t="shared" si="4"/>
        <v>1.9550776489800073E-3</v>
      </c>
      <c r="O142" s="84">
        <f>L142/'סכום נכסי הקרן'!$C$42</f>
        <v>3.0725821237844044E-4</v>
      </c>
    </row>
    <row r="143" spans="2:15">
      <c r="B143" s="76" t="s">
        <v>1513</v>
      </c>
      <c r="C143" s="73" t="s">
        <v>1514</v>
      </c>
      <c r="D143" s="86" t="s">
        <v>126</v>
      </c>
      <c r="E143" s="86" t="s">
        <v>326</v>
      </c>
      <c r="F143" s="73" t="s">
        <v>1515</v>
      </c>
      <c r="G143" s="86" t="s">
        <v>135</v>
      </c>
      <c r="H143" s="86" t="s">
        <v>139</v>
      </c>
      <c r="I143" s="83">
        <v>460284.93629147601</v>
      </c>
      <c r="J143" s="85">
        <v>1618</v>
      </c>
      <c r="K143" s="73"/>
      <c r="L143" s="83">
        <v>7447.4102692178221</v>
      </c>
      <c r="M143" s="84">
        <v>3.9939078225841321E-2</v>
      </c>
      <c r="N143" s="84">
        <f t="shared" si="4"/>
        <v>4.774802692445106E-4</v>
      </c>
      <c r="O143" s="84">
        <f>L143/'סכום נכסי הקרן'!$C$42</f>
        <v>7.5040361721993707E-5</v>
      </c>
    </row>
    <row r="144" spans="2:15">
      <c r="B144" s="76" t="s">
        <v>1516</v>
      </c>
      <c r="C144" s="73" t="s">
        <v>1517</v>
      </c>
      <c r="D144" s="86" t="s">
        <v>126</v>
      </c>
      <c r="E144" s="86" t="s">
        <v>326</v>
      </c>
      <c r="F144" s="73" t="s">
        <v>1518</v>
      </c>
      <c r="G144" s="86" t="s">
        <v>772</v>
      </c>
      <c r="H144" s="86" t="s">
        <v>139</v>
      </c>
      <c r="I144" s="83">
        <v>193075.98312679009</v>
      </c>
      <c r="J144" s="85">
        <v>27310</v>
      </c>
      <c r="K144" s="73"/>
      <c r="L144" s="83">
        <v>52729.050992342265</v>
      </c>
      <c r="M144" s="84">
        <v>5.2894747215157474E-2</v>
      </c>
      <c r="N144" s="84">
        <f t="shared" si="4"/>
        <v>3.3806491860526146E-3</v>
      </c>
      <c r="O144" s="84">
        <f>L144/'סכום נכסי הקרן'!$C$42</f>
        <v>5.3129972925989829E-4</v>
      </c>
    </row>
    <row r="145" spans="2:15">
      <c r="B145" s="76" t="s">
        <v>1519</v>
      </c>
      <c r="C145" s="73" t="s">
        <v>1520</v>
      </c>
      <c r="D145" s="86" t="s">
        <v>126</v>
      </c>
      <c r="E145" s="86" t="s">
        <v>326</v>
      </c>
      <c r="F145" s="73" t="s">
        <v>1521</v>
      </c>
      <c r="G145" s="86" t="s">
        <v>1326</v>
      </c>
      <c r="H145" s="86" t="s">
        <v>139</v>
      </c>
      <c r="I145" s="83">
        <v>561420.21794365649</v>
      </c>
      <c r="J145" s="85">
        <v>924.7</v>
      </c>
      <c r="K145" s="73"/>
      <c r="L145" s="83">
        <v>5191.4527553245634</v>
      </c>
      <c r="M145" s="84">
        <v>2.5677198830254832E-2</v>
      </c>
      <c r="N145" s="84">
        <f t="shared" si="4"/>
        <v>3.3284271575961816E-4</v>
      </c>
      <c r="O145" s="84">
        <f>L145/'סכום נכסי הקרן'!$C$42</f>
        <v>5.2309256310531051E-5</v>
      </c>
    </row>
    <row r="146" spans="2:15">
      <c r="B146" s="76" t="s">
        <v>1522</v>
      </c>
      <c r="C146" s="73" t="s">
        <v>1523</v>
      </c>
      <c r="D146" s="86" t="s">
        <v>126</v>
      </c>
      <c r="E146" s="86" t="s">
        <v>326</v>
      </c>
      <c r="F146" s="73" t="s">
        <v>1524</v>
      </c>
      <c r="G146" s="86" t="s">
        <v>697</v>
      </c>
      <c r="H146" s="86" t="s">
        <v>139</v>
      </c>
      <c r="I146" s="83">
        <v>19395.153973134577</v>
      </c>
      <c r="J146" s="85">
        <v>14610</v>
      </c>
      <c r="K146" s="73"/>
      <c r="L146" s="83">
        <v>2833.6319966681626</v>
      </c>
      <c r="M146" s="84">
        <v>5.8334377919356259E-3</v>
      </c>
      <c r="N146" s="84">
        <f t="shared" si="4"/>
        <v>1.816743431339222E-4</v>
      </c>
      <c r="O146" s="84">
        <f>L146/'סכום נכסי הקרן'!$C$42</f>
        <v>2.8551773345411084E-5</v>
      </c>
    </row>
    <row r="147" spans="2:15">
      <c r="B147" s="76" t="s">
        <v>1525</v>
      </c>
      <c r="C147" s="73" t="s">
        <v>1526</v>
      </c>
      <c r="D147" s="86" t="s">
        <v>126</v>
      </c>
      <c r="E147" s="86" t="s">
        <v>326</v>
      </c>
      <c r="F147" s="73" t="s">
        <v>1527</v>
      </c>
      <c r="G147" s="86" t="s">
        <v>134</v>
      </c>
      <c r="H147" s="86" t="s">
        <v>139</v>
      </c>
      <c r="I147" s="83">
        <v>1247311.3391780918</v>
      </c>
      <c r="J147" s="85">
        <v>1481</v>
      </c>
      <c r="K147" s="73"/>
      <c r="L147" s="83">
        <v>18472.680933191463</v>
      </c>
      <c r="M147" s="84">
        <v>3.1481776139021832E-2</v>
      </c>
      <c r="N147" s="84">
        <f t="shared" si="4"/>
        <v>1.1843500420683241E-3</v>
      </c>
      <c r="O147" s="84">
        <f>L147/'סכום נכסי הקרן'!$C$42</f>
        <v>1.8613136769585428E-4</v>
      </c>
    </row>
    <row r="148" spans="2:15">
      <c r="B148" s="76" t="s">
        <v>1530</v>
      </c>
      <c r="C148" s="73" t="s">
        <v>1531</v>
      </c>
      <c r="D148" s="86" t="s">
        <v>126</v>
      </c>
      <c r="E148" s="86" t="s">
        <v>326</v>
      </c>
      <c r="F148" s="73" t="s">
        <v>1532</v>
      </c>
      <c r="G148" s="86" t="s">
        <v>499</v>
      </c>
      <c r="H148" s="86" t="s">
        <v>139</v>
      </c>
      <c r="I148" s="83">
        <v>1754321.2675685135</v>
      </c>
      <c r="J148" s="85">
        <v>519</v>
      </c>
      <c r="K148" s="73"/>
      <c r="L148" s="83">
        <v>9104.927378684275</v>
      </c>
      <c r="M148" s="84">
        <v>1.2408678384037423E-2</v>
      </c>
      <c r="N148" s="84">
        <f t="shared" si="4"/>
        <v>5.8374965512440877E-4</v>
      </c>
      <c r="O148" s="84">
        <f>L148/'סכום נכסי הקרן'!$C$42</f>
        <v>9.1741561059548052E-5</v>
      </c>
    </row>
    <row r="149" spans="2:15">
      <c r="B149" s="76" t="s">
        <v>1533</v>
      </c>
      <c r="C149" s="73" t="s">
        <v>1534</v>
      </c>
      <c r="D149" s="86" t="s">
        <v>126</v>
      </c>
      <c r="E149" s="86" t="s">
        <v>326</v>
      </c>
      <c r="F149" s="73" t="s">
        <v>686</v>
      </c>
      <c r="G149" s="86" t="s">
        <v>364</v>
      </c>
      <c r="H149" s="86" t="s">
        <v>139</v>
      </c>
      <c r="I149" s="83">
        <v>4687407.6435549557</v>
      </c>
      <c r="J149" s="85">
        <v>332</v>
      </c>
      <c r="K149" s="73"/>
      <c r="L149" s="83">
        <v>15562.193376596815</v>
      </c>
      <c r="M149" s="84">
        <v>8.9864374905718782E-3</v>
      </c>
      <c r="N149" s="84">
        <f t="shared" si="4"/>
        <v>9.9774821244982977E-4</v>
      </c>
      <c r="O149" s="84">
        <f>L149/'סכום נכסי הקרן'!$C$42</f>
        <v>1.5680519508831748E-4</v>
      </c>
    </row>
    <row r="150" spans="2:15">
      <c r="B150" s="76" t="s">
        <v>1535</v>
      </c>
      <c r="C150" s="73" t="s">
        <v>1536</v>
      </c>
      <c r="D150" s="86" t="s">
        <v>126</v>
      </c>
      <c r="E150" s="86" t="s">
        <v>326</v>
      </c>
      <c r="F150" s="73" t="s">
        <v>1537</v>
      </c>
      <c r="G150" s="86" t="s">
        <v>162</v>
      </c>
      <c r="H150" s="86" t="s">
        <v>139</v>
      </c>
      <c r="I150" s="83">
        <v>258935.94957569064</v>
      </c>
      <c r="J150" s="85">
        <v>855.5</v>
      </c>
      <c r="K150" s="73"/>
      <c r="L150" s="83">
        <v>2215.1970486208334</v>
      </c>
      <c r="M150" s="84">
        <v>3.9572406774101607E-2</v>
      </c>
      <c r="N150" s="84">
        <f t="shared" si="4"/>
        <v>1.4202425339408743E-4</v>
      </c>
      <c r="O150" s="84">
        <f>L150/'סכום נכסי הקרן'!$C$42</f>
        <v>2.2320401563087076E-5</v>
      </c>
    </row>
    <row r="151" spans="2:15">
      <c r="B151" s="76" t="s">
        <v>1538</v>
      </c>
      <c r="C151" s="73" t="s">
        <v>1539</v>
      </c>
      <c r="D151" s="86" t="s">
        <v>126</v>
      </c>
      <c r="E151" s="86" t="s">
        <v>326</v>
      </c>
      <c r="F151" s="73" t="s">
        <v>1540</v>
      </c>
      <c r="G151" s="86" t="s">
        <v>690</v>
      </c>
      <c r="H151" s="86" t="s">
        <v>139</v>
      </c>
      <c r="I151" s="83">
        <v>848141.95654310856</v>
      </c>
      <c r="J151" s="85">
        <v>1563</v>
      </c>
      <c r="K151" s="73"/>
      <c r="L151" s="83">
        <v>13256.458780793524</v>
      </c>
      <c r="M151" s="84">
        <v>3.0330955346112992E-2</v>
      </c>
      <c r="N151" s="84">
        <f t="shared" si="4"/>
        <v>8.4991927113837345E-4</v>
      </c>
      <c r="O151" s="84">
        <f>L151/'סכום נכסי הקרן'!$C$42</f>
        <v>1.3357253408948064E-4</v>
      </c>
    </row>
    <row r="152" spans="2:15">
      <c r="B152" s="76" t="s">
        <v>1541</v>
      </c>
      <c r="C152" s="73" t="s">
        <v>1542</v>
      </c>
      <c r="D152" s="86" t="s">
        <v>126</v>
      </c>
      <c r="E152" s="86" t="s">
        <v>326</v>
      </c>
      <c r="F152" s="73" t="s">
        <v>1543</v>
      </c>
      <c r="G152" s="86" t="s">
        <v>364</v>
      </c>
      <c r="H152" s="86" t="s">
        <v>139</v>
      </c>
      <c r="I152" s="83">
        <v>490286.19699570665</v>
      </c>
      <c r="J152" s="85">
        <v>6563</v>
      </c>
      <c r="K152" s="73"/>
      <c r="L152" s="83">
        <v>32177.48310884993</v>
      </c>
      <c r="M152" s="84">
        <v>3.058560048252789E-2</v>
      </c>
      <c r="N152" s="84">
        <f t="shared" si="4"/>
        <v>2.0630142214574142E-3</v>
      </c>
      <c r="O152" s="84">
        <f>L152/'סכום נכסי הקרן'!$C$42</f>
        <v>3.2422142523444463E-4</v>
      </c>
    </row>
    <row r="153" spans="2:15">
      <c r="B153" s="76" t="s">
        <v>1544</v>
      </c>
      <c r="C153" s="73" t="s">
        <v>1545</v>
      </c>
      <c r="D153" s="86" t="s">
        <v>126</v>
      </c>
      <c r="E153" s="86" t="s">
        <v>326</v>
      </c>
      <c r="F153" s="73" t="s">
        <v>1546</v>
      </c>
      <c r="G153" s="86" t="s">
        <v>164</v>
      </c>
      <c r="H153" s="86" t="s">
        <v>139</v>
      </c>
      <c r="I153" s="83">
        <v>2115823.3160792002</v>
      </c>
      <c r="J153" s="85">
        <v>96.2</v>
      </c>
      <c r="K153" s="73"/>
      <c r="L153" s="83">
        <v>2035.4220285019931</v>
      </c>
      <c r="M153" s="84">
        <v>2.3582715022037303E-2</v>
      </c>
      <c r="N153" s="84">
        <f t="shared" si="4"/>
        <v>1.3049822999712521E-4</v>
      </c>
      <c r="O153" s="84">
        <f>L153/'סכום נכסי הקרן'!$C$42</f>
        <v>2.0508982284353918E-5</v>
      </c>
    </row>
    <row r="154" spans="2:15">
      <c r="B154" s="76" t="s">
        <v>1547</v>
      </c>
      <c r="C154" s="73" t="s">
        <v>1548</v>
      </c>
      <c r="D154" s="86" t="s">
        <v>126</v>
      </c>
      <c r="E154" s="86" t="s">
        <v>326</v>
      </c>
      <c r="F154" s="73" t="s">
        <v>1549</v>
      </c>
      <c r="G154" s="86" t="s">
        <v>1401</v>
      </c>
      <c r="H154" s="86" t="s">
        <v>139</v>
      </c>
      <c r="I154" s="83">
        <v>166296.77229760599</v>
      </c>
      <c r="J154" s="85">
        <v>1342</v>
      </c>
      <c r="K154" s="73"/>
      <c r="L154" s="83">
        <v>2231.7026853294542</v>
      </c>
      <c r="M154" s="84">
        <v>1.5791550178943292E-2</v>
      </c>
      <c r="N154" s="84">
        <f t="shared" si="4"/>
        <v>1.4308248915320213E-4</v>
      </c>
      <c r="O154" s="84">
        <f>L154/'סכום נכסי הקרן'!$C$42</f>
        <v>2.248671292560005E-5</v>
      </c>
    </row>
    <row r="155" spans="2:15">
      <c r="B155" s="76" t="s">
        <v>1550</v>
      </c>
      <c r="C155" s="73" t="s">
        <v>1551</v>
      </c>
      <c r="D155" s="86" t="s">
        <v>126</v>
      </c>
      <c r="E155" s="86" t="s">
        <v>326</v>
      </c>
      <c r="F155" s="73" t="s">
        <v>1552</v>
      </c>
      <c r="G155" s="86" t="s">
        <v>162</v>
      </c>
      <c r="H155" s="86" t="s">
        <v>139</v>
      </c>
      <c r="I155" s="83">
        <v>2110759.9412848307</v>
      </c>
      <c r="J155" s="85">
        <v>490.2</v>
      </c>
      <c r="K155" s="73"/>
      <c r="L155" s="83">
        <v>10346.945231394886</v>
      </c>
      <c r="M155" s="84">
        <v>2.7595750938324073E-2</v>
      </c>
      <c r="N155" s="84">
        <f t="shared" si="4"/>
        <v>6.6337988862583727E-4</v>
      </c>
      <c r="O155" s="84">
        <f>L155/'סכום נכסי הקרן'!$C$42</f>
        <v>1.04256175611912E-4</v>
      </c>
    </row>
    <row r="156" spans="2:15">
      <c r="B156" s="76" t="s">
        <v>1553</v>
      </c>
      <c r="C156" s="73" t="s">
        <v>1554</v>
      </c>
      <c r="D156" s="86" t="s">
        <v>126</v>
      </c>
      <c r="E156" s="86" t="s">
        <v>326</v>
      </c>
      <c r="F156" s="73" t="s">
        <v>1555</v>
      </c>
      <c r="G156" s="86" t="s">
        <v>772</v>
      </c>
      <c r="H156" s="86" t="s">
        <v>139</v>
      </c>
      <c r="I156" s="83">
        <v>5999.8715848655847</v>
      </c>
      <c r="J156" s="85">
        <v>249.1</v>
      </c>
      <c r="K156" s="73"/>
      <c r="L156" s="83">
        <v>14.945684928669984</v>
      </c>
      <c r="M156" s="84">
        <v>8.7517780490871258E-4</v>
      </c>
      <c r="N156" s="84">
        <f t="shared" si="4"/>
        <v>9.5822163756455278E-7</v>
      </c>
      <c r="O156" s="84">
        <f>L156/'סכום נכסי הקרן'!$C$42</f>
        <v>1.5059323478739087E-7</v>
      </c>
    </row>
    <row r="157" spans="2:15">
      <c r="B157" s="76" t="s">
        <v>1556</v>
      </c>
      <c r="C157" s="73" t="s">
        <v>1557</v>
      </c>
      <c r="D157" s="86" t="s">
        <v>126</v>
      </c>
      <c r="E157" s="86" t="s">
        <v>326</v>
      </c>
      <c r="F157" s="73" t="s">
        <v>1558</v>
      </c>
      <c r="G157" s="86" t="s">
        <v>1559</v>
      </c>
      <c r="H157" s="86" t="s">
        <v>139</v>
      </c>
      <c r="I157" s="83">
        <v>637531.6940310566</v>
      </c>
      <c r="J157" s="85">
        <v>1084</v>
      </c>
      <c r="K157" s="73"/>
      <c r="L157" s="83">
        <v>6910.8435632966512</v>
      </c>
      <c r="M157" s="84">
        <v>1.2771657561566377E-2</v>
      </c>
      <c r="N157" s="84">
        <f t="shared" si="4"/>
        <v>4.4307904708144202E-4</v>
      </c>
      <c r="O157" s="84">
        <f>L157/'סכום נכסי הקרן'!$C$42</f>
        <v>6.9633897159845698E-5</v>
      </c>
    </row>
    <row r="158" spans="2:15">
      <c r="B158" s="76" t="s">
        <v>1560</v>
      </c>
      <c r="C158" s="73" t="s">
        <v>1561</v>
      </c>
      <c r="D158" s="86" t="s">
        <v>126</v>
      </c>
      <c r="E158" s="86" t="s">
        <v>326</v>
      </c>
      <c r="F158" s="73" t="s">
        <v>1562</v>
      </c>
      <c r="G158" s="86" t="s">
        <v>508</v>
      </c>
      <c r="H158" s="86" t="s">
        <v>139</v>
      </c>
      <c r="I158" s="83">
        <v>289657.91533762572</v>
      </c>
      <c r="J158" s="85">
        <v>592.79999999999995</v>
      </c>
      <c r="K158" s="73"/>
      <c r="L158" s="83">
        <v>1717.0921236934068</v>
      </c>
      <c r="M158" s="84">
        <v>1.9299111621347301E-2</v>
      </c>
      <c r="N158" s="84">
        <f t="shared" si="4"/>
        <v>1.1008895440171118E-4</v>
      </c>
      <c r="O158" s="84">
        <f>L158/'סכום נכסי הקרן'!$C$42</f>
        <v>1.7301479227553344E-5</v>
      </c>
    </row>
    <row r="159" spans="2:15">
      <c r="B159" s="76" t="s">
        <v>1563</v>
      </c>
      <c r="C159" s="73" t="s">
        <v>1564</v>
      </c>
      <c r="D159" s="86" t="s">
        <v>126</v>
      </c>
      <c r="E159" s="86" t="s">
        <v>326</v>
      </c>
      <c r="F159" s="73" t="s">
        <v>1565</v>
      </c>
      <c r="G159" s="86" t="s">
        <v>508</v>
      </c>
      <c r="H159" s="86" t="s">
        <v>139</v>
      </c>
      <c r="I159" s="83">
        <v>635498.26217062678</v>
      </c>
      <c r="J159" s="85">
        <v>3880</v>
      </c>
      <c r="K159" s="73"/>
      <c r="L159" s="83">
        <v>24657.332572292918</v>
      </c>
      <c r="M159" s="84">
        <v>2.470306051623539E-2</v>
      </c>
      <c r="N159" s="84">
        <f t="shared" si="4"/>
        <v>1.5808703119435349E-3</v>
      </c>
      <c r="O159" s="84">
        <f>L159/'סכום נכסי הקרן'!$C$42</f>
        <v>2.4844813007981212E-4</v>
      </c>
    </row>
    <row r="160" spans="2:15">
      <c r="B160" s="76" t="s">
        <v>1566</v>
      </c>
      <c r="C160" s="73" t="s">
        <v>1567</v>
      </c>
      <c r="D160" s="86" t="s">
        <v>126</v>
      </c>
      <c r="E160" s="86" t="s">
        <v>326</v>
      </c>
      <c r="F160" s="73" t="s">
        <v>1568</v>
      </c>
      <c r="G160" s="86" t="s">
        <v>623</v>
      </c>
      <c r="H160" s="86" t="s">
        <v>139</v>
      </c>
      <c r="I160" s="83">
        <v>8871653.6961838249</v>
      </c>
      <c r="J160" s="85">
        <v>204.2</v>
      </c>
      <c r="K160" s="73"/>
      <c r="L160" s="83">
        <v>18115.916847604734</v>
      </c>
      <c r="M160" s="84">
        <v>3.7772918911439336E-2</v>
      </c>
      <c r="N160" s="84">
        <f t="shared" si="4"/>
        <v>1.1614766128513498E-3</v>
      </c>
      <c r="O160" s="84">
        <f>L160/'סכום נכסי הקרן'!$C$42</f>
        <v>1.8253660051316005E-4</v>
      </c>
    </row>
    <row r="161" spans="2:15">
      <c r="B161" s="76" t="s">
        <v>1569</v>
      </c>
      <c r="C161" s="73" t="s">
        <v>1570</v>
      </c>
      <c r="D161" s="86" t="s">
        <v>126</v>
      </c>
      <c r="E161" s="86" t="s">
        <v>326</v>
      </c>
      <c r="F161" s="73" t="s">
        <v>1571</v>
      </c>
      <c r="G161" s="86" t="s">
        <v>786</v>
      </c>
      <c r="H161" s="86" t="s">
        <v>139</v>
      </c>
      <c r="I161" s="83">
        <v>3530944.7669412363</v>
      </c>
      <c r="J161" s="85">
        <v>555</v>
      </c>
      <c r="K161" s="73"/>
      <c r="L161" s="83">
        <v>19596.743456523858</v>
      </c>
      <c r="M161" s="84">
        <v>1.2281119846061828E-2</v>
      </c>
      <c r="N161" s="84">
        <f t="shared" si="4"/>
        <v>1.2564177349825734E-3</v>
      </c>
      <c r="O161" s="84">
        <f>L161/'סכום נכסי הקרן'!$C$42</f>
        <v>1.9745746029714976E-4</v>
      </c>
    </row>
    <row r="162" spans="2:15">
      <c r="B162" s="76" t="s">
        <v>1572</v>
      </c>
      <c r="C162" s="73" t="s">
        <v>1573</v>
      </c>
      <c r="D162" s="86" t="s">
        <v>126</v>
      </c>
      <c r="E162" s="86" t="s">
        <v>326</v>
      </c>
      <c r="F162" s="73" t="s">
        <v>1574</v>
      </c>
      <c r="G162" s="86" t="s">
        <v>608</v>
      </c>
      <c r="H162" s="86" t="s">
        <v>139</v>
      </c>
      <c r="I162" s="83">
        <v>2966778.2586232917</v>
      </c>
      <c r="J162" s="85">
        <v>646.4</v>
      </c>
      <c r="K162" s="73"/>
      <c r="L162" s="83">
        <v>19177.254663740485</v>
      </c>
      <c r="M162" s="84">
        <v>1.9454579245137067E-2</v>
      </c>
      <c r="N162" s="84">
        <f t="shared" si="4"/>
        <v>1.2295227990944374E-3</v>
      </c>
      <c r="O162" s="84">
        <f>L162/'סכום נכסי הקרן'!$C$42</f>
        <v>1.9323067680988891E-4</v>
      </c>
    </row>
    <row r="163" spans="2:15">
      <c r="B163" s="76" t="s">
        <v>1575</v>
      </c>
      <c r="C163" s="73" t="s">
        <v>1576</v>
      </c>
      <c r="D163" s="86" t="s">
        <v>126</v>
      </c>
      <c r="E163" s="86" t="s">
        <v>326</v>
      </c>
      <c r="F163" s="73" t="s">
        <v>1577</v>
      </c>
      <c r="G163" s="86" t="s">
        <v>786</v>
      </c>
      <c r="H163" s="86" t="s">
        <v>139</v>
      </c>
      <c r="I163" s="83">
        <v>55081.561382506305</v>
      </c>
      <c r="J163" s="85">
        <v>28680</v>
      </c>
      <c r="K163" s="73"/>
      <c r="L163" s="83">
        <v>15797.391804556006</v>
      </c>
      <c r="M163" s="84">
        <v>2.4229951639349198E-2</v>
      </c>
      <c r="N163" s="84">
        <f t="shared" si="4"/>
        <v>1.0128276299450653E-3</v>
      </c>
      <c r="O163" s="84">
        <f>L163/'סכום נכסי הקרן'!$C$42</f>
        <v>1.5917506252847337E-4</v>
      </c>
    </row>
    <row r="164" spans="2:15">
      <c r="B164" s="76" t="s">
        <v>1578</v>
      </c>
      <c r="C164" s="73" t="s">
        <v>1579</v>
      </c>
      <c r="D164" s="86" t="s">
        <v>126</v>
      </c>
      <c r="E164" s="86" t="s">
        <v>326</v>
      </c>
      <c r="F164" s="73" t="s">
        <v>1580</v>
      </c>
      <c r="G164" s="86" t="s">
        <v>1581</v>
      </c>
      <c r="H164" s="86" t="s">
        <v>139</v>
      </c>
      <c r="I164" s="83">
        <v>260377.75202049167</v>
      </c>
      <c r="J164" s="85">
        <v>1582</v>
      </c>
      <c r="K164" s="73"/>
      <c r="L164" s="83">
        <v>4119.1760369919184</v>
      </c>
      <c r="M164" s="84">
        <v>5.8094153506456133E-3</v>
      </c>
      <c r="N164" s="84">
        <f t="shared" si="4"/>
        <v>2.6409519713689773E-4</v>
      </c>
      <c r="O164" s="84">
        <f>L164/'סכום נכסי הקרן'!$C$42</f>
        <v>4.1504959259469717E-5</v>
      </c>
    </row>
    <row r="165" spans="2:15">
      <c r="B165" s="76" t="s">
        <v>1582</v>
      </c>
      <c r="C165" s="73" t="s">
        <v>1583</v>
      </c>
      <c r="D165" s="86" t="s">
        <v>126</v>
      </c>
      <c r="E165" s="86" t="s">
        <v>326</v>
      </c>
      <c r="F165" s="73" t="s">
        <v>693</v>
      </c>
      <c r="G165" s="86" t="s">
        <v>608</v>
      </c>
      <c r="H165" s="86" t="s">
        <v>139</v>
      </c>
      <c r="I165" s="83">
        <v>420531.65732123679</v>
      </c>
      <c r="J165" s="85">
        <v>8.9</v>
      </c>
      <c r="K165" s="73"/>
      <c r="L165" s="83">
        <v>37.427316190278766</v>
      </c>
      <c r="M165" s="84">
        <v>1.7108782113674916E-2</v>
      </c>
      <c r="N165" s="84">
        <f t="shared" si="4"/>
        <v>2.3995999099846354E-6</v>
      </c>
      <c r="O165" s="84">
        <f>L165/'סכום נכסי הקרן'!$C$42</f>
        <v>3.7711892371640807E-7</v>
      </c>
    </row>
    <row r="166" spans="2:15">
      <c r="B166" s="76" t="s">
        <v>1584</v>
      </c>
      <c r="C166" s="73" t="s">
        <v>1585</v>
      </c>
      <c r="D166" s="86" t="s">
        <v>126</v>
      </c>
      <c r="E166" s="86" t="s">
        <v>326</v>
      </c>
      <c r="F166" s="73" t="s">
        <v>1586</v>
      </c>
      <c r="G166" s="86" t="s">
        <v>697</v>
      </c>
      <c r="H166" s="86" t="s">
        <v>139</v>
      </c>
      <c r="I166" s="83">
        <v>334826.93778060301</v>
      </c>
      <c r="J166" s="85">
        <v>8149</v>
      </c>
      <c r="K166" s="73"/>
      <c r="L166" s="83">
        <v>27285.047159592879</v>
      </c>
      <c r="M166" s="84">
        <v>2.6621032213516815E-2</v>
      </c>
      <c r="N166" s="84">
        <f t="shared" si="4"/>
        <v>1.7493425490415306E-3</v>
      </c>
      <c r="O166" s="84">
        <f>L166/'סכום נכסי הקרן'!$C$42</f>
        <v>2.7492507253431425E-4</v>
      </c>
    </row>
    <row r="167" spans="2:15">
      <c r="B167" s="76" t="s">
        <v>1587</v>
      </c>
      <c r="C167" s="73" t="s">
        <v>1588</v>
      </c>
      <c r="D167" s="86" t="s">
        <v>126</v>
      </c>
      <c r="E167" s="86" t="s">
        <v>326</v>
      </c>
      <c r="F167" s="73" t="s">
        <v>833</v>
      </c>
      <c r="G167" s="86" t="s">
        <v>772</v>
      </c>
      <c r="H167" s="86" t="s">
        <v>139</v>
      </c>
      <c r="I167" s="83">
        <v>971598.30170933006</v>
      </c>
      <c r="J167" s="85">
        <v>4300</v>
      </c>
      <c r="K167" s="73"/>
      <c r="L167" s="83">
        <v>41778.726973249199</v>
      </c>
      <c r="M167" s="84">
        <v>1.7939898901759607E-2</v>
      </c>
      <c r="N167" s="84">
        <f t="shared" si="4"/>
        <v>2.6785845123012209E-3</v>
      </c>
      <c r="O167" s="84">
        <f>L167/'סכום נכסי הקרן'!$C$42</f>
        <v>4.2096388825458165E-4</v>
      </c>
    </row>
    <row r="168" spans="2:15">
      <c r="B168" s="76" t="s">
        <v>1589</v>
      </c>
      <c r="C168" s="73" t="s">
        <v>1590</v>
      </c>
      <c r="D168" s="86" t="s">
        <v>126</v>
      </c>
      <c r="E168" s="86" t="s">
        <v>326</v>
      </c>
      <c r="F168" s="73" t="s">
        <v>1591</v>
      </c>
      <c r="G168" s="86" t="s">
        <v>508</v>
      </c>
      <c r="H168" s="86" t="s">
        <v>139</v>
      </c>
      <c r="I168" s="83">
        <v>3248367.9651667173</v>
      </c>
      <c r="J168" s="85">
        <v>368</v>
      </c>
      <c r="K168" s="73"/>
      <c r="L168" s="83">
        <v>11953.99411182216</v>
      </c>
      <c r="M168" s="84">
        <v>3.8038411365736435E-2</v>
      </c>
      <c r="N168" s="84">
        <f t="shared" si="4"/>
        <v>7.6641357474987223E-4</v>
      </c>
      <c r="O168" s="84">
        <f>L168/'סכום נכסי הקרן'!$C$42</f>
        <v>1.2044885533987511E-4</v>
      </c>
    </row>
    <row r="169" spans="2:15">
      <c r="B169" s="76" t="s">
        <v>1592</v>
      </c>
      <c r="C169" s="73" t="s">
        <v>1593</v>
      </c>
      <c r="D169" s="86" t="s">
        <v>126</v>
      </c>
      <c r="E169" s="86" t="s">
        <v>326</v>
      </c>
      <c r="F169" s="73" t="s">
        <v>843</v>
      </c>
      <c r="G169" s="86" t="s">
        <v>377</v>
      </c>
      <c r="H169" s="86" t="s">
        <v>139</v>
      </c>
      <c r="I169" s="83">
        <v>3766341.0847373181</v>
      </c>
      <c r="J169" s="85">
        <v>1269</v>
      </c>
      <c r="K169" s="73"/>
      <c r="L169" s="83">
        <v>47794.868365316572</v>
      </c>
      <c r="M169" s="84">
        <v>6.0649614891100129E-2</v>
      </c>
      <c r="N169" s="84">
        <f t="shared" ref="N169:N176" si="5">IFERROR(L169/$L$11,0)</f>
        <v>3.064300983914255E-3</v>
      </c>
      <c r="O169" s="84">
        <f>L169/'סכום נכסי הקרן'!$C$42</f>
        <v>4.8158273560039991E-4</v>
      </c>
    </row>
    <row r="170" spans="2:15">
      <c r="B170" s="76" t="s">
        <v>1594</v>
      </c>
      <c r="C170" s="73" t="s">
        <v>1595</v>
      </c>
      <c r="D170" s="86" t="s">
        <v>126</v>
      </c>
      <c r="E170" s="86" t="s">
        <v>326</v>
      </c>
      <c r="F170" s="73" t="s">
        <v>1596</v>
      </c>
      <c r="G170" s="86" t="s">
        <v>164</v>
      </c>
      <c r="H170" s="86" t="s">
        <v>139</v>
      </c>
      <c r="I170" s="83">
        <v>737967.45629071828</v>
      </c>
      <c r="J170" s="85">
        <v>83.1</v>
      </c>
      <c r="K170" s="73"/>
      <c r="L170" s="83">
        <v>613.25095617734303</v>
      </c>
      <c r="M170" s="84">
        <v>1.8795570923597481E-2</v>
      </c>
      <c r="N170" s="84">
        <f t="shared" si="5"/>
        <v>3.9317725368279564E-5</v>
      </c>
      <c r="O170" s="84">
        <f>L170/'סכום נכסי הקרן'!$C$42</f>
        <v>6.1791377021504572E-6</v>
      </c>
    </row>
    <row r="171" spans="2:15">
      <c r="B171" s="76" t="s">
        <v>1597</v>
      </c>
      <c r="C171" s="73" t="s">
        <v>1598</v>
      </c>
      <c r="D171" s="86" t="s">
        <v>126</v>
      </c>
      <c r="E171" s="86" t="s">
        <v>326</v>
      </c>
      <c r="F171" s="73" t="s">
        <v>1599</v>
      </c>
      <c r="G171" s="86" t="s">
        <v>772</v>
      </c>
      <c r="H171" s="86" t="s">
        <v>139</v>
      </c>
      <c r="I171" s="83">
        <v>900076.66148476151</v>
      </c>
      <c r="J171" s="85">
        <v>2769</v>
      </c>
      <c r="K171" s="73"/>
      <c r="L171" s="83">
        <v>24923.122756542834</v>
      </c>
      <c r="M171" s="84">
        <v>2.5219295642610298E-2</v>
      </c>
      <c r="N171" s="84">
        <f t="shared" si="5"/>
        <v>1.5979110770082381E-3</v>
      </c>
      <c r="O171" s="84">
        <f>L171/'סכום נכסי הקרן'!$C$42</f>
        <v>2.5112624110730676E-4</v>
      </c>
    </row>
    <row r="172" spans="2:15">
      <c r="B172" s="76" t="s">
        <v>1600</v>
      </c>
      <c r="C172" s="73" t="s">
        <v>1601</v>
      </c>
      <c r="D172" s="86" t="s">
        <v>126</v>
      </c>
      <c r="E172" s="86" t="s">
        <v>326</v>
      </c>
      <c r="F172" s="73" t="s">
        <v>1602</v>
      </c>
      <c r="G172" s="86" t="s">
        <v>508</v>
      </c>
      <c r="H172" s="86" t="s">
        <v>139</v>
      </c>
      <c r="I172" s="83">
        <v>196163.598163402</v>
      </c>
      <c r="J172" s="85">
        <v>8511</v>
      </c>
      <c r="K172" s="73"/>
      <c r="L172" s="83">
        <v>16695.483839687142</v>
      </c>
      <c r="M172" s="84">
        <v>2.3342249716009664E-2</v>
      </c>
      <c r="N172" s="84">
        <f t="shared" si="5"/>
        <v>1.0704075417854537E-3</v>
      </c>
      <c r="O172" s="84">
        <f>L172/'סכום נכסי הקרן'!$C$42</f>
        <v>1.682242687276318E-4</v>
      </c>
    </row>
    <row r="173" spans="2:15">
      <c r="B173" s="76" t="s">
        <v>1603</v>
      </c>
      <c r="C173" s="73" t="s">
        <v>1604</v>
      </c>
      <c r="D173" s="86" t="s">
        <v>126</v>
      </c>
      <c r="E173" s="86" t="s">
        <v>326</v>
      </c>
      <c r="F173" s="73" t="s">
        <v>1605</v>
      </c>
      <c r="G173" s="86" t="s">
        <v>508</v>
      </c>
      <c r="H173" s="86" t="s">
        <v>139</v>
      </c>
      <c r="I173" s="83">
        <v>769193.56249979336</v>
      </c>
      <c r="J173" s="85">
        <v>1448</v>
      </c>
      <c r="K173" s="73"/>
      <c r="L173" s="83">
        <v>11137.922785012648</v>
      </c>
      <c r="M173" s="84">
        <v>4.6131205304760774E-2</v>
      </c>
      <c r="N173" s="84">
        <f t="shared" si="5"/>
        <v>7.1409230564263733E-4</v>
      </c>
      <c r="O173" s="84">
        <f>L173/'סכום נכסי הקרן'!$C$42</f>
        <v>1.1222609261551605E-4</v>
      </c>
    </row>
    <row r="174" spans="2:15">
      <c r="B174" s="76" t="s">
        <v>1606</v>
      </c>
      <c r="C174" s="73" t="s">
        <v>1607</v>
      </c>
      <c r="D174" s="86" t="s">
        <v>126</v>
      </c>
      <c r="E174" s="86" t="s">
        <v>326</v>
      </c>
      <c r="F174" s="73" t="s">
        <v>1608</v>
      </c>
      <c r="G174" s="86" t="s">
        <v>690</v>
      </c>
      <c r="H174" s="86" t="s">
        <v>139</v>
      </c>
      <c r="I174" s="83">
        <v>11730975.497367768</v>
      </c>
      <c r="J174" s="85">
        <v>343.1</v>
      </c>
      <c r="K174" s="73"/>
      <c r="L174" s="83">
        <v>40248.976931468686</v>
      </c>
      <c r="M174" s="84">
        <v>1.2795895471929632E-2</v>
      </c>
      <c r="N174" s="84">
        <f t="shared" si="5"/>
        <v>2.5805067328554978E-3</v>
      </c>
      <c r="O174" s="84">
        <f>L174/'סכום נכסי הקרן'!$C$42</f>
        <v>4.0555007428035825E-4</v>
      </c>
    </row>
    <row r="175" spans="2:15">
      <c r="B175" s="76" t="s">
        <v>1609</v>
      </c>
      <c r="C175" s="73" t="s">
        <v>1610</v>
      </c>
      <c r="D175" s="86" t="s">
        <v>126</v>
      </c>
      <c r="E175" s="86" t="s">
        <v>326</v>
      </c>
      <c r="F175" s="73" t="s">
        <v>1611</v>
      </c>
      <c r="G175" s="86" t="s">
        <v>133</v>
      </c>
      <c r="H175" s="86" t="s">
        <v>139</v>
      </c>
      <c r="I175" s="83">
        <v>623996.40576378175</v>
      </c>
      <c r="J175" s="85">
        <v>818</v>
      </c>
      <c r="K175" s="73"/>
      <c r="L175" s="83">
        <v>5104.2905990994941</v>
      </c>
      <c r="M175" s="84">
        <v>3.1198260375170327E-2</v>
      </c>
      <c r="N175" s="84">
        <f t="shared" si="5"/>
        <v>3.2725443630168398E-4</v>
      </c>
      <c r="O175" s="84">
        <f>L175/'סכום נכסי הקרן'!$C$42</f>
        <v>5.1431007430026574E-5</v>
      </c>
    </row>
    <row r="176" spans="2:15">
      <c r="B176" s="76" t="s">
        <v>1612</v>
      </c>
      <c r="C176" s="73" t="s">
        <v>1613</v>
      </c>
      <c r="D176" s="86" t="s">
        <v>126</v>
      </c>
      <c r="E176" s="86" t="s">
        <v>326</v>
      </c>
      <c r="F176" s="73" t="s">
        <v>855</v>
      </c>
      <c r="G176" s="86" t="s">
        <v>133</v>
      </c>
      <c r="H176" s="86" t="s">
        <v>139</v>
      </c>
      <c r="I176" s="83">
        <v>2605264.832623227</v>
      </c>
      <c r="J176" s="85">
        <v>1190</v>
      </c>
      <c r="K176" s="73"/>
      <c r="L176" s="83">
        <v>31002.651508217503</v>
      </c>
      <c r="M176" s="84">
        <v>2.9439492349574933E-2</v>
      </c>
      <c r="N176" s="84">
        <f t="shared" si="5"/>
        <v>1.9876915403228019E-3</v>
      </c>
      <c r="O176" s="84">
        <f>L176/'סכום נכסי הקרן'!$C$42</f>
        <v>3.1238378166614621E-4</v>
      </c>
    </row>
    <row r="177" spans="2:15">
      <c r="B177" s="72"/>
      <c r="C177" s="73"/>
      <c r="D177" s="73"/>
      <c r="E177" s="73"/>
      <c r="F177" s="73"/>
      <c r="G177" s="73"/>
      <c r="H177" s="73"/>
      <c r="I177" s="83"/>
      <c r="J177" s="85"/>
      <c r="K177" s="73"/>
      <c r="L177" s="73"/>
      <c r="M177" s="73"/>
      <c r="N177" s="84"/>
      <c r="O177" s="73"/>
    </row>
    <row r="178" spans="2:15">
      <c r="B178" s="70" t="s">
        <v>206</v>
      </c>
      <c r="C178" s="71"/>
      <c r="D178" s="71"/>
      <c r="E178" s="71"/>
      <c r="F178" s="71"/>
      <c r="G178" s="71"/>
      <c r="H178" s="71"/>
      <c r="I178" s="80"/>
      <c r="J178" s="82"/>
      <c r="K178" s="80">
        <v>421.07454007711902</v>
      </c>
      <c r="L178" s="80">
        <v>2663539.260017666</v>
      </c>
      <c r="M178" s="71"/>
      <c r="N178" s="81">
        <f t="shared" ref="N178:N205" si="6">IFERROR(L178/$L$11,0)</f>
        <v>0.17076908576840519</v>
      </c>
      <c r="O178" s="81">
        <f>L178/'סכום נכסי הקרן'!$C$42</f>
        <v>2.6837913087531449E-2</v>
      </c>
    </row>
    <row r="179" spans="2:15">
      <c r="B179" s="90" t="s">
        <v>70</v>
      </c>
      <c r="C179" s="71"/>
      <c r="D179" s="71"/>
      <c r="E179" s="71"/>
      <c r="F179" s="71"/>
      <c r="G179" s="71"/>
      <c r="H179" s="71"/>
      <c r="I179" s="80"/>
      <c r="J179" s="82"/>
      <c r="K179" s="71"/>
      <c r="L179" s="80">
        <f>SUM(L180:L207)</f>
        <v>1285703.2265445371</v>
      </c>
      <c r="M179" s="71"/>
      <c r="N179" s="81">
        <f t="shared" si="6"/>
        <v>8.2431060004365425E-2</v>
      </c>
      <c r="O179" s="81">
        <f>L179/'סכום נכסי הקרן'!$C$42</f>
        <v>1.2954789879887929E-2</v>
      </c>
    </row>
    <row r="180" spans="2:15">
      <c r="B180" s="76" t="s">
        <v>1614</v>
      </c>
      <c r="C180" s="73" t="s">
        <v>1615</v>
      </c>
      <c r="D180" s="86" t="s">
        <v>1616</v>
      </c>
      <c r="E180" s="86" t="s">
        <v>860</v>
      </c>
      <c r="F180" s="73" t="s">
        <v>1617</v>
      </c>
      <c r="G180" s="86" t="s">
        <v>968</v>
      </c>
      <c r="H180" s="86" t="s">
        <v>138</v>
      </c>
      <c r="I180" s="83">
        <v>549258.07485752564</v>
      </c>
      <c r="J180" s="85">
        <v>600</v>
      </c>
      <c r="K180" s="73"/>
      <c r="L180" s="83">
        <v>11676.128155321479</v>
      </c>
      <c r="M180" s="84">
        <v>8.698911491274889E-3</v>
      </c>
      <c r="N180" s="84">
        <f t="shared" si="6"/>
        <v>7.4859858847575592E-4</v>
      </c>
      <c r="O180" s="84">
        <f>L180/'סכום נכסי הקרן'!$C$42</f>
        <v>1.1764906841632902E-4</v>
      </c>
    </row>
    <row r="181" spans="2:15">
      <c r="B181" s="76" t="s">
        <v>1618</v>
      </c>
      <c r="C181" s="73" t="s">
        <v>1619</v>
      </c>
      <c r="D181" s="86" t="s">
        <v>1616</v>
      </c>
      <c r="E181" s="86" t="s">
        <v>860</v>
      </c>
      <c r="F181" s="73" t="s">
        <v>1620</v>
      </c>
      <c r="G181" s="86" t="s">
        <v>979</v>
      </c>
      <c r="H181" s="86" t="s">
        <v>138</v>
      </c>
      <c r="I181" s="83">
        <v>342296.45526811294</v>
      </c>
      <c r="J181" s="85">
        <v>931</v>
      </c>
      <c r="K181" s="73"/>
      <c r="L181" s="83">
        <v>11290.761537877246</v>
      </c>
      <c r="M181" s="84">
        <v>9.9293870626582705E-3</v>
      </c>
      <c r="N181" s="84">
        <f t="shared" si="6"/>
        <v>7.2389134802525179E-4</v>
      </c>
      <c r="O181" s="84">
        <f>L181/'סכום נכסי הקרן'!$C$42</f>
        <v>1.1376610114002324E-4</v>
      </c>
    </row>
    <row r="182" spans="2:15">
      <c r="B182" s="76" t="s">
        <v>1621</v>
      </c>
      <c r="C182" s="73" t="s">
        <v>1622</v>
      </c>
      <c r="D182" s="86" t="s">
        <v>1616</v>
      </c>
      <c r="E182" s="86" t="s">
        <v>860</v>
      </c>
      <c r="F182" s="73" t="s">
        <v>883</v>
      </c>
      <c r="G182" s="86" t="s">
        <v>884</v>
      </c>
      <c r="H182" s="86" t="s">
        <v>138</v>
      </c>
      <c r="I182" s="83">
        <v>601034.67193807091</v>
      </c>
      <c r="J182" s="85">
        <v>2317</v>
      </c>
      <c r="K182" s="73"/>
      <c r="L182" s="83">
        <v>49339.723573023228</v>
      </c>
      <c r="M182" s="84">
        <v>1.3578567053525158E-2</v>
      </c>
      <c r="N182" s="84">
        <f t="shared" si="6"/>
        <v>3.163347209898127E-3</v>
      </c>
      <c r="O182" s="84">
        <f>L182/'סכום נכסי הקרן'!$C$42</f>
        <v>4.9714874974542014E-4</v>
      </c>
    </row>
    <row r="183" spans="2:15">
      <c r="B183" s="76" t="s">
        <v>1623</v>
      </c>
      <c r="C183" s="73" t="s">
        <v>1624</v>
      </c>
      <c r="D183" s="86" t="s">
        <v>1616</v>
      </c>
      <c r="E183" s="86" t="s">
        <v>860</v>
      </c>
      <c r="F183" s="73" t="s">
        <v>1625</v>
      </c>
      <c r="G183" s="86" t="s">
        <v>888</v>
      </c>
      <c r="H183" s="86" t="s">
        <v>138</v>
      </c>
      <c r="I183" s="83">
        <v>79261.471144391879</v>
      </c>
      <c r="J183" s="85">
        <v>11202</v>
      </c>
      <c r="K183" s="73"/>
      <c r="L183" s="83">
        <v>31457.836402815941</v>
      </c>
      <c r="M183" s="84">
        <v>6.3201208031584105E-4</v>
      </c>
      <c r="N183" s="84">
        <f t="shared" si="6"/>
        <v>2.0168750817381623E-3</v>
      </c>
      <c r="O183" s="84">
        <f>L183/'סכום נכסי הקרן'!$C$42</f>
        <v>3.1697024030160443E-4</v>
      </c>
    </row>
    <row r="184" spans="2:15">
      <c r="B184" s="76" t="s">
        <v>1626</v>
      </c>
      <c r="C184" s="73" t="s">
        <v>1627</v>
      </c>
      <c r="D184" s="86" t="s">
        <v>1616</v>
      </c>
      <c r="E184" s="86" t="s">
        <v>860</v>
      </c>
      <c r="F184" s="73" t="s">
        <v>887</v>
      </c>
      <c r="G184" s="86" t="s">
        <v>888</v>
      </c>
      <c r="H184" s="86" t="s">
        <v>138</v>
      </c>
      <c r="I184" s="83">
        <v>65597.107226041626</v>
      </c>
      <c r="J184" s="85">
        <v>14994</v>
      </c>
      <c r="K184" s="73"/>
      <c r="L184" s="83">
        <v>34847.638004474153</v>
      </c>
      <c r="M184" s="84">
        <v>1.6110761661750407E-3</v>
      </c>
      <c r="N184" s="84">
        <f t="shared" si="6"/>
        <v>2.2342074594285922E-3</v>
      </c>
      <c r="O184" s="84">
        <f>L184/'סכום נכסי הקרן'!$C$42</f>
        <v>3.511259976936222E-4</v>
      </c>
    </row>
    <row r="185" spans="2:15">
      <c r="B185" s="76" t="s">
        <v>1628</v>
      </c>
      <c r="C185" s="73" t="s">
        <v>1629</v>
      </c>
      <c r="D185" s="86" t="s">
        <v>1616</v>
      </c>
      <c r="E185" s="86" t="s">
        <v>860</v>
      </c>
      <c r="F185" s="73" t="s">
        <v>846</v>
      </c>
      <c r="G185" s="86" t="s">
        <v>701</v>
      </c>
      <c r="H185" s="86" t="s">
        <v>138</v>
      </c>
      <c r="I185" s="83">
        <v>2746.2903742876283</v>
      </c>
      <c r="J185" s="85">
        <v>19017</v>
      </c>
      <c r="K185" s="73"/>
      <c r="L185" s="83">
        <v>1850.3744094145588</v>
      </c>
      <c r="M185" s="84">
        <v>6.1940200742789463E-5</v>
      </c>
      <c r="N185" s="84">
        <f t="shared" si="6"/>
        <v>1.1863416130869461E-4</v>
      </c>
      <c r="O185" s="84">
        <f>L185/'סכום נכסי הקרן'!$C$42</f>
        <v>1.8644436117277616E-5</v>
      </c>
    </row>
    <row r="186" spans="2:15">
      <c r="B186" s="76" t="s">
        <v>1632</v>
      </c>
      <c r="C186" s="73" t="s">
        <v>1633</v>
      </c>
      <c r="D186" s="86" t="s">
        <v>1634</v>
      </c>
      <c r="E186" s="86" t="s">
        <v>860</v>
      </c>
      <c r="F186" s="73" t="s">
        <v>891</v>
      </c>
      <c r="G186" s="86" t="s">
        <v>892</v>
      </c>
      <c r="H186" s="86" t="s">
        <v>138</v>
      </c>
      <c r="I186" s="83">
        <v>111206.32078020956</v>
      </c>
      <c r="J186" s="85">
        <v>3059</v>
      </c>
      <c r="K186" s="73"/>
      <c r="L186" s="83">
        <v>12052.582193456139</v>
      </c>
      <c r="M186" s="84">
        <v>2.9956488997396752E-3</v>
      </c>
      <c r="N186" s="84">
        <f t="shared" si="6"/>
        <v>7.7273441139794324E-4</v>
      </c>
      <c r="O186" s="84">
        <f>L186/'סכום נכסי הקרן'!$C$42</f>
        <v>1.2144223223732757E-4</v>
      </c>
    </row>
    <row r="187" spans="2:15">
      <c r="B187" s="76" t="s">
        <v>1635</v>
      </c>
      <c r="C187" s="73" t="s">
        <v>1636</v>
      </c>
      <c r="D187" s="86" t="s">
        <v>1634</v>
      </c>
      <c r="E187" s="86" t="s">
        <v>860</v>
      </c>
      <c r="F187" s="73" t="s">
        <v>1637</v>
      </c>
      <c r="G187" s="86" t="s">
        <v>892</v>
      </c>
      <c r="H187" s="86" t="s">
        <v>138</v>
      </c>
      <c r="I187" s="83">
        <v>105143.68861558348</v>
      </c>
      <c r="J187" s="85">
        <v>2676</v>
      </c>
      <c r="K187" s="73"/>
      <c r="L187" s="83">
        <v>9968.7446153516448</v>
      </c>
      <c r="M187" s="84">
        <v>6.7197552990245948E-4</v>
      </c>
      <c r="N187" s="84">
        <f t="shared" si="6"/>
        <v>6.3913208630948489E-4</v>
      </c>
      <c r="O187" s="84">
        <f>L187/'סכום נכסי הקרן'!$C$42</f>
        <v>1.0044541321190442E-4</v>
      </c>
    </row>
    <row r="188" spans="2:15">
      <c r="B188" s="76" t="s">
        <v>1638</v>
      </c>
      <c r="C188" s="73" t="s">
        <v>1639</v>
      </c>
      <c r="D188" s="86" t="s">
        <v>1616</v>
      </c>
      <c r="E188" s="86" t="s">
        <v>860</v>
      </c>
      <c r="F188" s="73" t="s">
        <v>1640</v>
      </c>
      <c r="G188" s="86" t="s">
        <v>1086</v>
      </c>
      <c r="H188" s="86" t="s">
        <v>138</v>
      </c>
      <c r="I188" s="83">
        <v>328495.56148523302</v>
      </c>
      <c r="J188" s="85">
        <v>2911</v>
      </c>
      <c r="K188" s="73"/>
      <c r="L188" s="83">
        <v>33879.958031409151</v>
      </c>
      <c r="M188" s="84">
        <v>3.9539153978888214E-3</v>
      </c>
      <c r="N188" s="84">
        <f t="shared" si="6"/>
        <v>2.1721660144995588E-3</v>
      </c>
      <c r="O188" s="84">
        <f>L188/'סכום נכסי הקרן'!$C$42</f>
        <v>3.4137562104120858E-4</v>
      </c>
    </row>
    <row r="189" spans="2:15">
      <c r="B189" s="76" t="s">
        <v>1641</v>
      </c>
      <c r="C189" s="73" t="s">
        <v>1642</v>
      </c>
      <c r="D189" s="86" t="s">
        <v>1634</v>
      </c>
      <c r="E189" s="86" t="s">
        <v>860</v>
      </c>
      <c r="F189" s="73" t="s">
        <v>1643</v>
      </c>
      <c r="G189" s="86" t="s">
        <v>1026</v>
      </c>
      <c r="H189" s="86" t="s">
        <v>138</v>
      </c>
      <c r="I189" s="83">
        <v>497591.72171822411</v>
      </c>
      <c r="J189" s="85">
        <v>271</v>
      </c>
      <c r="K189" s="73"/>
      <c r="L189" s="83">
        <v>4777.6418433490653</v>
      </c>
      <c r="M189" s="84">
        <v>3.7569984734012059E-3</v>
      </c>
      <c r="N189" s="84">
        <f t="shared" si="6"/>
        <v>3.0631180923993085E-4</v>
      </c>
      <c r="O189" s="84">
        <f>L189/'סכום נכסי הקרן'!$C$42</f>
        <v>4.8139683345349051E-5</v>
      </c>
    </row>
    <row r="190" spans="2:15">
      <c r="B190" s="76" t="s">
        <v>1644</v>
      </c>
      <c r="C190" s="73" t="s">
        <v>1645</v>
      </c>
      <c r="D190" s="86" t="s">
        <v>1634</v>
      </c>
      <c r="E190" s="86" t="s">
        <v>860</v>
      </c>
      <c r="F190" s="73" t="s">
        <v>1646</v>
      </c>
      <c r="G190" s="86" t="s">
        <v>968</v>
      </c>
      <c r="H190" s="86" t="s">
        <v>138</v>
      </c>
      <c r="I190" s="83">
        <v>810155.66041485022</v>
      </c>
      <c r="J190" s="85">
        <v>521</v>
      </c>
      <c r="K190" s="73"/>
      <c r="L190" s="83">
        <v>14954.687640267688</v>
      </c>
      <c r="M190" s="84">
        <v>5.9794759339074997E-3</v>
      </c>
      <c r="N190" s="84">
        <f t="shared" si="6"/>
        <v>9.5879883379817099E-4</v>
      </c>
      <c r="O190" s="84">
        <f>L190/'סכום נכסי הקרן'!$C$42</f>
        <v>1.5068394641872972E-4</v>
      </c>
    </row>
    <row r="191" spans="2:15">
      <c r="B191" s="76" t="s">
        <v>1647</v>
      </c>
      <c r="C191" s="73" t="s">
        <v>1648</v>
      </c>
      <c r="D191" s="86" t="s">
        <v>1616</v>
      </c>
      <c r="E191" s="86" t="s">
        <v>860</v>
      </c>
      <c r="F191" s="73" t="s">
        <v>1580</v>
      </c>
      <c r="G191" s="86" t="s">
        <v>1581</v>
      </c>
      <c r="H191" s="86" t="s">
        <v>138</v>
      </c>
      <c r="I191" s="83">
        <v>134048.00247686842</v>
      </c>
      <c r="J191" s="85">
        <v>451</v>
      </c>
      <c r="K191" s="73"/>
      <c r="L191" s="83">
        <v>2141.9436486955069</v>
      </c>
      <c r="M191" s="84">
        <v>2.9908105330412943E-3</v>
      </c>
      <c r="N191" s="84">
        <f t="shared" si="6"/>
        <v>1.3732771434829449E-4</v>
      </c>
      <c r="O191" s="84">
        <f>L191/'סכום נכסי הקרן'!$C$42</f>
        <v>2.1582297788882126E-5</v>
      </c>
    </row>
    <row r="192" spans="2:15">
      <c r="B192" s="76" t="s">
        <v>1649</v>
      </c>
      <c r="C192" s="73" t="s">
        <v>1650</v>
      </c>
      <c r="D192" s="86" t="s">
        <v>1616</v>
      </c>
      <c r="E192" s="86" t="s">
        <v>860</v>
      </c>
      <c r="F192" s="73" t="s">
        <v>1651</v>
      </c>
      <c r="G192" s="86" t="s">
        <v>979</v>
      </c>
      <c r="H192" s="86" t="s">
        <v>138</v>
      </c>
      <c r="I192" s="83">
        <v>205454.69082848539</v>
      </c>
      <c r="J192" s="85">
        <v>2661</v>
      </c>
      <c r="K192" s="73"/>
      <c r="L192" s="83">
        <v>19370.110049133677</v>
      </c>
      <c r="M192" s="84">
        <v>4.1259532868905997E-3</v>
      </c>
      <c r="N192" s="84">
        <f t="shared" si="6"/>
        <v>1.2418874517742295E-3</v>
      </c>
      <c r="O192" s="84">
        <f>L192/'סכום נכסי הקרן'!$C$42</f>
        <v>1.9517389429849109E-4</v>
      </c>
    </row>
    <row r="193" spans="2:15">
      <c r="B193" s="76" t="s">
        <v>1652</v>
      </c>
      <c r="C193" s="73" t="s">
        <v>1653</v>
      </c>
      <c r="D193" s="86" t="s">
        <v>1616</v>
      </c>
      <c r="E193" s="86" t="s">
        <v>860</v>
      </c>
      <c r="F193" s="73" t="s">
        <v>895</v>
      </c>
      <c r="G193" s="86" t="s">
        <v>164</v>
      </c>
      <c r="H193" s="86" t="s">
        <v>138</v>
      </c>
      <c r="I193" s="83">
        <v>455401.63968118437</v>
      </c>
      <c r="J193" s="85">
        <v>18824</v>
      </c>
      <c r="K193" s="73"/>
      <c r="L193" s="83">
        <v>303722.98288845422</v>
      </c>
      <c r="M193" s="84">
        <v>7.1681081796978185E-3</v>
      </c>
      <c r="N193" s="84">
        <f t="shared" si="6"/>
        <v>1.9472773273246324E-2</v>
      </c>
      <c r="O193" s="84">
        <f>L193/'סכום נכסי הקרן'!$C$42</f>
        <v>3.0603232097251207E-3</v>
      </c>
    </row>
    <row r="194" spans="2:15">
      <c r="B194" s="76" t="s">
        <v>1654</v>
      </c>
      <c r="C194" s="73" t="s">
        <v>1655</v>
      </c>
      <c r="D194" s="86" t="s">
        <v>1616</v>
      </c>
      <c r="E194" s="86" t="s">
        <v>860</v>
      </c>
      <c r="F194" s="73" t="s">
        <v>898</v>
      </c>
      <c r="G194" s="86" t="s">
        <v>884</v>
      </c>
      <c r="H194" s="86" t="s">
        <v>138</v>
      </c>
      <c r="I194" s="83">
        <v>412604.62746821484</v>
      </c>
      <c r="J194" s="85">
        <v>8530</v>
      </c>
      <c r="K194" s="73"/>
      <c r="L194" s="83">
        <v>124696.50404336136</v>
      </c>
      <c r="M194" s="84">
        <v>1.4383778524235117E-2</v>
      </c>
      <c r="N194" s="84">
        <f t="shared" si="6"/>
        <v>7.9947415507064176E-3</v>
      </c>
      <c r="O194" s="84">
        <f>L194/'סכום נכסי הקרן'!$C$42</f>
        <v>1.2564462585817301E-3</v>
      </c>
    </row>
    <row r="195" spans="2:15">
      <c r="B195" s="76" t="s">
        <v>1658</v>
      </c>
      <c r="C195" s="73" t="s">
        <v>1659</v>
      </c>
      <c r="D195" s="86" t="s">
        <v>1616</v>
      </c>
      <c r="E195" s="86" t="s">
        <v>860</v>
      </c>
      <c r="F195" s="73" t="s">
        <v>1372</v>
      </c>
      <c r="G195" s="86" t="s">
        <v>164</v>
      </c>
      <c r="H195" s="86" t="s">
        <v>138</v>
      </c>
      <c r="I195" s="83">
        <v>699175.71242801321</v>
      </c>
      <c r="J195" s="85">
        <v>1929</v>
      </c>
      <c r="K195" s="73"/>
      <c r="L195" s="83">
        <v>47784.793500998712</v>
      </c>
      <c r="M195" s="84">
        <v>1.5654483876396508E-2</v>
      </c>
      <c r="N195" s="84">
        <f t="shared" si="6"/>
        <v>3.0636550481119833E-3</v>
      </c>
      <c r="O195" s="84">
        <f>L195/'סכום נכסי הקרן'!$C$42</f>
        <v>4.814812209214199E-4</v>
      </c>
    </row>
    <row r="196" spans="2:15">
      <c r="B196" s="76" t="s">
        <v>1660</v>
      </c>
      <c r="C196" s="73" t="s">
        <v>1661</v>
      </c>
      <c r="D196" s="86" t="s">
        <v>1634</v>
      </c>
      <c r="E196" s="86" t="s">
        <v>860</v>
      </c>
      <c r="F196" s="73" t="s">
        <v>1662</v>
      </c>
      <c r="G196" s="86" t="s">
        <v>701</v>
      </c>
      <c r="H196" s="86" t="s">
        <v>138</v>
      </c>
      <c r="I196" s="83">
        <v>797887.19665839884</v>
      </c>
      <c r="J196" s="85">
        <v>963</v>
      </c>
      <c r="K196" s="73"/>
      <c r="L196" s="83">
        <v>27223.185073969857</v>
      </c>
      <c r="M196" s="84">
        <v>1.6045611627915839E-2</v>
      </c>
      <c r="N196" s="84">
        <f t="shared" si="6"/>
        <v>1.7453763481432942E-3</v>
      </c>
      <c r="O196" s="84">
        <f>L196/'סכום נכסי הקרן'!$C$42</f>
        <v>2.743017480343581E-4</v>
      </c>
    </row>
    <row r="197" spans="2:15">
      <c r="B197" s="76" t="s">
        <v>1663</v>
      </c>
      <c r="C197" s="73" t="s">
        <v>1664</v>
      </c>
      <c r="D197" s="86" t="s">
        <v>1634</v>
      </c>
      <c r="E197" s="86" t="s">
        <v>860</v>
      </c>
      <c r="F197" s="73" t="s">
        <v>1665</v>
      </c>
      <c r="G197" s="86" t="s">
        <v>888</v>
      </c>
      <c r="H197" s="86" t="s">
        <v>138</v>
      </c>
      <c r="I197" s="83">
        <v>289752.85852256877</v>
      </c>
      <c r="J197" s="85">
        <v>394</v>
      </c>
      <c r="K197" s="73"/>
      <c r="L197" s="83">
        <v>4044.7818476598036</v>
      </c>
      <c r="M197" s="84">
        <v>3.1205549939008295E-3</v>
      </c>
      <c r="N197" s="84">
        <f t="shared" si="6"/>
        <v>2.593255179775064E-4</v>
      </c>
      <c r="O197" s="84">
        <f>L197/'סכום נכסי הקרן'!$C$42</f>
        <v>4.0755360852011133E-5</v>
      </c>
    </row>
    <row r="198" spans="2:15">
      <c r="B198" s="76" t="s">
        <v>1668</v>
      </c>
      <c r="C198" s="73" t="s">
        <v>1669</v>
      </c>
      <c r="D198" s="86" t="s">
        <v>1634</v>
      </c>
      <c r="E198" s="86" t="s">
        <v>860</v>
      </c>
      <c r="F198" s="73" t="s">
        <v>1670</v>
      </c>
      <c r="G198" s="86" t="s">
        <v>888</v>
      </c>
      <c r="H198" s="86" t="s">
        <v>138</v>
      </c>
      <c r="I198" s="83">
        <v>642220.00402836176</v>
      </c>
      <c r="J198" s="85">
        <v>586</v>
      </c>
      <c r="K198" s="73"/>
      <c r="L198" s="83">
        <v>13333.758878819544</v>
      </c>
      <c r="M198" s="84">
        <v>8.4583219884677204E-3</v>
      </c>
      <c r="N198" s="84">
        <f t="shared" si="6"/>
        <v>8.5487525856002078E-4</v>
      </c>
      <c r="O198" s="84">
        <f>L198/'סכום נכסי הקרן'!$C$42</f>
        <v>1.3435141253276901E-4</v>
      </c>
    </row>
    <row r="199" spans="2:15">
      <c r="B199" s="76" t="s">
        <v>1671</v>
      </c>
      <c r="C199" s="73" t="s">
        <v>1672</v>
      </c>
      <c r="D199" s="86" t="s">
        <v>1616</v>
      </c>
      <c r="E199" s="86" t="s">
        <v>860</v>
      </c>
      <c r="F199" s="73" t="s">
        <v>1673</v>
      </c>
      <c r="G199" s="86" t="s">
        <v>957</v>
      </c>
      <c r="H199" s="86" t="s">
        <v>138</v>
      </c>
      <c r="I199" s="83">
        <v>482811.97158048878</v>
      </c>
      <c r="J199" s="85">
        <v>502</v>
      </c>
      <c r="K199" s="73"/>
      <c r="L199" s="83">
        <v>8587.2261340175464</v>
      </c>
      <c r="M199" s="84">
        <v>2.0874321480553175E-2</v>
      </c>
      <c r="N199" s="84">
        <f t="shared" si="6"/>
        <v>5.5055796556308567E-4</v>
      </c>
      <c r="O199" s="84">
        <f>L199/'סכום נכסי הקרן'!$C$42</f>
        <v>8.6525185533106445E-5</v>
      </c>
    </row>
    <row r="200" spans="2:15">
      <c r="B200" s="76" t="s">
        <v>1674</v>
      </c>
      <c r="C200" s="73" t="s">
        <v>1675</v>
      </c>
      <c r="D200" s="86" t="s">
        <v>1616</v>
      </c>
      <c r="E200" s="86" t="s">
        <v>860</v>
      </c>
      <c r="F200" s="73" t="s">
        <v>901</v>
      </c>
      <c r="G200" s="86" t="s">
        <v>902</v>
      </c>
      <c r="H200" s="86" t="s">
        <v>138</v>
      </c>
      <c r="I200" s="83">
        <v>144713.02498388028</v>
      </c>
      <c r="J200" s="85">
        <v>23146</v>
      </c>
      <c r="K200" s="73"/>
      <c r="L200" s="83">
        <v>118673.76556747589</v>
      </c>
      <c r="M200" s="84">
        <v>2.601110694437467E-3</v>
      </c>
      <c r="N200" s="84">
        <f t="shared" si="6"/>
        <v>7.6086021163125203E-3</v>
      </c>
      <c r="O200" s="84">
        <f>L200/'סכום נכסי הקרן'!$C$42</f>
        <v>1.1957609387927234E-3</v>
      </c>
    </row>
    <row r="201" spans="2:15">
      <c r="B201" s="76" t="s">
        <v>1676</v>
      </c>
      <c r="C201" s="73" t="s">
        <v>1677</v>
      </c>
      <c r="D201" s="86" t="s">
        <v>1616</v>
      </c>
      <c r="E201" s="86" t="s">
        <v>860</v>
      </c>
      <c r="F201" s="73" t="s">
        <v>1678</v>
      </c>
      <c r="G201" s="86" t="s">
        <v>888</v>
      </c>
      <c r="H201" s="86" t="s">
        <v>142</v>
      </c>
      <c r="I201" s="83">
        <v>5217951.7111464934</v>
      </c>
      <c r="J201" s="85">
        <v>13.5</v>
      </c>
      <c r="K201" s="73"/>
      <c r="L201" s="83">
        <v>1626.3729329433065</v>
      </c>
      <c r="M201" s="84">
        <v>9.8097739226748366E-3</v>
      </c>
      <c r="N201" s="84">
        <f t="shared" si="6"/>
        <v>1.0427262066164029E-4</v>
      </c>
      <c r="O201" s="84">
        <f>L201/'סכום נכסי הקרן'!$C$42</f>
        <v>1.6387389544975799E-5</v>
      </c>
    </row>
    <row r="202" spans="2:15">
      <c r="B202" s="76" t="s">
        <v>1679</v>
      </c>
      <c r="C202" s="73" t="s">
        <v>1680</v>
      </c>
      <c r="D202" s="86" t="s">
        <v>1616</v>
      </c>
      <c r="E202" s="86" t="s">
        <v>860</v>
      </c>
      <c r="F202" s="73" t="s">
        <v>876</v>
      </c>
      <c r="G202" s="86" t="s">
        <v>877</v>
      </c>
      <c r="H202" s="86" t="s">
        <v>138</v>
      </c>
      <c r="I202" s="83">
        <v>8369437.6138002453</v>
      </c>
      <c r="J202" s="85">
        <v>807</v>
      </c>
      <c r="K202" s="73"/>
      <c r="L202" s="83">
        <v>239299.04394894466</v>
      </c>
      <c r="M202" s="84">
        <v>7.5362002280398932E-3</v>
      </c>
      <c r="N202" s="84">
        <f t="shared" si="6"/>
        <v>1.5342322740962209E-2</v>
      </c>
      <c r="O202" s="84">
        <f>L202/'סכום נכסי הקרן'!$C$42</f>
        <v>2.4111853877417785E-3</v>
      </c>
    </row>
    <row r="203" spans="2:15">
      <c r="B203" s="76" t="s">
        <v>1681</v>
      </c>
      <c r="C203" s="73" t="s">
        <v>1682</v>
      </c>
      <c r="D203" s="86" t="s">
        <v>1616</v>
      </c>
      <c r="E203" s="86" t="s">
        <v>860</v>
      </c>
      <c r="F203" s="73" t="s">
        <v>1213</v>
      </c>
      <c r="G203" s="86" t="s">
        <v>884</v>
      </c>
      <c r="H203" s="86" t="s">
        <v>138</v>
      </c>
      <c r="I203" s="83">
        <v>490725.21112972038</v>
      </c>
      <c r="J203" s="85">
        <v>4394</v>
      </c>
      <c r="K203" s="73"/>
      <c r="L203" s="83">
        <v>76395.816250832853</v>
      </c>
      <c r="M203" s="84">
        <v>4.4903027175057907E-3</v>
      </c>
      <c r="N203" s="84">
        <f t="shared" si="6"/>
        <v>4.8980106633004046E-3</v>
      </c>
      <c r="O203" s="84">
        <f>L203/'סכום נכסי הקרן'!$C$42</f>
        <v>7.6976686905575256E-4</v>
      </c>
    </row>
    <row r="204" spans="2:15">
      <c r="B204" s="76" t="s">
        <v>1683</v>
      </c>
      <c r="C204" s="73" t="s">
        <v>1684</v>
      </c>
      <c r="D204" s="86" t="s">
        <v>1616</v>
      </c>
      <c r="E204" s="86" t="s">
        <v>860</v>
      </c>
      <c r="F204" s="73" t="s">
        <v>1685</v>
      </c>
      <c r="G204" s="86" t="s">
        <v>957</v>
      </c>
      <c r="H204" s="86" t="s">
        <v>138</v>
      </c>
      <c r="I204" s="83">
        <v>273962.86584959191</v>
      </c>
      <c r="J204" s="85">
        <v>832</v>
      </c>
      <c r="K204" s="73"/>
      <c r="L204" s="83">
        <v>8075.8116070395317</v>
      </c>
      <c r="M204" s="84">
        <v>1.2047340762900203E-2</v>
      </c>
      <c r="N204" s="84">
        <f t="shared" si="6"/>
        <v>5.1776934009332715E-4</v>
      </c>
      <c r="O204" s="84">
        <f>L204/'סכום נכסי הקרן'!$C$42</f>
        <v>8.13721551900711E-5</v>
      </c>
    </row>
    <row r="205" spans="2:15">
      <c r="B205" s="76" t="s">
        <v>1686</v>
      </c>
      <c r="C205" s="73" t="s">
        <v>1687</v>
      </c>
      <c r="D205" s="86" t="s">
        <v>1634</v>
      </c>
      <c r="E205" s="86" t="s">
        <v>860</v>
      </c>
      <c r="F205" s="73" t="s">
        <v>1688</v>
      </c>
      <c r="G205" s="86" t="s">
        <v>902</v>
      </c>
      <c r="H205" s="86" t="s">
        <v>138</v>
      </c>
      <c r="I205" s="83">
        <v>44904.044904000002</v>
      </c>
      <c r="J205" s="85">
        <v>419</v>
      </c>
      <c r="K205" s="73"/>
      <c r="L205" s="83">
        <v>666.60816660750004</v>
      </c>
      <c r="M205" s="84">
        <v>4.5760379477330045E-4</v>
      </c>
      <c r="N205" s="84">
        <f t="shared" si="6"/>
        <v>4.2738648116101162E-5</v>
      </c>
      <c r="O205" s="84">
        <f>L205/'סכום נכסי הקרן'!$C$42</f>
        <v>6.7167667874856528E-6</v>
      </c>
    </row>
    <row r="206" spans="2:15">
      <c r="B206" s="76" t="s">
        <v>1691</v>
      </c>
      <c r="C206" s="73" t="s">
        <v>1692</v>
      </c>
      <c r="D206" s="86" t="s">
        <v>1616</v>
      </c>
      <c r="E206" s="86" t="s">
        <v>860</v>
      </c>
      <c r="F206" s="73" t="s">
        <v>908</v>
      </c>
      <c r="G206" s="86" t="s">
        <v>888</v>
      </c>
      <c r="H206" s="86" t="s">
        <v>138</v>
      </c>
      <c r="I206" s="83">
        <v>66316.635305568983</v>
      </c>
      <c r="J206" s="85">
        <v>7823</v>
      </c>
      <c r="K206" s="73"/>
      <c r="L206" s="83">
        <v>18380.908194831816</v>
      </c>
      <c r="M206" s="84">
        <v>1.154079487386752E-3</v>
      </c>
      <c r="N206" s="84">
        <f t="shared" ref="N206:N209" si="7">IFERROR(L206/$L$11,0)</f>
        <v>1.178466161600185E-3</v>
      </c>
      <c r="O206" s="84">
        <f>L206/'סכום נכסי הקרן'!$C$42</f>
        <v>1.8520666243136924E-4</v>
      </c>
    </row>
    <row r="207" spans="2:15">
      <c r="B207" s="76" t="s">
        <v>1693</v>
      </c>
      <c r="C207" s="73" t="s">
        <v>1694</v>
      </c>
      <c r="D207" s="86" t="s">
        <v>1616</v>
      </c>
      <c r="E207" s="86" t="s">
        <v>860</v>
      </c>
      <c r="F207" s="73" t="s">
        <v>1695</v>
      </c>
      <c r="G207" s="86" t="s">
        <v>930</v>
      </c>
      <c r="H207" s="86" t="s">
        <v>138</v>
      </c>
      <c r="I207" s="83">
        <v>667585.91890625143</v>
      </c>
      <c r="J207" s="85">
        <v>2350</v>
      </c>
      <c r="K207" s="73"/>
      <c r="L207" s="83">
        <v>55583.53740399082</v>
      </c>
      <c r="M207" s="84">
        <v>5.5610197124918107E-3</v>
      </c>
      <c r="N207" s="84">
        <f t="shared" si="7"/>
        <v>3.5636605807682032E-3</v>
      </c>
      <c r="O207" s="84">
        <f>L207/'סכום נכסי הקרן'!$C$42</f>
        <v>5.6006163240708725E-4</v>
      </c>
    </row>
    <row r="208" spans="2:15">
      <c r="B208" s="72"/>
      <c r="C208" s="73"/>
      <c r="D208" s="73"/>
      <c r="E208" s="73"/>
      <c r="F208" s="73"/>
      <c r="G208" s="73"/>
      <c r="H208" s="73"/>
      <c r="I208" s="83"/>
      <c r="J208" s="85"/>
      <c r="K208" s="73"/>
      <c r="L208" s="73"/>
      <c r="M208" s="73"/>
      <c r="N208" s="84"/>
      <c r="O208" s="73"/>
    </row>
    <row r="209" spans="2:15">
      <c r="B209" s="90" t="s">
        <v>69</v>
      </c>
      <c r="C209" s="71"/>
      <c r="D209" s="71"/>
      <c r="E209" s="71"/>
      <c r="F209" s="71"/>
      <c r="G209" s="71"/>
      <c r="H209" s="71"/>
      <c r="I209" s="80"/>
      <c r="J209" s="82"/>
      <c r="K209" s="80">
        <v>421.07454007711902</v>
      </c>
      <c r="L209" s="80">
        <f>SUM(L210:L243)</f>
        <v>1377836.0334731287</v>
      </c>
      <c r="M209" s="71"/>
      <c r="N209" s="81">
        <f t="shared" si="7"/>
        <v>8.8338025764039735E-2</v>
      </c>
      <c r="O209" s="81">
        <f>L209/'סכום נכסי הקרן'!$C$42</f>
        <v>1.3883123207643518E-2</v>
      </c>
    </row>
    <row r="210" spans="2:15">
      <c r="B210" s="76" t="s">
        <v>1696</v>
      </c>
      <c r="C210" s="73" t="s">
        <v>1697</v>
      </c>
      <c r="D210" s="86" t="s">
        <v>29</v>
      </c>
      <c r="E210" s="86" t="s">
        <v>860</v>
      </c>
      <c r="F210" s="73"/>
      <c r="G210" s="86" t="s">
        <v>979</v>
      </c>
      <c r="H210" s="86" t="s">
        <v>140</v>
      </c>
      <c r="I210" s="83">
        <v>263219.52638926322</v>
      </c>
      <c r="J210" s="85">
        <v>8889</v>
      </c>
      <c r="K210" s="73"/>
      <c r="L210" s="83">
        <v>81559.297264045701</v>
      </c>
      <c r="M210" s="84">
        <v>3.339772068878963E-4</v>
      </c>
      <c r="N210" s="84">
        <f t="shared" ref="N210:N243" si="8">IFERROR(L210/$L$11,0)</f>
        <v>5.2290600100267709E-3</v>
      </c>
      <c r="O210" s="84">
        <f>L210/'סכום נכסי הקרן'!$C$42</f>
        <v>8.2179428113182099E-4</v>
      </c>
    </row>
    <row r="211" spans="2:15">
      <c r="B211" s="76" t="s">
        <v>1698</v>
      </c>
      <c r="C211" s="73" t="s">
        <v>1699</v>
      </c>
      <c r="D211" s="86" t="s">
        <v>1616</v>
      </c>
      <c r="E211" s="86" t="s">
        <v>860</v>
      </c>
      <c r="F211" s="73"/>
      <c r="G211" s="86" t="s">
        <v>1026</v>
      </c>
      <c r="H211" s="86" t="s">
        <v>138</v>
      </c>
      <c r="I211" s="83">
        <v>228838.17333194453</v>
      </c>
      <c r="J211" s="85">
        <v>9615</v>
      </c>
      <c r="K211" s="73"/>
      <c r="L211" s="83">
        <v>77955.886264895322</v>
      </c>
      <c r="M211" s="84">
        <v>3.7130970847305623E-5</v>
      </c>
      <c r="N211" s="84">
        <f t="shared" si="8"/>
        <v>4.9980323652648742E-3</v>
      </c>
      <c r="O211" s="84">
        <f>L211/'סכום נכסי הקרן'!$C$42</f>
        <v>7.8548618811230553E-4</v>
      </c>
    </row>
    <row r="212" spans="2:15">
      <c r="B212" s="76" t="s">
        <v>1700</v>
      </c>
      <c r="C212" s="73" t="s">
        <v>1701</v>
      </c>
      <c r="D212" s="86" t="s">
        <v>1616</v>
      </c>
      <c r="E212" s="86" t="s">
        <v>860</v>
      </c>
      <c r="F212" s="73"/>
      <c r="G212" s="86" t="s">
        <v>892</v>
      </c>
      <c r="H212" s="86" t="s">
        <v>138</v>
      </c>
      <c r="I212" s="83">
        <v>55424.113841058417</v>
      </c>
      <c r="J212" s="85">
        <v>11300</v>
      </c>
      <c r="K212" s="73"/>
      <c r="L212" s="83">
        <v>22189.542792362608</v>
      </c>
      <c r="M212" s="84">
        <v>5.4403745384644877E-6</v>
      </c>
      <c r="N212" s="84">
        <f t="shared" si="8"/>
        <v>1.422651429679146E-3</v>
      </c>
      <c r="O212" s="84">
        <f>L212/'סכום נכסי הקרן'!$C$42</f>
        <v>2.2358259547844539E-4</v>
      </c>
    </row>
    <row r="213" spans="2:15">
      <c r="B213" s="76" t="s">
        <v>1702</v>
      </c>
      <c r="C213" s="73" t="s">
        <v>1703</v>
      </c>
      <c r="D213" s="86" t="s">
        <v>1634</v>
      </c>
      <c r="E213" s="86" t="s">
        <v>860</v>
      </c>
      <c r="F213" s="73"/>
      <c r="G213" s="86" t="s">
        <v>954</v>
      </c>
      <c r="H213" s="86" t="s">
        <v>138</v>
      </c>
      <c r="I213" s="83">
        <v>86213.931831845606</v>
      </c>
      <c r="J213" s="85">
        <v>13491</v>
      </c>
      <c r="K213" s="73"/>
      <c r="L213" s="83">
        <v>41209.063628388431</v>
      </c>
      <c r="M213" s="84">
        <v>1.1499057829411699E-4</v>
      </c>
      <c r="N213" s="84">
        <f t="shared" si="8"/>
        <v>2.6420613455291272E-3</v>
      </c>
      <c r="O213" s="84">
        <f>L213/'סכום נכסי הקרן'!$C$42</f>
        <v>4.1522394082147177E-4</v>
      </c>
    </row>
    <row r="214" spans="2:15">
      <c r="B214" s="76" t="s">
        <v>1704</v>
      </c>
      <c r="C214" s="73" t="s">
        <v>1705</v>
      </c>
      <c r="D214" s="86" t="s">
        <v>1616</v>
      </c>
      <c r="E214" s="86" t="s">
        <v>860</v>
      </c>
      <c r="F214" s="73"/>
      <c r="G214" s="86" t="s">
        <v>968</v>
      </c>
      <c r="H214" s="86" t="s">
        <v>138</v>
      </c>
      <c r="I214" s="83">
        <v>154723.10795495324</v>
      </c>
      <c r="J214" s="85">
        <v>13820</v>
      </c>
      <c r="K214" s="73"/>
      <c r="L214" s="83">
        <v>75759.024858452118</v>
      </c>
      <c r="M214" s="84">
        <v>9.627620907531473E-6</v>
      </c>
      <c r="N214" s="84">
        <f t="shared" si="8"/>
        <v>4.8571836758651505E-3</v>
      </c>
      <c r="O214" s="84">
        <f>L214/'סכום נכסי הקרן'!$C$42</f>
        <v>7.6335053710970533E-4</v>
      </c>
    </row>
    <row r="215" spans="2:15">
      <c r="B215" s="76" t="s">
        <v>1706</v>
      </c>
      <c r="C215" s="73" t="s">
        <v>1707</v>
      </c>
      <c r="D215" s="86" t="s">
        <v>29</v>
      </c>
      <c r="E215" s="86" t="s">
        <v>860</v>
      </c>
      <c r="F215" s="73"/>
      <c r="G215" s="86" t="s">
        <v>945</v>
      </c>
      <c r="H215" s="86" t="s">
        <v>140</v>
      </c>
      <c r="I215" s="83">
        <v>3530944.7669412363</v>
      </c>
      <c r="J215" s="85">
        <v>224.1</v>
      </c>
      <c r="K215" s="73"/>
      <c r="L215" s="83">
        <v>27582.602848940271</v>
      </c>
      <c r="M215" s="84">
        <v>2.2972582540368306E-3</v>
      </c>
      <c r="N215" s="84">
        <f t="shared" si="8"/>
        <v>1.768419914935024E-3</v>
      </c>
      <c r="O215" s="84">
        <f>L215/'סכום נכסי הקרן'!$C$42</f>
        <v>2.7792325388244758E-4</v>
      </c>
    </row>
    <row r="216" spans="2:15">
      <c r="B216" s="76" t="s">
        <v>1708</v>
      </c>
      <c r="C216" s="73" t="s">
        <v>1709</v>
      </c>
      <c r="D216" s="86" t="s">
        <v>127</v>
      </c>
      <c r="E216" s="86" t="s">
        <v>860</v>
      </c>
      <c r="F216" s="73"/>
      <c r="G216" s="86" t="s">
        <v>979</v>
      </c>
      <c r="H216" s="86" t="s">
        <v>141</v>
      </c>
      <c r="I216" s="83">
        <v>1602205.8128042105</v>
      </c>
      <c r="J216" s="85">
        <v>789.8</v>
      </c>
      <c r="K216" s="73"/>
      <c r="L216" s="83">
        <v>50134.760198598058</v>
      </c>
      <c r="M216" s="84">
        <v>5.1627854712845962E-4</v>
      </c>
      <c r="N216" s="84">
        <f t="shared" si="8"/>
        <v>3.2143198686232369E-3</v>
      </c>
      <c r="O216" s="84">
        <f>L216/'סכום נכסי הקרן'!$C$42</f>
        <v>5.0515956609750951E-4</v>
      </c>
    </row>
    <row r="217" spans="2:15">
      <c r="B217" s="76" t="s">
        <v>1710</v>
      </c>
      <c r="C217" s="73" t="s">
        <v>1711</v>
      </c>
      <c r="D217" s="86" t="s">
        <v>1616</v>
      </c>
      <c r="E217" s="86" t="s">
        <v>860</v>
      </c>
      <c r="F217" s="73"/>
      <c r="G217" s="86" t="s">
        <v>1000</v>
      </c>
      <c r="H217" s="86" t="s">
        <v>138</v>
      </c>
      <c r="I217" s="83">
        <v>7629.551489543861</v>
      </c>
      <c r="J217" s="85">
        <v>164321</v>
      </c>
      <c r="K217" s="73"/>
      <c r="L217" s="83">
        <v>44418.432639001236</v>
      </c>
      <c r="M217" s="84">
        <v>1.9214989765701008E-4</v>
      </c>
      <c r="N217" s="84">
        <f t="shared" si="8"/>
        <v>2.8478255405844552E-3</v>
      </c>
      <c r="O217" s="84">
        <f>L217/'סכום נכסי הקרן'!$C$42</f>
        <v>4.4756165322751008E-4</v>
      </c>
    </row>
    <row r="218" spans="2:15">
      <c r="B218" s="76" t="s">
        <v>1712</v>
      </c>
      <c r="C218" s="73" t="s">
        <v>1713</v>
      </c>
      <c r="D218" s="86" t="s">
        <v>1616</v>
      </c>
      <c r="E218" s="86" t="s">
        <v>860</v>
      </c>
      <c r="F218" s="73"/>
      <c r="G218" s="86" t="s">
        <v>902</v>
      </c>
      <c r="H218" s="86" t="s">
        <v>138</v>
      </c>
      <c r="I218" s="83">
        <v>28229.340511312279</v>
      </c>
      <c r="J218" s="85">
        <v>44401</v>
      </c>
      <c r="K218" s="73"/>
      <c r="L218" s="83">
        <v>44408.349889154495</v>
      </c>
      <c r="M218" s="84">
        <v>6.970182475421096E-5</v>
      </c>
      <c r="N218" s="84">
        <f t="shared" si="8"/>
        <v>2.8471790992125536E-3</v>
      </c>
      <c r="O218" s="84">
        <f>L218/'סכום נכסי הקרן'!$C$42</f>
        <v>4.4746005909367012E-4</v>
      </c>
    </row>
    <row r="219" spans="2:15">
      <c r="B219" s="76" t="s">
        <v>1714</v>
      </c>
      <c r="C219" s="73" t="s">
        <v>1715</v>
      </c>
      <c r="D219" s="86" t="s">
        <v>1616</v>
      </c>
      <c r="E219" s="86" t="s">
        <v>860</v>
      </c>
      <c r="F219" s="73"/>
      <c r="G219" s="86" t="s">
        <v>954</v>
      </c>
      <c r="H219" s="86" t="s">
        <v>138</v>
      </c>
      <c r="I219" s="83">
        <v>470792.63559216476</v>
      </c>
      <c r="J219" s="85">
        <v>985</v>
      </c>
      <c r="K219" s="73"/>
      <c r="L219" s="83">
        <v>16429.980332845902</v>
      </c>
      <c r="M219" s="84">
        <v>1.4095903994738227E-2</v>
      </c>
      <c r="N219" s="84">
        <f t="shared" si="8"/>
        <v>1.0533851566409285E-3</v>
      </c>
      <c r="O219" s="84">
        <f>L219/'סכום נכסי הקרן'!$C$42</f>
        <v>1.6554904627155554E-4</v>
      </c>
    </row>
    <row r="220" spans="2:15">
      <c r="B220" s="76" t="s">
        <v>1716</v>
      </c>
      <c r="C220" s="73" t="s">
        <v>1717</v>
      </c>
      <c r="D220" s="86" t="s">
        <v>1634</v>
      </c>
      <c r="E220" s="86" t="s">
        <v>860</v>
      </c>
      <c r="F220" s="73"/>
      <c r="G220" s="86" t="s">
        <v>979</v>
      </c>
      <c r="H220" s="86" t="s">
        <v>138</v>
      </c>
      <c r="I220" s="83">
        <v>59129.024043964913</v>
      </c>
      <c r="J220" s="85">
        <v>16408</v>
      </c>
      <c r="K220" s="73"/>
      <c r="L220" s="83">
        <v>34373.79720936784</v>
      </c>
      <c r="M220" s="84">
        <v>1.1200606170210793E-4</v>
      </c>
      <c r="N220" s="84">
        <f t="shared" si="8"/>
        <v>2.2038278211049798E-3</v>
      </c>
      <c r="O220" s="84">
        <f>L220/'סכום נכסי הקרן'!$C$42</f>
        <v>3.4635156156373925E-4</v>
      </c>
    </row>
    <row r="221" spans="2:15">
      <c r="B221" s="76" t="s">
        <v>1718</v>
      </c>
      <c r="C221" s="73" t="s">
        <v>1719</v>
      </c>
      <c r="D221" s="86" t="s">
        <v>29</v>
      </c>
      <c r="E221" s="86" t="s">
        <v>860</v>
      </c>
      <c r="F221" s="73"/>
      <c r="G221" s="86" t="s">
        <v>979</v>
      </c>
      <c r="H221" s="86" t="s">
        <v>140</v>
      </c>
      <c r="I221" s="83">
        <v>83925.066384982463</v>
      </c>
      <c r="J221" s="85">
        <v>8252</v>
      </c>
      <c r="K221" s="73"/>
      <c r="L221" s="83">
        <v>24140.895623321485</v>
      </c>
      <c r="M221" s="84">
        <v>8.5637822841818842E-4</v>
      </c>
      <c r="N221" s="84">
        <f t="shared" si="8"/>
        <v>1.5477596809283603E-3</v>
      </c>
      <c r="O221" s="84">
        <f>L221/'סכום נכסי הקרן'!$C$42</f>
        <v>2.4324449364023011E-4</v>
      </c>
    </row>
    <row r="222" spans="2:15">
      <c r="B222" s="76" t="s">
        <v>1630</v>
      </c>
      <c r="C222" s="73" t="s">
        <v>1631</v>
      </c>
      <c r="D222" s="86" t="s">
        <v>127</v>
      </c>
      <c r="E222" s="86" t="s">
        <v>860</v>
      </c>
      <c r="F222" s="73"/>
      <c r="G222" s="86" t="s">
        <v>133</v>
      </c>
      <c r="H222" s="86" t="s">
        <v>141</v>
      </c>
      <c r="I222" s="83">
        <v>1556869.2668937102</v>
      </c>
      <c r="J222" s="85">
        <v>1334</v>
      </c>
      <c r="K222" s="73"/>
      <c r="L222" s="83">
        <v>82283.259049214787</v>
      </c>
      <c r="M222" s="84">
        <v>8.7444666981466388E-3</v>
      </c>
      <c r="N222" s="84">
        <f t="shared" si="8"/>
        <v>5.2754758049956673E-3</v>
      </c>
      <c r="O222" s="84">
        <f>L222/'סכום נכסי הקרן'!$C$42</f>
        <v>8.2908894495026719E-4</v>
      </c>
    </row>
    <row r="223" spans="2:15">
      <c r="B223" s="76" t="s">
        <v>1720</v>
      </c>
      <c r="C223" s="73" t="s">
        <v>1721</v>
      </c>
      <c r="D223" s="86" t="s">
        <v>1616</v>
      </c>
      <c r="E223" s="86" t="s">
        <v>860</v>
      </c>
      <c r="F223" s="73"/>
      <c r="G223" s="86" t="s">
        <v>1000</v>
      </c>
      <c r="H223" s="86" t="s">
        <v>138</v>
      </c>
      <c r="I223" s="83">
        <v>95369.393619298251</v>
      </c>
      <c r="J223" s="85">
        <v>9369</v>
      </c>
      <c r="K223" s="73"/>
      <c r="L223" s="83">
        <v>31657.266523662867</v>
      </c>
      <c r="M223" s="84">
        <v>6.2728516148600013E-4</v>
      </c>
      <c r="N223" s="84">
        <f t="shared" si="8"/>
        <v>2.0296612643647648E-3</v>
      </c>
      <c r="O223" s="84">
        <f>L223/'סכום נכסי הקרן'!$C$42</f>
        <v>3.1897970505050783E-4</v>
      </c>
    </row>
    <row r="224" spans="2:15">
      <c r="B224" s="76" t="s">
        <v>1722</v>
      </c>
      <c r="C224" s="73" t="s">
        <v>1723</v>
      </c>
      <c r="D224" s="86" t="s">
        <v>1634</v>
      </c>
      <c r="E224" s="86" t="s">
        <v>860</v>
      </c>
      <c r="F224" s="73"/>
      <c r="G224" s="86" t="s">
        <v>973</v>
      </c>
      <c r="H224" s="86" t="s">
        <v>138</v>
      </c>
      <c r="I224" s="83">
        <v>705733.51278280723</v>
      </c>
      <c r="J224" s="85">
        <v>1120</v>
      </c>
      <c r="K224" s="73"/>
      <c r="L224" s="83">
        <v>28004.63496084396</v>
      </c>
      <c r="M224" s="84">
        <v>1.78694514158491E-4</v>
      </c>
      <c r="N224" s="84">
        <f t="shared" si="8"/>
        <v>1.7954779121632024E-3</v>
      </c>
      <c r="O224" s="84">
        <f>L224/'סכום נכסי הקרן'!$C$42</f>
        <v>2.8217566394053825E-4</v>
      </c>
    </row>
    <row r="225" spans="2:15">
      <c r="B225" s="76" t="s">
        <v>1724</v>
      </c>
      <c r="C225" s="73" t="s">
        <v>1725</v>
      </c>
      <c r="D225" s="86" t="s">
        <v>1616</v>
      </c>
      <c r="E225" s="86" t="s">
        <v>860</v>
      </c>
      <c r="F225" s="73"/>
      <c r="G225" s="86" t="s">
        <v>888</v>
      </c>
      <c r="H225" s="86" t="s">
        <v>138</v>
      </c>
      <c r="I225" s="83">
        <v>111126.67835956723</v>
      </c>
      <c r="J225" s="85">
        <v>4913</v>
      </c>
      <c r="K225" s="73"/>
      <c r="L225" s="83">
        <v>19343.553087737742</v>
      </c>
      <c r="M225" s="84">
        <v>1.4093056663972149E-4</v>
      </c>
      <c r="N225" s="84">
        <f t="shared" si="8"/>
        <v>1.2401847894232564E-3</v>
      </c>
      <c r="O225" s="84">
        <f>L225/'סכום נכסי הקרן'!$C$42</f>
        <v>1.9490630544312417E-4</v>
      </c>
    </row>
    <row r="226" spans="2:15">
      <c r="B226" s="76" t="s">
        <v>1726</v>
      </c>
      <c r="C226" s="73" t="s">
        <v>1727</v>
      </c>
      <c r="D226" s="86" t="s">
        <v>1634</v>
      </c>
      <c r="E226" s="86" t="s">
        <v>860</v>
      </c>
      <c r="F226" s="73"/>
      <c r="G226" s="86" t="s">
        <v>973</v>
      </c>
      <c r="H226" s="86" t="s">
        <v>138</v>
      </c>
      <c r="I226" s="83">
        <v>305182.05958175444</v>
      </c>
      <c r="J226" s="85">
        <v>3209</v>
      </c>
      <c r="K226" s="73"/>
      <c r="L226" s="83">
        <v>34697.63459047889</v>
      </c>
      <c r="M226" s="84">
        <v>2.093085132068346E-4</v>
      </c>
      <c r="N226" s="84">
        <f t="shared" si="8"/>
        <v>2.2245902008228599E-3</v>
      </c>
      <c r="O226" s="84">
        <f>L226/'סכום נכסי הקרן'!$C$42</f>
        <v>3.4961455814096806E-4</v>
      </c>
    </row>
    <row r="227" spans="2:15">
      <c r="B227" s="76" t="s">
        <v>1728</v>
      </c>
      <c r="C227" s="73" t="s">
        <v>1729</v>
      </c>
      <c r="D227" s="86" t="s">
        <v>1634</v>
      </c>
      <c r="E227" s="86" t="s">
        <v>860</v>
      </c>
      <c r="F227" s="73"/>
      <c r="G227" s="86" t="s">
        <v>954</v>
      </c>
      <c r="H227" s="86" t="s">
        <v>138</v>
      </c>
      <c r="I227" s="83">
        <v>68484.761560693092</v>
      </c>
      <c r="J227" s="85">
        <v>29305</v>
      </c>
      <c r="K227" s="73"/>
      <c r="L227" s="83">
        <v>71106.094564601444</v>
      </c>
      <c r="M227" s="84">
        <v>2.0062566823049799E-4</v>
      </c>
      <c r="N227" s="84">
        <f t="shared" si="8"/>
        <v>4.5588675727941839E-3</v>
      </c>
      <c r="O227" s="84">
        <f>L227/'סכום נכסי הקרן'!$C$42</f>
        <v>7.1646745162145978E-4</v>
      </c>
    </row>
    <row r="228" spans="2:15">
      <c r="B228" s="76" t="s">
        <v>1730</v>
      </c>
      <c r="C228" s="73" t="s">
        <v>1731</v>
      </c>
      <c r="D228" s="86" t="s">
        <v>1634</v>
      </c>
      <c r="E228" s="86" t="s">
        <v>860</v>
      </c>
      <c r="F228" s="73"/>
      <c r="G228" s="86" t="s">
        <v>911</v>
      </c>
      <c r="H228" s="86" t="s">
        <v>138</v>
      </c>
      <c r="I228" s="83">
        <v>72264.284212211947</v>
      </c>
      <c r="J228" s="85">
        <v>1853</v>
      </c>
      <c r="K228" s="73"/>
      <c r="L228" s="83">
        <v>4744.2796175598733</v>
      </c>
      <c r="M228" s="84">
        <v>1.2625555873441339E-4</v>
      </c>
      <c r="N228" s="84">
        <f t="shared" si="8"/>
        <v>3.0417283690235711E-4</v>
      </c>
      <c r="O228" s="84">
        <f>L228/'סכום נכסי הקרן'!$C$42</f>
        <v>4.7803524412166662E-5</v>
      </c>
    </row>
    <row r="229" spans="2:15">
      <c r="B229" s="76" t="s">
        <v>1732</v>
      </c>
      <c r="C229" s="73" t="s">
        <v>1733</v>
      </c>
      <c r="D229" s="86" t="s">
        <v>1634</v>
      </c>
      <c r="E229" s="86" t="s">
        <v>860</v>
      </c>
      <c r="F229" s="73"/>
      <c r="G229" s="86" t="s">
        <v>1041</v>
      </c>
      <c r="H229" s="86" t="s">
        <v>138</v>
      </c>
      <c r="I229" s="83">
        <v>451176.27577582456</v>
      </c>
      <c r="J229" s="85">
        <v>987</v>
      </c>
      <c r="K229" s="73"/>
      <c r="L229" s="83">
        <v>15777.368169878391</v>
      </c>
      <c r="M229" s="84">
        <v>1.7315638462381967E-2</v>
      </c>
      <c r="N229" s="84">
        <f t="shared" si="8"/>
        <v>1.0115438426778808E-3</v>
      </c>
      <c r="O229" s="84">
        <f>L229/'סכום נכסי הקרן'!$C$42</f>
        <v>1.5897330369756704E-4</v>
      </c>
    </row>
    <row r="230" spans="2:15">
      <c r="B230" s="76" t="s">
        <v>1734</v>
      </c>
      <c r="C230" s="73" t="s">
        <v>1735</v>
      </c>
      <c r="D230" s="86" t="s">
        <v>127</v>
      </c>
      <c r="E230" s="86" t="s">
        <v>860</v>
      </c>
      <c r="F230" s="73"/>
      <c r="G230" s="86" t="s">
        <v>923</v>
      </c>
      <c r="H230" s="86" t="s">
        <v>141</v>
      </c>
      <c r="I230" s="83">
        <v>4100774.8230437227</v>
      </c>
      <c r="J230" s="85">
        <v>41.39</v>
      </c>
      <c r="K230" s="73"/>
      <c r="L230" s="83">
        <v>6724.575253286529</v>
      </c>
      <c r="M230" s="84">
        <v>6.0568813032655211E-5</v>
      </c>
      <c r="N230" s="84">
        <f t="shared" si="8"/>
        <v>4.311367155057312E-4</v>
      </c>
      <c r="O230" s="84">
        <f>L230/'סכום נכסי הקרן'!$C$42</f>
        <v>6.7757051269096616E-5</v>
      </c>
    </row>
    <row r="231" spans="2:15">
      <c r="B231" s="76" t="s">
        <v>1736</v>
      </c>
      <c r="C231" s="73" t="s">
        <v>1737</v>
      </c>
      <c r="D231" s="86" t="s">
        <v>1634</v>
      </c>
      <c r="E231" s="86" t="s">
        <v>860</v>
      </c>
      <c r="F231" s="73"/>
      <c r="G231" s="86" t="s">
        <v>1000</v>
      </c>
      <c r="H231" s="86" t="s">
        <v>138</v>
      </c>
      <c r="I231" s="83">
        <v>82915.295246212336</v>
      </c>
      <c r="J231" s="85">
        <v>23074</v>
      </c>
      <c r="K231" s="73"/>
      <c r="L231" s="83">
        <v>67784.233920919156</v>
      </c>
      <c r="M231" s="84">
        <v>1.1269994400636048E-4</v>
      </c>
      <c r="N231" s="84">
        <f t="shared" si="8"/>
        <v>4.3458911343812173E-3</v>
      </c>
      <c r="O231" s="84">
        <f>L231/'סכום נכסי הקרן'!$C$42</f>
        <v>6.8299626965606045E-4</v>
      </c>
    </row>
    <row r="232" spans="2:15">
      <c r="B232" s="76" t="s">
        <v>1738</v>
      </c>
      <c r="C232" s="73" t="s">
        <v>1739</v>
      </c>
      <c r="D232" s="86" t="s">
        <v>1616</v>
      </c>
      <c r="E232" s="86" t="s">
        <v>860</v>
      </c>
      <c r="F232" s="73"/>
      <c r="G232" s="86" t="s">
        <v>888</v>
      </c>
      <c r="H232" s="86" t="s">
        <v>138</v>
      </c>
      <c r="I232" s="83">
        <v>51945.038360986422</v>
      </c>
      <c r="J232" s="85">
        <v>23290</v>
      </c>
      <c r="K232" s="73"/>
      <c r="L232" s="83">
        <v>42863.211996135127</v>
      </c>
      <c r="M232" s="84">
        <v>6.9651101480848104E-6</v>
      </c>
      <c r="N232" s="84">
        <f t="shared" si="8"/>
        <v>2.7481147492561401E-3</v>
      </c>
      <c r="O232" s="84">
        <f>L232/'סכום נכסי הקרן'!$C$42</f>
        <v>4.3189119660172763E-4</v>
      </c>
    </row>
    <row r="233" spans="2:15">
      <c r="B233" s="76" t="s">
        <v>1740</v>
      </c>
      <c r="C233" s="73" t="s">
        <v>1741</v>
      </c>
      <c r="D233" s="86" t="s">
        <v>1634</v>
      </c>
      <c r="E233" s="86" t="s">
        <v>860</v>
      </c>
      <c r="F233" s="73"/>
      <c r="G233" s="86" t="s">
        <v>954</v>
      </c>
      <c r="H233" s="86" t="s">
        <v>138</v>
      </c>
      <c r="I233" s="83">
        <v>251458.57276932136</v>
      </c>
      <c r="J233" s="85">
        <v>7901</v>
      </c>
      <c r="K233" s="73"/>
      <c r="L233" s="83">
        <v>70391.409321947925</v>
      </c>
      <c r="M233" s="84">
        <v>1.4646710138588374E-4</v>
      </c>
      <c r="N233" s="84">
        <f t="shared" si="8"/>
        <v>4.5130465303443333E-3</v>
      </c>
      <c r="O233" s="84">
        <f>L233/'סכום נכסי הקרן'!$C$42</f>
        <v>7.0926625856408806E-4</v>
      </c>
    </row>
    <row r="234" spans="2:15">
      <c r="B234" s="76" t="s">
        <v>1742</v>
      </c>
      <c r="C234" s="73" t="s">
        <v>1743</v>
      </c>
      <c r="D234" s="86" t="s">
        <v>1634</v>
      </c>
      <c r="E234" s="86" t="s">
        <v>860</v>
      </c>
      <c r="F234" s="73"/>
      <c r="G234" s="86" t="s">
        <v>1744</v>
      </c>
      <c r="H234" s="86" t="s">
        <v>138</v>
      </c>
      <c r="I234" s="83">
        <v>99808.038744938938</v>
      </c>
      <c r="J234" s="85">
        <v>4833</v>
      </c>
      <c r="K234" s="73"/>
      <c r="L234" s="83">
        <v>17090.448863611771</v>
      </c>
      <c r="M234" s="84">
        <v>2.8907478591873651E-4</v>
      </c>
      <c r="N234" s="84">
        <f t="shared" si="8"/>
        <v>1.0957301706119038E-3</v>
      </c>
      <c r="O234" s="84">
        <f>L234/'סכום נכסי הקרן'!$C$42</f>
        <v>1.7220394987737901E-4</v>
      </c>
    </row>
    <row r="235" spans="2:15">
      <c r="B235" s="76" t="s">
        <v>1745</v>
      </c>
      <c r="C235" s="73" t="s">
        <v>1746</v>
      </c>
      <c r="D235" s="86" t="s">
        <v>1634</v>
      </c>
      <c r="E235" s="86" t="s">
        <v>860</v>
      </c>
      <c r="F235" s="73"/>
      <c r="G235" s="86" t="s">
        <v>1744</v>
      </c>
      <c r="H235" s="86" t="s">
        <v>138</v>
      </c>
      <c r="I235" s="83">
        <v>247597.69360244603</v>
      </c>
      <c r="J235" s="85">
        <v>8338</v>
      </c>
      <c r="K235" s="83">
        <v>421.07454007711902</v>
      </c>
      <c r="L235" s="83">
        <v>73565.231377112825</v>
      </c>
      <c r="M235" s="84">
        <v>4.5912219661926938E-4</v>
      </c>
      <c r="N235" s="84">
        <f t="shared" si="8"/>
        <v>4.7165316821826866E-3</v>
      </c>
      <c r="O235" s="84">
        <f>L235/'סכום נכסי הקרן'!$C$42</f>
        <v>7.4124579862584815E-4</v>
      </c>
    </row>
    <row r="236" spans="2:15">
      <c r="B236" s="76" t="s">
        <v>1656</v>
      </c>
      <c r="C236" s="73" t="s">
        <v>1657</v>
      </c>
      <c r="D236" s="86" t="s">
        <v>1634</v>
      </c>
      <c r="E236" s="86" t="s">
        <v>860</v>
      </c>
      <c r="F236" s="73"/>
      <c r="G236" s="86" t="s">
        <v>690</v>
      </c>
      <c r="H236" s="86" t="s">
        <v>138</v>
      </c>
      <c r="I236" s="83">
        <v>423135.08174365864</v>
      </c>
      <c r="J236" s="85">
        <v>8620</v>
      </c>
      <c r="K236" s="73"/>
      <c r="L236" s="83">
        <v>129228.24665600645</v>
      </c>
      <c r="M236" s="84">
        <v>7.5649262910571485E-3</v>
      </c>
      <c r="N236" s="84">
        <f t="shared" si="8"/>
        <v>8.2852878754840712E-3</v>
      </c>
      <c r="O236" s="84">
        <f>L236/'סכום נכסי הקרן'!$C$42</f>
        <v>1.30210825283085E-3</v>
      </c>
    </row>
    <row r="237" spans="2:15">
      <c r="B237" s="76" t="s">
        <v>1747</v>
      </c>
      <c r="C237" s="73" t="s">
        <v>1748</v>
      </c>
      <c r="D237" s="86" t="s">
        <v>1634</v>
      </c>
      <c r="E237" s="86" t="s">
        <v>860</v>
      </c>
      <c r="F237" s="73"/>
      <c r="G237" s="86" t="s">
        <v>888</v>
      </c>
      <c r="H237" s="86" t="s">
        <v>138</v>
      </c>
      <c r="I237" s="83">
        <v>75877.649078573217</v>
      </c>
      <c r="J237" s="85">
        <v>16379</v>
      </c>
      <c r="K237" s="73"/>
      <c r="L237" s="83">
        <v>44032.40450510048</v>
      </c>
      <c r="M237" s="84">
        <v>2.5359006519703537E-4</v>
      </c>
      <c r="N237" s="84">
        <f t="shared" si="8"/>
        <v>2.8230758879336892E-3</v>
      </c>
      <c r="O237" s="84">
        <f>L237/'סכום נכסי הקרן'!$C$42</f>
        <v>4.4367202048866251E-4</v>
      </c>
    </row>
    <row r="238" spans="2:15">
      <c r="B238" s="76" t="s">
        <v>1666</v>
      </c>
      <c r="C238" s="73" t="s">
        <v>1667</v>
      </c>
      <c r="D238" s="86" t="s">
        <v>1616</v>
      </c>
      <c r="E238" s="86" t="s">
        <v>860</v>
      </c>
      <c r="F238" s="73"/>
      <c r="G238" s="86" t="s">
        <v>164</v>
      </c>
      <c r="H238" s="86" t="s">
        <v>138</v>
      </c>
      <c r="I238" s="83">
        <v>154637.72606757146</v>
      </c>
      <c r="J238" s="85">
        <v>1918</v>
      </c>
      <c r="K238" s="73"/>
      <c r="L238" s="83">
        <v>10508.36646731196</v>
      </c>
      <c r="M238" s="84">
        <v>2.8082756886060158E-3</v>
      </c>
      <c r="N238" s="84">
        <f t="shared" si="8"/>
        <v>6.7372918487799082E-4</v>
      </c>
      <c r="O238" s="84">
        <f>L238/'סכום נכסי הקרן'!$C$42</f>
        <v>1.0588266153049975E-4</v>
      </c>
    </row>
    <row r="239" spans="2:15">
      <c r="B239" s="76" t="s">
        <v>1749</v>
      </c>
      <c r="C239" s="73" t="s">
        <v>1750</v>
      </c>
      <c r="D239" s="86" t="s">
        <v>1634</v>
      </c>
      <c r="E239" s="86" t="s">
        <v>860</v>
      </c>
      <c r="F239" s="73"/>
      <c r="G239" s="86" t="s">
        <v>1026</v>
      </c>
      <c r="H239" s="86" t="s">
        <v>138</v>
      </c>
      <c r="I239" s="83">
        <v>1594117.5955660013</v>
      </c>
      <c r="J239" s="85">
        <v>181</v>
      </c>
      <c r="K239" s="73"/>
      <c r="L239" s="83">
        <v>10222.80514232092</v>
      </c>
      <c r="M239" s="84">
        <v>6.6233929072550633E-3</v>
      </c>
      <c r="N239" s="84">
        <f t="shared" si="8"/>
        <v>6.5542082084088223E-4</v>
      </c>
      <c r="O239" s="84">
        <f>L239/'סכום נכסי הקרן'!$C$42</f>
        <v>1.0300533580967706E-4</v>
      </c>
    </row>
    <row r="240" spans="2:15">
      <c r="B240" s="76" t="s">
        <v>1751</v>
      </c>
      <c r="C240" s="73" t="s">
        <v>1752</v>
      </c>
      <c r="D240" s="86" t="s">
        <v>1616</v>
      </c>
      <c r="E240" s="86" t="s">
        <v>860</v>
      </c>
      <c r="F240" s="73"/>
      <c r="G240" s="86" t="s">
        <v>1086</v>
      </c>
      <c r="H240" s="86" t="s">
        <v>138</v>
      </c>
      <c r="I240" s="83">
        <v>784654.392653608</v>
      </c>
      <c r="J240" s="85">
        <v>103</v>
      </c>
      <c r="K240" s="73"/>
      <c r="L240" s="83">
        <v>2863.4314285675655</v>
      </c>
      <c r="M240" s="84">
        <v>4.9604580885716709E-3</v>
      </c>
      <c r="N240" s="84">
        <f t="shared" si="8"/>
        <v>1.8358489193576156E-4</v>
      </c>
      <c r="O240" s="84">
        <f>L240/'סכום נכסי הקרן'!$C$42</f>
        <v>2.8852033444963241E-5</v>
      </c>
    </row>
    <row r="241" spans="2:15">
      <c r="B241" s="76" t="s">
        <v>1753</v>
      </c>
      <c r="C241" s="73" t="s">
        <v>1754</v>
      </c>
      <c r="D241" s="86" t="s">
        <v>1616</v>
      </c>
      <c r="E241" s="86" t="s">
        <v>860</v>
      </c>
      <c r="F241" s="73"/>
      <c r="G241" s="86" t="s">
        <v>888</v>
      </c>
      <c r="H241" s="86" t="s">
        <v>138</v>
      </c>
      <c r="I241" s="83">
        <v>226608.18859896201</v>
      </c>
      <c r="J241" s="85">
        <v>2652</v>
      </c>
      <c r="K241" s="73"/>
      <c r="L241" s="83">
        <v>21292.186981217688</v>
      </c>
      <c r="M241" s="84">
        <v>2.0621281902599049E-3</v>
      </c>
      <c r="N241" s="84">
        <f t="shared" si="8"/>
        <v>1.3651187198075569E-3</v>
      </c>
      <c r="O241" s="84">
        <f>L241/'סכום נכסי הקרן'!$C$42</f>
        <v>2.1454080749746445E-4</v>
      </c>
    </row>
    <row r="242" spans="2:15">
      <c r="B242" s="76" t="s">
        <v>1689</v>
      </c>
      <c r="C242" s="73" t="s">
        <v>1690</v>
      </c>
      <c r="D242" s="86" t="s">
        <v>1616</v>
      </c>
      <c r="E242" s="86" t="s">
        <v>860</v>
      </c>
      <c r="F242" s="73"/>
      <c r="G242" s="86" t="s">
        <v>888</v>
      </c>
      <c r="H242" s="86" t="s">
        <v>138</v>
      </c>
      <c r="I242" s="83">
        <v>198639.18277398415</v>
      </c>
      <c r="J242" s="85">
        <v>3358</v>
      </c>
      <c r="K242" s="73"/>
      <c r="L242" s="83">
        <v>23632.886216166586</v>
      </c>
      <c r="M242" s="84">
        <v>3.0462625387633157E-3</v>
      </c>
      <c r="N242" s="84">
        <f t="shared" si="8"/>
        <v>1.5151893699425871E-3</v>
      </c>
      <c r="O242" s="84">
        <f>L242/'סכום נכסי הקרן'!$C$42</f>
        <v>2.3812577340151243E-4</v>
      </c>
    </row>
    <row r="243" spans="2:15">
      <c r="B243" s="76" t="s">
        <v>1755</v>
      </c>
      <c r="C243" s="73" t="s">
        <v>1756</v>
      </c>
      <c r="D243" s="86" t="s">
        <v>29</v>
      </c>
      <c r="E243" s="86" t="s">
        <v>860</v>
      </c>
      <c r="F243" s="73"/>
      <c r="G243" s="86" t="s">
        <v>979</v>
      </c>
      <c r="H243" s="86" t="s">
        <v>140</v>
      </c>
      <c r="I243" s="83">
        <v>102999.07099596801</v>
      </c>
      <c r="J243" s="85">
        <v>8317</v>
      </c>
      <c r="K243" s="73"/>
      <c r="L243" s="83">
        <v>29860.871230072367</v>
      </c>
      <c r="M243" s="84">
        <v>1.7236562976983698E-4</v>
      </c>
      <c r="N243" s="84">
        <f t="shared" si="8"/>
        <v>1.9144878983964025E-3</v>
      </c>
      <c r="O243" s="84">
        <f>L243/'סכום נכסי הקרן'!$C$42</f>
        <v>3.0087916435867938E-4</v>
      </c>
    </row>
    <row r="244" spans="2:15">
      <c r="B244" s="119"/>
      <c r="C244" s="119"/>
      <c r="D244" s="119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</row>
    <row r="245" spans="2:15">
      <c r="B245" s="121" t="s">
        <v>229</v>
      </c>
      <c r="C245" s="119"/>
      <c r="D245" s="119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</row>
    <row r="246" spans="2:15">
      <c r="B246" s="121" t="s">
        <v>118</v>
      </c>
      <c r="C246" s="119"/>
      <c r="D246" s="119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2:15">
      <c r="B247" s="121" t="s">
        <v>212</v>
      </c>
      <c r="C247" s="119"/>
      <c r="D247" s="119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</row>
    <row r="248" spans="2:15">
      <c r="B248" s="121" t="s">
        <v>220</v>
      </c>
      <c r="C248" s="119"/>
      <c r="D248" s="119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</row>
    <row r="249" spans="2:15">
      <c r="B249" s="121" t="s">
        <v>226</v>
      </c>
      <c r="C249" s="119"/>
      <c r="D249" s="119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</row>
    <row r="250" spans="2:15">
      <c r="B250" s="119"/>
      <c r="C250" s="119"/>
      <c r="D250" s="119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</row>
    <row r="251" spans="2:15">
      <c r="B251" s="119"/>
      <c r="C251" s="119"/>
      <c r="D251" s="119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</row>
    <row r="252" spans="2:15">
      <c r="B252" s="119"/>
      <c r="C252" s="119"/>
      <c r="D252" s="119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</row>
    <row r="253" spans="2:15">
      <c r="B253" s="119"/>
      <c r="C253" s="119"/>
      <c r="D253" s="119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</row>
    <row r="254" spans="2:15">
      <c r="B254" s="119"/>
      <c r="C254" s="119"/>
      <c r="D254" s="119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</row>
    <row r="255" spans="2:15">
      <c r="B255" s="119"/>
      <c r="C255" s="119"/>
      <c r="D255" s="119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</row>
    <row r="256" spans="2:15">
      <c r="B256" s="119"/>
      <c r="C256" s="119"/>
      <c r="D256" s="119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</row>
    <row r="257" spans="2:15">
      <c r="B257" s="119"/>
      <c r="C257" s="119"/>
      <c r="D257" s="119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</row>
    <row r="258" spans="2:15">
      <c r="B258" s="119"/>
      <c r="C258" s="119"/>
      <c r="D258" s="119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</row>
    <row r="259" spans="2:15">
      <c r="B259" s="119"/>
      <c r="C259" s="119"/>
      <c r="D259" s="119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</row>
    <row r="260" spans="2:15">
      <c r="B260" s="119"/>
      <c r="C260" s="119"/>
      <c r="D260" s="119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</row>
    <row r="261" spans="2:15">
      <c r="B261" s="119"/>
      <c r="C261" s="119"/>
      <c r="D261" s="119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</row>
    <row r="262" spans="2:15">
      <c r="B262" s="119"/>
      <c r="C262" s="119"/>
      <c r="D262" s="119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</row>
    <row r="263" spans="2:15">
      <c r="B263" s="119"/>
      <c r="C263" s="119"/>
      <c r="D263" s="119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</row>
    <row r="264" spans="2:15">
      <c r="B264" s="119"/>
      <c r="C264" s="119"/>
      <c r="D264" s="119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</row>
    <row r="265" spans="2:15">
      <c r="B265" s="119"/>
      <c r="C265" s="119"/>
      <c r="D265" s="119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</row>
    <row r="266" spans="2:15">
      <c r="B266" s="119"/>
      <c r="C266" s="119"/>
      <c r="D266" s="119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</row>
    <row r="267" spans="2:15">
      <c r="B267" s="119"/>
      <c r="C267" s="119"/>
      <c r="D267" s="119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</row>
    <row r="268" spans="2:15">
      <c r="B268" s="119"/>
      <c r="C268" s="119"/>
      <c r="D268" s="119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</row>
    <row r="269" spans="2:15">
      <c r="B269" s="119"/>
      <c r="C269" s="119"/>
      <c r="D269" s="119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</row>
    <row r="270" spans="2:15">
      <c r="B270" s="130"/>
      <c r="C270" s="119"/>
      <c r="D270" s="119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</row>
    <row r="271" spans="2:15">
      <c r="B271" s="130"/>
      <c r="C271" s="119"/>
      <c r="D271" s="119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</row>
    <row r="272" spans="2:15">
      <c r="B272" s="131"/>
      <c r="C272" s="119"/>
      <c r="D272" s="119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</row>
    <row r="273" spans="2:15">
      <c r="B273" s="119"/>
      <c r="C273" s="119"/>
      <c r="D273" s="119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</row>
    <row r="274" spans="2:15">
      <c r="B274" s="119"/>
      <c r="C274" s="119"/>
      <c r="D274" s="119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</row>
    <row r="275" spans="2:15">
      <c r="B275" s="119"/>
      <c r="C275" s="119"/>
      <c r="D275" s="119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</row>
    <row r="276" spans="2:15">
      <c r="B276" s="119"/>
      <c r="C276" s="119"/>
      <c r="D276" s="119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</row>
    <row r="277" spans="2:15">
      <c r="B277" s="119"/>
      <c r="C277" s="119"/>
      <c r="D277" s="119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</row>
    <row r="278" spans="2:15">
      <c r="B278" s="119"/>
      <c r="C278" s="119"/>
      <c r="D278" s="119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</row>
    <row r="279" spans="2:15">
      <c r="B279" s="119"/>
      <c r="C279" s="119"/>
      <c r="D279" s="119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</row>
    <row r="280" spans="2:15">
      <c r="B280" s="119"/>
      <c r="C280" s="119"/>
      <c r="D280" s="119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</row>
    <row r="281" spans="2:15">
      <c r="B281" s="119"/>
      <c r="C281" s="119"/>
      <c r="D281" s="119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</row>
    <row r="282" spans="2:15">
      <c r="B282" s="119"/>
      <c r="C282" s="119"/>
      <c r="D282" s="119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</row>
    <row r="283" spans="2:15">
      <c r="B283" s="119"/>
      <c r="C283" s="119"/>
      <c r="D283" s="119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</row>
    <row r="284" spans="2:15">
      <c r="B284" s="119"/>
      <c r="C284" s="119"/>
      <c r="D284" s="119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</row>
    <row r="285" spans="2:15">
      <c r="B285" s="119"/>
      <c r="C285" s="119"/>
      <c r="D285" s="119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</row>
    <row r="286" spans="2:15">
      <c r="B286" s="119"/>
      <c r="C286" s="119"/>
      <c r="D286" s="119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</row>
    <row r="287" spans="2:15">
      <c r="B287" s="119"/>
      <c r="C287" s="119"/>
      <c r="D287" s="119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</row>
    <row r="288" spans="2:15">
      <c r="B288" s="119"/>
      <c r="C288" s="119"/>
      <c r="D288" s="119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</row>
    <row r="289" spans="2:15">
      <c r="B289" s="119"/>
      <c r="C289" s="119"/>
      <c r="D289" s="119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</row>
    <row r="290" spans="2:15">
      <c r="B290" s="119"/>
      <c r="C290" s="119"/>
      <c r="D290" s="119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</row>
    <row r="291" spans="2:15">
      <c r="B291" s="130"/>
      <c r="C291" s="119"/>
      <c r="D291" s="119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</row>
    <row r="292" spans="2:15">
      <c r="B292" s="130"/>
      <c r="C292" s="119"/>
      <c r="D292" s="119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</row>
    <row r="293" spans="2:15">
      <c r="B293" s="131"/>
      <c r="C293" s="119"/>
      <c r="D293" s="119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</row>
    <row r="294" spans="2:15">
      <c r="B294" s="119"/>
      <c r="C294" s="119"/>
      <c r="D294" s="119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</row>
    <row r="295" spans="2:15">
      <c r="B295" s="119"/>
      <c r="C295" s="119"/>
      <c r="D295" s="119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</row>
    <row r="296" spans="2:15">
      <c r="B296" s="119"/>
      <c r="C296" s="119"/>
      <c r="D296" s="119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</row>
    <row r="297" spans="2:15">
      <c r="B297" s="119"/>
      <c r="C297" s="119"/>
      <c r="D297" s="119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</row>
    <row r="298" spans="2:15">
      <c r="B298" s="119"/>
      <c r="C298" s="119"/>
      <c r="D298" s="119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</row>
    <row r="299" spans="2:15">
      <c r="B299" s="119"/>
      <c r="C299" s="119"/>
      <c r="D299" s="119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</row>
    <row r="300" spans="2:15">
      <c r="B300" s="119"/>
      <c r="C300" s="119"/>
      <c r="D300" s="119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</row>
    <row r="301" spans="2:15">
      <c r="B301" s="119"/>
      <c r="C301" s="119"/>
      <c r="D301" s="119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</row>
    <row r="302" spans="2:15">
      <c r="B302" s="119"/>
      <c r="C302" s="119"/>
      <c r="D302" s="119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</row>
    <row r="303" spans="2:15">
      <c r="B303" s="119"/>
      <c r="C303" s="119"/>
      <c r="D303" s="119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</row>
    <row r="304" spans="2:15">
      <c r="B304" s="119"/>
      <c r="C304" s="119"/>
      <c r="D304" s="119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</row>
    <row r="305" spans="2:15">
      <c r="B305" s="119"/>
      <c r="C305" s="119"/>
      <c r="D305" s="119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</row>
    <row r="306" spans="2:15">
      <c r="B306" s="119"/>
      <c r="C306" s="119"/>
      <c r="D306" s="119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</row>
    <row r="307" spans="2:15">
      <c r="B307" s="119"/>
      <c r="C307" s="119"/>
      <c r="D307" s="119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</row>
    <row r="308" spans="2:15">
      <c r="B308" s="119"/>
      <c r="C308" s="119"/>
      <c r="D308" s="119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</row>
    <row r="309" spans="2:15">
      <c r="B309" s="119"/>
      <c r="C309" s="119"/>
      <c r="D309" s="119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</row>
    <row r="310" spans="2:15">
      <c r="B310" s="119"/>
      <c r="C310" s="119"/>
      <c r="D310" s="119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</row>
    <row r="311" spans="2:15">
      <c r="B311" s="119"/>
      <c r="C311" s="119"/>
      <c r="D311" s="119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</row>
    <row r="312" spans="2:15">
      <c r="B312" s="119"/>
      <c r="C312" s="119"/>
      <c r="D312" s="119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</row>
    <row r="313" spans="2:15">
      <c r="B313" s="119"/>
      <c r="C313" s="119"/>
      <c r="D313" s="119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</row>
    <row r="314" spans="2:15">
      <c r="B314" s="119"/>
      <c r="C314" s="119"/>
      <c r="D314" s="119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</row>
    <row r="315" spans="2:15">
      <c r="B315" s="119"/>
      <c r="C315" s="119"/>
      <c r="D315" s="119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</row>
    <row r="316" spans="2:15">
      <c r="B316" s="119"/>
      <c r="C316" s="119"/>
      <c r="D316" s="119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</row>
    <row r="317" spans="2:15">
      <c r="B317" s="119"/>
      <c r="C317" s="119"/>
      <c r="D317" s="119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</row>
    <row r="318" spans="2:15">
      <c r="B318" s="119"/>
      <c r="C318" s="119"/>
      <c r="D318" s="119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</row>
    <row r="319" spans="2:15">
      <c r="B319" s="119"/>
      <c r="C319" s="119"/>
      <c r="D319" s="119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</row>
    <row r="320" spans="2:15">
      <c r="B320" s="119"/>
      <c r="C320" s="119"/>
      <c r="D320" s="119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</row>
    <row r="321" spans="2:15">
      <c r="B321" s="119"/>
      <c r="C321" s="119"/>
      <c r="D321" s="119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</row>
    <row r="322" spans="2:15">
      <c r="B322" s="119"/>
      <c r="C322" s="119"/>
      <c r="D322" s="119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</row>
    <row r="323" spans="2:15">
      <c r="B323" s="119"/>
      <c r="C323" s="119"/>
      <c r="D323" s="119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</row>
    <row r="324" spans="2:15">
      <c r="B324" s="119"/>
      <c r="C324" s="119"/>
      <c r="D324" s="119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</row>
    <row r="325" spans="2:15">
      <c r="B325" s="119"/>
      <c r="C325" s="119"/>
      <c r="D325" s="119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</row>
    <row r="326" spans="2:15">
      <c r="B326" s="119"/>
      <c r="C326" s="119"/>
      <c r="D326" s="119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</row>
    <row r="327" spans="2:15">
      <c r="B327" s="119"/>
      <c r="C327" s="119"/>
      <c r="D327" s="119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</row>
    <row r="328" spans="2:15">
      <c r="B328" s="119"/>
      <c r="C328" s="119"/>
      <c r="D328" s="119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</row>
    <row r="329" spans="2:15">
      <c r="B329" s="119"/>
      <c r="C329" s="119"/>
      <c r="D329" s="119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</row>
    <row r="330" spans="2:15">
      <c r="B330" s="119"/>
      <c r="C330" s="119"/>
      <c r="D330" s="119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</row>
    <row r="331" spans="2:15">
      <c r="B331" s="119"/>
      <c r="C331" s="119"/>
      <c r="D331" s="119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</row>
    <row r="332" spans="2:15">
      <c r="B332" s="119"/>
      <c r="C332" s="119"/>
      <c r="D332" s="119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</row>
    <row r="333" spans="2:15">
      <c r="B333" s="119"/>
      <c r="C333" s="119"/>
      <c r="D333" s="119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</row>
    <row r="334" spans="2:15">
      <c r="B334" s="119"/>
      <c r="C334" s="119"/>
      <c r="D334" s="119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</row>
    <row r="335" spans="2:15">
      <c r="B335" s="119"/>
      <c r="C335" s="119"/>
      <c r="D335" s="119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</row>
    <row r="336" spans="2:15">
      <c r="B336" s="119"/>
      <c r="C336" s="119"/>
      <c r="D336" s="119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</row>
    <row r="337" spans="2:15">
      <c r="B337" s="119"/>
      <c r="C337" s="119"/>
      <c r="D337" s="119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</row>
    <row r="338" spans="2:15">
      <c r="B338" s="119"/>
      <c r="C338" s="119"/>
      <c r="D338" s="119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</row>
    <row r="339" spans="2:15">
      <c r="B339" s="119"/>
      <c r="C339" s="119"/>
      <c r="D339" s="119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</row>
    <row r="340" spans="2:15">
      <c r="B340" s="119"/>
      <c r="C340" s="119"/>
      <c r="D340" s="119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</row>
    <row r="341" spans="2:15">
      <c r="B341" s="119"/>
      <c r="C341" s="119"/>
      <c r="D341" s="119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</row>
    <row r="342" spans="2:15">
      <c r="B342" s="119"/>
      <c r="C342" s="119"/>
      <c r="D342" s="119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</row>
    <row r="343" spans="2:15">
      <c r="B343" s="119"/>
      <c r="C343" s="119"/>
      <c r="D343" s="119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</row>
    <row r="344" spans="2:15">
      <c r="B344" s="119"/>
      <c r="C344" s="119"/>
      <c r="D344" s="119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</row>
    <row r="345" spans="2:15">
      <c r="B345" s="119"/>
      <c r="C345" s="119"/>
      <c r="D345" s="119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</row>
    <row r="346" spans="2:15">
      <c r="B346" s="119"/>
      <c r="C346" s="119"/>
      <c r="D346" s="119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</row>
    <row r="347" spans="2:15">
      <c r="B347" s="119"/>
      <c r="C347" s="119"/>
      <c r="D347" s="119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</row>
    <row r="348" spans="2:15">
      <c r="B348" s="119"/>
      <c r="C348" s="119"/>
      <c r="D348" s="119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</row>
    <row r="349" spans="2:15">
      <c r="B349" s="119"/>
      <c r="C349" s="119"/>
      <c r="D349" s="119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</row>
    <row r="350" spans="2:15">
      <c r="B350" s="119"/>
      <c r="C350" s="119"/>
      <c r="D350" s="119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</row>
    <row r="351" spans="2:15">
      <c r="B351" s="119"/>
      <c r="C351" s="119"/>
      <c r="D351" s="119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</row>
    <row r="352" spans="2:15">
      <c r="B352" s="119"/>
      <c r="C352" s="119"/>
      <c r="D352" s="119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</row>
    <row r="353" spans="2:15">
      <c r="B353" s="119"/>
      <c r="C353" s="119"/>
      <c r="D353" s="119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</row>
    <row r="354" spans="2:15">
      <c r="B354" s="119"/>
      <c r="C354" s="119"/>
      <c r="D354" s="119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</row>
    <row r="355" spans="2:15">
      <c r="B355" s="119"/>
      <c r="C355" s="119"/>
      <c r="D355" s="119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</row>
    <row r="356" spans="2:15">
      <c r="B356" s="119"/>
      <c r="C356" s="119"/>
      <c r="D356" s="119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</row>
    <row r="357" spans="2:15">
      <c r="B357" s="119"/>
      <c r="C357" s="119"/>
      <c r="D357" s="119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</row>
    <row r="358" spans="2:15">
      <c r="B358" s="130"/>
      <c r="C358" s="119"/>
      <c r="D358" s="119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</row>
    <row r="359" spans="2:15">
      <c r="B359" s="130"/>
      <c r="C359" s="119"/>
      <c r="D359" s="119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</row>
    <row r="360" spans="2:15">
      <c r="B360" s="131"/>
      <c r="C360" s="119"/>
      <c r="D360" s="119"/>
      <c r="E360" s="119"/>
      <c r="F360" s="119"/>
      <c r="G360" s="119"/>
      <c r="H360" s="120"/>
      <c r="I360" s="120"/>
      <c r="J360" s="120"/>
      <c r="K360" s="120"/>
      <c r="L360" s="120"/>
      <c r="M360" s="120"/>
      <c r="N360" s="120"/>
      <c r="O360" s="120"/>
    </row>
    <row r="361" spans="2:15">
      <c r="B361" s="119"/>
      <c r="C361" s="119"/>
      <c r="D361" s="119"/>
      <c r="E361" s="119"/>
      <c r="F361" s="119"/>
      <c r="G361" s="119"/>
      <c r="H361" s="120"/>
      <c r="I361" s="120"/>
      <c r="J361" s="120"/>
      <c r="K361" s="120"/>
      <c r="L361" s="120"/>
      <c r="M361" s="120"/>
      <c r="N361" s="120"/>
      <c r="O361" s="120"/>
    </row>
    <row r="362" spans="2:15">
      <c r="B362" s="119"/>
      <c r="C362" s="119"/>
      <c r="D362" s="119"/>
      <c r="E362" s="119"/>
      <c r="F362" s="119"/>
      <c r="G362" s="119"/>
      <c r="H362" s="120"/>
      <c r="I362" s="120"/>
      <c r="J362" s="120"/>
      <c r="K362" s="120"/>
      <c r="L362" s="120"/>
      <c r="M362" s="120"/>
      <c r="N362" s="120"/>
      <c r="O362" s="120"/>
    </row>
    <row r="363" spans="2:15">
      <c r="B363" s="119"/>
      <c r="C363" s="119"/>
      <c r="D363" s="119"/>
      <c r="E363" s="119"/>
      <c r="F363" s="119"/>
      <c r="G363" s="119"/>
      <c r="H363" s="120"/>
      <c r="I363" s="120"/>
      <c r="J363" s="120"/>
      <c r="K363" s="120"/>
      <c r="L363" s="120"/>
      <c r="M363" s="120"/>
      <c r="N363" s="120"/>
      <c r="O363" s="120"/>
    </row>
    <row r="364" spans="2:15">
      <c r="B364" s="119"/>
      <c r="C364" s="119"/>
      <c r="D364" s="119"/>
      <c r="E364" s="119"/>
      <c r="F364" s="119"/>
      <c r="G364" s="119"/>
      <c r="H364" s="120"/>
      <c r="I364" s="120"/>
      <c r="J364" s="120"/>
      <c r="K364" s="120"/>
      <c r="L364" s="120"/>
      <c r="M364" s="120"/>
      <c r="N364" s="120"/>
      <c r="O364" s="120"/>
    </row>
    <row r="365" spans="2:15">
      <c r="B365" s="119"/>
      <c r="C365" s="119"/>
      <c r="D365" s="119"/>
      <c r="E365" s="119"/>
      <c r="F365" s="119"/>
      <c r="G365" s="119"/>
      <c r="H365" s="120"/>
      <c r="I365" s="120"/>
      <c r="J365" s="120"/>
      <c r="K365" s="120"/>
      <c r="L365" s="120"/>
      <c r="M365" s="120"/>
      <c r="N365" s="120"/>
      <c r="O365" s="120"/>
    </row>
    <row r="366" spans="2:15">
      <c r="B366" s="119"/>
      <c r="C366" s="119"/>
      <c r="D366" s="119"/>
      <c r="E366" s="119"/>
      <c r="F366" s="119"/>
      <c r="G366" s="119"/>
      <c r="H366" s="120"/>
      <c r="I366" s="120"/>
      <c r="J366" s="120"/>
      <c r="K366" s="120"/>
      <c r="L366" s="120"/>
      <c r="M366" s="120"/>
      <c r="N366" s="120"/>
      <c r="O366" s="120"/>
    </row>
    <row r="367" spans="2:15">
      <c r="B367" s="119"/>
      <c r="C367" s="119"/>
      <c r="D367" s="119"/>
      <c r="E367" s="119"/>
      <c r="F367" s="119"/>
      <c r="G367" s="119"/>
      <c r="H367" s="120"/>
      <c r="I367" s="120"/>
      <c r="J367" s="120"/>
      <c r="K367" s="120"/>
      <c r="L367" s="120"/>
      <c r="M367" s="120"/>
      <c r="N367" s="120"/>
      <c r="O367" s="120"/>
    </row>
    <row r="368" spans="2:15">
      <c r="B368" s="119"/>
      <c r="C368" s="119"/>
      <c r="D368" s="119"/>
      <c r="E368" s="119"/>
      <c r="F368" s="119"/>
      <c r="G368" s="119"/>
      <c r="H368" s="120"/>
      <c r="I368" s="120"/>
      <c r="J368" s="120"/>
      <c r="K368" s="120"/>
      <c r="L368" s="120"/>
      <c r="M368" s="120"/>
      <c r="N368" s="120"/>
      <c r="O368" s="120"/>
    </row>
    <row r="369" spans="2:15">
      <c r="B369" s="119"/>
      <c r="C369" s="119"/>
      <c r="D369" s="119"/>
      <c r="E369" s="119"/>
      <c r="F369" s="119"/>
      <c r="G369" s="119"/>
      <c r="H369" s="120"/>
      <c r="I369" s="120"/>
      <c r="J369" s="120"/>
      <c r="K369" s="120"/>
      <c r="L369" s="120"/>
      <c r="M369" s="120"/>
      <c r="N369" s="120"/>
      <c r="O369" s="120"/>
    </row>
    <row r="370" spans="2:15">
      <c r="B370" s="119"/>
      <c r="C370" s="119"/>
      <c r="D370" s="119"/>
      <c r="E370" s="119"/>
      <c r="F370" s="119"/>
      <c r="G370" s="119"/>
      <c r="H370" s="120"/>
      <c r="I370" s="120"/>
      <c r="J370" s="120"/>
      <c r="K370" s="120"/>
      <c r="L370" s="120"/>
      <c r="M370" s="120"/>
      <c r="N370" s="120"/>
      <c r="O370" s="120"/>
    </row>
    <row r="371" spans="2:15">
      <c r="B371" s="119"/>
      <c r="C371" s="119"/>
      <c r="D371" s="119"/>
      <c r="E371" s="119"/>
      <c r="F371" s="119"/>
      <c r="G371" s="119"/>
      <c r="H371" s="120"/>
      <c r="I371" s="120"/>
      <c r="J371" s="120"/>
      <c r="K371" s="120"/>
      <c r="L371" s="120"/>
      <c r="M371" s="120"/>
      <c r="N371" s="120"/>
      <c r="O371" s="120"/>
    </row>
    <row r="372" spans="2:15">
      <c r="B372" s="119"/>
      <c r="C372" s="119"/>
      <c r="D372" s="119"/>
      <c r="E372" s="119"/>
      <c r="F372" s="119"/>
      <c r="G372" s="119"/>
      <c r="H372" s="120"/>
      <c r="I372" s="120"/>
      <c r="J372" s="120"/>
      <c r="K372" s="120"/>
      <c r="L372" s="120"/>
      <c r="M372" s="120"/>
      <c r="N372" s="120"/>
      <c r="O372" s="120"/>
    </row>
    <row r="373" spans="2:15">
      <c r="B373" s="119"/>
      <c r="C373" s="119"/>
      <c r="D373" s="119"/>
      <c r="E373" s="119"/>
      <c r="F373" s="119"/>
      <c r="G373" s="119"/>
      <c r="H373" s="120"/>
      <c r="I373" s="120"/>
      <c r="J373" s="120"/>
      <c r="K373" s="120"/>
      <c r="L373" s="120"/>
      <c r="M373" s="120"/>
      <c r="N373" s="120"/>
      <c r="O373" s="120"/>
    </row>
    <row r="374" spans="2:15">
      <c r="B374" s="119"/>
      <c r="C374" s="119"/>
      <c r="D374" s="119"/>
      <c r="E374" s="119"/>
      <c r="F374" s="119"/>
      <c r="G374" s="119"/>
      <c r="H374" s="120"/>
      <c r="I374" s="120"/>
      <c r="J374" s="120"/>
      <c r="K374" s="120"/>
      <c r="L374" s="120"/>
      <c r="M374" s="120"/>
      <c r="N374" s="120"/>
      <c r="O374" s="120"/>
    </row>
    <row r="375" spans="2:15">
      <c r="B375" s="119"/>
      <c r="C375" s="119"/>
      <c r="D375" s="119"/>
      <c r="E375" s="119"/>
      <c r="F375" s="119"/>
      <c r="G375" s="119"/>
      <c r="H375" s="120"/>
      <c r="I375" s="120"/>
      <c r="J375" s="120"/>
      <c r="K375" s="120"/>
      <c r="L375" s="120"/>
      <c r="M375" s="120"/>
      <c r="N375" s="120"/>
      <c r="O375" s="120"/>
    </row>
    <row r="376" spans="2:15">
      <c r="B376" s="119"/>
      <c r="C376" s="119"/>
      <c r="D376" s="119"/>
      <c r="E376" s="119"/>
      <c r="F376" s="119"/>
      <c r="G376" s="119"/>
      <c r="H376" s="120"/>
      <c r="I376" s="120"/>
      <c r="J376" s="120"/>
      <c r="K376" s="120"/>
      <c r="L376" s="120"/>
      <c r="M376" s="120"/>
      <c r="N376" s="120"/>
      <c r="O376" s="120"/>
    </row>
    <row r="377" spans="2:15">
      <c r="B377" s="119"/>
      <c r="C377" s="119"/>
      <c r="D377" s="119"/>
      <c r="E377" s="119"/>
      <c r="F377" s="119"/>
      <c r="G377" s="119"/>
      <c r="H377" s="120"/>
      <c r="I377" s="120"/>
      <c r="J377" s="120"/>
      <c r="K377" s="120"/>
      <c r="L377" s="120"/>
      <c r="M377" s="120"/>
      <c r="N377" s="120"/>
      <c r="O377" s="120"/>
    </row>
    <row r="378" spans="2:15">
      <c r="B378" s="119"/>
      <c r="C378" s="119"/>
      <c r="D378" s="119"/>
      <c r="E378" s="119"/>
      <c r="F378" s="119"/>
      <c r="G378" s="119"/>
      <c r="H378" s="120"/>
      <c r="I378" s="120"/>
      <c r="J378" s="120"/>
      <c r="K378" s="120"/>
      <c r="L378" s="120"/>
      <c r="M378" s="120"/>
      <c r="N378" s="120"/>
      <c r="O378" s="120"/>
    </row>
    <row r="379" spans="2:15">
      <c r="B379" s="119"/>
      <c r="C379" s="119"/>
      <c r="D379" s="119"/>
      <c r="E379" s="119"/>
      <c r="F379" s="119"/>
      <c r="G379" s="119"/>
      <c r="H379" s="120"/>
      <c r="I379" s="120"/>
      <c r="J379" s="120"/>
      <c r="K379" s="120"/>
      <c r="L379" s="120"/>
      <c r="M379" s="120"/>
      <c r="N379" s="120"/>
      <c r="O379" s="120"/>
    </row>
    <row r="380" spans="2:15">
      <c r="B380" s="119"/>
      <c r="C380" s="119"/>
      <c r="D380" s="119"/>
      <c r="E380" s="119"/>
      <c r="F380" s="119"/>
      <c r="G380" s="119"/>
      <c r="H380" s="120"/>
      <c r="I380" s="120"/>
      <c r="J380" s="120"/>
      <c r="K380" s="120"/>
      <c r="L380" s="120"/>
      <c r="M380" s="120"/>
      <c r="N380" s="120"/>
      <c r="O380" s="120"/>
    </row>
    <row r="381" spans="2:15">
      <c r="B381" s="119"/>
      <c r="C381" s="119"/>
      <c r="D381" s="119"/>
      <c r="E381" s="119"/>
      <c r="F381" s="119"/>
      <c r="G381" s="119"/>
      <c r="H381" s="120"/>
      <c r="I381" s="120"/>
      <c r="J381" s="120"/>
      <c r="K381" s="120"/>
      <c r="L381" s="120"/>
      <c r="M381" s="120"/>
      <c r="N381" s="120"/>
      <c r="O381" s="120"/>
    </row>
    <row r="382" spans="2:15">
      <c r="B382" s="119"/>
      <c r="C382" s="119"/>
      <c r="D382" s="119"/>
      <c r="E382" s="119"/>
      <c r="F382" s="119"/>
      <c r="G382" s="119"/>
      <c r="H382" s="120"/>
      <c r="I382" s="120"/>
      <c r="J382" s="120"/>
      <c r="K382" s="120"/>
      <c r="L382" s="120"/>
      <c r="M382" s="120"/>
      <c r="N382" s="120"/>
      <c r="O382" s="120"/>
    </row>
    <row r="383" spans="2:15">
      <c r="B383" s="119"/>
      <c r="C383" s="119"/>
      <c r="D383" s="119"/>
      <c r="E383" s="119"/>
      <c r="F383" s="119"/>
      <c r="G383" s="119"/>
      <c r="H383" s="120"/>
      <c r="I383" s="120"/>
      <c r="J383" s="120"/>
      <c r="K383" s="120"/>
      <c r="L383" s="120"/>
      <c r="M383" s="120"/>
      <c r="N383" s="120"/>
      <c r="O383" s="120"/>
    </row>
    <row r="384" spans="2:15">
      <c r="B384" s="119"/>
      <c r="C384" s="119"/>
      <c r="D384" s="119"/>
      <c r="E384" s="119"/>
      <c r="F384" s="119"/>
      <c r="G384" s="119"/>
      <c r="H384" s="120"/>
      <c r="I384" s="120"/>
      <c r="J384" s="120"/>
      <c r="K384" s="120"/>
      <c r="L384" s="120"/>
      <c r="M384" s="120"/>
      <c r="N384" s="120"/>
      <c r="O384" s="120"/>
    </row>
    <row r="385" spans="2:15">
      <c r="B385" s="119"/>
      <c r="C385" s="119"/>
      <c r="D385" s="119"/>
      <c r="E385" s="119"/>
      <c r="F385" s="119"/>
      <c r="G385" s="119"/>
      <c r="H385" s="120"/>
      <c r="I385" s="120"/>
      <c r="J385" s="120"/>
      <c r="K385" s="120"/>
      <c r="L385" s="120"/>
      <c r="M385" s="120"/>
      <c r="N385" s="120"/>
      <c r="O385" s="120"/>
    </row>
    <row r="386" spans="2:15">
      <c r="B386" s="119"/>
      <c r="C386" s="119"/>
      <c r="D386" s="119"/>
      <c r="E386" s="119"/>
      <c r="F386" s="119"/>
      <c r="G386" s="119"/>
      <c r="H386" s="120"/>
      <c r="I386" s="120"/>
      <c r="J386" s="120"/>
      <c r="K386" s="120"/>
      <c r="L386" s="120"/>
      <c r="M386" s="120"/>
      <c r="N386" s="120"/>
      <c r="O386" s="120"/>
    </row>
    <row r="387" spans="2:15">
      <c r="B387" s="119"/>
      <c r="C387" s="119"/>
      <c r="D387" s="119"/>
      <c r="E387" s="119"/>
      <c r="F387" s="119"/>
      <c r="G387" s="119"/>
      <c r="H387" s="120"/>
      <c r="I387" s="120"/>
      <c r="J387" s="120"/>
      <c r="K387" s="120"/>
      <c r="L387" s="120"/>
      <c r="M387" s="120"/>
      <c r="N387" s="120"/>
      <c r="O387" s="120"/>
    </row>
    <row r="388" spans="2:15">
      <c r="B388" s="119"/>
      <c r="C388" s="119"/>
      <c r="D388" s="119"/>
      <c r="E388" s="119"/>
      <c r="F388" s="119"/>
      <c r="G388" s="119"/>
      <c r="H388" s="120"/>
      <c r="I388" s="120"/>
      <c r="J388" s="120"/>
      <c r="K388" s="120"/>
      <c r="L388" s="120"/>
      <c r="M388" s="120"/>
      <c r="N388" s="120"/>
      <c r="O388" s="120"/>
    </row>
    <row r="389" spans="2:15">
      <c r="B389" s="119"/>
      <c r="C389" s="119"/>
      <c r="D389" s="119"/>
      <c r="E389" s="119"/>
      <c r="F389" s="119"/>
      <c r="G389" s="119"/>
      <c r="H389" s="120"/>
      <c r="I389" s="120"/>
      <c r="J389" s="120"/>
      <c r="K389" s="120"/>
      <c r="L389" s="120"/>
      <c r="M389" s="120"/>
      <c r="N389" s="120"/>
      <c r="O389" s="120"/>
    </row>
    <row r="390" spans="2:15">
      <c r="B390" s="119"/>
      <c r="C390" s="119"/>
      <c r="D390" s="119"/>
      <c r="E390" s="119"/>
      <c r="F390" s="119"/>
      <c r="G390" s="119"/>
      <c r="H390" s="120"/>
      <c r="I390" s="120"/>
      <c r="J390" s="120"/>
      <c r="K390" s="120"/>
      <c r="L390" s="120"/>
      <c r="M390" s="120"/>
      <c r="N390" s="120"/>
      <c r="O390" s="120"/>
    </row>
    <row r="391" spans="2:15">
      <c r="B391" s="119"/>
      <c r="C391" s="119"/>
      <c r="D391" s="119"/>
      <c r="E391" s="119"/>
      <c r="F391" s="119"/>
      <c r="G391" s="119"/>
      <c r="H391" s="120"/>
      <c r="I391" s="120"/>
      <c r="J391" s="120"/>
      <c r="K391" s="120"/>
      <c r="L391" s="120"/>
      <c r="M391" s="120"/>
      <c r="N391" s="120"/>
      <c r="O391" s="120"/>
    </row>
    <row r="392" spans="2:15">
      <c r="B392" s="119"/>
      <c r="C392" s="119"/>
      <c r="D392" s="119"/>
      <c r="E392" s="119"/>
      <c r="F392" s="119"/>
      <c r="G392" s="119"/>
      <c r="H392" s="120"/>
      <c r="I392" s="120"/>
      <c r="J392" s="120"/>
      <c r="K392" s="120"/>
      <c r="L392" s="120"/>
      <c r="M392" s="120"/>
      <c r="N392" s="120"/>
      <c r="O392" s="120"/>
    </row>
    <row r="393" spans="2:15">
      <c r="B393" s="119"/>
      <c r="C393" s="119"/>
      <c r="D393" s="119"/>
      <c r="E393" s="119"/>
      <c r="F393" s="119"/>
      <c r="G393" s="119"/>
      <c r="H393" s="120"/>
      <c r="I393" s="120"/>
      <c r="J393" s="120"/>
      <c r="K393" s="120"/>
      <c r="L393" s="120"/>
      <c r="M393" s="120"/>
      <c r="N393" s="120"/>
      <c r="O393" s="120"/>
    </row>
    <row r="394" spans="2:15">
      <c r="B394" s="119"/>
      <c r="C394" s="119"/>
      <c r="D394" s="119"/>
      <c r="E394" s="119"/>
      <c r="F394" s="119"/>
      <c r="G394" s="119"/>
      <c r="H394" s="120"/>
      <c r="I394" s="120"/>
      <c r="J394" s="120"/>
      <c r="K394" s="120"/>
      <c r="L394" s="120"/>
      <c r="M394" s="120"/>
      <c r="N394" s="120"/>
      <c r="O394" s="120"/>
    </row>
    <row r="395" spans="2:15">
      <c r="B395" s="119"/>
      <c r="C395" s="119"/>
      <c r="D395" s="119"/>
      <c r="E395" s="119"/>
      <c r="F395" s="119"/>
      <c r="G395" s="119"/>
      <c r="H395" s="120"/>
      <c r="I395" s="120"/>
      <c r="J395" s="120"/>
      <c r="K395" s="120"/>
      <c r="L395" s="120"/>
      <c r="M395" s="120"/>
      <c r="N395" s="120"/>
      <c r="O395" s="120"/>
    </row>
    <row r="396" spans="2:15">
      <c r="B396" s="119"/>
      <c r="C396" s="119"/>
      <c r="D396" s="119"/>
      <c r="E396" s="119"/>
      <c r="F396" s="119"/>
      <c r="G396" s="119"/>
      <c r="H396" s="120"/>
      <c r="I396" s="120"/>
      <c r="J396" s="120"/>
      <c r="K396" s="120"/>
      <c r="L396" s="120"/>
      <c r="M396" s="120"/>
      <c r="N396" s="120"/>
      <c r="O396" s="120"/>
    </row>
    <row r="397" spans="2:15">
      <c r="B397" s="119"/>
      <c r="C397" s="119"/>
      <c r="D397" s="119"/>
      <c r="E397" s="119"/>
      <c r="F397" s="119"/>
      <c r="G397" s="119"/>
      <c r="H397" s="120"/>
      <c r="I397" s="120"/>
      <c r="J397" s="120"/>
      <c r="K397" s="120"/>
      <c r="L397" s="120"/>
      <c r="M397" s="120"/>
      <c r="N397" s="120"/>
      <c r="O397" s="120"/>
    </row>
    <row r="398" spans="2:15">
      <c r="B398" s="119"/>
      <c r="C398" s="119"/>
      <c r="D398" s="119"/>
      <c r="E398" s="119"/>
      <c r="F398" s="119"/>
      <c r="G398" s="119"/>
      <c r="H398" s="120"/>
      <c r="I398" s="120"/>
      <c r="J398" s="120"/>
      <c r="K398" s="120"/>
      <c r="L398" s="120"/>
      <c r="M398" s="120"/>
      <c r="N398" s="120"/>
      <c r="O398" s="120"/>
    </row>
    <row r="399" spans="2:15">
      <c r="B399" s="119"/>
      <c r="C399" s="119"/>
      <c r="D399" s="119"/>
      <c r="E399" s="119"/>
      <c r="F399" s="119"/>
      <c r="G399" s="119"/>
      <c r="H399" s="120"/>
      <c r="I399" s="120"/>
      <c r="J399" s="120"/>
      <c r="K399" s="120"/>
      <c r="L399" s="120"/>
      <c r="M399" s="120"/>
      <c r="N399" s="120"/>
      <c r="O399" s="120"/>
    </row>
    <row r="400" spans="2:15">
      <c r="B400" s="119"/>
      <c r="C400" s="119"/>
      <c r="D400" s="119"/>
      <c r="E400" s="119"/>
      <c r="F400" s="119"/>
      <c r="G400" s="119"/>
      <c r="H400" s="120"/>
      <c r="I400" s="120"/>
      <c r="J400" s="120"/>
      <c r="K400" s="120"/>
      <c r="L400" s="120"/>
      <c r="M400" s="120"/>
      <c r="N400" s="120"/>
      <c r="O400" s="120"/>
    </row>
    <row r="401" spans="2:15">
      <c r="B401" s="119"/>
      <c r="C401" s="119"/>
      <c r="D401" s="119"/>
      <c r="E401" s="119"/>
      <c r="F401" s="119"/>
      <c r="G401" s="119"/>
      <c r="H401" s="120"/>
      <c r="I401" s="120"/>
      <c r="J401" s="120"/>
      <c r="K401" s="120"/>
      <c r="L401" s="120"/>
      <c r="M401" s="120"/>
      <c r="N401" s="120"/>
      <c r="O401" s="120"/>
    </row>
    <row r="402" spans="2:15">
      <c r="B402" s="119"/>
      <c r="C402" s="119"/>
      <c r="D402" s="119"/>
      <c r="E402" s="119"/>
      <c r="F402" s="119"/>
      <c r="G402" s="119"/>
      <c r="H402" s="120"/>
      <c r="I402" s="120"/>
      <c r="J402" s="120"/>
      <c r="K402" s="120"/>
      <c r="L402" s="120"/>
      <c r="M402" s="120"/>
      <c r="N402" s="120"/>
      <c r="O402" s="120"/>
    </row>
    <row r="403" spans="2:15">
      <c r="B403" s="119"/>
      <c r="C403" s="119"/>
      <c r="D403" s="119"/>
      <c r="E403" s="119"/>
      <c r="F403" s="119"/>
      <c r="G403" s="119"/>
      <c r="H403" s="120"/>
      <c r="I403" s="120"/>
      <c r="J403" s="120"/>
      <c r="K403" s="120"/>
      <c r="L403" s="120"/>
      <c r="M403" s="120"/>
      <c r="N403" s="120"/>
      <c r="O403" s="120"/>
    </row>
    <row r="404" spans="2:15">
      <c r="B404" s="119"/>
      <c r="C404" s="119"/>
      <c r="D404" s="119"/>
      <c r="E404" s="119"/>
      <c r="F404" s="119"/>
      <c r="G404" s="119"/>
      <c r="H404" s="120"/>
      <c r="I404" s="120"/>
      <c r="J404" s="120"/>
      <c r="K404" s="120"/>
      <c r="L404" s="120"/>
      <c r="M404" s="120"/>
      <c r="N404" s="120"/>
      <c r="O404" s="120"/>
    </row>
    <row r="405" spans="2:15">
      <c r="B405" s="119"/>
      <c r="C405" s="119"/>
      <c r="D405" s="119"/>
      <c r="E405" s="119"/>
      <c r="F405" s="119"/>
      <c r="G405" s="119"/>
      <c r="H405" s="120"/>
      <c r="I405" s="120"/>
      <c r="J405" s="120"/>
      <c r="K405" s="120"/>
      <c r="L405" s="120"/>
      <c r="M405" s="120"/>
      <c r="N405" s="120"/>
      <c r="O405" s="120"/>
    </row>
    <row r="406" spans="2:15">
      <c r="B406" s="119"/>
      <c r="C406" s="119"/>
      <c r="D406" s="119"/>
      <c r="E406" s="119"/>
      <c r="F406" s="119"/>
      <c r="G406" s="119"/>
      <c r="H406" s="120"/>
      <c r="I406" s="120"/>
      <c r="J406" s="120"/>
      <c r="K406" s="120"/>
      <c r="L406" s="120"/>
      <c r="M406" s="120"/>
      <c r="N406" s="120"/>
      <c r="O406" s="120"/>
    </row>
    <row r="407" spans="2:15">
      <c r="B407" s="119"/>
      <c r="C407" s="119"/>
      <c r="D407" s="119"/>
      <c r="E407" s="119"/>
      <c r="F407" s="119"/>
      <c r="G407" s="119"/>
      <c r="H407" s="120"/>
      <c r="I407" s="120"/>
      <c r="J407" s="120"/>
      <c r="K407" s="120"/>
      <c r="L407" s="120"/>
      <c r="M407" s="120"/>
      <c r="N407" s="120"/>
      <c r="O407" s="120"/>
    </row>
    <row r="408" spans="2:15">
      <c r="B408" s="119"/>
      <c r="C408" s="119"/>
      <c r="D408" s="119"/>
      <c r="E408" s="119"/>
      <c r="F408" s="119"/>
      <c r="G408" s="119"/>
      <c r="H408" s="120"/>
      <c r="I408" s="120"/>
      <c r="J408" s="120"/>
      <c r="K408" s="120"/>
      <c r="L408" s="120"/>
      <c r="M408" s="120"/>
      <c r="N408" s="120"/>
      <c r="O408" s="120"/>
    </row>
    <row r="409" spans="2:15">
      <c r="B409" s="119"/>
      <c r="C409" s="119"/>
      <c r="D409" s="119"/>
      <c r="E409" s="119"/>
      <c r="F409" s="119"/>
      <c r="G409" s="119"/>
      <c r="H409" s="120"/>
      <c r="I409" s="120"/>
      <c r="J409" s="120"/>
      <c r="K409" s="120"/>
      <c r="L409" s="120"/>
      <c r="M409" s="120"/>
      <c r="N409" s="120"/>
      <c r="O409" s="120"/>
    </row>
    <row r="410" spans="2:15">
      <c r="B410" s="119"/>
      <c r="C410" s="119"/>
      <c r="D410" s="119"/>
      <c r="E410" s="119"/>
      <c r="F410" s="119"/>
      <c r="G410" s="119"/>
      <c r="H410" s="120"/>
      <c r="I410" s="120"/>
      <c r="J410" s="120"/>
      <c r="K410" s="120"/>
      <c r="L410" s="120"/>
      <c r="M410" s="120"/>
      <c r="N410" s="120"/>
      <c r="O410" s="120"/>
    </row>
    <row r="411" spans="2:15">
      <c r="B411" s="119"/>
      <c r="C411" s="119"/>
      <c r="D411" s="119"/>
      <c r="E411" s="119"/>
      <c r="F411" s="119"/>
      <c r="G411" s="119"/>
      <c r="H411" s="120"/>
      <c r="I411" s="120"/>
      <c r="J411" s="120"/>
      <c r="K411" s="120"/>
      <c r="L411" s="120"/>
      <c r="M411" s="120"/>
      <c r="N411" s="120"/>
      <c r="O411" s="120"/>
    </row>
    <row r="412" spans="2:15">
      <c r="B412" s="119"/>
      <c r="C412" s="119"/>
      <c r="D412" s="119"/>
      <c r="E412" s="119"/>
      <c r="F412" s="119"/>
      <c r="G412" s="119"/>
      <c r="H412" s="120"/>
      <c r="I412" s="120"/>
      <c r="J412" s="120"/>
      <c r="K412" s="120"/>
      <c r="L412" s="120"/>
      <c r="M412" s="120"/>
      <c r="N412" s="120"/>
      <c r="O412" s="120"/>
    </row>
    <row r="413" spans="2:15">
      <c r="B413" s="119"/>
      <c r="C413" s="119"/>
      <c r="D413" s="119"/>
      <c r="E413" s="119"/>
      <c r="F413" s="119"/>
      <c r="G413" s="119"/>
      <c r="H413" s="120"/>
      <c r="I413" s="120"/>
      <c r="J413" s="120"/>
      <c r="K413" s="120"/>
      <c r="L413" s="120"/>
      <c r="M413" s="120"/>
      <c r="N413" s="120"/>
      <c r="O413" s="120"/>
    </row>
    <row r="414" spans="2:15">
      <c r="B414" s="119"/>
      <c r="C414" s="119"/>
      <c r="D414" s="119"/>
      <c r="E414" s="119"/>
      <c r="F414" s="119"/>
      <c r="G414" s="119"/>
      <c r="H414" s="120"/>
      <c r="I414" s="120"/>
      <c r="J414" s="120"/>
      <c r="K414" s="120"/>
      <c r="L414" s="120"/>
      <c r="M414" s="120"/>
      <c r="N414" s="120"/>
      <c r="O414" s="120"/>
    </row>
    <row r="415" spans="2:15">
      <c r="B415" s="119"/>
      <c r="C415" s="119"/>
      <c r="D415" s="119"/>
      <c r="E415" s="119"/>
      <c r="F415" s="119"/>
      <c r="G415" s="119"/>
      <c r="H415" s="120"/>
      <c r="I415" s="120"/>
      <c r="J415" s="120"/>
      <c r="K415" s="120"/>
      <c r="L415" s="120"/>
      <c r="M415" s="120"/>
      <c r="N415" s="120"/>
      <c r="O415" s="120"/>
    </row>
    <row r="416" spans="2:15">
      <c r="B416" s="119"/>
      <c r="C416" s="119"/>
      <c r="D416" s="119"/>
      <c r="E416" s="119"/>
      <c r="F416" s="119"/>
      <c r="G416" s="119"/>
      <c r="H416" s="120"/>
      <c r="I416" s="120"/>
      <c r="J416" s="120"/>
      <c r="K416" s="120"/>
      <c r="L416" s="120"/>
      <c r="M416" s="120"/>
      <c r="N416" s="120"/>
      <c r="O416" s="120"/>
    </row>
    <row r="417" spans="2:15">
      <c r="B417" s="119"/>
      <c r="C417" s="119"/>
      <c r="D417" s="119"/>
      <c r="E417" s="119"/>
      <c r="F417" s="119"/>
      <c r="G417" s="119"/>
      <c r="H417" s="120"/>
      <c r="I417" s="120"/>
      <c r="J417" s="120"/>
      <c r="K417" s="120"/>
      <c r="L417" s="120"/>
      <c r="M417" s="120"/>
      <c r="N417" s="120"/>
      <c r="O417" s="120"/>
    </row>
    <row r="418" spans="2:15">
      <c r="B418" s="119"/>
      <c r="C418" s="119"/>
      <c r="D418" s="119"/>
      <c r="E418" s="119"/>
      <c r="F418" s="119"/>
      <c r="G418" s="119"/>
      <c r="H418" s="120"/>
      <c r="I418" s="120"/>
      <c r="J418" s="120"/>
      <c r="K418" s="120"/>
      <c r="L418" s="120"/>
      <c r="M418" s="120"/>
      <c r="N418" s="120"/>
      <c r="O418" s="120"/>
    </row>
    <row r="419" spans="2:15">
      <c r="B419" s="119"/>
      <c r="C419" s="119"/>
      <c r="D419" s="119"/>
      <c r="E419" s="119"/>
      <c r="F419" s="119"/>
      <c r="G419" s="119"/>
      <c r="H419" s="120"/>
      <c r="I419" s="120"/>
      <c r="J419" s="120"/>
      <c r="K419" s="120"/>
      <c r="L419" s="120"/>
      <c r="M419" s="120"/>
      <c r="N419" s="120"/>
      <c r="O419" s="120"/>
    </row>
    <row r="420" spans="2:15">
      <c r="B420" s="119"/>
      <c r="C420" s="119"/>
      <c r="D420" s="119"/>
      <c r="E420" s="119"/>
      <c r="F420" s="119"/>
      <c r="G420" s="119"/>
      <c r="H420" s="120"/>
      <c r="I420" s="120"/>
      <c r="J420" s="120"/>
      <c r="K420" s="120"/>
      <c r="L420" s="120"/>
      <c r="M420" s="120"/>
      <c r="N420" s="120"/>
      <c r="O420" s="120"/>
    </row>
    <row r="421" spans="2:15">
      <c r="B421" s="119"/>
      <c r="C421" s="119"/>
      <c r="D421" s="119"/>
      <c r="E421" s="119"/>
      <c r="F421" s="119"/>
      <c r="G421" s="119"/>
      <c r="H421" s="120"/>
      <c r="I421" s="120"/>
      <c r="J421" s="120"/>
      <c r="K421" s="120"/>
      <c r="L421" s="120"/>
      <c r="M421" s="120"/>
      <c r="N421" s="120"/>
      <c r="O421" s="120"/>
    </row>
    <row r="422" spans="2:15">
      <c r="B422" s="119"/>
      <c r="C422" s="119"/>
      <c r="D422" s="119"/>
      <c r="E422" s="119"/>
      <c r="F422" s="119"/>
      <c r="G422" s="119"/>
      <c r="H422" s="120"/>
      <c r="I422" s="120"/>
      <c r="J422" s="120"/>
      <c r="K422" s="120"/>
      <c r="L422" s="120"/>
      <c r="M422" s="120"/>
      <c r="N422" s="120"/>
      <c r="O422" s="120"/>
    </row>
    <row r="423" spans="2:15">
      <c r="B423" s="119"/>
      <c r="C423" s="119"/>
      <c r="D423" s="119"/>
      <c r="E423" s="119"/>
      <c r="F423" s="119"/>
      <c r="G423" s="119"/>
      <c r="H423" s="120"/>
      <c r="I423" s="120"/>
      <c r="J423" s="120"/>
      <c r="K423" s="120"/>
      <c r="L423" s="120"/>
      <c r="M423" s="120"/>
      <c r="N423" s="120"/>
      <c r="O423" s="120"/>
    </row>
    <row r="424" spans="2:15">
      <c r="B424" s="119"/>
      <c r="C424" s="119"/>
      <c r="D424" s="119"/>
      <c r="E424" s="119"/>
      <c r="F424" s="119"/>
      <c r="G424" s="119"/>
      <c r="H424" s="120"/>
      <c r="I424" s="120"/>
      <c r="J424" s="120"/>
      <c r="K424" s="120"/>
      <c r="L424" s="120"/>
      <c r="M424" s="120"/>
      <c r="N424" s="120"/>
      <c r="O424" s="120"/>
    </row>
    <row r="425" spans="2:15">
      <c r="B425" s="119"/>
      <c r="C425" s="119"/>
      <c r="D425" s="119"/>
      <c r="E425" s="119"/>
      <c r="F425" s="119"/>
      <c r="G425" s="119"/>
      <c r="H425" s="120"/>
      <c r="I425" s="120"/>
      <c r="J425" s="120"/>
      <c r="K425" s="120"/>
      <c r="L425" s="120"/>
      <c r="M425" s="120"/>
      <c r="N425" s="120"/>
      <c r="O425" s="120"/>
    </row>
    <row r="426" spans="2:15">
      <c r="B426" s="119"/>
      <c r="C426" s="119"/>
      <c r="D426" s="119"/>
      <c r="E426" s="119"/>
      <c r="F426" s="119"/>
      <c r="G426" s="119"/>
      <c r="H426" s="120"/>
      <c r="I426" s="120"/>
      <c r="J426" s="120"/>
      <c r="K426" s="120"/>
      <c r="L426" s="120"/>
      <c r="M426" s="120"/>
      <c r="N426" s="120"/>
      <c r="O426" s="120"/>
    </row>
    <row r="427" spans="2:15">
      <c r="B427" s="119"/>
      <c r="C427" s="119"/>
      <c r="D427" s="119"/>
      <c r="E427" s="119"/>
      <c r="F427" s="119"/>
      <c r="G427" s="119"/>
      <c r="H427" s="120"/>
      <c r="I427" s="120"/>
      <c r="J427" s="120"/>
      <c r="K427" s="120"/>
      <c r="L427" s="120"/>
      <c r="M427" s="120"/>
      <c r="N427" s="120"/>
      <c r="O427" s="120"/>
    </row>
    <row r="428" spans="2:15">
      <c r="B428" s="119"/>
      <c r="C428" s="119"/>
      <c r="D428" s="119"/>
      <c r="E428" s="119"/>
      <c r="F428" s="119"/>
      <c r="G428" s="119"/>
      <c r="H428" s="120"/>
      <c r="I428" s="120"/>
      <c r="J428" s="120"/>
      <c r="K428" s="120"/>
      <c r="L428" s="120"/>
      <c r="M428" s="120"/>
      <c r="N428" s="120"/>
      <c r="O428" s="120"/>
    </row>
    <row r="429" spans="2:15">
      <c r="B429" s="119"/>
      <c r="C429" s="119"/>
      <c r="D429" s="119"/>
      <c r="E429" s="119"/>
      <c r="F429" s="119"/>
      <c r="G429" s="119"/>
      <c r="H429" s="120"/>
      <c r="I429" s="120"/>
      <c r="J429" s="120"/>
      <c r="K429" s="120"/>
      <c r="L429" s="120"/>
      <c r="M429" s="120"/>
      <c r="N429" s="120"/>
      <c r="O429" s="120"/>
    </row>
    <row r="430" spans="2:15">
      <c r="B430" s="119"/>
      <c r="C430" s="119"/>
      <c r="D430" s="119"/>
      <c r="E430" s="119"/>
      <c r="F430" s="119"/>
      <c r="G430" s="119"/>
      <c r="H430" s="120"/>
      <c r="I430" s="120"/>
      <c r="J430" s="120"/>
      <c r="K430" s="120"/>
      <c r="L430" s="120"/>
      <c r="M430" s="120"/>
      <c r="N430" s="120"/>
      <c r="O430" s="120"/>
    </row>
    <row r="431" spans="2:15">
      <c r="B431" s="119"/>
      <c r="C431" s="119"/>
      <c r="D431" s="119"/>
      <c r="E431" s="119"/>
      <c r="F431" s="119"/>
      <c r="G431" s="119"/>
      <c r="H431" s="120"/>
      <c r="I431" s="120"/>
      <c r="J431" s="120"/>
      <c r="K431" s="120"/>
      <c r="L431" s="120"/>
      <c r="M431" s="120"/>
      <c r="N431" s="120"/>
      <c r="O431" s="120"/>
    </row>
    <row r="432" spans="2:15">
      <c r="B432" s="119"/>
      <c r="C432" s="119"/>
      <c r="D432" s="119"/>
      <c r="E432" s="119"/>
      <c r="F432" s="119"/>
      <c r="G432" s="119"/>
      <c r="H432" s="120"/>
      <c r="I432" s="120"/>
      <c r="J432" s="120"/>
      <c r="K432" s="120"/>
      <c r="L432" s="120"/>
      <c r="M432" s="120"/>
      <c r="N432" s="120"/>
      <c r="O432" s="120"/>
    </row>
    <row r="433" spans="2:15">
      <c r="B433" s="119"/>
      <c r="C433" s="119"/>
      <c r="D433" s="119"/>
      <c r="E433" s="119"/>
      <c r="F433" s="119"/>
      <c r="G433" s="119"/>
      <c r="H433" s="120"/>
      <c r="I433" s="120"/>
      <c r="J433" s="120"/>
      <c r="K433" s="120"/>
      <c r="L433" s="120"/>
      <c r="M433" s="120"/>
      <c r="N433" s="120"/>
      <c r="O433" s="120"/>
    </row>
    <row r="434" spans="2:15">
      <c r="B434" s="119"/>
      <c r="C434" s="119"/>
      <c r="D434" s="119"/>
      <c r="E434" s="119"/>
      <c r="F434" s="119"/>
      <c r="G434" s="119"/>
      <c r="H434" s="120"/>
      <c r="I434" s="120"/>
      <c r="J434" s="120"/>
      <c r="K434" s="120"/>
      <c r="L434" s="120"/>
      <c r="M434" s="120"/>
      <c r="N434" s="120"/>
      <c r="O434" s="120"/>
    </row>
    <row r="435" spans="2:15">
      <c r="B435" s="119"/>
      <c r="C435" s="119"/>
      <c r="D435" s="119"/>
      <c r="E435" s="119"/>
      <c r="F435" s="119"/>
      <c r="G435" s="119"/>
      <c r="H435" s="120"/>
      <c r="I435" s="120"/>
      <c r="J435" s="120"/>
      <c r="K435" s="120"/>
      <c r="L435" s="120"/>
      <c r="M435" s="120"/>
      <c r="N435" s="120"/>
      <c r="O435" s="120"/>
    </row>
    <row r="436" spans="2:15">
      <c r="B436" s="119"/>
      <c r="C436" s="119"/>
      <c r="D436" s="119"/>
      <c r="E436" s="119"/>
      <c r="F436" s="119"/>
      <c r="G436" s="119"/>
      <c r="H436" s="120"/>
      <c r="I436" s="120"/>
      <c r="J436" s="120"/>
      <c r="K436" s="120"/>
      <c r="L436" s="120"/>
      <c r="M436" s="120"/>
      <c r="N436" s="120"/>
      <c r="O436" s="120"/>
    </row>
    <row r="437" spans="2:15">
      <c r="B437" s="119"/>
      <c r="C437" s="119"/>
      <c r="D437" s="119"/>
      <c r="E437" s="119"/>
      <c r="F437" s="119"/>
      <c r="G437" s="119"/>
      <c r="H437" s="120"/>
      <c r="I437" s="120"/>
      <c r="J437" s="120"/>
      <c r="K437" s="120"/>
      <c r="L437" s="120"/>
      <c r="M437" s="120"/>
      <c r="N437" s="120"/>
      <c r="O437" s="120"/>
    </row>
    <row r="438" spans="2:15">
      <c r="B438" s="119"/>
      <c r="C438" s="119"/>
      <c r="D438" s="119"/>
      <c r="E438" s="119"/>
      <c r="F438" s="119"/>
      <c r="G438" s="119"/>
      <c r="H438" s="120"/>
      <c r="I438" s="120"/>
      <c r="J438" s="120"/>
      <c r="K438" s="120"/>
      <c r="L438" s="120"/>
      <c r="M438" s="120"/>
      <c r="N438" s="120"/>
      <c r="O438" s="120"/>
    </row>
    <row r="439" spans="2:15">
      <c r="B439" s="119"/>
      <c r="C439" s="119"/>
      <c r="D439" s="119"/>
      <c r="E439" s="119"/>
      <c r="F439" s="119"/>
      <c r="G439" s="119"/>
      <c r="H439" s="120"/>
      <c r="I439" s="120"/>
      <c r="J439" s="120"/>
      <c r="K439" s="120"/>
      <c r="L439" s="120"/>
      <c r="M439" s="120"/>
      <c r="N439" s="120"/>
      <c r="O439" s="120"/>
    </row>
    <row r="440" spans="2:15">
      <c r="B440" s="119"/>
      <c r="C440" s="119"/>
      <c r="D440" s="119"/>
      <c r="E440" s="119"/>
      <c r="F440" s="119"/>
      <c r="G440" s="119"/>
      <c r="H440" s="120"/>
      <c r="I440" s="120"/>
      <c r="J440" s="120"/>
      <c r="K440" s="120"/>
      <c r="L440" s="120"/>
      <c r="M440" s="120"/>
      <c r="N440" s="120"/>
      <c r="O440" s="120"/>
    </row>
    <row r="441" spans="2:15">
      <c r="B441" s="119"/>
      <c r="C441" s="119"/>
      <c r="D441" s="119"/>
      <c r="E441" s="119"/>
      <c r="F441" s="119"/>
      <c r="G441" s="119"/>
      <c r="H441" s="120"/>
      <c r="I441" s="120"/>
      <c r="J441" s="120"/>
      <c r="K441" s="120"/>
      <c r="L441" s="120"/>
      <c r="M441" s="120"/>
      <c r="N441" s="120"/>
      <c r="O441" s="120"/>
    </row>
    <row r="442" spans="2:15">
      <c r="B442" s="119"/>
      <c r="C442" s="119"/>
      <c r="D442" s="119"/>
      <c r="E442" s="119"/>
      <c r="F442" s="119"/>
      <c r="G442" s="119"/>
      <c r="H442" s="120"/>
      <c r="I442" s="120"/>
      <c r="J442" s="120"/>
      <c r="K442" s="120"/>
      <c r="L442" s="120"/>
      <c r="M442" s="120"/>
      <c r="N442" s="120"/>
      <c r="O442" s="120"/>
    </row>
    <row r="443" spans="2:15">
      <c r="B443" s="119"/>
      <c r="C443" s="119"/>
      <c r="D443" s="119"/>
      <c r="E443" s="119"/>
      <c r="F443" s="119"/>
      <c r="G443" s="119"/>
      <c r="H443" s="120"/>
      <c r="I443" s="120"/>
      <c r="J443" s="120"/>
      <c r="K443" s="120"/>
      <c r="L443" s="120"/>
      <c r="M443" s="120"/>
      <c r="N443" s="120"/>
      <c r="O443" s="120"/>
    </row>
    <row r="444" spans="2:15">
      <c r="B444" s="119"/>
      <c r="C444" s="119"/>
      <c r="D444" s="119"/>
      <c r="E444" s="119"/>
      <c r="F444" s="119"/>
      <c r="G444" s="119"/>
      <c r="H444" s="120"/>
      <c r="I444" s="120"/>
      <c r="J444" s="120"/>
      <c r="K444" s="120"/>
      <c r="L444" s="120"/>
      <c r="M444" s="120"/>
      <c r="N444" s="120"/>
      <c r="O444" s="120"/>
    </row>
    <row r="445" spans="2:15">
      <c r="B445" s="119"/>
      <c r="C445" s="119"/>
      <c r="D445" s="119"/>
      <c r="E445" s="119"/>
      <c r="F445" s="119"/>
      <c r="G445" s="119"/>
      <c r="H445" s="120"/>
      <c r="I445" s="120"/>
      <c r="J445" s="120"/>
      <c r="K445" s="120"/>
      <c r="L445" s="120"/>
      <c r="M445" s="120"/>
      <c r="N445" s="120"/>
      <c r="O445" s="120"/>
    </row>
    <row r="446" spans="2:15">
      <c r="B446" s="119"/>
      <c r="C446" s="119"/>
      <c r="D446" s="119"/>
      <c r="E446" s="119"/>
      <c r="F446" s="119"/>
      <c r="G446" s="119"/>
      <c r="H446" s="120"/>
      <c r="I446" s="120"/>
      <c r="J446" s="120"/>
      <c r="K446" s="120"/>
      <c r="L446" s="120"/>
      <c r="M446" s="120"/>
      <c r="N446" s="120"/>
      <c r="O446" s="120"/>
    </row>
    <row r="447" spans="2:15">
      <c r="B447" s="119"/>
      <c r="C447" s="119"/>
      <c r="D447" s="119"/>
      <c r="E447" s="119"/>
      <c r="F447" s="119"/>
      <c r="G447" s="119"/>
      <c r="H447" s="120"/>
      <c r="I447" s="120"/>
      <c r="J447" s="120"/>
      <c r="K447" s="120"/>
      <c r="L447" s="120"/>
      <c r="M447" s="120"/>
      <c r="N447" s="120"/>
      <c r="O447" s="120"/>
    </row>
    <row r="448" spans="2:15">
      <c r="B448" s="119"/>
      <c r="C448" s="119"/>
      <c r="D448" s="119"/>
      <c r="E448" s="119"/>
      <c r="F448" s="119"/>
      <c r="G448" s="119"/>
      <c r="H448" s="120"/>
      <c r="I448" s="120"/>
      <c r="J448" s="120"/>
      <c r="K448" s="120"/>
      <c r="L448" s="120"/>
      <c r="M448" s="120"/>
      <c r="N448" s="120"/>
      <c r="O448" s="120"/>
    </row>
    <row r="449" spans="2:15">
      <c r="B449" s="119"/>
      <c r="C449" s="119"/>
      <c r="D449" s="119"/>
      <c r="E449" s="119"/>
      <c r="F449" s="119"/>
      <c r="G449" s="119"/>
      <c r="H449" s="120"/>
      <c r="I449" s="120"/>
      <c r="J449" s="120"/>
      <c r="K449" s="120"/>
      <c r="L449" s="120"/>
      <c r="M449" s="120"/>
      <c r="N449" s="120"/>
      <c r="O449" s="120"/>
    </row>
    <row r="450" spans="2:15">
      <c r="B450" s="119"/>
      <c r="C450" s="119"/>
      <c r="D450" s="119"/>
      <c r="E450" s="119"/>
      <c r="F450" s="119"/>
      <c r="G450" s="119"/>
      <c r="H450" s="120"/>
      <c r="I450" s="120"/>
      <c r="J450" s="120"/>
      <c r="K450" s="120"/>
      <c r="L450" s="120"/>
      <c r="M450" s="120"/>
      <c r="N450" s="120"/>
      <c r="O450" s="120"/>
    </row>
    <row r="451" spans="2:15">
      <c r="B451" s="119"/>
      <c r="C451" s="119"/>
      <c r="D451" s="119"/>
      <c r="E451" s="119"/>
      <c r="F451" s="119"/>
      <c r="G451" s="119"/>
      <c r="H451" s="120"/>
      <c r="I451" s="120"/>
      <c r="J451" s="120"/>
      <c r="K451" s="120"/>
      <c r="L451" s="120"/>
      <c r="M451" s="120"/>
      <c r="N451" s="120"/>
      <c r="O451" s="120"/>
    </row>
    <row r="452" spans="2:15">
      <c r="B452" s="119"/>
      <c r="C452" s="119"/>
      <c r="D452" s="119"/>
      <c r="E452" s="119"/>
      <c r="F452" s="119"/>
      <c r="G452" s="119"/>
      <c r="H452" s="120"/>
      <c r="I452" s="120"/>
      <c r="J452" s="120"/>
      <c r="K452" s="120"/>
      <c r="L452" s="120"/>
      <c r="M452" s="120"/>
      <c r="N452" s="120"/>
      <c r="O452" s="120"/>
    </row>
    <row r="453" spans="2:15">
      <c r="B453" s="119"/>
      <c r="C453" s="119"/>
      <c r="D453" s="119"/>
      <c r="E453" s="119"/>
      <c r="F453" s="119"/>
      <c r="G453" s="119"/>
      <c r="H453" s="120"/>
      <c r="I453" s="120"/>
      <c r="J453" s="120"/>
      <c r="K453" s="120"/>
      <c r="L453" s="120"/>
      <c r="M453" s="120"/>
      <c r="N453" s="120"/>
      <c r="O453" s="120"/>
    </row>
    <row r="454" spans="2:15">
      <c r="B454" s="119"/>
      <c r="C454" s="119"/>
      <c r="D454" s="119"/>
      <c r="E454" s="119"/>
      <c r="F454" s="119"/>
      <c r="G454" s="119"/>
      <c r="H454" s="120"/>
      <c r="I454" s="120"/>
      <c r="J454" s="120"/>
      <c r="K454" s="120"/>
      <c r="L454" s="120"/>
      <c r="M454" s="120"/>
      <c r="N454" s="120"/>
      <c r="O454" s="120"/>
    </row>
    <row r="455" spans="2:15">
      <c r="B455" s="119"/>
      <c r="C455" s="119"/>
      <c r="D455" s="119"/>
      <c r="E455" s="119"/>
      <c r="F455" s="119"/>
      <c r="G455" s="119"/>
      <c r="H455" s="120"/>
      <c r="I455" s="120"/>
      <c r="J455" s="120"/>
      <c r="K455" s="120"/>
      <c r="L455" s="120"/>
      <c r="M455" s="120"/>
      <c r="N455" s="120"/>
      <c r="O455" s="120"/>
    </row>
    <row r="456" spans="2:15">
      <c r="B456" s="119"/>
      <c r="C456" s="119"/>
      <c r="D456" s="119"/>
      <c r="E456" s="119"/>
      <c r="F456" s="119"/>
      <c r="G456" s="119"/>
      <c r="H456" s="120"/>
      <c r="I456" s="120"/>
      <c r="J456" s="120"/>
      <c r="K456" s="120"/>
      <c r="L456" s="120"/>
      <c r="M456" s="120"/>
      <c r="N456" s="120"/>
      <c r="O456" s="120"/>
    </row>
    <row r="457" spans="2:15">
      <c r="B457" s="119"/>
      <c r="C457" s="119"/>
      <c r="D457" s="119"/>
      <c r="E457" s="119"/>
      <c r="F457" s="119"/>
      <c r="G457" s="119"/>
      <c r="H457" s="120"/>
      <c r="I457" s="120"/>
      <c r="J457" s="120"/>
      <c r="K457" s="120"/>
      <c r="L457" s="120"/>
      <c r="M457" s="120"/>
      <c r="N457" s="120"/>
      <c r="O457" s="120"/>
    </row>
    <row r="458" spans="2:15">
      <c r="B458" s="119"/>
      <c r="C458" s="119"/>
      <c r="D458" s="119"/>
      <c r="E458" s="119"/>
      <c r="F458" s="119"/>
      <c r="G458" s="119"/>
      <c r="H458" s="120"/>
      <c r="I458" s="120"/>
      <c r="J458" s="120"/>
      <c r="K458" s="120"/>
      <c r="L458" s="120"/>
      <c r="M458" s="120"/>
      <c r="N458" s="120"/>
      <c r="O458" s="120"/>
    </row>
    <row r="459" spans="2:15">
      <c r="B459" s="119"/>
      <c r="C459" s="119"/>
      <c r="D459" s="119"/>
      <c r="E459" s="119"/>
      <c r="F459" s="119"/>
      <c r="G459" s="119"/>
      <c r="H459" s="120"/>
      <c r="I459" s="120"/>
      <c r="J459" s="120"/>
      <c r="K459" s="120"/>
      <c r="L459" s="120"/>
      <c r="M459" s="120"/>
      <c r="N459" s="120"/>
      <c r="O459" s="120"/>
    </row>
    <row r="460" spans="2:15">
      <c r="B460" s="119"/>
      <c r="C460" s="119"/>
      <c r="D460" s="119"/>
      <c r="E460" s="119"/>
      <c r="F460" s="119"/>
      <c r="G460" s="119"/>
      <c r="H460" s="120"/>
      <c r="I460" s="120"/>
      <c r="J460" s="120"/>
      <c r="K460" s="120"/>
      <c r="L460" s="120"/>
      <c r="M460" s="120"/>
      <c r="N460" s="120"/>
      <c r="O460" s="120"/>
    </row>
    <row r="461" spans="2:15">
      <c r="B461" s="119"/>
      <c r="C461" s="119"/>
      <c r="D461" s="119"/>
      <c r="E461" s="119"/>
      <c r="F461" s="119"/>
      <c r="G461" s="119"/>
      <c r="H461" s="120"/>
      <c r="I461" s="120"/>
      <c r="J461" s="120"/>
      <c r="K461" s="120"/>
      <c r="L461" s="120"/>
      <c r="M461" s="120"/>
      <c r="N461" s="120"/>
      <c r="O461" s="120"/>
    </row>
    <row r="462" spans="2:15">
      <c r="B462" s="119"/>
      <c r="C462" s="119"/>
      <c r="D462" s="119"/>
      <c r="E462" s="119"/>
      <c r="F462" s="119"/>
      <c r="G462" s="119"/>
      <c r="H462" s="120"/>
      <c r="I462" s="120"/>
      <c r="J462" s="120"/>
      <c r="K462" s="120"/>
      <c r="L462" s="120"/>
      <c r="M462" s="120"/>
      <c r="N462" s="120"/>
      <c r="O462" s="120"/>
    </row>
    <row r="463" spans="2:15">
      <c r="B463" s="119"/>
      <c r="C463" s="119"/>
      <c r="D463" s="119"/>
      <c r="E463" s="119"/>
      <c r="F463" s="119"/>
      <c r="G463" s="119"/>
      <c r="H463" s="120"/>
      <c r="I463" s="120"/>
      <c r="J463" s="120"/>
      <c r="K463" s="120"/>
      <c r="L463" s="120"/>
      <c r="M463" s="120"/>
      <c r="N463" s="120"/>
      <c r="O463" s="120"/>
    </row>
    <row r="464" spans="2:15">
      <c r="B464" s="119"/>
      <c r="C464" s="119"/>
      <c r="D464" s="119"/>
      <c r="E464" s="119"/>
      <c r="F464" s="119"/>
      <c r="G464" s="119"/>
      <c r="H464" s="120"/>
      <c r="I464" s="120"/>
      <c r="J464" s="120"/>
      <c r="K464" s="120"/>
      <c r="L464" s="120"/>
      <c r="M464" s="120"/>
      <c r="N464" s="120"/>
      <c r="O464" s="120"/>
    </row>
    <row r="465" spans="2:15">
      <c r="B465" s="119"/>
      <c r="C465" s="119"/>
      <c r="D465" s="119"/>
      <c r="E465" s="119"/>
      <c r="F465" s="119"/>
      <c r="G465" s="119"/>
      <c r="H465" s="120"/>
      <c r="I465" s="120"/>
      <c r="J465" s="120"/>
      <c r="K465" s="120"/>
      <c r="L465" s="120"/>
      <c r="M465" s="120"/>
      <c r="N465" s="120"/>
      <c r="O465" s="120"/>
    </row>
    <row r="466" spans="2:15">
      <c r="B466" s="119"/>
      <c r="C466" s="119"/>
      <c r="D466" s="119"/>
      <c r="E466" s="119"/>
      <c r="F466" s="119"/>
      <c r="G466" s="119"/>
      <c r="H466" s="120"/>
      <c r="I466" s="120"/>
      <c r="J466" s="120"/>
      <c r="K466" s="120"/>
      <c r="L466" s="120"/>
      <c r="M466" s="120"/>
      <c r="N466" s="120"/>
      <c r="O466" s="120"/>
    </row>
    <row r="467" spans="2:15">
      <c r="B467" s="119"/>
      <c r="C467" s="119"/>
      <c r="D467" s="119"/>
      <c r="E467" s="119"/>
      <c r="F467" s="119"/>
      <c r="G467" s="119"/>
      <c r="H467" s="120"/>
      <c r="I467" s="120"/>
      <c r="J467" s="120"/>
      <c r="K467" s="120"/>
      <c r="L467" s="120"/>
      <c r="M467" s="120"/>
      <c r="N467" s="120"/>
      <c r="O467" s="120"/>
    </row>
    <row r="468" spans="2:15">
      <c r="B468" s="119"/>
      <c r="C468" s="119"/>
      <c r="D468" s="119"/>
      <c r="E468" s="119"/>
      <c r="F468" s="119"/>
      <c r="G468" s="119"/>
      <c r="H468" s="120"/>
      <c r="I468" s="120"/>
      <c r="J468" s="120"/>
      <c r="K468" s="120"/>
      <c r="L468" s="120"/>
      <c r="M468" s="120"/>
      <c r="N468" s="120"/>
      <c r="O468" s="120"/>
    </row>
    <row r="469" spans="2:15">
      <c r="B469" s="119"/>
      <c r="C469" s="119"/>
      <c r="D469" s="119"/>
      <c r="E469" s="119"/>
      <c r="F469" s="119"/>
      <c r="G469" s="119"/>
      <c r="H469" s="120"/>
      <c r="I469" s="120"/>
      <c r="J469" s="120"/>
      <c r="K469" s="120"/>
      <c r="L469" s="120"/>
      <c r="M469" s="120"/>
      <c r="N469" s="120"/>
      <c r="O469" s="120"/>
    </row>
    <row r="470" spans="2:15">
      <c r="B470" s="119"/>
      <c r="C470" s="119"/>
      <c r="D470" s="119"/>
      <c r="E470" s="119"/>
      <c r="F470" s="119"/>
      <c r="G470" s="119"/>
      <c r="H470" s="120"/>
      <c r="I470" s="120"/>
      <c r="J470" s="120"/>
      <c r="K470" s="120"/>
      <c r="L470" s="120"/>
      <c r="M470" s="120"/>
      <c r="N470" s="120"/>
      <c r="O470" s="120"/>
    </row>
    <row r="471" spans="2:15">
      <c r="B471" s="119"/>
      <c r="C471" s="119"/>
      <c r="D471" s="119"/>
      <c r="E471" s="119"/>
      <c r="F471" s="119"/>
      <c r="G471" s="119"/>
      <c r="H471" s="120"/>
      <c r="I471" s="120"/>
      <c r="J471" s="120"/>
      <c r="K471" s="120"/>
      <c r="L471" s="120"/>
      <c r="M471" s="120"/>
      <c r="N471" s="120"/>
      <c r="O471" s="120"/>
    </row>
    <row r="472" spans="2:15">
      <c r="B472" s="119"/>
      <c r="C472" s="119"/>
      <c r="D472" s="119"/>
      <c r="E472" s="119"/>
      <c r="F472" s="119"/>
      <c r="G472" s="119"/>
      <c r="H472" s="120"/>
      <c r="I472" s="120"/>
      <c r="J472" s="120"/>
      <c r="K472" s="120"/>
      <c r="L472" s="120"/>
      <c r="M472" s="120"/>
      <c r="N472" s="120"/>
      <c r="O472" s="120"/>
    </row>
    <row r="473" spans="2:15">
      <c r="B473" s="119"/>
      <c r="C473" s="119"/>
      <c r="D473" s="119"/>
      <c r="E473" s="119"/>
      <c r="F473" s="119"/>
      <c r="G473" s="119"/>
      <c r="H473" s="120"/>
      <c r="I473" s="120"/>
      <c r="J473" s="120"/>
      <c r="K473" s="120"/>
      <c r="L473" s="120"/>
      <c r="M473" s="120"/>
      <c r="N473" s="120"/>
      <c r="O473" s="120"/>
    </row>
    <row r="474" spans="2:15">
      <c r="B474" s="119"/>
      <c r="C474" s="119"/>
      <c r="D474" s="119"/>
      <c r="E474" s="119"/>
      <c r="F474" s="119"/>
      <c r="G474" s="119"/>
      <c r="H474" s="120"/>
      <c r="I474" s="120"/>
      <c r="J474" s="120"/>
      <c r="K474" s="120"/>
      <c r="L474" s="120"/>
      <c r="M474" s="120"/>
      <c r="N474" s="120"/>
      <c r="O474" s="120"/>
    </row>
    <row r="475" spans="2:15">
      <c r="B475" s="119"/>
      <c r="C475" s="119"/>
      <c r="D475" s="119"/>
      <c r="E475" s="119"/>
      <c r="F475" s="119"/>
      <c r="G475" s="119"/>
      <c r="H475" s="120"/>
      <c r="I475" s="120"/>
      <c r="J475" s="120"/>
      <c r="K475" s="120"/>
      <c r="L475" s="120"/>
      <c r="M475" s="120"/>
      <c r="N475" s="120"/>
      <c r="O475" s="120"/>
    </row>
    <row r="476" spans="2:15">
      <c r="B476" s="119"/>
      <c r="C476" s="119"/>
      <c r="D476" s="119"/>
      <c r="E476" s="119"/>
      <c r="F476" s="119"/>
      <c r="G476" s="119"/>
      <c r="H476" s="120"/>
      <c r="I476" s="120"/>
      <c r="J476" s="120"/>
      <c r="K476" s="120"/>
      <c r="L476" s="120"/>
      <c r="M476" s="120"/>
      <c r="N476" s="120"/>
      <c r="O476" s="120"/>
    </row>
    <row r="477" spans="2:15">
      <c r="B477" s="119"/>
      <c r="C477" s="119"/>
      <c r="D477" s="119"/>
      <c r="E477" s="119"/>
      <c r="F477" s="119"/>
      <c r="G477" s="119"/>
      <c r="H477" s="120"/>
      <c r="I477" s="120"/>
      <c r="J477" s="120"/>
      <c r="K477" s="120"/>
      <c r="L477" s="120"/>
      <c r="M477" s="120"/>
      <c r="N477" s="120"/>
      <c r="O477" s="120"/>
    </row>
    <row r="478" spans="2:15">
      <c r="B478" s="119"/>
      <c r="C478" s="119"/>
      <c r="D478" s="119"/>
      <c r="E478" s="119"/>
      <c r="F478" s="119"/>
      <c r="G478" s="119"/>
      <c r="H478" s="120"/>
      <c r="I478" s="120"/>
      <c r="J478" s="120"/>
      <c r="K478" s="120"/>
      <c r="L478" s="120"/>
      <c r="M478" s="120"/>
      <c r="N478" s="120"/>
      <c r="O478" s="120"/>
    </row>
    <row r="479" spans="2:15">
      <c r="B479" s="119"/>
      <c r="C479" s="119"/>
      <c r="D479" s="119"/>
      <c r="E479" s="119"/>
      <c r="F479" s="119"/>
      <c r="G479" s="119"/>
      <c r="H479" s="120"/>
      <c r="I479" s="120"/>
      <c r="J479" s="120"/>
      <c r="K479" s="120"/>
      <c r="L479" s="120"/>
      <c r="M479" s="120"/>
      <c r="N479" s="120"/>
      <c r="O479" s="120"/>
    </row>
    <row r="480" spans="2:15">
      <c r="B480" s="119"/>
      <c r="C480" s="119"/>
      <c r="D480" s="119"/>
      <c r="E480" s="119"/>
      <c r="F480" s="119"/>
      <c r="G480" s="119"/>
      <c r="H480" s="120"/>
      <c r="I480" s="120"/>
      <c r="J480" s="120"/>
      <c r="K480" s="120"/>
      <c r="L480" s="120"/>
      <c r="M480" s="120"/>
      <c r="N480" s="120"/>
      <c r="O480" s="120"/>
    </row>
    <row r="481" spans="2:15">
      <c r="B481" s="119"/>
      <c r="C481" s="119"/>
      <c r="D481" s="119"/>
      <c r="E481" s="119"/>
      <c r="F481" s="119"/>
      <c r="G481" s="119"/>
      <c r="H481" s="120"/>
      <c r="I481" s="120"/>
      <c r="J481" s="120"/>
      <c r="K481" s="120"/>
      <c r="L481" s="120"/>
      <c r="M481" s="120"/>
      <c r="N481" s="120"/>
      <c r="O481" s="120"/>
    </row>
    <row r="482" spans="2:15">
      <c r="B482" s="119"/>
      <c r="C482" s="119"/>
      <c r="D482" s="119"/>
      <c r="E482" s="119"/>
      <c r="F482" s="119"/>
      <c r="G482" s="119"/>
      <c r="H482" s="120"/>
      <c r="I482" s="120"/>
      <c r="J482" s="120"/>
      <c r="K482" s="120"/>
      <c r="L482" s="120"/>
      <c r="M482" s="120"/>
      <c r="N482" s="120"/>
      <c r="O482" s="120"/>
    </row>
    <row r="483" spans="2:15">
      <c r="B483" s="119"/>
      <c r="C483" s="119"/>
      <c r="D483" s="119"/>
      <c r="E483" s="119"/>
      <c r="F483" s="119"/>
      <c r="G483" s="119"/>
      <c r="H483" s="120"/>
      <c r="I483" s="120"/>
      <c r="J483" s="120"/>
      <c r="K483" s="120"/>
      <c r="L483" s="120"/>
      <c r="M483" s="120"/>
      <c r="N483" s="120"/>
      <c r="O483" s="120"/>
    </row>
    <row r="484" spans="2:15">
      <c r="B484" s="119"/>
      <c r="C484" s="119"/>
      <c r="D484" s="119"/>
      <c r="E484" s="119"/>
      <c r="F484" s="119"/>
      <c r="G484" s="119"/>
      <c r="H484" s="120"/>
      <c r="I484" s="120"/>
      <c r="J484" s="120"/>
      <c r="K484" s="120"/>
      <c r="L484" s="120"/>
      <c r="M484" s="120"/>
      <c r="N484" s="120"/>
      <c r="O484" s="120"/>
    </row>
    <row r="485" spans="2:15">
      <c r="B485" s="119"/>
      <c r="C485" s="119"/>
      <c r="D485" s="119"/>
      <c r="E485" s="119"/>
      <c r="F485" s="119"/>
      <c r="G485" s="119"/>
      <c r="H485" s="120"/>
      <c r="I485" s="120"/>
      <c r="J485" s="120"/>
      <c r="K485" s="120"/>
      <c r="L485" s="120"/>
      <c r="M485" s="120"/>
      <c r="N485" s="120"/>
      <c r="O485" s="120"/>
    </row>
    <row r="486" spans="2:15">
      <c r="B486" s="119"/>
      <c r="C486" s="119"/>
      <c r="D486" s="119"/>
      <c r="E486" s="119"/>
      <c r="F486" s="119"/>
      <c r="G486" s="119"/>
      <c r="H486" s="120"/>
      <c r="I486" s="120"/>
      <c r="J486" s="120"/>
      <c r="K486" s="120"/>
      <c r="L486" s="120"/>
      <c r="M486" s="120"/>
      <c r="N486" s="120"/>
      <c r="O486" s="120"/>
    </row>
    <row r="487" spans="2:15">
      <c r="B487" s="119"/>
      <c r="C487" s="119"/>
      <c r="D487" s="119"/>
      <c r="E487" s="119"/>
      <c r="F487" s="119"/>
      <c r="G487" s="119"/>
      <c r="H487" s="120"/>
      <c r="I487" s="120"/>
      <c r="J487" s="120"/>
      <c r="K487" s="120"/>
      <c r="L487" s="120"/>
      <c r="M487" s="120"/>
      <c r="N487" s="120"/>
      <c r="O487" s="120"/>
    </row>
    <row r="488" spans="2:15">
      <c r="B488" s="119"/>
      <c r="C488" s="119"/>
      <c r="D488" s="119"/>
      <c r="E488" s="119"/>
      <c r="F488" s="119"/>
      <c r="G488" s="119"/>
      <c r="H488" s="120"/>
      <c r="I488" s="120"/>
      <c r="J488" s="120"/>
      <c r="K488" s="120"/>
      <c r="L488" s="120"/>
      <c r="M488" s="120"/>
      <c r="N488" s="120"/>
      <c r="O488" s="120"/>
    </row>
    <row r="489" spans="2:15">
      <c r="B489" s="119"/>
      <c r="C489" s="119"/>
      <c r="D489" s="119"/>
      <c r="E489" s="119"/>
      <c r="F489" s="119"/>
      <c r="G489" s="119"/>
      <c r="H489" s="120"/>
      <c r="I489" s="120"/>
      <c r="J489" s="120"/>
      <c r="K489" s="120"/>
      <c r="L489" s="120"/>
      <c r="M489" s="120"/>
      <c r="N489" s="120"/>
      <c r="O489" s="120"/>
    </row>
    <row r="490" spans="2:15">
      <c r="B490" s="119"/>
      <c r="C490" s="119"/>
      <c r="D490" s="119"/>
      <c r="E490" s="119"/>
      <c r="F490" s="119"/>
      <c r="G490" s="119"/>
      <c r="H490" s="120"/>
      <c r="I490" s="120"/>
      <c r="J490" s="120"/>
      <c r="K490" s="120"/>
      <c r="L490" s="120"/>
      <c r="M490" s="120"/>
      <c r="N490" s="120"/>
      <c r="O490" s="120"/>
    </row>
    <row r="491" spans="2:15">
      <c r="B491" s="119"/>
      <c r="C491" s="119"/>
      <c r="D491" s="119"/>
      <c r="E491" s="119"/>
      <c r="F491" s="119"/>
      <c r="G491" s="119"/>
      <c r="H491" s="120"/>
      <c r="I491" s="120"/>
      <c r="J491" s="120"/>
      <c r="K491" s="120"/>
      <c r="L491" s="120"/>
      <c r="M491" s="120"/>
      <c r="N491" s="120"/>
      <c r="O491" s="120"/>
    </row>
    <row r="492" spans="2:15">
      <c r="B492" s="119"/>
      <c r="C492" s="119"/>
      <c r="D492" s="119"/>
      <c r="E492" s="119"/>
      <c r="F492" s="119"/>
      <c r="G492" s="119"/>
      <c r="H492" s="120"/>
      <c r="I492" s="120"/>
      <c r="J492" s="120"/>
      <c r="K492" s="120"/>
      <c r="L492" s="120"/>
      <c r="M492" s="120"/>
      <c r="N492" s="120"/>
      <c r="O492" s="120"/>
    </row>
    <row r="493" spans="2:15">
      <c r="B493" s="119"/>
      <c r="C493" s="119"/>
      <c r="D493" s="119"/>
      <c r="E493" s="119"/>
      <c r="F493" s="119"/>
      <c r="G493" s="119"/>
      <c r="H493" s="120"/>
      <c r="I493" s="120"/>
      <c r="J493" s="120"/>
      <c r="K493" s="120"/>
      <c r="L493" s="120"/>
      <c r="M493" s="120"/>
      <c r="N493" s="120"/>
      <c r="O493" s="120"/>
    </row>
    <row r="494" spans="2:15">
      <c r="B494" s="119"/>
      <c r="C494" s="119"/>
      <c r="D494" s="119"/>
      <c r="E494" s="119"/>
      <c r="F494" s="119"/>
      <c r="G494" s="119"/>
      <c r="H494" s="120"/>
      <c r="I494" s="120"/>
      <c r="J494" s="120"/>
      <c r="K494" s="120"/>
      <c r="L494" s="120"/>
      <c r="M494" s="120"/>
      <c r="N494" s="120"/>
      <c r="O494" s="120"/>
    </row>
    <row r="495" spans="2:15">
      <c r="B495" s="119"/>
      <c r="C495" s="119"/>
      <c r="D495" s="119"/>
      <c r="E495" s="119"/>
      <c r="F495" s="119"/>
      <c r="G495" s="119"/>
      <c r="H495" s="120"/>
      <c r="I495" s="120"/>
      <c r="J495" s="120"/>
      <c r="K495" s="120"/>
      <c r="L495" s="120"/>
      <c r="M495" s="120"/>
      <c r="N495" s="120"/>
      <c r="O495" s="120"/>
    </row>
    <row r="496" spans="2:15">
      <c r="B496" s="119"/>
      <c r="C496" s="119"/>
      <c r="D496" s="119"/>
      <c r="E496" s="119"/>
      <c r="F496" s="119"/>
      <c r="G496" s="119"/>
      <c r="H496" s="120"/>
      <c r="I496" s="120"/>
      <c r="J496" s="120"/>
      <c r="K496" s="120"/>
      <c r="L496" s="120"/>
      <c r="M496" s="120"/>
      <c r="N496" s="120"/>
      <c r="O496" s="120"/>
    </row>
    <row r="497" spans="2:15">
      <c r="B497" s="119"/>
      <c r="C497" s="119"/>
      <c r="D497" s="119"/>
      <c r="E497" s="119"/>
      <c r="F497" s="119"/>
      <c r="G497" s="119"/>
      <c r="H497" s="120"/>
      <c r="I497" s="120"/>
      <c r="J497" s="120"/>
      <c r="K497" s="120"/>
      <c r="L497" s="120"/>
      <c r="M497" s="120"/>
      <c r="N497" s="120"/>
      <c r="O497" s="120"/>
    </row>
    <row r="498" spans="2:15">
      <c r="B498" s="119"/>
      <c r="C498" s="119"/>
      <c r="D498" s="119"/>
      <c r="E498" s="119"/>
      <c r="F498" s="119"/>
      <c r="G498" s="119"/>
      <c r="H498" s="120"/>
      <c r="I498" s="120"/>
      <c r="J498" s="120"/>
      <c r="K498" s="120"/>
      <c r="L498" s="120"/>
      <c r="M498" s="120"/>
      <c r="N498" s="120"/>
      <c r="O498" s="120"/>
    </row>
    <row r="499" spans="2:15">
      <c r="B499" s="119"/>
      <c r="C499" s="119"/>
      <c r="D499" s="119"/>
      <c r="E499" s="119"/>
      <c r="F499" s="119"/>
      <c r="G499" s="119"/>
      <c r="H499" s="120"/>
      <c r="I499" s="120"/>
      <c r="J499" s="120"/>
      <c r="K499" s="120"/>
      <c r="L499" s="120"/>
      <c r="M499" s="120"/>
      <c r="N499" s="120"/>
      <c r="O499" s="120"/>
    </row>
    <row r="500" spans="2:15">
      <c r="B500" s="119"/>
      <c r="C500" s="119"/>
      <c r="D500" s="119"/>
      <c r="E500" s="119"/>
      <c r="F500" s="119"/>
      <c r="G500" s="119"/>
      <c r="H500" s="120"/>
      <c r="I500" s="120"/>
      <c r="J500" s="120"/>
      <c r="K500" s="120"/>
      <c r="L500" s="120"/>
      <c r="M500" s="120"/>
      <c r="N500" s="120"/>
      <c r="O500" s="120"/>
    </row>
  </sheetData>
  <sheetProtection sheet="1" objects="1" scenarios="1"/>
  <sortState ref="B214:O247">
    <sortCondition ref="B214:B247"/>
  </sortState>
  <mergeCells count="2">
    <mergeCell ref="B6:O6"/>
    <mergeCell ref="B7:O7"/>
  </mergeCells>
  <phoneticPr fontId="6" type="noConversion"/>
  <dataValidations count="4">
    <dataValidation allowBlank="1" showInputMessage="1" showErrorMessage="1" sqref="A1 B34 K9 B36:I36 B247 B249"/>
    <dataValidation type="list" allowBlank="1" showInputMessage="1" showErrorMessage="1" sqref="E12:E35 E37:E354">
      <formula1>#REF!</formula1>
    </dataValidation>
    <dataValidation type="list" allowBlank="1" showInputMessage="1" showErrorMessage="1" sqref="H12:H35 H37:H354">
      <formula1>#REF!</formula1>
    </dataValidation>
    <dataValidation type="list" allowBlank="1" showInputMessage="1" showErrorMessage="1" sqref="G12:G35 G37:G360">
      <formula1>#REF!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indexed="44"/>
    <pageSetUpPr fitToPage="1"/>
  </sheetPr>
  <dimension ref="B1:N573"/>
  <sheetViews>
    <sheetView rightToLeft="1" topLeftCell="A19" workbookViewId="0">
      <selection activeCell="C19" sqref="C19"/>
    </sheetView>
  </sheetViews>
  <sheetFormatPr defaultColWidth="9.140625" defaultRowHeight="18"/>
  <cols>
    <col min="1" max="1" width="6.28515625" style="1" customWidth="1"/>
    <col min="2" max="2" width="54.140625" style="2" bestFit="1" customWidth="1"/>
    <col min="3" max="3" width="41.7109375" style="2" bestFit="1" customWidth="1"/>
    <col min="4" max="4" width="9.7109375" style="2" bestFit="1" customWidth="1"/>
    <col min="5" max="5" width="11.28515625" style="2" bestFit="1" customWidth="1"/>
    <col min="6" max="6" width="5.28515625" style="2" bestFit="1" customWidth="1"/>
    <col min="7" max="7" width="12.28515625" style="2" bestFit="1" customWidth="1"/>
    <col min="8" max="8" width="14.28515625" style="1" bestFit="1" customWidth="1"/>
    <col min="9" max="9" width="10.7109375" style="1" bestFit="1" customWidth="1"/>
    <col min="10" max="10" width="8.28515625" style="1" bestFit="1" customWidth="1"/>
    <col min="11" max="11" width="14.28515625" style="1" bestFit="1" customWidth="1"/>
    <col min="12" max="12" width="11.28515625" style="1" bestFit="1" customWidth="1"/>
    <col min="13" max="13" width="11.85546875" style="1" bestFit="1" customWidth="1"/>
    <col min="14" max="14" width="11.5703125" style="1" customWidth="1"/>
    <col min="15" max="16384" width="9.140625" style="1"/>
  </cols>
  <sheetData>
    <row r="1" spans="2:14">
      <c r="B1" s="46" t="s">
        <v>152</v>
      </c>
      <c r="C1" s="67" t="s" vm="1">
        <v>238</v>
      </c>
    </row>
    <row r="2" spans="2:14">
      <c r="B2" s="46" t="s">
        <v>151</v>
      </c>
      <c r="C2" s="67" t="s">
        <v>239</v>
      </c>
    </row>
    <row r="3" spans="2:14">
      <c r="B3" s="46" t="s">
        <v>153</v>
      </c>
      <c r="C3" s="67" t="s">
        <v>240</v>
      </c>
    </row>
    <row r="4" spans="2:14">
      <c r="B4" s="46" t="s">
        <v>154</v>
      </c>
      <c r="C4" s="67" t="s">
        <v>241</v>
      </c>
    </row>
    <row r="6" spans="2:14" ht="26.25" customHeight="1">
      <c r="B6" s="151" t="s">
        <v>180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3"/>
    </row>
    <row r="7" spans="2:14" ht="26.25" customHeight="1">
      <c r="B7" s="151" t="s">
        <v>236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3"/>
    </row>
    <row r="8" spans="2:14" s="3" customFormat="1" ht="74.25" customHeight="1">
      <c r="B8" s="21" t="s">
        <v>121</v>
      </c>
      <c r="C8" s="29" t="s">
        <v>49</v>
      </c>
      <c r="D8" s="29" t="s">
        <v>125</v>
      </c>
      <c r="E8" s="29" t="s">
        <v>123</v>
      </c>
      <c r="F8" s="29" t="s">
        <v>71</v>
      </c>
      <c r="G8" s="29" t="s">
        <v>109</v>
      </c>
      <c r="H8" s="29" t="s">
        <v>214</v>
      </c>
      <c r="I8" s="29" t="s">
        <v>213</v>
      </c>
      <c r="J8" s="29" t="s">
        <v>228</v>
      </c>
      <c r="K8" s="29" t="s">
        <v>66</v>
      </c>
      <c r="L8" s="29" t="s">
        <v>63</v>
      </c>
      <c r="M8" s="29" t="s">
        <v>155</v>
      </c>
      <c r="N8" s="13" t="s">
        <v>157</v>
      </c>
    </row>
    <row r="9" spans="2:14" s="3" customFormat="1" ht="26.25" customHeight="1">
      <c r="B9" s="14"/>
      <c r="C9" s="15"/>
      <c r="D9" s="15"/>
      <c r="E9" s="15"/>
      <c r="F9" s="15"/>
      <c r="G9" s="15"/>
      <c r="H9" s="31" t="s">
        <v>221</v>
      </c>
      <c r="I9" s="31"/>
      <c r="J9" s="15" t="s">
        <v>217</v>
      </c>
      <c r="K9" s="15" t="s">
        <v>217</v>
      </c>
      <c r="L9" s="15" t="s">
        <v>19</v>
      </c>
      <c r="M9" s="15" t="s">
        <v>19</v>
      </c>
      <c r="N9" s="16" t="s">
        <v>19</v>
      </c>
    </row>
    <row r="10" spans="2:14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9" t="s">
        <v>11</v>
      </c>
    </row>
    <row r="11" spans="2:14" s="4" customFormat="1" ht="18" customHeight="1">
      <c r="B11" s="68" t="s">
        <v>231</v>
      </c>
      <c r="C11" s="69"/>
      <c r="D11" s="69"/>
      <c r="E11" s="69"/>
      <c r="F11" s="69"/>
      <c r="G11" s="69"/>
      <c r="H11" s="77"/>
      <c r="I11" s="79"/>
      <c r="J11" s="77">
        <v>340.93006814772724</v>
      </c>
      <c r="K11" s="77">
        <v>13113599.006203903</v>
      </c>
      <c r="L11" s="69"/>
      <c r="M11" s="78">
        <f>IFERROR(K11/$K$11,0)</f>
        <v>1</v>
      </c>
      <c r="N11" s="78">
        <f>K11/'סכום נכסי הקרן'!$C$42</f>
        <v>0.1321330740928913</v>
      </c>
    </row>
    <row r="12" spans="2:14">
      <c r="B12" s="70" t="s">
        <v>207</v>
      </c>
      <c r="C12" s="71"/>
      <c r="D12" s="71"/>
      <c r="E12" s="71"/>
      <c r="F12" s="71"/>
      <c r="G12" s="71"/>
      <c r="H12" s="80"/>
      <c r="I12" s="82"/>
      <c r="J12" s="71"/>
      <c r="K12" s="80">
        <v>1721415.2899011238</v>
      </c>
      <c r="L12" s="71"/>
      <c r="M12" s="81">
        <f t="shared" ref="M12:M75" si="0">IFERROR(K12/$K$11,0)</f>
        <v>0.13126947751618306</v>
      </c>
      <c r="N12" s="81">
        <f>K12/'סכום נכסי הקרן'!$C$42</f>
        <v>1.7345039598780948E-2</v>
      </c>
    </row>
    <row r="13" spans="2:14">
      <c r="B13" s="90" t="s">
        <v>232</v>
      </c>
      <c r="C13" s="71"/>
      <c r="D13" s="71"/>
      <c r="E13" s="71"/>
      <c r="F13" s="71"/>
      <c r="G13" s="71"/>
      <c r="H13" s="80"/>
      <c r="I13" s="82"/>
      <c r="J13" s="71"/>
      <c r="K13" s="80">
        <v>1512869.4822504716</v>
      </c>
      <c r="L13" s="71"/>
      <c r="M13" s="81">
        <f t="shared" si="0"/>
        <v>0.11536645901211019</v>
      </c>
      <c r="N13" s="81">
        <f>K13/'סכום נכסי הקרן'!$C$42</f>
        <v>1.5243724876481665E-2</v>
      </c>
    </row>
    <row r="14" spans="2:14">
      <c r="B14" s="76" t="s">
        <v>1757</v>
      </c>
      <c r="C14" s="73" t="s">
        <v>1758</v>
      </c>
      <c r="D14" s="86" t="s">
        <v>126</v>
      </c>
      <c r="E14" s="73" t="s">
        <v>1759</v>
      </c>
      <c r="F14" s="86" t="s">
        <v>1760</v>
      </c>
      <c r="G14" s="86" t="s">
        <v>139</v>
      </c>
      <c r="H14" s="83">
        <v>693630.69363000011</v>
      </c>
      <c r="I14" s="85">
        <v>1950</v>
      </c>
      <c r="J14" s="73"/>
      <c r="K14" s="83">
        <v>13525.798525785001</v>
      </c>
      <c r="L14" s="84">
        <v>0.13277365670340435</v>
      </c>
      <c r="M14" s="84">
        <f t="shared" si="0"/>
        <v>1.0314329818523573E-3</v>
      </c>
      <c r="N14" s="84">
        <f>K14/'סכום נכסי הקרן'!$C$42</f>
        <v>1.3628641061294935E-4</v>
      </c>
    </row>
    <row r="15" spans="2:14">
      <c r="B15" s="76" t="s">
        <v>1761</v>
      </c>
      <c r="C15" s="73" t="s">
        <v>1762</v>
      </c>
      <c r="D15" s="86" t="s">
        <v>126</v>
      </c>
      <c r="E15" s="73" t="s">
        <v>1759</v>
      </c>
      <c r="F15" s="86" t="s">
        <v>1760</v>
      </c>
      <c r="G15" s="86" t="s">
        <v>139</v>
      </c>
      <c r="H15" s="83">
        <v>3691120.6911169998</v>
      </c>
      <c r="I15" s="85">
        <v>1874</v>
      </c>
      <c r="J15" s="73"/>
      <c r="K15" s="83">
        <v>69171.60175153258</v>
      </c>
      <c r="L15" s="84">
        <v>0.27873393017524245</v>
      </c>
      <c r="M15" s="84">
        <f t="shared" si="0"/>
        <v>5.2747992155935406E-3</v>
      </c>
      <c r="N15" s="84">
        <f>K15/'סכום נכסי הקרן'!$C$42</f>
        <v>6.9697543557914628E-4</v>
      </c>
    </row>
    <row r="16" spans="2:14">
      <c r="B16" s="76" t="s">
        <v>1763</v>
      </c>
      <c r="C16" s="73" t="s">
        <v>1764</v>
      </c>
      <c r="D16" s="86" t="s">
        <v>126</v>
      </c>
      <c r="E16" s="73" t="s">
        <v>1759</v>
      </c>
      <c r="F16" s="86" t="s">
        <v>1760</v>
      </c>
      <c r="G16" s="86" t="s">
        <v>139</v>
      </c>
      <c r="H16" s="83">
        <v>505874.20675370091</v>
      </c>
      <c r="I16" s="85">
        <v>1869</v>
      </c>
      <c r="J16" s="73"/>
      <c r="K16" s="83">
        <v>9454.78892422647</v>
      </c>
      <c r="L16" s="84">
        <v>9.9595995826894344E-3</v>
      </c>
      <c r="M16" s="84">
        <f t="shared" si="0"/>
        <v>7.2099115732862586E-4</v>
      </c>
      <c r="N16" s="84">
        <f>K16/'סכום נכסי הקרן'!$C$42</f>
        <v>9.526677801162277E-5</v>
      </c>
    </row>
    <row r="17" spans="2:14">
      <c r="B17" s="76" t="s">
        <v>1765</v>
      </c>
      <c r="C17" s="73" t="s">
        <v>1766</v>
      </c>
      <c r="D17" s="86" t="s">
        <v>126</v>
      </c>
      <c r="E17" s="73" t="s">
        <v>1759</v>
      </c>
      <c r="F17" s="86" t="s">
        <v>1760</v>
      </c>
      <c r="G17" s="86" t="s">
        <v>139</v>
      </c>
      <c r="H17" s="83">
        <v>4063589.0635850001</v>
      </c>
      <c r="I17" s="85">
        <v>1939</v>
      </c>
      <c r="J17" s="73"/>
      <c r="K17" s="83">
        <v>78792.991942913155</v>
      </c>
      <c r="L17" s="84">
        <v>0.15840090988325953</v>
      </c>
      <c r="M17" s="84">
        <f t="shared" si="0"/>
        <v>6.0084948384983433E-3</v>
      </c>
      <c r="N17" s="84">
        <f>K17/'סכום נכסי הקרן'!$C$42</f>
        <v>7.9392089368205657E-4</v>
      </c>
    </row>
    <row r="18" spans="2:14">
      <c r="B18" s="76" t="s">
        <v>1767</v>
      </c>
      <c r="C18" s="73" t="s">
        <v>1768</v>
      </c>
      <c r="D18" s="86" t="s">
        <v>126</v>
      </c>
      <c r="E18" s="73" t="s">
        <v>1759</v>
      </c>
      <c r="F18" s="86" t="s">
        <v>1760</v>
      </c>
      <c r="G18" s="86" t="s">
        <v>139</v>
      </c>
      <c r="H18" s="83">
        <v>4290794.6649333742</v>
      </c>
      <c r="I18" s="85">
        <v>3097</v>
      </c>
      <c r="J18" s="73"/>
      <c r="K18" s="83">
        <v>132885.91077301587</v>
      </c>
      <c r="L18" s="84">
        <v>6.689250212712082E-2</v>
      </c>
      <c r="M18" s="84">
        <f t="shared" si="0"/>
        <v>1.0133443207326148E-2</v>
      </c>
      <c r="N18" s="84">
        <f>K18/'סכום נכסי הקרן'!$C$42</f>
        <v>1.338963002129732E-3</v>
      </c>
    </row>
    <row r="19" spans="2:14">
      <c r="B19" s="76" t="s">
        <v>1769</v>
      </c>
      <c r="C19" s="73" t="s">
        <v>1770</v>
      </c>
      <c r="D19" s="86" t="s">
        <v>126</v>
      </c>
      <c r="E19" s="73" t="s">
        <v>1771</v>
      </c>
      <c r="F19" s="86" t="s">
        <v>1760</v>
      </c>
      <c r="G19" s="86" t="s">
        <v>139</v>
      </c>
      <c r="H19" s="83">
        <v>3379075.3790720003</v>
      </c>
      <c r="I19" s="85">
        <v>1876</v>
      </c>
      <c r="J19" s="73"/>
      <c r="K19" s="83">
        <v>63391.454111390725</v>
      </c>
      <c r="L19" s="84">
        <v>0.26931768337379386</v>
      </c>
      <c r="M19" s="84">
        <f t="shared" si="0"/>
        <v>4.8340241364251647E-3</v>
      </c>
      <c r="N19" s="84">
        <f>K19/'סכום נכסי הקרן'!$C$42</f>
        <v>6.387344693850913E-4</v>
      </c>
    </row>
    <row r="20" spans="2:14">
      <c r="B20" s="76" t="s">
        <v>1772</v>
      </c>
      <c r="C20" s="73" t="s">
        <v>1773</v>
      </c>
      <c r="D20" s="86" t="s">
        <v>126</v>
      </c>
      <c r="E20" s="73" t="s">
        <v>1771</v>
      </c>
      <c r="F20" s="86" t="s">
        <v>1760</v>
      </c>
      <c r="G20" s="86" t="s">
        <v>139</v>
      </c>
      <c r="H20" s="83">
        <v>3906707.9067040002</v>
      </c>
      <c r="I20" s="85">
        <v>1886</v>
      </c>
      <c r="J20" s="73"/>
      <c r="K20" s="83">
        <v>73680.511120437441</v>
      </c>
      <c r="L20" s="84">
        <v>0.10993004827277612</v>
      </c>
      <c r="M20" s="84">
        <f t="shared" si="0"/>
        <v>5.6186338384740893E-3</v>
      </c>
      <c r="N20" s="84">
        <f>K20/'סכום נכסי הקרן'!$C$42</f>
        <v>7.4240736127992313E-4</v>
      </c>
    </row>
    <row r="21" spans="2:14">
      <c r="B21" s="76" t="s">
        <v>1774</v>
      </c>
      <c r="C21" s="73" t="s">
        <v>1775</v>
      </c>
      <c r="D21" s="86" t="s">
        <v>126</v>
      </c>
      <c r="E21" s="73" t="s">
        <v>1771</v>
      </c>
      <c r="F21" s="86" t="s">
        <v>1760</v>
      </c>
      <c r="G21" s="86" t="s">
        <v>139</v>
      </c>
      <c r="H21" s="83">
        <v>172623.9663837938</v>
      </c>
      <c r="I21" s="85">
        <v>1859</v>
      </c>
      <c r="J21" s="73"/>
      <c r="K21" s="83">
        <v>3209.079535075326</v>
      </c>
      <c r="L21" s="84">
        <v>2.8960486919552882E-3</v>
      </c>
      <c r="M21" s="84">
        <f t="shared" si="0"/>
        <v>2.4471386791354114E-4</v>
      </c>
      <c r="N21" s="84">
        <f>K21/'סכום נכסי הקרן'!$C$42</f>
        <v>3.2334795640577944E-5</v>
      </c>
    </row>
    <row r="22" spans="2:14">
      <c r="B22" s="76" t="s">
        <v>1776</v>
      </c>
      <c r="C22" s="73" t="s">
        <v>1777</v>
      </c>
      <c r="D22" s="86" t="s">
        <v>126</v>
      </c>
      <c r="E22" s="73" t="s">
        <v>1771</v>
      </c>
      <c r="F22" s="86" t="s">
        <v>1760</v>
      </c>
      <c r="G22" s="86" t="s">
        <v>139</v>
      </c>
      <c r="H22" s="83">
        <v>2183104.6839665012</v>
      </c>
      <c r="I22" s="85">
        <v>3075</v>
      </c>
      <c r="J22" s="73"/>
      <c r="K22" s="83">
        <v>67130.46903178691</v>
      </c>
      <c r="L22" s="84">
        <v>2.6020059394957877E-2</v>
      </c>
      <c r="M22" s="84">
        <f t="shared" si="0"/>
        <v>5.1191491367113028E-3</v>
      </c>
      <c r="N22" s="84">
        <f>K22/'סכום נכסי הקרן'!$C$42</f>
        <v>6.7640891217363511E-4</v>
      </c>
    </row>
    <row r="23" spans="2:14">
      <c r="B23" s="76" t="s">
        <v>1778</v>
      </c>
      <c r="C23" s="73" t="s">
        <v>1779</v>
      </c>
      <c r="D23" s="86" t="s">
        <v>126</v>
      </c>
      <c r="E23" s="73" t="s">
        <v>1780</v>
      </c>
      <c r="F23" s="86" t="s">
        <v>1760</v>
      </c>
      <c r="G23" s="86" t="s">
        <v>139</v>
      </c>
      <c r="H23" s="83">
        <v>356272.356272</v>
      </c>
      <c r="I23" s="85">
        <v>18680</v>
      </c>
      <c r="J23" s="73"/>
      <c r="K23" s="83">
        <v>66551.676151609601</v>
      </c>
      <c r="L23" s="84">
        <v>0.20422839830321929</v>
      </c>
      <c r="M23" s="84">
        <f t="shared" si="0"/>
        <v>5.075012292210912E-3</v>
      </c>
      <c r="N23" s="84">
        <f>K23/'סכום נכסי הקרן'!$C$42</f>
        <v>6.7057697522903857E-4</v>
      </c>
    </row>
    <row r="24" spans="2:14">
      <c r="B24" s="76" t="s">
        <v>1781</v>
      </c>
      <c r="C24" s="73" t="s">
        <v>1782</v>
      </c>
      <c r="D24" s="86" t="s">
        <v>126</v>
      </c>
      <c r="E24" s="73" t="s">
        <v>1780</v>
      </c>
      <c r="F24" s="86" t="s">
        <v>1760</v>
      </c>
      <c r="G24" s="86" t="s">
        <v>139</v>
      </c>
      <c r="H24" s="83">
        <v>430288.43028800003</v>
      </c>
      <c r="I24" s="85">
        <v>18530</v>
      </c>
      <c r="J24" s="73"/>
      <c r="K24" s="83">
        <v>79732.4461323664</v>
      </c>
      <c r="L24" s="84">
        <v>5.1387380779145841E-2</v>
      </c>
      <c r="M24" s="84">
        <f t="shared" si="0"/>
        <v>6.0801345301656571E-3</v>
      </c>
      <c r="N24" s="84">
        <f>K24/'סכום נכסי הקרן'!$C$42</f>
        <v>8.0338686636912565E-4</v>
      </c>
    </row>
    <row r="25" spans="2:14">
      <c r="B25" s="76" t="s">
        <v>1783</v>
      </c>
      <c r="C25" s="73" t="s">
        <v>1784</v>
      </c>
      <c r="D25" s="86" t="s">
        <v>126</v>
      </c>
      <c r="E25" s="73" t="s">
        <v>1780</v>
      </c>
      <c r="F25" s="86" t="s">
        <v>1760</v>
      </c>
      <c r="G25" s="86" t="s">
        <v>139</v>
      </c>
      <c r="H25" s="83">
        <v>503865.8182433144</v>
      </c>
      <c r="I25" s="85">
        <v>18220</v>
      </c>
      <c r="J25" s="73"/>
      <c r="K25" s="83">
        <v>91804.352083786274</v>
      </c>
      <c r="L25" s="84">
        <v>5.6857525420989131E-2</v>
      </c>
      <c r="M25" s="84">
        <f t="shared" si="0"/>
        <v>7.0006984383428703E-3</v>
      </c>
      <c r="N25" s="84">
        <f>K25/'סכום נכסי הקרן'!$C$42</f>
        <v>9.2502380545554685E-4</v>
      </c>
    </row>
    <row r="26" spans="2:14">
      <c r="B26" s="76" t="s">
        <v>1785</v>
      </c>
      <c r="C26" s="73" t="s">
        <v>1786</v>
      </c>
      <c r="D26" s="86" t="s">
        <v>126</v>
      </c>
      <c r="E26" s="73" t="s">
        <v>1780</v>
      </c>
      <c r="F26" s="86" t="s">
        <v>1760</v>
      </c>
      <c r="G26" s="86" t="s">
        <v>139</v>
      </c>
      <c r="H26" s="83">
        <v>311244.9346646234</v>
      </c>
      <c r="I26" s="85">
        <v>30180</v>
      </c>
      <c r="J26" s="73"/>
      <c r="K26" s="83">
        <v>93933.721280975355</v>
      </c>
      <c r="L26" s="84">
        <v>3.8965170225120742E-2</v>
      </c>
      <c r="M26" s="84">
        <f t="shared" si="0"/>
        <v>7.1630771412589571E-3</v>
      </c>
      <c r="N26" s="84">
        <f>K26/'סכום נכסי הקרן'!$C$42</f>
        <v>9.4647940263906582E-4</v>
      </c>
    </row>
    <row r="27" spans="2:14">
      <c r="B27" s="76" t="s">
        <v>1787</v>
      </c>
      <c r="C27" s="73" t="s">
        <v>1788</v>
      </c>
      <c r="D27" s="86" t="s">
        <v>126</v>
      </c>
      <c r="E27" s="73" t="s">
        <v>1780</v>
      </c>
      <c r="F27" s="86" t="s">
        <v>1760</v>
      </c>
      <c r="G27" s="86" t="s">
        <v>139</v>
      </c>
      <c r="H27" s="83">
        <v>111321.34840123708</v>
      </c>
      <c r="I27" s="85">
        <v>18560</v>
      </c>
      <c r="J27" s="73"/>
      <c r="K27" s="83">
        <v>20661.242263269607</v>
      </c>
      <c r="L27" s="84">
        <v>4.5811650389257306E-3</v>
      </c>
      <c r="M27" s="84">
        <f t="shared" si="0"/>
        <v>1.5755584911125462E-3</v>
      </c>
      <c r="N27" s="84">
        <f>K27/'סכום נכסי הקרן'!$C$42</f>
        <v>2.081833868438581E-4</v>
      </c>
    </row>
    <row r="28" spans="2:14">
      <c r="B28" s="76" t="s">
        <v>1789</v>
      </c>
      <c r="C28" s="73" t="s">
        <v>1790</v>
      </c>
      <c r="D28" s="86" t="s">
        <v>126</v>
      </c>
      <c r="E28" s="73" t="s">
        <v>1791</v>
      </c>
      <c r="F28" s="86" t="s">
        <v>1760</v>
      </c>
      <c r="G28" s="86" t="s">
        <v>139</v>
      </c>
      <c r="H28" s="83">
        <v>3271825.2718219999</v>
      </c>
      <c r="I28" s="85">
        <v>1870</v>
      </c>
      <c r="J28" s="73"/>
      <c r="K28" s="83">
        <v>61183.132583071398</v>
      </c>
      <c r="L28" s="84">
        <v>0.19772697751116247</v>
      </c>
      <c r="M28" s="84">
        <f t="shared" si="0"/>
        <v>4.6656247879873648E-3</v>
      </c>
      <c r="N28" s="84">
        <f>K28/'סכום נכסי הקרן'!$C$42</f>
        <v>6.1648334580076468E-4</v>
      </c>
    </row>
    <row r="29" spans="2:14">
      <c r="B29" s="76" t="s">
        <v>1792</v>
      </c>
      <c r="C29" s="73" t="s">
        <v>1793</v>
      </c>
      <c r="D29" s="86" t="s">
        <v>126</v>
      </c>
      <c r="E29" s="73" t="s">
        <v>1791</v>
      </c>
      <c r="F29" s="86" t="s">
        <v>1760</v>
      </c>
      <c r="G29" s="86" t="s">
        <v>139</v>
      </c>
      <c r="H29" s="83">
        <v>3910996.9109930005</v>
      </c>
      <c r="I29" s="85">
        <v>1920</v>
      </c>
      <c r="J29" s="73"/>
      <c r="K29" s="83">
        <v>75091.140691065608</v>
      </c>
      <c r="L29" s="84">
        <v>6.9064216580768681E-2</v>
      </c>
      <c r="M29" s="84">
        <f t="shared" si="0"/>
        <v>5.7262038175439709E-3</v>
      </c>
      <c r="N29" s="84">
        <f>K29/'סכום נכסי הקרן'!$C$42</f>
        <v>7.5662091329453457E-4</v>
      </c>
    </row>
    <row r="30" spans="2:14">
      <c r="B30" s="76" t="s">
        <v>1794</v>
      </c>
      <c r="C30" s="73" t="s">
        <v>1795</v>
      </c>
      <c r="D30" s="86" t="s">
        <v>126</v>
      </c>
      <c r="E30" s="73" t="s">
        <v>1791</v>
      </c>
      <c r="F30" s="86" t="s">
        <v>1760</v>
      </c>
      <c r="G30" s="86" t="s">
        <v>139</v>
      </c>
      <c r="H30" s="83">
        <v>654972.54137188639</v>
      </c>
      <c r="I30" s="85">
        <v>1870</v>
      </c>
      <c r="J30" s="73"/>
      <c r="K30" s="83">
        <v>12247.986523654276</v>
      </c>
      <c r="L30" s="84">
        <v>4.475336105319353E-3</v>
      </c>
      <c r="M30" s="84">
        <f t="shared" si="0"/>
        <v>9.3399123443227785E-4</v>
      </c>
      <c r="N30" s="84">
        <f>K30/'סכום נכסי הקרן'!$C$42</f>
        <v>1.2341113298135119E-4</v>
      </c>
    </row>
    <row r="31" spans="2:14">
      <c r="B31" s="76" t="s">
        <v>1796</v>
      </c>
      <c r="C31" s="73" t="s">
        <v>1797</v>
      </c>
      <c r="D31" s="86" t="s">
        <v>126</v>
      </c>
      <c r="E31" s="73" t="s">
        <v>1791</v>
      </c>
      <c r="F31" s="86" t="s">
        <v>1760</v>
      </c>
      <c r="G31" s="86" t="s">
        <v>139</v>
      </c>
      <c r="H31" s="83">
        <v>5150276.1956720455</v>
      </c>
      <c r="I31" s="85">
        <v>1826</v>
      </c>
      <c r="J31" s="73"/>
      <c r="K31" s="83">
        <v>94044.043331563298</v>
      </c>
      <c r="L31" s="84">
        <v>5.3018448047662217E-2</v>
      </c>
      <c r="M31" s="84">
        <f t="shared" si="0"/>
        <v>7.1714899385799486E-3</v>
      </c>
      <c r="N31" s="84">
        <f>K31/'סכום נכסי הקרן'!$C$42</f>
        <v>9.4759101141080884E-4</v>
      </c>
    </row>
    <row r="32" spans="2:14">
      <c r="B32" s="76" t="s">
        <v>1798</v>
      </c>
      <c r="C32" s="73" t="s">
        <v>1799</v>
      </c>
      <c r="D32" s="86" t="s">
        <v>126</v>
      </c>
      <c r="E32" s="73" t="s">
        <v>1791</v>
      </c>
      <c r="F32" s="86" t="s">
        <v>1760</v>
      </c>
      <c r="G32" s="86" t="s">
        <v>139</v>
      </c>
      <c r="H32" s="83">
        <v>13275959.99650272</v>
      </c>
      <c r="I32" s="85">
        <v>3061</v>
      </c>
      <c r="J32" s="73"/>
      <c r="K32" s="83">
        <v>406377.13549294614</v>
      </c>
      <c r="L32" s="84">
        <v>8.5075531237144272E-2</v>
      </c>
      <c r="M32" s="84">
        <f t="shared" si="0"/>
        <v>3.0988985960352568E-2</v>
      </c>
      <c r="N32" s="84">
        <f>K32/'סכום נכסי הקרן'!$C$42</f>
        <v>4.0946699779628344E-3</v>
      </c>
    </row>
    <row r="33" spans="2:14">
      <c r="B33" s="72"/>
      <c r="C33" s="73"/>
      <c r="D33" s="73"/>
      <c r="E33" s="73"/>
      <c r="F33" s="73"/>
      <c r="G33" s="73"/>
      <c r="H33" s="83"/>
      <c r="I33" s="85"/>
      <c r="J33" s="73"/>
      <c r="K33" s="73"/>
      <c r="L33" s="73"/>
      <c r="M33" s="84"/>
      <c r="N33" s="73"/>
    </row>
    <row r="34" spans="2:14">
      <c r="B34" s="90" t="s">
        <v>233</v>
      </c>
      <c r="C34" s="71"/>
      <c r="D34" s="71"/>
      <c r="E34" s="71"/>
      <c r="F34" s="71"/>
      <c r="G34" s="71"/>
      <c r="H34" s="80"/>
      <c r="I34" s="82"/>
      <c r="J34" s="71"/>
      <c r="K34" s="80">
        <v>208545.8076506521</v>
      </c>
      <c r="L34" s="71"/>
      <c r="M34" s="81">
        <f t="shared" si="0"/>
        <v>1.5903018504072858E-2</v>
      </c>
      <c r="N34" s="81">
        <f>K34/'סכום נכסי הקרן'!$C$42</f>
        <v>2.1013147222992802E-3</v>
      </c>
    </row>
    <row r="35" spans="2:14">
      <c r="B35" s="76" t="s">
        <v>1800</v>
      </c>
      <c r="C35" s="73" t="s">
        <v>1801</v>
      </c>
      <c r="D35" s="86" t="s">
        <v>126</v>
      </c>
      <c r="E35" s="73" t="s">
        <v>1759</v>
      </c>
      <c r="F35" s="86" t="s">
        <v>1802</v>
      </c>
      <c r="G35" s="86" t="s">
        <v>139</v>
      </c>
      <c r="H35" s="83">
        <v>14630892.630878</v>
      </c>
      <c r="I35" s="85">
        <v>349.91</v>
      </c>
      <c r="J35" s="73"/>
      <c r="K35" s="83">
        <v>51194.956414905217</v>
      </c>
      <c r="L35" s="84">
        <v>0.14540705359953424</v>
      </c>
      <c r="M35" s="84">
        <f t="shared" si="0"/>
        <v>3.9039592708824964E-3</v>
      </c>
      <c r="N35" s="84">
        <f>K35/'סכום נכסי הקרן'!$C$42</f>
        <v>5.1584213959514683E-4</v>
      </c>
    </row>
    <row r="36" spans="2:14">
      <c r="B36" s="76" t="s">
        <v>1803</v>
      </c>
      <c r="C36" s="73" t="s">
        <v>1804</v>
      </c>
      <c r="D36" s="86" t="s">
        <v>126</v>
      </c>
      <c r="E36" s="73" t="s">
        <v>1759</v>
      </c>
      <c r="F36" s="86" t="s">
        <v>1802</v>
      </c>
      <c r="G36" s="86" t="s">
        <v>139</v>
      </c>
      <c r="H36" s="83">
        <v>877549.87754900008</v>
      </c>
      <c r="I36" s="85">
        <v>362.93</v>
      </c>
      <c r="J36" s="73"/>
      <c r="K36" s="83">
        <v>3184.8917748885901</v>
      </c>
      <c r="L36" s="84">
        <v>4.4333687522051919E-2</v>
      </c>
      <c r="M36" s="84">
        <f t="shared" si="0"/>
        <v>2.428693887453667E-4</v>
      </c>
      <c r="N36" s="84">
        <f>K36/'סכום נכסי הקרן'!$C$42</f>
        <v>3.2091078937986757E-5</v>
      </c>
    </row>
    <row r="37" spans="2:14">
      <c r="B37" s="76" t="s">
        <v>1805</v>
      </c>
      <c r="C37" s="73" t="s">
        <v>1806</v>
      </c>
      <c r="D37" s="86" t="s">
        <v>126</v>
      </c>
      <c r="E37" s="73" t="s">
        <v>1759</v>
      </c>
      <c r="F37" s="86" t="s">
        <v>1802</v>
      </c>
      <c r="G37" s="86" t="s">
        <v>139</v>
      </c>
      <c r="H37" s="83">
        <v>2039302.8893598502</v>
      </c>
      <c r="I37" s="85">
        <v>339.38</v>
      </c>
      <c r="J37" s="73"/>
      <c r="K37" s="83">
        <v>6920.9861546442344</v>
      </c>
      <c r="L37" s="84">
        <v>1.0569622107182803E-2</v>
      </c>
      <c r="M37" s="84">
        <f t="shared" si="0"/>
        <v>5.2777167819223318E-4</v>
      </c>
      <c r="N37" s="84">
        <f>K37/'סכום נכסי הקרן'!$C$42</f>
        <v>6.9736094258703921E-5</v>
      </c>
    </row>
    <row r="38" spans="2:14">
      <c r="B38" s="76" t="s">
        <v>1807</v>
      </c>
      <c r="C38" s="73" t="s">
        <v>1808</v>
      </c>
      <c r="D38" s="86" t="s">
        <v>126</v>
      </c>
      <c r="E38" s="73" t="s">
        <v>1771</v>
      </c>
      <c r="F38" s="86" t="s">
        <v>1802</v>
      </c>
      <c r="G38" s="86" t="s">
        <v>139</v>
      </c>
      <c r="H38" s="83">
        <v>17535664.535647001</v>
      </c>
      <c r="I38" s="85">
        <v>339.96</v>
      </c>
      <c r="J38" s="73"/>
      <c r="K38" s="83">
        <v>59614.245154185541</v>
      </c>
      <c r="L38" s="84">
        <v>0.16517437208468627</v>
      </c>
      <c r="M38" s="84">
        <f t="shared" si="0"/>
        <v>4.5459865843070759E-3</v>
      </c>
      <c r="N38" s="84">
        <f>K38/'סכום נכסי הקרן'!$C$42</f>
        <v>6.0067518216953668E-4</v>
      </c>
    </row>
    <row r="39" spans="2:14">
      <c r="B39" s="76" t="s">
        <v>1809</v>
      </c>
      <c r="C39" s="73" t="s">
        <v>1810</v>
      </c>
      <c r="D39" s="86" t="s">
        <v>126</v>
      </c>
      <c r="E39" s="73" t="s">
        <v>1771</v>
      </c>
      <c r="F39" s="86" t="s">
        <v>1802</v>
      </c>
      <c r="G39" s="86" t="s">
        <v>139</v>
      </c>
      <c r="H39" s="83">
        <v>862661.92205805937</v>
      </c>
      <c r="I39" s="85">
        <v>340.56</v>
      </c>
      <c r="J39" s="73"/>
      <c r="K39" s="83">
        <v>2937.8814408155026</v>
      </c>
      <c r="L39" s="84">
        <v>2.5588656802590383E-3</v>
      </c>
      <c r="M39" s="84">
        <f t="shared" si="0"/>
        <v>2.2403319175960944E-4</v>
      </c>
      <c r="N39" s="84">
        <f>K39/'סכום נכסי הקרן'!$C$42</f>
        <v>2.96021943260394E-5</v>
      </c>
    </row>
    <row r="40" spans="2:14">
      <c r="B40" s="76" t="s">
        <v>1811</v>
      </c>
      <c r="C40" s="73" t="s">
        <v>1812</v>
      </c>
      <c r="D40" s="86" t="s">
        <v>126</v>
      </c>
      <c r="E40" s="73" t="s">
        <v>1771</v>
      </c>
      <c r="F40" s="86" t="s">
        <v>1802</v>
      </c>
      <c r="G40" s="86" t="s">
        <v>139</v>
      </c>
      <c r="H40" s="83">
        <v>1600601.6006</v>
      </c>
      <c r="I40" s="85">
        <v>360.03</v>
      </c>
      <c r="J40" s="73"/>
      <c r="K40" s="83">
        <v>5762.6459426401798</v>
      </c>
      <c r="L40" s="84">
        <v>8.9845044710578956E-2</v>
      </c>
      <c r="M40" s="84">
        <f t="shared" si="0"/>
        <v>4.3944045718600469E-4</v>
      </c>
      <c r="N40" s="84">
        <f>K40/'סכום נכסי הקרן'!$C$42</f>
        <v>5.8064618488772389E-5</v>
      </c>
    </row>
    <row r="41" spans="2:14">
      <c r="B41" s="76" t="s">
        <v>1813</v>
      </c>
      <c r="C41" s="73" t="s">
        <v>1814</v>
      </c>
      <c r="D41" s="86" t="s">
        <v>126</v>
      </c>
      <c r="E41" s="73" t="s">
        <v>1771</v>
      </c>
      <c r="F41" s="86" t="s">
        <v>1802</v>
      </c>
      <c r="G41" s="86" t="s">
        <v>139</v>
      </c>
      <c r="H41" s="83">
        <v>170000.17</v>
      </c>
      <c r="I41" s="85">
        <v>347.68</v>
      </c>
      <c r="J41" s="73"/>
      <c r="K41" s="83">
        <v>591.056591056</v>
      </c>
      <c r="L41" s="84">
        <v>8.2371995766703865E-4</v>
      </c>
      <c r="M41" s="84">
        <f t="shared" si="0"/>
        <v>4.5072034822505819E-5</v>
      </c>
      <c r="N41" s="84">
        <f>K41/'סכום נכסי הקרן'!$C$42</f>
        <v>5.9555065167195387E-6</v>
      </c>
    </row>
    <row r="42" spans="2:14">
      <c r="B42" s="76" t="s">
        <v>1815</v>
      </c>
      <c r="C42" s="73" t="s">
        <v>1816</v>
      </c>
      <c r="D42" s="86" t="s">
        <v>126</v>
      </c>
      <c r="E42" s="73" t="s">
        <v>1771</v>
      </c>
      <c r="F42" s="86" t="s">
        <v>1802</v>
      </c>
      <c r="G42" s="86" t="s">
        <v>139</v>
      </c>
      <c r="H42" s="83">
        <v>180691.3324821518</v>
      </c>
      <c r="I42" s="85">
        <v>360.68</v>
      </c>
      <c r="J42" s="73"/>
      <c r="K42" s="83">
        <v>651.71749783484631</v>
      </c>
      <c r="L42" s="84">
        <v>9.1207005132001395E-4</v>
      </c>
      <c r="M42" s="84">
        <f t="shared" si="0"/>
        <v>4.9697836385459536E-5</v>
      </c>
      <c r="N42" s="84">
        <f>K42/'סכום נכסי הקרן'!$C$42</f>
        <v>6.5667278973763139E-6</v>
      </c>
    </row>
    <row r="43" spans="2:14">
      <c r="B43" s="76" t="s">
        <v>1817</v>
      </c>
      <c r="C43" s="73" t="s">
        <v>1818</v>
      </c>
      <c r="D43" s="86" t="s">
        <v>126</v>
      </c>
      <c r="E43" s="73" t="s">
        <v>1780</v>
      </c>
      <c r="F43" s="86" t="s">
        <v>1802</v>
      </c>
      <c r="G43" s="86" t="s">
        <v>139</v>
      </c>
      <c r="H43" s="83">
        <v>275447.27544699999</v>
      </c>
      <c r="I43" s="85">
        <v>3619.69</v>
      </c>
      <c r="J43" s="73"/>
      <c r="K43" s="83">
        <v>9970.337480327511</v>
      </c>
      <c r="L43" s="84">
        <v>0.12526554121979691</v>
      </c>
      <c r="M43" s="84">
        <f t="shared" si="0"/>
        <v>7.6030519734594988E-4</v>
      </c>
      <c r="N43" s="84">
        <f>K43/'סכום נכסי הקרן'!$C$42</f>
        <v>1.0046146297412274E-4</v>
      </c>
    </row>
    <row r="44" spans="2:14">
      <c r="B44" s="76" t="s">
        <v>1819</v>
      </c>
      <c r="C44" s="73" t="s">
        <v>1820</v>
      </c>
      <c r="D44" s="86" t="s">
        <v>126</v>
      </c>
      <c r="E44" s="73" t="s">
        <v>1780</v>
      </c>
      <c r="F44" s="86" t="s">
        <v>1802</v>
      </c>
      <c r="G44" s="86" t="s">
        <v>139</v>
      </c>
      <c r="H44" s="83">
        <v>36482107.482070997</v>
      </c>
      <c r="I44" s="85">
        <v>104.07</v>
      </c>
      <c r="J44" s="73"/>
      <c r="K44" s="83">
        <v>37966.929256891286</v>
      </c>
      <c r="L44" s="84">
        <v>0.1456791717000718</v>
      </c>
      <c r="M44" s="84">
        <f t="shared" si="0"/>
        <v>2.8952333557652281E-3</v>
      </c>
      <c r="N44" s="84">
        <f>K44/'סכום נכסי הקרן'!$C$42</f>
        <v>3.8255608351353722E-4</v>
      </c>
    </row>
    <row r="45" spans="2:14">
      <c r="B45" s="76" t="s">
        <v>1821</v>
      </c>
      <c r="C45" s="73" t="s">
        <v>1822</v>
      </c>
      <c r="D45" s="86" t="s">
        <v>126</v>
      </c>
      <c r="E45" s="73" t="s">
        <v>1780</v>
      </c>
      <c r="F45" s="86" t="s">
        <v>1802</v>
      </c>
      <c r="G45" s="86" t="s">
        <v>139</v>
      </c>
      <c r="H45" s="83">
        <v>44770.04477</v>
      </c>
      <c r="I45" s="85">
        <v>3269.69</v>
      </c>
      <c r="J45" s="73"/>
      <c r="K45" s="83">
        <v>1463.84167384021</v>
      </c>
      <c r="L45" s="84">
        <v>1.1430193493553321E-2</v>
      </c>
      <c r="M45" s="84">
        <f t="shared" si="0"/>
        <v>1.1162775933194863E-4</v>
      </c>
      <c r="N45" s="84">
        <f>K45/'סכום נכסי הקרן'!$C$42</f>
        <v>1.4749718994631807E-5</v>
      </c>
    </row>
    <row r="46" spans="2:14">
      <c r="B46" s="76" t="s">
        <v>1823</v>
      </c>
      <c r="C46" s="73" t="s">
        <v>1824</v>
      </c>
      <c r="D46" s="86" t="s">
        <v>126</v>
      </c>
      <c r="E46" s="73" t="s">
        <v>1780</v>
      </c>
      <c r="F46" s="86" t="s">
        <v>1802</v>
      </c>
      <c r="G46" s="86" t="s">
        <v>139</v>
      </c>
      <c r="H46" s="83">
        <v>70448.070447999999</v>
      </c>
      <c r="I46" s="85">
        <v>3387.15</v>
      </c>
      <c r="J46" s="73"/>
      <c r="K46" s="83">
        <v>2386.1818161794299</v>
      </c>
      <c r="L46" s="84">
        <v>2.3927807182444762E-3</v>
      </c>
      <c r="M46" s="84">
        <f t="shared" si="0"/>
        <v>1.819623899625536E-4</v>
      </c>
      <c r="N46" s="84">
        <f>K46/'סכום נכסי הקרן'!$C$42</f>
        <v>2.4043249955041677E-5</v>
      </c>
    </row>
    <row r="47" spans="2:14">
      <c r="B47" s="76" t="s">
        <v>1825</v>
      </c>
      <c r="C47" s="73" t="s">
        <v>1826</v>
      </c>
      <c r="D47" s="86" t="s">
        <v>126</v>
      </c>
      <c r="E47" s="73" t="s">
        <v>1780</v>
      </c>
      <c r="F47" s="86" t="s">
        <v>1802</v>
      </c>
      <c r="G47" s="86" t="s">
        <v>139</v>
      </c>
      <c r="H47" s="83">
        <v>10262.010262000002</v>
      </c>
      <c r="I47" s="85">
        <v>3620.85</v>
      </c>
      <c r="J47" s="73"/>
      <c r="K47" s="83">
        <v>371.57200157163004</v>
      </c>
      <c r="L47" s="84">
        <v>5.8797936138354589E-4</v>
      </c>
      <c r="M47" s="84">
        <f t="shared" si="0"/>
        <v>2.8334860734710838E-5</v>
      </c>
      <c r="N47" s="84">
        <f>K47/'סכום נכסי הקרן'!$C$42</f>
        <v>3.7439722528713036E-6</v>
      </c>
    </row>
    <row r="48" spans="2:14">
      <c r="B48" s="76" t="s">
        <v>1827</v>
      </c>
      <c r="C48" s="73" t="s">
        <v>1828</v>
      </c>
      <c r="D48" s="86" t="s">
        <v>126</v>
      </c>
      <c r="E48" s="73" t="s">
        <v>1791</v>
      </c>
      <c r="F48" s="86" t="s">
        <v>1802</v>
      </c>
      <c r="G48" s="86" t="s">
        <v>139</v>
      </c>
      <c r="H48" s="83">
        <v>4440060.4400559999</v>
      </c>
      <c r="I48" s="85">
        <v>364.06</v>
      </c>
      <c r="J48" s="73"/>
      <c r="K48" s="83">
        <v>16164.484034467869</v>
      </c>
      <c r="L48" s="84">
        <v>0.13905430143925193</v>
      </c>
      <c r="M48" s="84">
        <f t="shared" si="0"/>
        <v>1.2326504742764077E-3</v>
      </c>
      <c r="N48" s="84">
        <f>K48/'סכום נכסי הקרן'!$C$42</f>
        <v>1.6287389644820217E-4</v>
      </c>
    </row>
    <row r="49" spans="2:14">
      <c r="B49" s="76" t="s">
        <v>1829</v>
      </c>
      <c r="C49" s="73" t="s">
        <v>1830</v>
      </c>
      <c r="D49" s="86" t="s">
        <v>126</v>
      </c>
      <c r="E49" s="73" t="s">
        <v>1791</v>
      </c>
      <c r="F49" s="86" t="s">
        <v>1802</v>
      </c>
      <c r="G49" s="86" t="s">
        <v>139</v>
      </c>
      <c r="H49" s="83">
        <v>152.00015199999999</v>
      </c>
      <c r="I49" s="85">
        <v>3222.82</v>
      </c>
      <c r="J49" s="73"/>
      <c r="K49" s="83">
        <v>4.8986948986899996</v>
      </c>
      <c r="L49" s="84">
        <v>2.4700197910137843E-5</v>
      </c>
      <c r="M49" s="84">
        <f t="shared" si="0"/>
        <v>3.7355838747032599E-7</v>
      </c>
      <c r="N49" s="84">
        <f>K49/'סכום נכסי הקרן'!$C$42</f>
        <v>4.9359418089637586E-8</v>
      </c>
    </row>
    <row r="50" spans="2:14">
      <c r="B50" s="76" t="s">
        <v>1831</v>
      </c>
      <c r="C50" s="73" t="s">
        <v>1832</v>
      </c>
      <c r="D50" s="86" t="s">
        <v>126</v>
      </c>
      <c r="E50" s="73" t="s">
        <v>1791</v>
      </c>
      <c r="F50" s="86" t="s">
        <v>1802</v>
      </c>
      <c r="G50" s="86" t="s">
        <v>139</v>
      </c>
      <c r="H50" s="83">
        <v>9776.009775999999</v>
      </c>
      <c r="I50" s="85">
        <v>328.57</v>
      </c>
      <c r="J50" s="73"/>
      <c r="K50" s="83">
        <v>32.121032120999999</v>
      </c>
      <c r="L50" s="84">
        <v>2.349057531956137E-4</v>
      </c>
      <c r="M50" s="84">
        <f t="shared" si="0"/>
        <v>2.4494444359480477E-6</v>
      </c>
      <c r="N50" s="84">
        <f>K50/'סכום נכסי הקרן'!$C$42</f>
        <v>3.2365262314154376E-7</v>
      </c>
    </row>
    <row r="51" spans="2:14">
      <c r="B51" s="76" t="s">
        <v>1833</v>
      </c>
      <c r="C51" s="73" t="s">
        <v>1834</v>
      </c>
      <c r="D51" s="86" t="s">
        <v>126</v>
      </c>
      <c r="E51" s="73" t="s">
        <v>1791</v>
      </c>
      <c r="F51" s="86" t="s">
        <v>1802</v>
      </c>
      <c r="G51" s="86" t="s">
        <v>139</v>
      </c>
      <c r="H51" s="83">
        <v>2522589.8984823753</v>
      </c>
      <c r="I51" s="85">
        <v>340.1</v>
      </c>
      <c r="J51" s="73"/>
      <c r="K51" s="83">
        <v>8579.3282367046595</v>
      </c>
      <c r="L51" s="84">
        <v>5.9428633977866817E-3</v>
      </c>
      <c r="M51" s="84">
        <f t="shared" si="0"/>
        <v>6.5423139998759081E-4</v>
      </c>
      <c r="N51" s="84">
        <f>K51/'סכום נכסי הקרן'!$C$42</f>
        <v>8.644560604845635E-5</v>
      </c>
    </row>
    <row r="52" spans="2:14">
      <c r="B52" s="76" t="s">
        <v>1835</v>
      </c>
      <c r="C52" s="73" t="s">
        <v>1836</v>
      </c>
      <c r="D52" s="86" t="s">
        <v>126</v>
      </c>
      <c r="E52" s="73" t="s">
        <v>1791</v>
      </c>
      <c r="F52" s="86" t="s">
        <v>1802</v>
      </c>
      <c r="G52" s="86" t="s">
        <v>139</v>
      </c>
      <c r="H52" s="83">
        <v>205398.43143522603</v>
      </c>
      <c r="I52" s="85">
        <v>364.04</v>
      </c>
      <c r="J52" s="73"/>
      <c r="K52" s="83">
        <v>747.73245267970503</v>
      </c>
      <c r="L52" s="84">
        <v>8.9126212452367781E-4</v>
      </c>
      <c r="M52" s="84">
        <f t="shared" si="0"/>
        <v>5.7019621564298319E-5</v>
      </c>
      <c r="N52" s="84">
        <f>K52/'סכום נכסי הקרן'!$C$42</f>
        <v>7.5341778809040527E-6</v>
      </c>
    </row>
    <row r="53" spans="2:14">
      <c r="B53" s="72"/>
      <c r="C53" s="73"/>
      <c r="D53" s="73"/>
      <c r="E53" s="73"/>
      <c r="F53" s="73"/>
      <c r="G53" s="73"/>
      <c r="H53" s="83"/>
      <c r="I53" s="85"/>
      <c r="J53" s="73"/>
      <c r="K53" s="73"/>
      <c r="L53" s="73"/>
      <c r="M53" s="84"/>
      <c r="N53" s="73"/>
    </row>
    <row r="54" spans="2:14">
      <c r="B54" s="70" t="s">
        <v>206</v>
      </c>
      <c r="C54" s="71"/>
      <c r="D54" s="71"/>
      <c r="E54" s="71"/>
      <c r="F54" s="71"/>
      <c r="G54" s="71"/>
      <c r="H54" s="80"/>
      <c r="I54" s="82"/>
      <c r="J54" s="80">
        <v>340.93006814772724</v>
      </c>
      <c r="K54" s="80">
        <v>11392183.716302779</v>
      </c>
      <c r="L54" s="71"/>
      <c r="M54" s="81">
        <f t="shared" si="0"/>
        <v>0.86873052248381688</v>
      </c>
      <c r="N54" s="81">
        <f>K54/'סכום נכסי הקרן'!$C$42</f>
        <v>0.11478803449411036</v>
      </c>
    </row>
    <row r="55" spans="2:14">
      <c r="B55" s="90" t="s">
        <v>234</v>
      </c>
      <c r="C55" s="71"/>
      <c r="D55" s="71"/>
      <c r="E55" s="71"/>
      <c r="F55" s="71"/>
      <c r="G55" s="71"/>
      <c r="H55" s="80"/>
      <c r="I55" s="82"/>
      <c r="J55" s="80">
        <v>340.93006814772724</v>
      </c>
      <c r="K55" s="80">
        <v>11218013.179484608</v>
      </c>
      <c r="L55" s="71"/>
      <c r="M55" s="81">
        <f t="shared" si="0"/>
        <v>0.85544884925774278</v>
      </c>
      <c r="N55" s="81">
        <f>K55/'סכום נכסי הקרן'!$C$42</f>
        <v>0.11303308618165193</v>
      </c>
    </row>
    <row r="56" spans="2:14">
      <c r="B56" s="76" t="s">
        <v>1837</v>
      </c>
      <c r="C56" s="73" t="s">
        <v>1838</v>
      </c>
      <c r="D56" s="86" t="s">
        <v>29</v>
      </c>
      <c r="E56" s="73"/>
      <c r="F56" s="86" t="s">
        <v>1760</v>
      </c>
      <c r="G56" s="86" t="s">
        <v>138</v>
      </c>
      <c r="H56" s="83">
        <v>2139273.2122930726</v>
      </c>
      <c r="I56" s="85">
        <v>5500.9</v>
      </c>
      <c r="J56" s="73"/>
      <c r="K56" s="83">
        <v>416937.68951737374</v>
      </c>
      <c r="L56" s="84">
        <v>4.9412121943175895E-2</v>
      </c>
      <c r="M56" s="84">
        <f t="shared" si="0"/>
        <v>3.1794299133298572E-2</v>
      </c>
      <c r="N56" s="84">
        <f>K56/'סכום נכסי הקרן'!$C$42</f>
        <v>4.20107848311169E-3</v>
      </c>
    </row>
    <row r="57" spans="2:14">
      <c r="B57" s="76" t="s">
        <v>1839</v>
      </c>
      <c r="C57" s="73" t="s">
        <v>1840</v>
      </c>
      <c r="D57" s="86" t="s">
        <v>29</v>
      </c>
      <c r="E57" s="73"/>
      <c r="F57" s="86" t="s">
        <v>1760</v>
      </c>
      <c r="G57" s="86" t="s">
        <v>138</v>
      </c>
      <c r="H57" s="83">
        <v>1172628.4616802891</v>
      </c>
      <c r="I57" s="85">
        <v>6980.1</v>
      </c>
      <c r="J57" s="73"/>
      <c r="K57" s="83">
        <v>289996.81489451189</v>
      </c>
      <c r="L57" s="84">
        <v>2.4980201480487074E-2</v>
      </c>
      <c r="M57" s="84">
        <f t="shared" si="0"/>
        <v>2.2114204861481392E-2</v>
      </c>
      <c r="N57" s="84">
        <f>K57/'סכום נכסי הקרן'!$C$42</f>
        <v>2.9220178694674978E-3</v>
      </c>
    </row>
    <row r="58" spans="2:14">
      <c r="B58" s="76" t="s">
        <v>1841</v>
      </c>
      <c r="C58" s="73" t="s">
        <v>1842</v>
      </c>
      <c r="D58" s="86" t="s">
        <v>29</v>
      </c>
      <c r="E58" s="73"/>
      <c r="F58" s="86" t="s">
        <v>1760</v>
      </c>
      <c r="G58" s="86" t="s">
        <v>138</v>
      </c>
      <c r="H58" s="83">
        <v>1774930.0702662955</v>
      </c>
      <c r="I58" s="85">
        <v>1426.34</v>
      </c>
      <c r="J58" s="73"/>
      <c r="K58" s="83">
        <v>89696.492590094887</v>
      </c>
      <c r="L58" s="84">
        <v>1.3078420505088425E-2</v>
      </c>
      <c r="M58" s="84">
        <f t="shared" si="0"/>
        <v>6.839959994785599E-3</v>
      </c>
      <c r="N58" s="84">
        <f>K58/'סכום נכסי הקרן'!$C$42</f>
        <v>9.03784940783418E-4</v>
      </c>
    </row>
    <row r="59" spans="2:14">
      <c r="B59" s="76" t="s">
        <v>1843</v>
      </c>
      <c r="C59" s="73" t="s">
        <v>1844</v>
      </c>
      <c r="D59" s="86" t="s">
        <v>1634</v>
      </c>
      <c r="E59" s="73"/>
      <c r="F59" s="86" t="s">
        <v>1760</v>
      </c>
      <c r="G59" s="86" t="s">
        <v>138</v>
      </c>
      <c r="H59" s="83">
        <v>820967.58813876729</v>
      </c>
      <c r="I59" s="85">
        <v>4789</v>
      </c>
      <c r="J59" s="73"/>
      <c r="K59" s="83">
        <v>139297.07621029892</v>
      </c>
      <c r="L59" s="84">
        <v>5.1959973932833373E-3</v>
      </c>
      <c r="M59" s="84">
        <f t="shared" si="0"/>
        <v>1.0622337631675253E-2</v>
      </c>
      <c r="N59" s="84">
        <f>K59/'סכום נכסי הקרן'!$C$42</f>
        <v>1.4035621253258538E-3</v>
      </c>
    </row>
    <row r="60" spans="2:14">
      <c r="B60" s="76" t="s">
        <v>1845</v>
      </c>
      <c r="C60" s="73" t="s">
        <v>1846</v>
      </c>
      <c r="D60" s="86" t="s">
        <v>1634</v>
      </c>
      <c r="E60" s="73"/>
      <c r="F60" s="86" t="s">
        <v>1760</v>
      </c>
      <c r="G60" s="86" t="s">
        <v>138</v>
      </c>
      <c r="H60" s="83">
        <v>402126.57410917216</v>
      </c>
      <c r="I60" s="85">
        <v>14245</v>
      </c>
      <c r="J60" s="73"/>
      <c r="K60" s="83">
        <v>202953.42269748382</v>
      </c>
      <c r="L60" s="84">
        <v>4.0433728010138082E-3</v>
      </c>
      <c r="M60" s="84">
        <f t="shared" si="0"/>
        <v>1.5476561590869809E-2</v>
      </c>
      <c r="N60" s="84">
        <f>K60/'סכום נכסי הקרן'!$C$42</f>
        <v>2.044965659389596E-3</v>
      </c>
    </row>
    <row r="61" spans="2:14">
      <c r="B61" s="76" t="s">
        <v>1847</v>
      </c>
      <c r="C61" s="73" t="s">
        <v>1848</v>
      </c>
      <c r="D61" s="86" t="s">
        <v>1634</v>
      </c>
      <c r="E61" s="73"/>
      <c r="F61" s="86" t="s">
        <v>1760</v>
      </c>
      <c r="G61" s="86" t="s">
        <v>138</v>
      </c>
      <c r="H61" s="83">
        <v>817968.02997021179</v>
      </c>
      <c r="I61" s="85">
        <v>6673</v>
      </c>
      <c r="J61" s="73"/>
      <c r="K61" s="83">
        <v>193387.59252437219</v>
      </c>
      <c r="L61" s="84">
        <v>3.7908938788672425E-3</v>
      </c>
      <c r="M61" s="84">
        <f t="shared" si="0"/>
        <v>1.4747102792519628E-2</v>
      </c>
      <c r="N61" s="84">
        <f>K61/'סכום נכסי הקרן'!$C$42</f>
        <v>1.9485800259394803E-3</v>
      </c>
    </row>
    <row r="62" spans="2:14">
      <c r="B62" s="76" t="s">
        <v>1849</v>
      </c>
      <c r="C62" s="73" t="s">
        <v>1850</v>
      </c>
      <c r="D62" s="86" t="s">
        <v>128</v>
      </c>
      <c r="E62" s="73"/>
      <c r="F62" s="86" t="s">
        <v>1760</v>
      </c>
      <c r="G62" s="86" t="s">
        <v>147</v>
      </c>
      <c r="H62" s="83">
        <v>240226.24022600002</v>
      </c>
      <c r="I62" s="85">
        <v>193250</v>
      </c>
      <c r="J62" s="73"/>
      <c r="K62" s="83">
        <v>11396.55928654789</v>
      </c>
      <c r="L62" s="84">
        <v>6.6071250117972921E-5</v>
      </c>
      <c r="M62" s="84">
        <f t="shared" si="0"/>
        <v>8.6906418910295336E-4</v>
      </c>
      <c r="N62" s="84">
        <f>K62/'סכום נכסי הקרן'!$C$42</f>
        <v>1.1483212289021904E-4</v>
      </c>
    </row>
    <row r="63" spans="2:14">
      <c r="B63" s="76" t="s">
        <v>1851</v>
      </c>
      <c r="C63" s="73" t="s">
        <v>1852</v>
      </c>
      <c r="D63" s="86" t="s">
        <v>1634</v>
      </c>
      <c r="E63" s="73"/>
      <c r="F63" s="86" t="s">
        <v>1760</v>
      </c>
      <c r="G63" s="86" t="s">
        <v>138</v>
      </c>
      <c r="H63" s="83">
        <v>743881.27023052634</v>
      </c>
      <c r="I63" s="85">
        <v>7202</v>
      </c>
      <c r="J63" s="73"/>
      <c r="K63" s="83">
        <v>189813.84793753613</v>
      </c>
      <c r="L63" s="84">
        <v>1.5902571587542158E-3</v>
      </c>
      <c r="M63" s="84">
        <f t="shared" si="0"/>
        <v>1.4474580765184084E-2</v>
      </c>
      <c r="N63" s="84">
        <f>K63/'סכום נכסי הקרן'!$C$42</f>
        <v>1.9125708527096079E-3</v>
      </c>
    </row>
    <row r="64" spans="2:14">
      <c r="B64" s="76" t="s">
        <v>1853</v>
      </c>
      <c r="C64" s="73" t="s">
        <v>1854</v>
      </c>
      <c r="D64" s="86" t="s">
        <v>1634</v>
      </c>
      <c r="E64" s="73"/>
      <c r="F64" s="86" t="s">
        <v>1760</v>
      </c>
      <c r="G64" s="86" t="s">
        <v>138</v>
      </c>
      <c r="H64" s="83">
        <v>2528263.2246366967</v>
      </c>
      <c r="I64" s="85">
        <v>3036</v>
      </c>
      <c r="J64" s="73"/>
      <c r="K64" s="83">
        <v>271953.84732594242</v>
      </c>
      <c r="L64" s="84">
        <v>2.8225242891881342E-3</v>
      </c>
      <c r="M64" s="84">
        <f t="shared" si="0"/>
        <v>2.0738307401140143E-2</v>
      </c>
      <c r="N64" s="84">
        <f>K64/'סכום נכסי הקרן'!$C$42</f>
        <v>2.7402163083960068E-3</v>
      </c>
    </row>
    <row r="65" spans="2:14">
      <c r="B65" s="76" t="s">
        <v>1855</v>
      </c>
      <c r="C65" s="73" t="s">
        <v>1856</v>
      </c>
      <c r="D65" s="86" t="s">
        <v>1634</v>
      </c>
      <c r="E65" s="73"/>
      <c r="F65" s="86" t="s">
        <v>1760</v>
      </c>
      <c r="G65" s="86" t="s">
        <v>138</v>
      </c>
      <c r="H65" s="83">
        <v>195785.35407115828</v>
      </c>
      <c r="I65" s="85">
        <v>12111</v>
      </c>
      <c r="J65" s="73"/>
      <c r="K65" s="83">
        <v>84010.072070524067</v>
      </c>
      <c r="L65" s="84">
        <v>6.6006486593780391E-4</v>
      </c>
      <c r="M65" s="84">
        <f t="shared" si="0"/>
        <v>6.4063322380667432E-3</v>
      </c>
      <c r="N65" s="84">
        <f>K65/'סכום נכסי הקרן'!$C$42</f>
        <v>8.4648837227615115E-4</v>
      </c>
    </row>
    <row r="66" spans="2:14">
      <c r="B66" s="76" t="s">
        <v>1857</v>
      </c>
      <c r="C66" s="73" t="s">
        <v>1858</v>
      </c>
      <c r="D66" s="86" t="s">
        <v>29</v>
      </c>
      <c r="E66" s="73"/>
      <c r="F66" s="86" t="s">
        <v>1760</v>
      </c>
      <c r="G66" s="86" t="s">
        <v>146</v>
      </c>
      <c r="H66" s="83">
        <v>5823967.7366939131</v>
      </c>
      <c r="I66" s="85">
        <v>4516</v>
      </c>
      <c r="J66" s="73"/>
      <c r="K66" s="83">
        <v>681775.51478417031</v>
      </c>
      <c r="L66" s="84">
        <v>7.7523871390724503E-2</v>
      </c>
      <c r="M66" s="84">
        <f t="shared" si="0"/>
        <v>5.1989962058595025E-2</v>
      </c>
      <c r="N66" s="84">
        <f>K66/'סכום נכסי הקרן'!$C$42</f>
        <v>6.8695935087749443E-3</v>
      </c>
    </row>
    <row r="67" spans="2:14">
      <c r="B67" s="76" t="s">
        <v>1859</v>
      </c>
      <c r="C67" s="73" t="s">
        <v>1860</v>
      </c>
      <c r="D67" s="86" t="s">
        <v>127</v>
      </c>
      <c r="E67" s="73"/>
      <c r="F67" s="86" t="s">
        <v>1760</v>
      </c>
      <c r="G67" s="86" t="s">
        <v>138</v>
      </c>
      <c r="H67" s="83">
        <v>3566826.0218044566</v>
      </c>
      <c r="I67" s="85">
        <v>888.5</v>
      </c>
      <c r="J67" s="73"/>
      <c r="K67" s="83">
        <v>112282.09593274571</v>
      </c>
      <c r="L67" s="84">
        <v>2.3337419392040037E-2</v>
      </c>
      <c r="M67" s="84">
        <f t="shared" si="0"/>
        <v>8.5622639429211046E-3</v>
      </c>
      <c r="N67" s="84">
        <f>K67/'סכום נכסי הקרן'!$C$42</f>
        <v>1.131358255972886E-3</v>
      </c>
    </row>
    <row r="68" spans="2:14">
      <c r="B68" s="76" t="s">
        <v>1861</v>
      </c>
      <c r="C68" s="73" t="s">
        <v>1862</v>
      </c>
      <c r="D68" s="86" t="s">
        <v>1634</v>
      </c>
      <c r="E68" s="73"/>
      <c r="F68" s="86" t="s">
        <v>1760</v>
      </c>
      <c r="G68" s="86" t="s">
        <v>138</v>
      </c>
      <c r="H68" s="83">
        <v>1148247.4991763511</v>
      </c>
      <c r="I68" s="85">
        <v>8284</v>
      </c>
      <c r="J68" s="73"/>
      <c r="K68" s="83">
        <v>337013.07529295725</v>
      </c>
      <c r="L68" s="84">
        <v>8.5196733778740361E-3</v>
      </c>
      <c r="M68" s="84">
        <f t="shared" si="0"/>
        <v>2.5699510495442172E-2</v>
      </c>
      <c r="N68" s="84">
        <f>K68/'סכום נכסי הקרן'!$C$42</f>
        <v>3.3957553244452982E-3</v>
      </c>
    </row>
    <row r="69" spans="2:14">
      <c r="B69" s="76" t="s">
        <v>1863</v>
      </c>
      <c r="C69" s="73" t="s">
        <v>1864</v>
      </c>
      <c r="D69" s="86" t="s">
        <v>1634</v>
      </c>
      <c r="E69" s="73"/>
      <c r="F69" s="86" t="s">
        <v>1760</v>
      </c>
      <c r="G69" s="86" t="s">
        <v>138</v>
      </c>
      <c r="H69" s="83">
        <v>734344.33086859656</v>
      </c>
      <c r="I69" s="85">
        <v>4912</v>
      </c>
      <c r="J69" s="73"/>
      <c r="K69" s="83">
        <v>127799.53008481726</v>
      </c>
      <c r="L69" s="84">
        <v>1.9809666330418037E-2</v>
      </c>
      <c r="M69" s="84">
        <f t="shared" si="0"/>
        <v>9.7455725178386705E-3</v>
      </c>
      <c r="N69" s="84">
        <f>K69/'סכום נכסי הקרן'!$C$42</f>
        <v>1.2877124555772223E-3</v>
      </c>
    </row>
    <row r="70" spans="2:14">
      <c r="B70" s="76" t="s">
        <v>1865</v>
      </c>
      <c r="C70" s="73" t="s">
        <v>1866</v>
      </c>
      <c r="D70" s="86" t="s">
        <v>29</v>
      </c>
      <c r="E70" s="73"/>
      <c r="F70" s="86" t="s">
        <v>1760</v>
      </c>
      <c r="G70" s="86" t="s">
        <v>138</v>
      </c>
      <c r="H70" s="83">
        <v>1268412.9351496659</v>
      </c>
      <c r="I70" s="85">
        <v>4022.5</v>
      </c>
      <c r="J70" s="73"/>
      <c r="K70" s="83">
        <v>180770.62825104228</v>
      </c>
      <c r="L70" s="84">
        <v>0.13353733629100839</v>
      </c>
      <c r="M70" s="84">
        <f t="shared" si="0"/>
        <v>1.3784974526483662E-2</v>
      </c>
      <c r="N70" s="84">
        <f>K70/'סכום נכסי הקרן'!$C$42</f>
        <v>1.8214510604764851E-3</v>
      </c>
    </row>
    <row r="71" spans="2:14">
      <c r="B71" s="76" t="s">
        <v>1867</v>
      </c>
      <c r="C71" s="73" t="s">
        <v>1868</v>
      </c>
      <c r="D71" s="86" t="s">
        <v>1634</v>
      </c>
      <c r="E71" s="73"/>
      <c r="F71" s="86" t="s">
        <v>1760</v>
      </c>
      <c r="G71" s="86" t="s">
        <v>138</v>
      </c>
      <c r="H71" s="83">
        <v>411657.02834961668</v>
      </c>
      <c r="I71" s="85">
        <v>10482</v>
      </c>
      <c r="J71" s="73"/>
      <c r="K71" s="83">
        <v>152880.05925070535</v>
      </c>
      <c r="L71" s="84">
        <v>0.13541349616763707</v>
      </c>
      <c r="M71" s="84">
        <f t="shared" si="0"/>
        <v>1.1658131316839827E-2</v>
      </c>
      <c r="N71" s="84">
        <f>K71/'סכום נכסי הקרן'!$C$42</f>
        <v>1.5404247290726533E-3</v>
      </c>
    </row>
    <row r="72" spans="2:14">
      <c r="B72" s="76" t="s">
        <v>1869</v>
      </c>
      <c r="C72" s="73" t="s">
        <v>1870</v>
      </c>
      <c r="D72" s="86" t="s">
        <v>127</v>
      </c>
      <c r="E72" s="73"/>
      <c r="F72" s="86" t="s">
        <v>1760</v>
      </c>
      <c r="G72" s="86" t="s">
        <v>138</v>
      </c>
      <c r="H72" s="83">
        <v>19545327.78427624</v>
      </c>
      <c r="I72" s="85">
        <v>661.1</v>
      </c>
      <c r="J72" s="73"/>
      <c r="K72" s="83">
        <v>457805.77590093605</v>
      </c>
      <c r="L72" s="84">
        <v>2.1549685733315789E-2</v>
      </c>
      <c r="M72" s="84">
        <f t="shared" si="0"/>
        <v>3.4910765205215827E-2</v>
      </c>
      <c r="N72" s="84">
        <f>K72/'סכום נכסי הקרן'!$C$42</f>
        <v>4.6128667255003145E-3</v>
      </c>
    </row>
    <row r="73" spans="2:14">
      <c r="B73" s="76" t="s">
        <v>1871</v>
      </c>
      <c r="C73" s="73" t="s">
        <v>1872</v>
      </c>
      <c r="D73" s="86" t="s">
        <v>1873</v>
      </c>
      <c r="E73" s="73"/>
      <c r="F73" s="86" t="s">
        <v>1760</v>
      </c>
      <c r="G73" s="86" t="s">
        <v>143</v>
      </c>
      <c r="H73" s="83">
        <v>8773984.2129754405</v>
      </c>
      <c r="I73" s="85">
        <v>1836</v>
      </c>
      <c r="J73" s="73"/>
      <c r="K73" s="83">
        <v>72706.518636805922</v>
      </c>
      <c r="L73" s="84">
        <v>3.1549893057843614E-2</v>
      </c>
      <c r="M73" s="84">
        <f t="shared" si="0"/>
        <v>5.5443603699037352E-3</v>
      </c>
      <c r="N73" s="84">
        <f>K73/'סכום נכסי הקרן'!$C$42</f>
        <v>7.3259337955418043E-4</v>
      </c>
    </row>
    <row r="74" spans="2:14">
      <c r="B74" s="76" t="s">
        <v>1874</v>
      </c>
      <c r="C74" s="73" t="s">
        <v>1875</v>
      </c>
      <c r="D74" s="86" t="s">
        <v>29</v>
      </c>
      <c r="E74" s="73"/>
      <c r="F74" s="86" t="s">
        <v>1760</v>
      </c>
      <c r="G74" s="86" t="s">
        <v>140</v>
      </c>
      <c r="H74" s="83">
        <v>10129163.675275542</v>
      </c>
      <c r="I74" s="85">
        <v>2422.5</v>
      </c>
      <c r="J74" s="73"/>
      <c r="K74" s="83">
        <v>855342.08349979017</v>
      </c>
      <c r="L74" s="84">
        <v>4.1800296494940388E-2</v>
      </c>
      <c r="M74" s="84">
        <f t="shared" si="0"/>
        <v>6.522557866037669E-2</v>
      </c>
      <c r="N74" s="84">
        <f>K74/'סכום נכסי הקרן'!$C$42</f>
        <v>8.6184562178832618E-3</v>
      </c>
    </row>
    <row r="75" spans="2:14">
      <c r="B75" s="76" t="s">
        <v>1876</v>
      </c>
      <c r="C75" s="73" t="s">
        <v>1877</v>
      </c>
      <c r="D75" s="86" t="s">
        <v>1634</v>
      </c>
      <c r="E75" s="73"/>
      <c r="F75" s="86" t="s">
        <v>1760</v>
      </c>
      <c r="G75" s="86" t="s">
        <v>138</v>
      </c>
      <c r="H75" s="83">
        <v>197409.19740900001</v>
      </c>
      <c r="I75" s="85">
        <v>2291</v>
      </c>
      <c r="J75" s="73"/>
      <c r="K75" s="83">
        <v>16023.730213714191</v>
      </c>
      <c r="L75" s="84">
        <v>3.0277484265184052E-2</v>
      </c>
      <c r="M75" s="84">
        <f t="shared" si="0"/>
        <v>1.2219170500892651E-3</v>
      </c>
      <c r="N75" s="84">
        <f>K75/'סכום נכסי הקרן'!$C$42</f>
        <v>1.6145565611481202E-4</v>
      </c>
    </row>
    <row r="76" spans="2:14">
      <c r="B76" s="76" t="s">
        <v>1878</v>
      </c>
      <c r="C76" s="73" t="s">
        <v>1879</v>
      </c>
      <c r="D76" s="86" t="s">
        <v>1634</v>
      </c>
      <c r="E76" s="73"/>
      <c r="F76" s="86" t="s">
        <v>1760</v>
      </c>
      <c r="G76" s="86" t="s">
        <v>138</v>
      </c>
      <c r="H76" s="83">
        <v>46745.046745</v>
      </c>
      <c r="I76" s="85">
        <v>3690</v>
      </c>
      <c r="J76" s="73"/>
      <c r="K76" s="83">
        <v>6111.2931412870294</v>
      </c>
      <c r="L76" s="84">
        <v>4.0124503643776824E-3</v>
      </c>
      <c r="M76" s="84">
        <f t="shared" ref="M76:M114" si="1">IFERROR(K76/$K$11,0)</f>
        <v>4.6602714772625288E-4</v>
      </c>
      <c r="N76" s="84">
        <f>K76/'סכום נכסי הקרן'!$C$42</f>
        <v>6.1577599639811773E-5</v>
      </c>
    </row>
    <row r="77" spans="2:14">
      <c r="B77" s="76" t="s">
        <v>1880</v>
      </c>
      <c r="C77" s="73" t="s">
        <v>1881</v>
      </c>
      <c r="D77" s="86" t="s">
        <v>1634</v>
      </c>
      <c r="E77" s="73"/>
      <c r="F77" s="86" t="s">
        <v>1760</v>
      </c>
      <c r="G77" s="86" t="s">
        <v>138</v>
      </c>
      <c r="H77" s="83">
        <v>354964.8830555281</v>
      </c>
      <c r="I77" s="85">
        <v>5204</v>
      </c>
      <c r="J77" s="73"/>
      <c r="K77" s="83">
        <v>65447.615817015372</v>
      </c>
      <c r="L77" s="84">
        <v>1.5500649915088564E-2</v>
      </c>
      <c r="M77" s="84">
        <f t="shared" si="1"/>
        <v>4.9908202764208974E-3</v>
      </c>
      <c r="N77" s="84">
        <f>K77/'סכום נכסי הקרן'!$C$42</f>
        <v>6.5945242536862676E-4</v>
      </c>
    </row>
    <row r="78" spans="2:14">
      <c r="B78" s="76" t="s">
        <v>1882</v>
      </c>
      <c r="C78" s="73" t="s">
        <v>1883</v>
      </c>
      <c r="D78" s="86" t="s">
        <v>1616</v>
      </c>
      <c r="E78" s="73"/>
      <c r="F78" s="86" t="s">
        <v>1760</v>
      </c>
      <c r="G78" s="86" t="s">
        <v>138</v>
      </c>
      <c r="H78" s="83">
        <v>17.000017</v>
      </c>
      <c r="I78" s="85">
        <v>7783</v>
      </c>
      <c r="J78" s="73"/>
      <c r="K78" s="83">
        <v>4.6877846877799989</v>
      </c>
      <c r="L78" s="84">
        <v>9.2190981561822123E-8</v>
      </c>
      <c r="M78" s="84">
        <f t="shared" si="1"/>
        <v>3.5747506733752177E-7</v>
      </c>
      <c r="N78" s="84">
        <f>K78/'סכום נכסי הקרן'!$C$42</f>
        <v>4.7234279558870073E-8</v>
      </c>
    </row>
    <row r="79" spans="2:14">
      <c r="B79" s="76" t="s">
        <v>1884</v>
      </c>
      <c r="C79" s="73" t="s">
        <v>1885</v>
      </c>
      <c r="D79" s="86" t="s">
        <v>127</v>
      </c>
      <c r="E79" s="73"/>
      <c r="F79" s="86" t="s">
        <v>1760</v>
      </c>
      <c r="G79" s="86" t="s">
        <v>138</v>
      </c>
      <c r="H79" s="83">
        <v>6223915.3486981234</v>
      </c>
      <c r="I79" s="85">
        <v>426.6</v>
      </c>
      <c r="J79" s="73"/>
      <c r="K79" s="83">
        <v>94070.982653401647</v>
      </c>
      <c r="L79" s="84">
        <v>8.186457831853082E-2</v>
      </c>
      <c r="M79" s="84">
        <f t="shared" si="1"/>
        <v>7.1735442428045634E-3</v>
      </c>
      <c r="N79" s="84">
        <f>K79/'סכום נכסי הקרן'!$C$42</f>
        <v>9.4786245294312924E-4</v>
      </c>
    </row>
    <row r="80" spans="2:14">
      <c r="B80" s="76" t="s">
        <v>1886</v>
      </c>
      <c r="C80" s="73" t="s">
        <v>1887</v>
      </c>
      <c r="D80" s="86" t="s">
        <v>29</v>
      </c>
      <c r="E80" s="73"/>
      <c r="F80" s="86" t="s">
        <v>1760</v>
      </c>
      <c r="G80" s="86" t="s">
        <v>140</v>
      </c>
      <c r="H80" s="83">
        <v>5531424.829922298</v>
      </c>
      <c r="I80" s="85">
        <v>537.70000000000005</v>
      </c>
      <c r="J80" s="73"/>
      <c r="K80" s="83">
        <v>103676.30649405484</v>
      </c>
      <c r="L80" s="84">
        <v>3.5840729254047826E-2</v>
      </c>
      <c r="M80" s="84">
        <f t="shared" si="1"/>
        <v>7.9060146985588543E-3</v>
      </c>
      <c r="N80" s="84">
        <f>K80/'סכום נכסי הקרן'!$C$42</f>
        <v>1.0446460259441648E-3</v>
      </c>
    </row>
    <row r="81" spans="2:14">
      <c r="B81" s="76" t="s">
        <v>1888</v>
      </c>
      <c r="C81" s="73" t="s">
        <v>1889</v>
      </c>
      <c r="D81" s="86" t="s">
        <v>127</v>
      </c>
      <c r="E81" s="73"/>
      <c r="F81" s="86" t="s">
        <v>1760</v>
      </c>
      <c r="G81" s="86" t="s">
        <v>138</v>
      </c>
      <c r="H81" s="83">
        <v>12446469.966901522</v>
      </c>
      <c r="I81" s="85">
        <v>946.75</v>
      </c>
      <c r="J81" s="73"/>
      <c r="K81" s="83">
        <v>417496.32947750995</v>
      </c>
      <c r="L81" s="84">
        <v>5.5407298230970986E-2</v>
      </c>
      <c r="M81" s="84">
        <f t="shared" si="1"/>
        <v>3.1836899182291371E-2</v>
      </c>
      <c r="N81" s="84">
        <f>K81/'סכום נכסי הקרן'!$C$42</f>
        <v>4.2067073585416162E-3</v>
      </c>
    </row>
    <row r="82" spans="2:14">
      <c r="B82" s="76" t="s">
        <v>1890</v>
      </c>
      <c r="C82" s="73" t="s">
        <v>1891</v>
      </c>
      <c r="D82" s="86" t="s">
        <v>1634</v>
      </c>
      <c r="E82" s="73"/>
      <c r="F82" s="86" t="s">
        <v>1760</v>
      </c>
      <c r="G82" s="86" t="s">
        <v>138</v>
      </c>
      <c r="H82" s="83">
        <v>123970.29329016933</v>
      </c>
      <c r="I82" s="85">
        <v>25013</v>
      </c>
      <c r="J82" s="73"/>
      <c r="K82" s="83">
        <v>109863.7867555889</v>
      </c>
      <c r="L82" s="84">
        <v>6.7558742937421975E-3</v>
      </c>
      <c r="M82" s="84">
        <f t="shared" si="1"/>
        <v>8.3778516259047971E-3</v>
      </c>
      <c r="N82" s="84">
        <f>K82/'סכום נכסי הקרן'!$C$42</f>
        <v>1.1069912896249285E-3</v>
      </c>
    </row>
    <row r="83" spans="2:14">
      <c r="B83" s="76" t="s">
        <v>1892</v>
      </c>
      <c r="C83" s="73" t="s">
        <v>1893</v>
      </c>
      <c r="D83" s="86" t="s">
        <v>29</v>
      </c>
      <c r="E83" s="73"/>
      <c r="F83" s="86" t="s">
        <v>1760</v>
      </c>
      <c r="G83" s="86" t="s">
        <v>138</v>
      </c>
      <c r="H83" s="83">
        <v>23699867.598266896</v>
      </c>
      <c r="I83" s="85">
        <v>583.47</v>
      </c>
      <c r="J83" s="73"/>
      <c r="K83" s="83">
        <v>489931.77071104775</v>
      </c>
      <c r="L83" s="84">
        <v>5.7887209864488254E-2</v>
      </c>
      <c r="M83" s="84">
        <f t="shared" si="1"/>
        <v>3.7360588079539896E-2</v>
      </c>
      <c r="N83" s="84">
        <f>K83/'סכום נכסי הקרן'!$C$42</f>
        <v>4.9365693528678365E-3</v>
      </c>
    </row>
    <row r="84" spans="2:14">
      <c r="B84" s="76" t="s">
        <v>1894</v>
      </c>
      <c r="C84" s="73" t="s">
        <v>1895</v>
      </c>
      <c r="D84" s="86" t="s">
        <v>1634</v>
      </c>
      <c r="E84" s="73"/>
      <c r="F84" s="86" t="s">
        <v>1760</v>
      </c>
      <c r="G84" s="86" t="s">
        <v>138</v>
      </c>
      <c r="H84" s="83">
        <v>304954.31747001252</v>
      </c>
      <c r="I84" s="85">
        <v>9119</v>
      </c>
      <c r="J84" s="73"/>
      <c r="K84" s="83">
        <v>98526.52245379494</v>
      </c>
      <c r="L84" s="84">
        <v>8.208729945356999E-3</v>
      </c>
      <c r="M84" s="84">
        <f t="shared" si="1"/>
        <v>7.5133090776363601E-3</v>
      </c>
      <c r="N84" s="84">
        <f>K84/'סכום נכסי הקרן'!$C$42</f>
        <v>9.9275662503811807E-4</v>
      </c>
    </row>
    <row r="85" spans="2:14">
      <c r="B85" s="76" t="s">
        <v>1896</v>
      </c>
      <c r="C85" s="73" t="s">
        <v>1897</v>
      </c>
      <c r="D85" s="86" t="s">
        <v>29</v>
      </c>
      <c r="E85" s="73"/>
      <c r="F85" s="86" t="s">
        <v>1760</v>
      </c>
      <c r="G85" s="86" t="s">
        <v>140</v>
      </c>
      <c r="H85" s="83">
        <v>1918873.0177250991</v>
      </c>
      <c r="I85" s="85">
        <v>17071</v>
      </c>
      <c r="J85" s="73"/>
      <c r="K85" s="83">
        <v>1141846.3394472068</v>
      </c>
      <c r="L85" s="84">
        <v>7.6584199212120299E-2</v>
      </c>
      <c r="M85" s="84">
        <f t="shared" si="1"/>
        <v>8.7073452444825519E-2</v>
      </c>
      <c r="N85" s="84">
        <f>K85/'סכום נכסי הקרן'!$C$42</f>
        <v>1.1505282943415979E-2</v>
      </c>
    </row>
    <row r="86" spans="2:14">
      <c r="B86" s="76" t="s">
        <v>1898</v>
      </c>
      <c r="C86" s="73" t="s">
        <v>1899</v>
      </c>
      <c r="D86" s="86" t="s">
        <v>29</v>
      </c>
      <c r="E86" s="73"/>
      <c r="F86" s="86" t="s">
        <v>1760</v>
      </c>
      <c r="G86" s="86" t="s">
        <v>140</v>
      </c>
      <c r="H86" s="83">
        <v>223164.38106915794</v>
      </c>
      <c r="I86" s="85">
        <v>5670</v>
      </c>
      <c r="J86" s="73"/>
      <c r="K86" s="83">
        <v>44107.292853399747</v>
      </c>
      <c r="L86" s="84">
        <v>4.8571430545318725E-3</v>
      </c>
      <c r="M86" s="84">
        <f t="shared" si="1"/>
        <v>3.3634773209500353E-3</v>
      </c>
      <c r="N86" s="84">
        <f>K86/'סכום נכסי הקרן'!$C$42</f>
        <v>4.4442659805885053E-4</v>
      </c>
    </row>
    <row r="87" spans="2:14">
      <c r="B87" s="76" t="s">
        <v>1900</v>
      </c>
      <c r="C87" s="73" t="s">
        <v>1901</v>
      </c>
      <c r="D87" s="86" t="s">
        <v>127</v>
      </c>
      <c r="E87" s="73"/>
      <c r="F87" s="86" t="s">
        <v>1760</v>
      </c>
      <c r="G87" s="86" t="s">
        <v>138</v>
      </c>
      <c r="H87" s="83">
        <v>663776.89719123347</v>
      </c>
      <c r="I87" s="85">
        <v>3754.375</v>
      </c>
      <c r="J87" s="73"/>
      <c r="K87" s="83">
        <v>88293.947557815263</v>
      </c>
      <c r="L87" s="84">
        <v>1.0870123171579902E-2</v>
      </c>
      <c r="M87" s="84">
        <f t="shared" si="1"/>
        <v>6.7330065160635414E-3</v>
      </c>
      <c r="N87" s="84">
        <f>K87/'סכום נכסי הקרן'!$C$42</f>
        <v>8.8965284885494391E-4</v>
      </c>
    </row>
    <row r="88" spans="2:14">
      <c r="B88" s="76" t="s">
        <v>1902</v>
      </c>
      <c r="C88" s="73" t="s">
        <v>1903</v>
      </c>
      <c r="D88" s="86" t="s">
        <v>29</v>
      </c>
      <c r="E88" s="73"/>
      <c r="F88" s="86" t="s">
        <v>1760</v>
      </c>
      <c r="G88" s="86" t="s">
        <v>140</v>
      </c>
      <c r="H88" s="83">
        <v>747696.04598129843</v>
      </c>
      <c r="I88" s="85">
        <v>4909.8999999999996</v>
      </c>
      <c r="J88" s="73"/>
      <c r="K88" s="83">
        <v>127967.65054404557</v>
      </c>
      <c r="L88" s="84">
        <v>8.4778926863564336E-2</v>
      </c>
      <c r="M88" s="84">
        <f t="shared" si="1"/>
        <v>9.7583928320139606E-3</v>
      </c>
      <c r="N88" s="84">
        <f>K88/'סכום נכסי הקרן'!$C$42</f>
        <v>1.2894064431000401E-3</v>
      </c>
    </row>
    <row r="89" spans="2:14">
      <c r="B89" s="76" t="s">
        <v>1904</v>
      </c>
      <c r="C89" s="73" t="s">
        <v>1905</v>
      </c>
      <c r="D89" s="86" t="s">
        <v>29</v>
      </c>
      <c r="E89" s="73"/>
      <c r="F89" s="86" t="s">
        <v>1760</v>
      </c>
      <c r="G89" s="86" t="s">
        <v>140</v>
      </c>
      <c r="H89" s="83">
        <v>2869321.3427114729</v>
      </c>
      <c r="I89" s="85">
        <v>1703.2</v>
      </c>
      <c r="J89" s="73"/>
      <c r="K89" s="83">
        <v>170352.02589186456</v>
      </c>
      <c r="L89" s="84">
        <v>5.4826796205032405E-2</v>
      </c>
      <c r="M89" s="84">
        <f t="shared" si="1"/>
        <v>1.2990486121412806E-2</v>
      </c>
      <c r="N89" s="84">
        <f>K89/'סכום נכסי הקרן'!$C$42</f>
        <v>1.7164728651833145E-3</v>
      </c>
    </row>
    <row r="90" spans="2:14">
      <c r="B90" s="76" t="s">
        <v>1906</v>
      </c>
      <c r="C90" s="73" t="s">
        <v>1907</v>
      </c>
      <c r="D90" s="86" t="s">
        <v>128</v>
      </c>
      <c r="E90" s="73"/>
      <c r="F90" s="86" t="s">
        <v>1760</v>
      </c>
      <c r="G90" s="86" t="s">
        <v>147</v>
      </c>
      <c r="H90" s="83">
        <v>16196754.638842445</v>
      </c>
      <c r="I90" s="85">
        <v>191150</v>
      </c>
      <c r="J90" s="73"/>
      <c r="K90" s="83">
        <v>760039.40879097569</v>
      </c>
      <c r="L90" s="84">
        <v>1.9909625494714295E-3</v>
      </c>
      <c r="M90" s="84">
        <f t="shared" si="1"/>
        <v>5.7958109625847888E-2</v>
      </c>
      <c r="N90" s="84">
        <f>K90/'סכום נכסי הקרן'!$C$42</f>
        <v>7.6581831934760753E-3</v>
      </c>
    </row>
    <row r="91" spans="2:14">
      <c r="B91" s="76" t="s">
        <v>1908</v>
      </c>
      <c r="C91" s="73" t="s">
        <v>1909</v>
      </c>
      <c r="D91" s="86" t="s">
        <v>1616</v>
      </c>
      <c r="E91" s="73"/>
      <c r="F91" s="86" t="s">
        <v>1760</v>
      </c>
      <c r="G91" s="86" t="s">
        <v>138</v>
      </c>
      <c r="H91" s="83">
        <v>185016.62362143863</v>
      </c>
      <c r="I91" s="85">
        <v>26726</v>
      </c>
      <c r="J91" s="83">
        <v>339.9232871409472</v>
      </c>
      <c r="K91" s="83">
        <v>175532.56753052003</v>
      </c>
      <c r="L91" s="84">
        <v>3.3547891862454872E-4</v>
      </c>
      <c r="M91" s="84">
        <f t="shared" si="1"/>
        <v>1.3385537215792359E-2</v>
      </c>
      <c r="N91" s="84">
        <f>K91/'סכום נכסי הקרן'!$C$42</f>
        <v>1.7686721807074457E-3</v>
      </c>
    </row>
    <row r="92" spans="2:14">
      <c r="B92" s="76" t="s">
        <v>1910</v>
      </c>
      <c r="C92" s="73" t="s">
        <v>1911</v>
      </c>
      <c r="D92" s="86" t="s">
        <v>127</v>
      </c>
      <c r="E92" s="73"/>
      <c r="F92" s="86" t="s">
        <v>1760</v>
      </c>
      <c r="G92" s="86" t="s">
        <v>138</v>
      </c>
      <c r="H92" s="83">
        <v>246305.56201731571</v>
      </c>
      <c r="I92" s="85">
        <v>69898</v>
      </c>
      <c r="J92" s="73"/>
      <c r="K92" s="83">
        <v>609972.31054287346</v>
      </c>
      <c r="L92" s="84">
        <v>1.5656629954233565E-2</v>
      </c>
      <c r="M92" s="84">
        <f t="shared" si="1"/>
        <v>4.6514485478342145E-2</v>
      </c>
      <c r="N92" s="84">
        <f>K92/'סכום נכסי הקרן'!$C$42</f>
        <v>6.1461019561024994E-3</v>
      </c>
    </row>
    <row r="93" spans="2:14">
      <c r="B93" s="76" t="s">
        <v>1912</v>
      </c>
      <c r="C93" s="73" t="s">
        <v>1913</v>
      </c>
      <c r="D93" s="86" t="s">
        <v>29</v>
      </c>
      <c r="E93" s="73"/>
      <c r="F93" s="86" t="s">
        <v>1760</v>
      </c>
      <c r="G93" s="86" t="s">
        <v>140</v>
      </c>
      <c r="H93" s="83">
        <v>178790.90959873077</v>
      </c>
      <c r="I93" s="85">
        <v>21130</v>
      </c>
      <c r="J93" s="73"/>
      <c r="K93" s="83">
        <v>131688.36222752355</v>
      </c>
      <c r="L93" s="84">
        <v>7.6455381483314419E-2</v>
      </c>
      <c r="M93" s="84">
        <f t="shared" si="1"/>
        <v>1.0042122087553782E-2</v>
      </c>
      <c r="N93" s="84">
        <f>K93/'סכום נכסי הקרן'!$C$42</f>
        <v>1.3268964618446044E-3</v>
      </c>
    </row>
    <row r="94" spans="2:14">
      <c r="B94" s="76" t="s">
        <v>1914</v>
      </c>
      <c r="C94" s="73" t="s">
        <v>1915</v>
      </c>
      <c r="D94" s="86" t="s">
        <v>29</v>
      </c>
      <c r="E94" s="73"/>
      <c r="F94" s="86" t="s">
        <v>1760</v>
      </c>
      <c r="G94" s="86" t="s">
        <v>140</v>
      </c>
      <c r="H94" s="83">
        <v>232877.94454171174</v>
      </c>
      <c r="I94" s="85">
        <v>17450</v>
      </c>
      <c r="J94" s="73"/>
      <c r="K94" s="83">
        <v>141653.15637687576</v>
      </c>
      <c r="L94" s="84">
        <v>5.7366164439391978E-2</v>
      </c>
      <c r="M94" s="84">
        <f t="shared" si="1"/>
        <v>1.0802004568681807E-2</v>
      </c>
      <c r="N94" s="84">
        <f>K94/'סכום נכסי הקרן'!$C$42</f>
        <v>1.4273020700253836E-3</v>
      </c>
    </row>
    <row r="95" spans="2:14">
      <c r="B95" s="76" t="s">
        <v>1916</v>
      </c>
      <c r="C95" s="73" t="s">
        <v>1917</v>
      </c>
      <c r="D95" s="86" t="s">
        <v>1634</v>
      </c>
      <c r="E95" s="73"/>
      <c r="F95" s="86" t="s">
        <v>1760</v>
      </c>
      <c r="G95" s="86" t="s">
        <v>138</v>
      </c>
      <c r="H95" s="83">
        <v>16.000016000000002</v>
      </c>
      <c r="I95" s="85">
        <v>35718</v>
      </c>
      <c r="J95" s="83">
        <v>1.00678100678</v>
      </c>
      <c r="K95" s="83">
        <v>21.254621254600004</v>
      </c>
      <c r="L95" s="84">
        <v>1.7520207316055452E-8</v>
      </c>
      <c r="M95" s="84">
        <f t="shared" si="1"/>
        <v>1.6208076245540732E-6</v>
      </c>
      <c r="N95" s="84">
        <f>K95/'סכום נכסי הקרן'!$C$42</f>
        <v>2.1416229394552651E-7</v>
      </c>
    </row>
    <row r="96" spans="2:14">
      <c r="B96" s="76" t="s">
        <v>1918</v>
      </c>
      <c r="C96" s="73" t="s">
        <v>1919</v>
      </c>
      <c r="D96" s="86" t="s">
        <v>1634</v>
      </c>
      <c r="E96" s="73"/>
      <c r="F96" s="86" t="s">
        <v>1760</v>
      </c>
      <c r="G96" s="86" t="s">
        <v>138</v>
      </c>
      <c r="H96" s="83">
        <v>1033804.226833193</v>
      </c>
      <c r="I96" s="85">
        <v>11878</v>
      </c>
      <c r="J96" s="73"/>
      <c r="K96" s="83">
        <v>435063.62766208366</v>
      </c>
      <c r="L96" s="84">
        <v>3.4447981101590718E-3</v>
      </c>
      <c r="M96" s="84">
        <f t="shared" si="1"/>
        <v>3.3176523657331577E-2</v>
      </c>
      <c r="N96" s="84">
        <f>K96/'סכום נכסי הקרן'!$C$42</f>
        <v>4.3837160585587544E-3</v>
      </c>
    </row>
    <row r="97" spans="2:14">
      <c r="B97" s="76" t="s">
        <v>1920</v>
      </c>
      <c r="C97" s="73" t="s">
        <v>1921</v>
      </c>
      <c r="D97" s="86" t="s">
        <v>131</v>
      </c>
      <c r="E97" s="73"/>
      <c r="F97" s="86" t="s">
        <v>1760</v>
      </c>
      <c r="G97" s="86" t="s">
        <v>138</v>
      </c>
      <c r="H97" s="83">
        <v>51139.051139000003</v>
      </c>
      <c r="I97" s="85">
        <v>8640</v>
      </c>
      <c r="J97" s="73"/>
      <c r="K97" s="83">
        <v>15654.440864426197</v>
      </c>
      <c r="L97" s="84">
        <v>3.9363184486060762E-3</v>
      </c>
      <c r="M97" s="84">
        <f t="shared" si="1"/>
        <v>1.1937562569223176E-3</v>
      </c>
      <c r="N97" s="84">
        <f>K97/'סכום נכסי הקרן'!$C$42</f>
        <v>1.5773468394476921E-4</v>
      </c>
    </row>
    <row r="98" spans="2:14">
      <c r="B98" s="76" t="s">
        <v>1922</v>
      </c>
      <c r="C98" s="73" t="s">
        <v>1923</v>
      </c>
      <c r="D98" s="86" t="s">
        <v>1634</v>
      </c>
      <c r="E98" s="73"/>
      <c r="F98" s="86" t="s">
        <v>1760</v>
      </c>
      <c r="G98" s="86" t="s">
        <v>138</v>
      </c>
      <c r="H98" s="83">
        <v>1316577.530735214</v>
      </c>
      <c r="I98" s="85">
        <v>6551</v>
      </c>
      <c r="J98" s="73"/>
      <c r="K98" s="83">
        <v>305580.18587901432</v>
      </c>
      <c r="L98" s="84">
        <v>5.3908570336989349E-3</v>
      </c>
      <c r="M98" s="84">
        <f t="shared" si="1"/>
        <v>2.3302541562727944E-2</v>
      </c>
      <c r="N98" s="84">
        <f>K98/'סכום נכסי הקרן'!$C$42</f>
        <v>3.0790364508606108E-3</v>
      </c>
    </row>
    <row r="99" spans="2:14">
      <c r="B99" s="76" t="s">
        <v>1924</v>
      </c>
      <c r="C99" s="73" t="s">
        <v>1925</v>
      </c>
      <c r="D99" s="86" t="s">
        <v>1634</v>
      </c>
      <c r="E99" s="73"/>
      <c r="F99" s="86" t="s">
        <v>1760</v>
      </c>
      <c r="G99" s="86" t="s">
        <v>138</v>
      </c>
      <c r="H99" s="83">
        <v>106813.72085361401</v>
      </c>
      <c r="I99" s="85">
        <v>18512</v>
      </c>
      <c r="J99" s="73"/>
      <c r="K99" s="83">
        <v>70057.000323662272</v>
      </c>
      <c r="L99" s="84">
        <v>3.5111910212895156E-3</v>
      </c>
      <c r="M99" s="84">
        <f t="shared" si="1"/>
        <v>5.3423168033824324E-3</v>
      </c>
      <c r="N99" s="84">
        <f>K99/'סכום נכסי הקרן'!$C$42</f>
        <v>7.0589674200902911E-4</v>
      </c>
    </row>
    <row r="100" spans="2:14">
      <c r="B100" s="76" t="s">
        <v>1926</v>
      </c>
      <c r="C100" s="73" t="s">
        <v>1927</v>
      </c>
      <c r="D100" s="86" t="s">
        <v>129</v>
      </c>
      <c r="E100" s="73"/>
      <c r="F100" s="86" t="s">
        <v>1760</v>
      </c>
      <c r="G100" s="86" t="s">
        <v>142</v>
      </c>
      <c r="H100" s="83">
        <v>2862318.5871827244</v>
      </c>
      <c r="I100" s="85">
        <v>8172</v>
      </c>
      <c r="J100" s="73"/>
      <c r="K100" s="83">
        <v>540048.34872466861</v>
      </c>
      <c r="L100" s="84">
        <v>2.2196456488839649E-2</v>
      </c>
      <c r="M100" s="84">
        <f t="shared" si="1"/>
        <v>4.1182313754536612E-2</v>
      </c>
      <c r="N100" s="84">
        <f>K100/'סכום נכסי הקרן'!$C$42</f>
        <v>5.4415457146448831E-3</v>
      </c>
    </row>
    <row r="101" spans="2:14">
      <c r="B101" s="76" t="s">
        <v>1928</v>
      </c>
      <c r="C101" s="73" t="s">
        <v>1929</v>
      </c>
      <c r="D101" s="86" t="s">
        <v>127</v>
      </c>
      <c r="E101" s="73"/>
      <c r="F101" s="86" t="s">
        <v>1760</v>
      </c>
      <c r="G101" s="86" t="s">
        <v>138</v>
      </c>
      <c r="H101" s="83">
        <v>148201.60322745502</v>
      </c>
      <c r="I101" s="85">
        <v>6944</v>
      </c>
      <c r="J101" s="73"/>
      <c r="K101" s="83">
        <v>36461.435777350314</v>
      </c>
      <c r="L101" s="84">
        <v>3.899273427917379E-4</v>
      </c>
      <c r="M101" s="84">
        <f t="shared" si="1"/>
        <v>2.780429366499677E-3</v>
      </c>
      <c r="N101" s="84">
        <f>K101/'סכום נכסי הקרן'!$C$42</f>
        <v>3.673866794937527E-4</v>
      </c>
    </row>
    <row r="102" spans="2:14">
      <c r="B102" s="76" t="s">
        <v>1930</v>
      </c>
      <c r="C102" s="73" t="s">
        <v>1931</v>
      </c>
      <c r="D102" s="86" t="s">
        <v>1634</v>
      </c>
      <c r="E102" s="73"/>
      <c r="F102" s="86" t="s">
        <v>1760</v>
      </c>
      <c r="G102" s="86" t="s">
        <v>138</v>
      </c>
      <c r="H102" s="83">
        <v>787045.45778167131</v>
      </c>
      <c r="I102" s="85">
        <v>2462</v>
      </c>
      <c r="J102" s="73"/>
      <c r="K102" s="83">
        <v>68652.920641856996</v>
      </c>
      <c r="L102" s="84">
        <v>9.1944562824961603E-3</v>
      </c>
      <c r="M102" s="84">
        <f t="shared" si="1"/>
        <v>5.2352462973267698E-3</v>
      </c>
      <c r="N102" s="84">
        <f>K102/'סכום נכסי הקרן'!$C$42</f>
        <v>6.9174918689921298E-4</v>
      </c>
    </row>
    <row r="103" spans="2:14">
      <c r="B103" s="76" t="s">
        <v>1932</v>
      </c>
      <c r="C103" s="73" t="s">
        <v>1933</v>
      </c>
      <c r="D103" s="86" t="s">
        <v>127</v>
      </c>
      <c r="E103" s="73"/>
      <c r="F103" s="86" t="s">
        <v>1760</v>
      </c>
      <c r="G103" s="86" t="s">
        <v>138</v>
      </c>
      <c r="H103" s="83">
        <v>343961.13828779431</v>
      </c>
      <c r="I103" s="85">
        <v>7061</v>
      </c>
      <c r="J103" s="73"/>
      <c r="K103" s="83">
        <v>86049.181036433001</v>
      </c>
      <c r="L103" s="84">
        <v>4.3980917373713487E-3</v>
      </c>
      <c r="M103" s="84">
        <f t="shared" si="1"/>
        <v>6.5618279921266509E-3</v>
      </c>
      <c r="N103" s="84">
        <f>K103/'סכום נכסי הקרן'!$C$42</f>
        <v>8.67034504268479E-4</v>
      </c>
    </row>
    <row r="104" spans="2:14">
      <c r="B104" s="72"/>
      <c r="C104" s="73"/>
      <c r="D104" s="73"/>
      <c r="E104" s="73"/>
      <c r="F104" s="73"/>
      <c r="G104" s="73"/>
      <c r="H104" s="83"/>
      <c r="I104" s="85"/>
      <c r="J104" s="73"/>
      <c r="K104" s="73"/>
      <c r="L104" s="73"/>
      <c r="M104" s="84"/>
      <c r="N104" s="73"/>
    </row>
    <row r="105" spans="2:14">
      <c r="B105" s="90" t="s">
        <v>235</v>
      </c>
      <c r="C105" s="71"/>
      <c r="D105" s="71"/>
      <c r="E105" s="71"/>
      <c r="F105" s="71"/>
      <c r="G105" s="71"/>
      <c r="H105" s="80"/>
      <c r="I105" s="82"/>
      <c r="J105" s="71"/>
      <c r="K105" s="80">
        <v>174170.5368181727</v>
      </c>
      <c r="L105" s="71"/>
      <c r="M105" s="81">
        <f t="shared" si="1"/>
        <v>1.3281673226074282E-2</v>
      </c>
      <c r="N105" s="81">
        <f>K105/'סכום נכסי הקרן'!$C$42</f>
        <v>1.7549483124584438E-3</v>
      </c>
    </row>
    <row r="106" spans="2:14">
      <c r="B106" s="76" t="s">
        <v>1934</v>
      </c>
      <c r="C106" s="73" t="s">
        <v>1935</v>
      </c>
      <c r="D106" s="86" t="s">
        <v>29</v>
      </c>
      <c r="E106" s="73"/>
      <c r="F106" s="86" t="s">
        <v>1802</v>
      </c>
      <c r="G106" s="86" t="s">
        <v>140</v>
      </c>
      <c r="H106" s="83">
        <v>25731.025731000002</v>
      </c>
      <c r="I106" s="85">
        <v>18163</v>
      </c>
      <c r="J106" s="73"/>
      <c r="K106" s="83">
        <v>16290.97764096135</v>
      </c>
      <c r="L106" s="84">
        <v>7.4630922976300626E-2</v>
      </c>
      <c r="M106" s="84">
        <f t="shared" si="1"/>
        <v>1.2422964613493415E-3</v>
      </c>
      <c r="N106" s="84">
        <f>K106/'סכום נכסי הקרן'!$C$42</f>
        <v>1.6414845037280922E-4</v>
      </c>
    </row>
    <row r="107" spans="2:14">
      <c r="B107" s="76" t="s">
        <v>1936</v>
      </c>
      <c r="C107" s="73" t="s">
        <v>1937</v>
      </c>
      <c r="D107" s="86" t="s">
        <v>127</v>
      </c>
      <c r="E107" s="73"/>
      <c r="F107" s="86" t="s">
        <v>1802</v>
      </c>
      <c r="G107" s="86" t="s">
        <v>138</v>
      </c>
      <c r="H107" s="83">
        <v>50107.050107000003</v>
      </c>
      <c r="I107" s="85">
        <v>8323</v>
      </c>
      <c r="J107" s="73"/>
      <c r="K107" s="83">
        <v>14775.761845747069</v>
      </c>
      <c r="L107" s="84">
        <v>6.3239887909502697E-3</v>
      </c>
      <c r="M107" s="84">
        <f t="shared" si="1"/>
        <v>1.1267510802150358E-3</v>
      </c>
      <c r="N107" s="84">
        <f>K107/'סכום נכסי הקרן'!$C$42</f>
        <v>1.4888108396629866E-4</v>
      </c>
    </row>
    <row r="108" spans="2:14">
      <c r="B108" s="76" t="s">
        <v>1938</v>
      </c>
      <c r="C108" s="73" t="s">
        <v>1939</v>
      </c>
      <c r="D108" s="86" t="s">
        <v>127</v>
      </c>
      <c r="E108" s="73"/>
      <c r="F108" s="86" t="s">
        <v>1802</v>
      </c>
      <c r="G108" s="86" t="s">
        <v>138</v>
      </c>
      <c r="H108" s="83">
        <v>133527.55496942147</v>
      </c>
      <c r="I108" s="85">
        <v>8811</v>
      </c>
      <c r="J108" s="73"/>
      <c r="K108" s="83">
        <v>41683.794886902208</v>
      </c>
      <c r="L108" s="84">
        <v>4.2675280256225592E-3</v>
      </c>
      <c r="M108" s="84">
        <f t="shared" si="1"/>
        <v>3.1786693238966702E-3</v>
      </c>
      <c r="N108" s="84">
        <f>K108/'סכום נכסי הקרן'!$C$42</f>
        <v>4.2000734929123945E-4</v>
      </c>
    </row>
    <row r="109" spans="2:14">
      <c r="B109" s="76" t="s">
        <v>1940</v>
      </c>
      <c r="C109" s="73" t="s">
        <v>1941</v>
      </c>
      <c r="D109" s="86" t="s">
        <v>127</v>
      </c>
      <c r="E109" s="73"/>
      <c r="F109" s="86" t="s">
        <v>1802</v>
      </c>
      <c r="G109" s="86" t="s">
        <v>140</v>
      </c>
      <c r="H109" s="83">
        <v>9181.0091809999994</v>
      </c>
      <c r="I109" s="85">
        <v>8564</v>
      </c>
      <c r="J109" s="73"/>
      <c r="K109" s="83">
        <v>2740.7507707480304</v>
      </c>
      <c r="L109" s="84">
        <v>2.2231016964251488E-4</v>
      </c>
      <c r="M109" s="84">
        <f t="shared" si="1"/>
        <v>2.0900065416453641E-4</v>
      </c>
      <c r="N109" s="84">
        <f>K109/'סכום נכסי הקרן'!$C$42</f>
        <v>2.7615898922185443E-5</v>
      </c>
    </row>
    <row r="110" spans="2:14">
      <c r="B110" s="76" t="s">
        <v>1942</v>
      </c>
      <c r="C110" s="73" t="s">
        <v>1943</v>
      </c>
      <c r="D110" s="86" t="s">
        <v>127</v>
      </c>
      <c r="E110" s="73"/>
      <c r="F110" s="86" t="s">
        <v>1802</v>
      </c>
      <c r="G110" s="86" t="s">
        <v>138</v>
      </c>
      <c r="H110" s="83">
        <v>176806.57860640183</v>
      </c>
      <c r="I110" s="85">
        <v>9767</v>
      </c>
      <c r="J110" s="73"/>
      <c r="K110" s="83">
        <v>61182.998897592726</v>
      </c>
      <c r="L110" s="84">
        <v>3.4176809038270191E-3</v>
      </c>
      <c r="M110" s="84">
        <f t="shared" si="1"/>
        <v>4.6656145935717345E-3</v>
      </c>
      <c r="N110" s="84">
        <f>K110/'סכום נכסי הקרן'!$C$42</f>
        <v>6.1648199878128901E-4</v>
      </c>
    </row>
    <row r="111" spans="2:14">
      <c r="B111" s="76" t="s">
        <v>1944</v>
      </c>
      <c r="C111" s="73" t="s">
        <v>1945</v>
      </c>
      <c r="D111" s="86" t="s">
        <v>1634</v>
      </c>
      <c r="E111" s="73"/>
      <c r="F111" s="86" t="s">
        <v>1802</v>
      </c>
      <c r="G111" s="86" t="s">
        <v>138</v>
      </c>
      <c r="H111" s="83">
        <v>29168.029168000001</v>
      </c>
      <c r="I111" s="85">
        <v>9123</v>
      </c>
      <c r="J111" s="73"/>
      <c r="K111" s="83">
        <v>9427.9205279111029</v>
      </c>
      <c r="L111" s="84">
        <v>4.4328311805471128E-3</v>
      </c>
      <c r="M111" s="84">
        <f t="shared" si="1"/>
        <v>7.1894226165150046E-4</v>
      </c>
      <c r="N111" s="84">
        <f>K111/'סכום נכסי הקרן'!$C$42</f>
        <v>9.499605112730856E-5</v>
      </c>
    </row>
    <row r="112" spans="2:14">
      <c r="B112" s="76" t="s">
        <v>1946</v>
      </c>
      <c r="C112" s="73" t="s">
        <v>1947</v>
      </c>
      <c r="D112" s="86" t="s">
        <v>127</v>
      </c>
      <c r="E112" s="73"/>
      <c r="F112" s="86" t="s">
        <v>1802</v>
      </c>
      <c r="G112" s="86" t="s">
        <v>138</v>
      </c>
      <c r="H112" s="83">
        <v>12225.012225000002</v>
      </c>
      <c r="I112" s="85">
        <v>5085</v>
      </c>
      <c r="J112" s="73"/>
      <c r="K112" s="83">
        <v>2202.4771524809489</v>
      </c>
      <c r="L112" s="84">
        <v>3.3807730375254378E-4</v>
      </c>
      <c r="M112" s="84">
        <f t="shared" si="1"/>
        <v>1.6795367552713641E-4</v>
      </c>
      <c r="N112" s="84">
        <f>K112/'סכום נכסי הקרן'!$C$42</f>
        <v>2.2192235452600542E-5</v>
      </c>
    </row>
    <row r="113" spans="2:14">
      <c r="B113" s="76" t="s">
        <v>1948</v>
      </c>
      <c r="C113" s="73" t="s">
        <v>1949</v>
      </c>
      <c r="D113" s="86" t="s">
        <v>1634</v>
      </c>
      <c r="E113" s="73"/>
      <c r="F113" s="86" t="s">
        <v>1802</v>
      </c>
      <c r="G113" s="86" t="s">
        <v>138</v>
      </c>
      <c r="H113" s="83">
        <v>53832.053831999998</v>
      </c>
      <c r="I113" s="85">
        <v>8785</v>
      </c>
      <c r="J113" s="73"/>
      <c r="K113" s="83">
        <v>16755.36403534728</v>
      </c>
      <c r="L113" s="84">
        <v>9.1435099788779895E-4</v>
      </c>
      <c r="M113" s="84">
        <f t="shared" si="1"/>
        <v>1.2777090429119038E-3</v>
      </c>
      <c r="N113" s="84">
        <f>K113/'סכום נכסי הקרן'!$C$42</f>
        <v>1.6882762363623581E-4</v>
      </c>
    </row>
    <row r="114" spans="2:14">
      <c r="B114" s="76" t="s">
        <v>1950</v>
      </c>
      <c r="C114" s="73" t="s">
        <v>1951</v>
      </c>
      <c r="D114" s="86" t="s">
        <v>1634</v>
      </c>
      <c r="E114" s="73"/>
      <c r="F114" s="86" t="s">
        <v>1802</v>
      </c>
      <c r="G114" s="86" t="s">
        <v>138</v>
      </c>
      <c r="H114" s="83">
        <v>82101.082101000007</v>
      </c>
      <c r="I114" s="85">
        <v>3132</v>
      </c>
      <c r="J114" s="73"/>
      <c r="K114" s="83">
        <v>9110.4910604819506</v>
      </c>
      <c r="L114" s="84">
        <v>4.3531840274695126E-4</v>
      </c>
      <c r="M114" s="84">
        <f t="shared" si="1"/>
        <v>6.947361327864208E-4</v>
      </c>
      <c r="N114" s="84">
        <f>K114/'סכום נכסי הקרן'!$C$42</f>
        <v>9.1797620908476912E-5</v>
      </c>
    </row>
    <row r="115" spans="2:14">
      <c r="B115" s="119"/>
      <c r="C115" s="119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</row>
    <row r="116" spans="2:14">
      <c r="B116" s="119"/>
      <c r="C116" s="119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</row>
    <row r="117" spans="2:14">
      <c r="B117" s="119"/>
      <c r="C117" s="119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</row>
    <row r="118" spans="2:14">
      <c r="B118" s="121" t="s">
        <v>229</v>
      </c>
      <c r="C118" s="119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</row>
    <row r="119" spans="2:14">
      <c r="B119" s="121" t="s">
        <v>118</v>
      </c>
      <c r="C119" s="119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</row>
    <row r="120" spans="2:14">
      <c r="B120" s="121" t="s">
        <v>212</v>
      </c>
      <c r="C120" s="119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</row>
    <row r="121" spans="2:14">
      <c r="B121" s="121" t="s">
        <v>220</v>
      </c>
      <c r="C121" s="119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</row>
    <row r="122" spans="2:14">
      <c r="B122" s="121" t="s">
        <v>227</v>
      </c>
      <c r="C122" s="119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</row>
    <row r="123" spans="2:14">
      <c r="B123" s="119"/>
      <c r="C123" s="119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</row>
    <row r="124" spans="2:14">
      <c r="B124" s="119"/>
      <c r="C124" s="119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</row>
    <row r="125" spans="2:14">
      <c r="B125" s="119"/>
      <c r="C125" s="119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</row>
    <row r="126" spans="2:14">
      <c r="B126" s="119"/>
      <c r="C126" s="119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</row>
    <row r="127" spans="2:14">
      <c r="B127" s="119"/>
      <c r="C127" s="119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</row>
    <row r="128" spans="2:14">
      <c r="B128" s="119"/>
      <c r="C128" s="119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</row>
    <row r="129" spans="2:14">
      <c r="B129" s="119"/>
      <c r="C129" s="119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</row>
    <row r="130" spans="2:14">
      <c r="B130" s="119"/>
      <c r="C130" s="119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</row>
    <row r="131" spans="2:14">
      <c r="B131" s="119"/>
      <c r="C131" s="119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</row>
    <row r="132" spans="2:14">
      <c r="B132" s="119"/>
      <c r="C132" s="119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</row>
    <row r="133" spans="2:14">
      <c r="B133" s="119"/>
      <c r="C133" s="119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</row>
    <row r="134" spans="2:14">
      <c r="B134" s="119"/>
      <c r="C134" s="119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</row>
    <row r="135" spans="2:14">
      <c r="B135" s="119"/>
      <c r="C135" s="119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</row>
    <row r="136" spans="2:14">
      <c r="B136" s="119"/>
      <c r="C136" s="119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</row>
    <row r="137" spans="2:14">
      <c r="B137" s="119"/>
      <c r="C137" s="119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</row>
    <row r="138" spans="2:14">
      <c r="B138" s="119"/>
      <c r="C138" s="119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</row>
    <row r="139" spans="2:14">
      <c r="B139" s="119"/>
      <c r="C139" s="119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</row>
    <row r="140" spans="2:14">
      <c r="B140" s="119"/>
      <c r="C140" s="119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</row>
    <row r="141" spans="2:14">
      <c r="B141" s="119"/>
      <c r="C141" s="119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</row>
    <row r="142" spans="2:14">
      <c r="B142" s="119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</row>
    <row r="143" spans="2:14">
      <c r="B143" s="119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</row>
    <row r="144" spans="2:14">
      <c r="B144" s="119"/>
      <c r="C144" s="119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</row>
    <row r="145" spans="2:14">
      <c r="B145" s="119"/>
      <c r="C145" s="119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</row>
    <row r="146" spans="2:14">
      <c r="B146" s="119"/>
      <c r="C146" s="119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</row>
    <row r="147" spans="2:14">
      <c r="B147" s="119"/>
      <c r="C147" s="119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</row>
    <row r="148" spans="2:14">
      <c r="B148" s="119"/>
      <c r="C148" s="119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</row>
    <row r="149" spans="2:14">
      <c r="B149" s="119"/>
      <c r="C149" s="119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</row>
    <row r="150" spans="2:14">
      <c r="B150" s="119"/>
      <c r="C150" s="119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</row>
    <row r="151" spans="2:14">
      <c r="B151" s="119"/>
      <c r="C151" s="119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</row>
    <row r="152" spans="2:14">
      <c r="B152" s="119"/>
      <c r="C152" s="119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</row>
    <row r="153" spans="2:14">
      <c r="B153" s="119"/>
      <c r="C153" s="119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</row>
    <row r="154" spans="2:14">
      <c r="B154" s="119"/>
      <c r="C154" s="119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</row>
    <row r="155" spans="2:14">
      <c r="B155" s="119"/>
      <c r="C155" s="119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</row>
    <row r="156" spans="2:14">
      <c r="B156" s="119"/>
      <c r="C156" s="119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</row>
    <row r="157" spans="2:14">
      <c r="B157" s="119"/>
      <c r="C157" s="119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</row>
    <row r="158" spans="2:14">
      <c r="B158" s="119"/>
      <c r="C158" s="119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</row>
    <row r="159" spans="2:14">
      <c r="B159" s="119"/>
      <c r="C159" s="119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</row>
    <row r="160" spans="2:14">
      <c r="B160" s="119"/>
      <c r="C160" s="119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</row>
    <row r="161" spans="2:14">
      <c r="B161" s="119"/>
      <c r="C161" s="119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</row>
    <row r="162" spans="2:14">
      <c r="B162" s="119"/>
      <c r="C162" s="119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</row>
    <row r="163" spans="2:14">
      <c r="B163" s="119"/>
      <c r="C163" s="119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</row>
    <row r="164" spans="2:14">
      <c r="B164" s="119"/>
      <c r="C164" s="119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</row>
    <row r="165" spans="2:14">
      <c r="B165" s="119"/>
      <c r="C165" s="119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</row>
    <row r="166" spans="2:14">
      <c r="B166" s="119"/>
      <c r="C166" s="119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</row>
    <row r="167" spans="2:14">
      <c r="B167" s="119"/>
      <c r="C167" s="119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</row>
    <row r="168" spans="2:14">
      <c r="B168" s="119"/>
      <c r="C168" s="119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</row>
    <row r="169" spans="2:14">
      <c r="B169" s="119"/>
      <c r="C169" s="119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</row>
    <row r="170" spans="2:14">
      <c r="B170" s="119"/>
      <c r="C170" s="119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</row>
    <row r="171" spans="2:14">
      <c r="B171" s="119"/>
      <c r="C171" s="119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</row>
    <row r="172" spans="2:14">
      <c r="B172" s="119"/>
      <c r="C172" s="119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</row>
    <row r="173" spans="2:14">
      <c r="B173" s="119"/>
      <c r="C173" s="119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</row>
    <row r="174" spans="2:14">
      <c r="B174" s="119"/>
      <c r="C174" s="119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</row>
    <row r="175" spans="2:14">
      <c r="B175" s="119"/>
      <c r="C175" s="119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</row>
    <row r="176" spans="2:14">
      <c r="B176" s="119"/>
      <c r="C176" s="119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</row>
    <row r="177" spans="2:14">
      <c r="B177" s="119"/>
      <c r="C177" s="119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</row>
    <row r="178" spans="2:14">
      <c r="B178" s="119"/>
      <c r="C178" s="119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</row>
    <row r="179" spans="2:14">
      <c r="B179" s="119"/>
      <c r="C179" s="119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</row>
    <row r="180" spans="2:14">
      <c r="B180" s="119"/>
      <c r="C180" s="119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</row>
    <row r="181" spans="2:14">
      <c r="B181" s="119"/>
      <c r="C181" s="119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</row>
    <row r="182" spans="2:14">
      <c r="B182" s="119"/>
      <c r="C182" s="119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</row>
    <row r="183" spans="2:14">
      <c r="B183" s="119"/>
      <c r="C183" s="119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</row>
    <row r="184" spans="2:14">
      <c r="B184" s="119"/>
      <c r="C184" s="119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</row>
    <row r="185" spans="2:14">
      <c r="B185" s="119"/>
      <c r="C185" s="119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</row>
    <row r="186" spans="2:14">
      <c r="B186" s="119"/>
      <c r="C186" s="119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</row>
    <row r="187" spans="2:14">
      <c r="B187" s="119"/>
      <c r="C187" s="119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</row>
    <row r="188" spans="2:14">
      <c r="B188" s="119"/>
      <c r="C188" s="119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</row>
    <row r="189" spans="2:14">
      <c r="B189" s="119"/>
      <c r="C189" s="119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</row>
    <row r="190" spans="2:14">
      <c r="B190" s="119"/>
      <c r="C190" s="119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</row>
    <row r="191" spans="2:14">
      <c r="B191" s="119"/>
      <c r="C191" s="119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</row>
    <row r="192" spans="2:14">
      <c r="B192" s="119"/>
      <c r="C192" s="119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</row>
    <row r="193" spans="2:14">
      <c r="B193" s="119"/>
      <c r="C193" s="119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</row>
    <row r="194" spans="2:14">
      <c r="B194" s="119"/>
      <c r="C194" s="119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</row>
    <row r="195" spans="2:14">
      <c r="B195" s="119"/>
      <c r="C195" s="119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</row>
    <row r="196" spans="2:14">
      <c r="B196" s="119"/>
      <c r="C196" s="119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</row>
    <row r="197" spans="2:14">
      <c r="B197" s="119"/>
      <c r="C197" s="119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</row>
    <row r="198" spans="2:14">
      <c r="B198" s="119"/>
      <c r="C198" s="119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</row>
    <row r="199" spans="2:14">
      <c r="B199" s="119"/>
      <c r="C199" s="119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</row>
    <row r="200" spans="2:14">
      <c r="B200" s="119"/>
      <c r="C200" s="119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</row>
    <row r="201" spans="2:14">
      <c r="B201" s="119"/>
      <c r="C201" s="119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</row>
    <row r="202" spans="2:14">
      <c r="B202" s="119"/>
      <c r="C202" s="119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</row>
    <row r="203" spans="2:14">
      <c r="B203" s="119"/>
      <c r="C203" s="119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</row>
    <row r="204" spans="2:14">
      <c r="B204" s="119"/>
      <c r="C204" s="119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</row>
    <row r="205" spans="2:14">
      <c r="B205" s="119"/>
      <c r="C205" s="119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</row>
    <row r="206" spans="2:14">
      <c r="B206" s="119"/>
      <c r="C206" s="119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</row>
    <row r="207" spans="2:14">
      <c r="B207" s="119"/>
      <c r="C207" s="119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</row>
    <row r="208" spans="2:14">
      <c r="B208" s="119"/>
      <c r="C208" s="119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</row>
    <row r="209" spans="2:14">
      <c r="B209" s="119"/>
      <c r="C209" s="119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</row>
    <row r="210" spans="2:14">
      <c r="B210" s="119"/>
      <c r="C210" s="119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</row>
    <row r="211" spans="2:14">
      <c r="B211" s="119"/>
      <c r="C211" s="119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</row>
    <row r="212" spans="2:14">
      <c r="B212" s="119"/>
      <c r="C212" s="119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</row>
    <row r="213" spans="2:14">
      <c r="B213" s="119"/>
      <c r="C213" s="119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</row>
    <row r="214" spans="2:14">
      <c r="B214" s="119"/>
      <c r="C214" s="119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</row>
    <row r="215" spans="2:14">
      <c r="B215" s="119"/>
      <c r="C215" s="119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</row>
    <row r="216" spans="2:14">
      <c r="B216" s="119"/>
      <c r="C216" s="119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</row>
    <row r="217" spans="2:14">
      <c r="B217" s="119"/>
      <c r="C217" s="119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</row>
    <row r="218" spans="2:14">
      <c r="B218" s="119"/>
      <c r="C218" s="119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</row>
    <row r="219" spans="2:14">
      <c r="B219" s="119"/>
      <c r="C219" s="119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</row>
    <row r="220" spans="2:14">
      <c r="B220" s="119"/>
      <c r="C220" s="119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</row>
    <row r="221" spans="2:14">
      <c r="B221" s="119"/>
      <c r="C221" s="119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</row>
    <row r="222" spans="2:14">
      <c r="B222" s="119"/>
      <c r="C222" s="119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</row>
    <row r="223" spans="2:14">
      <c r="B223" s="119"/>
      <c r="C223" s="119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</row>
    <row r="224" spans="2:14">
      <c r="B224" s="119"/>
      <c r="C224" s="119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</row>
    <row r="225" spans="2:14">
      <c r="B225" s="119"/>
      <c r="C225" s="119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</row>
    <row r="226" spans="2:14">
      <c r="B226" s="119"/>
      <c r="C226" s="119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</row>
    <row r="227" spans="2:14">
      <c r="B227" s="119"/>
      <c r="C227" s="119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</row>
    <row r="228" spans="2:14">
      <c r="B228" s="119"/>
      <c r="C228" s="119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</row>
    <row r="229" spans="2:14">
      <c r="B229" s="119"/>
      <c r="C229" s="119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</row>
    <row r="230" spans="2:14">
      <c r="B230" s="119"/>
      <c r="C230" s="119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</row>
    <row r="231" spans="2:14">
      <c r="B231" s="119"/>
      <c r="C231" s="119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</row>
    <row r="232" spans="2:14">
      <c r="B232" s="119"/>
      <c r="C232" s="119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</row>
    <row r="233" spans="2:14">
      <c r="B233" s="119"/>
      <c r="C233" s="119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</row>
    <row r="234" spans="2:14">
      <c r="B234" s="119"/>
      <c r="C234" s="119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</row>
    <row r="235" spans="2:14">
      <c r="B235" s="119"/>
      <c r="C235" s="119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</row>
    <row r="236" spans="2:14">
      <c r="B236" s="119"/>
      <c r="C236" s="119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</row>
    <row r="237" spans="2:14">
      <c r="B237" s="119"/>
      <c r="C237" s="119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</row>
    <row r="238" spans="2:14">
      <c r="B238" s="119"/>
      <c r="C238" s="119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</row>
    <row r="239" spans="2:14">
      <c r="B239" s="119"/>
      <c r="C239" s="119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</row>
    <row r="240" spans="2:14">
      <c r="B240" s="119"/>
      <c r="C240" s="119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</row>
    <row r="241" spans="2:14">
      <c r="B241" s="119"/>
      <c r="C241" s="119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</row>
    <row r="242" spans="2:14">
      <c r="B242" s="119"/>
      <c r="C242" s="119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</row>
    <row r="243" spans="2:14">
      <c r="B243" s="119"/>
      <c r="C243" s="119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</row>
    <row r="244" spans="2:14">
      <c r="B244" s="119"/>
      <c r="C244" s="119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</row>
    <row r="245" spans="2:14">
      <c r="B245" s="119"/>
      <c r="C245" s="119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</row>
    <row r="246" spans="2:14">
      <c r="B246" s="119"/>
      <c r="C246" s="119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</row>
    <row r="247" spans="2:14">
      <c r="B247" s="119"/>
      <c r="C247" s="119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</row>
    <row r="248" spans="2:14">
      <c r="B248" s="119"/>
      <c r="C248" s="119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</row>
    <row r="249" spans="2:14">
      <c r="B249" s="119"/>
      <c r="C249" s="119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</row>
    <row r="250" spans="2:14">
      <c r="B250" s="130"/>
      <c r="C250" s="119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</row>
    <row r="251" spans="2:14">
      <c r="B251" s="130"/>
      <c r="C251" s="119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</row>
    <row r="252" spans="2:14">
      <c r="B252" s="131"/>
      <c r="C252" s="119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</row>
    <row r="253" spans="2:14">
      <c r="B253" s="119"/>
      <c r="C253" s="119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</row>
    <row r="254" spans="2:14">
      <c r="B254" s="119"/>
      <c r="C254" s="119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</row>
    <row r="255" spans="2:14">
      <c r="B255" s="119"/>
      <c r="C255" s="119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</row>
    <row r="256" spans="2:14">
      <c r="B256" s="119"/>
      <c r="C256" s="119"/>
      <c r="D256" s="119"/>
      <c r="E256" s="119"/>
      <c r="F256" s="119"/>
      <c r="G256" s="119"/>
      <c r="H256" s="120"/>
      <c r="I256" s="120"/>
      <c r="J256" s="120"/>
      <c r="K256" s="120"/>
      <c r="L256" s="120"/>
      <c r="M256" s="120"/>
      <c r="N256" s="120"/>
    </row>
    <row r="257" spans="2:14">
      <c r="B257" s="119"/>
      <c r="C257" s="119"/>
      <c r="D257" s="119"/>
      <c r="E257" s="119"/>
      <c r="F257" s="119"/>
      <c r="G257" s="119"/>
      <c r="H257" s="120"/>
      <c r="I257" s="120"/>
      <c r="J257" s="120"/>
      <c r="K257" s="120"/>
      <c r="L257" s="120"/>
      <c r="M257" s="120"/>
      <c r="N257" s="120"/>
    </row>
    <row r="258" spans="2:14">
      <c r="B258" s="119"/>
      <c r="C258" s="119"/>
      <c r="D258" s="119"/>
      <c r="E258" s="119"/>
      <c r="F258" s="119"/>
      <c r="G258" s="119"/>
      <c r="H258" s="120"/>
      <c r="I258" s="120"/>
      <c r="J258" s="120"/>
      <c r="K258" s="120"/>
      <c r="L258" s="120"/>
      <c r="M258" s="120"/>
      <c r="N258" s="120"/>
    </row>
    <row r="259" spans="2:14">
      <c r="B259" s="119"/>
      <c r="C259" s="119"/>
      <c r="D259" s="119"/>
      <c r="E259" s="119"/>
      <c r="F259" s="119"/>
      <c r="G259" s="119"/>
      <c r="H259" s="120"/>
      <c r="I259" s="120"/>
      <c r="J259" s="120"/>
      <c r="K259" s="120"/>
      <c r="L259" s="120"/>
      <c r="M259" s="120"/>
      <c r="N259" s="120"/>
    </row>
    <row r="260" spans="2:14">
      <c r="B260" s="119"/>
      <c r="C260" s="119"/>
      <c r="D260" s="119"/>
      <c r="E260" s="119"/>
      <c r="F260" s="119"/>
      <c r="G260" s="119"/>
      <c r="H260" s="120"/>
      <c r="I260" s="120"/>
      <c r="J260" s="120"/>
      <c r="K260" s="120"/>
      <c r="L260" s="120"/>
      <c r="M260" s="120"/>
      <c r="N260" s="120"/>
    </row>
    <row r="261" spans="2:14">
      <c r="B261" s="119"/>
      <c r="C261" s="119"/>
      <c r="D261" s="119"/>
      <c r="E261" s="119"/>
      <c r="F261" s="119"/>
      <c r="G261" s="119"/>
      <c r="H261" s="120"/>
      <c r="I261" s="120"/>
      <c r="J261" s="120"/>
      <c r="K261" s="120"/>
      <c r="L261" s="120"/>
      <c r="M261" s="120"/>
      <c r="N261" s="120"/>
    </row>
    <row r="262" spans="2:14">
      <c r="B262" s="119"/>
      <c r="C262" s="119"/>
      <c r="D262" s="119"/>
      <c r="E262" s="119"/>
      <c r="F262" s="119"/>
      <c r="G262" s="119"/>
      <c r="H262" s="120"/>
      <c r="I262" s="120"/>
      <c r="J262" s="120"/>
      <c r="K262" s="120"/>
      <c r="L262" s="120"/>
      <c r="M262" s="120"/>
      <c r="N262" s="120"/>
    </row>
    <row r="263" spans="2:14">
      <c r="B263" s="119"/>
      <c r="C263" s="119"/>
      <c r="D263" s="119"/>
      <c r="E263" s="119"/>
      <c r="F263" s="119"/>
      <c r="G263" s="119"/>
      <c r="H263" s="120"/>
      <c r="I263" s="120"/>
      <c r="J263" s="120"/>
      <c r="K263" s="120"/>
      <c r="L263" s="120"/>
      <c r="M263" s="120"/>
      <c r="N263" s="120"/>
    </row>
    <row r="264" spans="2:14">
      <c r="B264" s="119"/>
      <c r="C264" s="119"/>
      <c r="D264" s="119"/>
      <c r="E264" s="119"/>
      <c r="F264" s="119"/>
      <c r="G264" s="119"/>
      <c r="H264" s="120"/>
      <c r="I264" s="120"/>
      <c r="J264" s="120"/>
      <c r="K264" s="120"/>
      <c r="L264" s="120"/>
      <c r="M264" s="120"/>
      <c r="N264" s="120"/>
    </row>
    <row r="265" spans="2:14">
      <c r="B265" s="119"/>
      <c r="C265" s="119"/>
      <c r="D265" s="119"/>
      <c r="E265" s="119"/>
      <c r="F265" s="119"/>
      <c r="G265" s="119"/>
      <c r="H265" s="120"/>
      <c r="I265" s="120"/>
      <c r="J265" s="120"/>
      <c r="K265" s="120"/>
      <c r="L265" s="120"/>
      <c r="M265" s="120"/>
      <c r="N265" s="120"/>
    </row>
    <row r="266" spans="2:14">
      <c r="B266" s="119"/>
      <c r="C266" s="119"/>
      <c r="D266" s="119"/>
      <c r="E266" s="119"/>
      <c r="F266" s="119"/>
      <c r="G266" s="119"/>
      <c r="H266" s="120"/>
      <c r="I266" s="120"/>
      <c r="J266" s="120"/>
      <c r="K266" s="120"/>
      <c r="L266" s="120"/>
      <c r="M266" s="120"/>
      <c r="N266" s="120"/>
    </row>
    <row r="267" spans="2:14">
      <c r="B267" s="119"/>
      <c r="C267" s="119"/>
      <c r="D267" s="119"/>
      <c r="E267" s="119"/>
      <c r="F267" s="119"/>
      <c r="G267" s="119"/>
      <c r="H267" s="120"/>
      <c r="I267" s="120"/>
      <c r="J267" s="120"/>
      <c r="K267" s="120"/>
      <c r="L267" s="120"/>
      <c r="M267" s="120"/>
      <c r="N267" s="120"/>
    </row>
    <row r="268" spans="2:14">
      <c r="B268" s="119"/>
      <c r="C268" s="119"/>
      <c r="D268" s="119"/>
      <c r="E268" s="119"/>
      <c r="F268" s="119"/>
      <c r="G268" s="119"/>
      <c r="H268" s="120"/>
      <c r="I268" s="120"/>
      <c r="J268" s="120"/>
      <c r="K268" s="120"/>
      <c r="L268" s="120"/>
      <c r="M268" s="120"/>
      <c r="N268" s="120"/>
    </row>
    <row r="269" spans="2:14">
      <c r="B269" s="119"/>
      <c r="C269" s="119"/>
      <c r="D269" s="119"/>
      <c r="E269" s="119"/>
      <c r="F269" s="119"/>
      <c r="G269" s="119"/>
      <c r="H269" s="120"/>
      <c r="I269" s="120"/>
      <c r="J269" s="120"/>
      <c r="K269" s="120"/>
      <c r="L269" s="120"/>
      <c r="M269" s="120"/>
      <c r="N269" s="120"/>
    </row>
    <row r="270" spans="2:14">
      <c r="B270" s="119"/>
      <c r="C270" s="119"/>
      <c r="D270" s="119"/>
      <c r="E270" s="119"/>
      <c r="F270" s="119"/>
      <c r="G270" s="119"/>
      <c r="H270" s="120"/>
      <c r="I270" s="120"/>
      <c r="J270" s="120"/>
      <c r="K270" s="120"/>
      <c r="L270" s="120"/>
      <c r="M270" s="120"/>
      <c r="N270" s="120"/>
    </row>
    <row r="271" spans="2:14">
      <c r="B271" s="119"/>
      <c r="C271" s="119"/>
      <c r="D271" s="119"/>
      <c r="E271" s="119"/>
      <c r="F271" s="119"/>
      <c r="G271" s="119"/>
      <c r="H271" s="120"/>
      <c r="I271" s="120"/>
      <c r="J271" s="120"/>
      <c r="K271" s="120"/>
      <c r="L271" s="120"/>
      <c r="M271" s="120"/>
      <c r="N271" s="120"/>
    </row>
    <row r="272" spans="2:14">
      <c r="B272" s="119"/>
      <c r="C272" s="119"/>
      <c r="D272" s="119"/>
      <c r="E272" s="119"/>
      <c r="F272" s="119"/>
      <c r="G272" s="119"/>
      <c r="H272" s="120"/>
      <c r="I272" s="120"/>
      <c r="J272" s="120"/>
      <c r="K272" s="120"/>
      <c r="L272" s="120"/>
      <c r="M272" s="120"/>
      <c r="N272" s="120"/>
    </row>
    <row r="273" spans="2:14">
      <c r="B273" s="119"/>
      <c r="C273" s="119"/>
      <c r="D273" s="119"/>
      <c r="E273" s="119"/>
      <c r="F273" s="119"/>
      <c r="G273" s="119"/>
      <c r="H273" s="120"/>
      <c r="I273" s="120"/>
      <c r="J273" s="120"/>
      <c r="K273" s="120"/>
      <c r="L273" s="120"/>
      <c r="M273" s="120"/>
      <c r="N273" s="120"/>
    </row>
    <row r="274" spans="2:14">
      <c r="B274" s="119"/>
      <c r="C274" s="119"/>
      <c r="D274" s="119"/>
      <c r="E274" s="119"/>
      <c r="F274" s="119"/>
      <c r="G274" s="119"/>
      <c r="H274" s="120"/>
      <c r="I274" s="120"/>
      <c r="J274" s="120"/>
      <c r="K274" s="120"/>
      <c r="L274" s="120"/>
      <c r="M274" s="120"/>
      <c r="N274" s="120"/>
    </row>
    <row r="275" spans="2:14">
      <c r="B275" s="119"/>
      <c r="C275" s="119"/>
      <c r="D275" s="119"/>
      <c r="E275" s="119"/>
      <c r="F275" s="119"/>
      <c r="G275" s="119"/>
      <c r="H275" s="120"/>
      <c r="I275" s="120"/>
      <c r="J275" s="120"/>
      <c r="K275" s="120"/>
      <c r="L275" s="120"/>
      <c r="M275" s="120"/>
      <c r="N275" s="120"/>
    </row>
    <row r="276" spans="2:14">
      <c r="B276" s="119"/>
      <c r="C276" s="119"/>
      <c r="D276" s="119"/>
      <c r="E276" s="119"/>
      <c r="F276" s="119"/>
      <c r="G276" s="119"/>
      <c r="H276" s="120"/>
      <c r="I276" s="120"/>
      <c r="J276" s="120"/>
      <c r="K276" s="120"/>
      <c r="L276" s="120"/>
      <c r="M276" s="120"/>
      <c r="N276" s="120"/>
    </row>
    <row r="277" spans="2:14">
      <c r="B277" s="119"/>
      <c r="C277" s="119"/>
      <c r="D277" s="119"/>
      <c r="E277" s="119"/>
      <c r="F277" s="119"/>
      <c r="G277" s="119"/>
      <c r="H277" s="120"/>
      <c r="I277" s="120"/>
      <c r="J277" s="120"/>
      <c r="K277" s="120"/>
      <c r="L277" s="120"/>
      <c r="M277" s="120"/>
      <c r="N277" s="120"/>
    </row>
    <row r="278" spans="2:14">
      <c r="B278" s="119"/>
      <c r="C278" s="119"/>
      <c r="D278" s="119"/>
      <c r="E278" s="119"/>
      <c r="F278" s="119"/>
      <c r="G278" s="119"/>
      <c r="H278" s="120"/>
      <c r="I278" s="120"/>
      <c r="J278" s="120"/>
      <c r="K278" s="120"/>
      <c r="L278" s="120"/>
      <c r="M278" s="120"/>
      <c r="N278" s="120"/>
    </row>
    <row r="279" spans="2:14">
      <c r="B279" s="119"/>
      <c r="C279" s="119"/>
      <c r="D279" s="119"/>
      <c r="E279" s="119"/>
      <c r="F279" s="119"/>
      <c r="G279" s="119"/>
      <c r="H279" s="120"/>
      <c r="I279" s="120"/>
      <c r="J279" s="120"/>
      <c r="K279" s="120"/>
      <c r="L279" s="120"/>
      <c r="M279" s="120"/>
      <c r="N279" s="120"/>
    </row>
    <row r="280" spans="2:14">
      <c r="B280" s="119"/>
      <c r="C280" s="119"/>
      <c r="D280" s="119"/>
      <c r="E280" s="119"/>
      <c r="F280" s="119"/>
      <c r="G280" s="119"/>
      <c r="H280" s="120"/>
      <c r="I280" s="120"/>
      <c r="J280" s="120"/>
      <c r="K280" s="120"/>
      <c r="L280" s="120"/>
      <c r="M280" s="120"/>
      <c r="N280" s="120"/>
    </row>
    <row r="281" spans="2:14">
      <c r="B281" s="119"/>
      <c r="C281" s="119"/>
      <c r="D281" s="119"/>
      <c r="E281" s="119"/>
      <c r="F281" s="119"/>
      <c r="G281" s="119"/>
      <c r="H281" s="120"/>
      <c r="I281" s="120"/>
      <c r="J281" s="120"/>
      <c r="K281" s="120"/>
      <c r="L281" s="120"/>
      <c r="M281" s="120"/>
      <c r="N281" s="120"/>
    </row>
    <row r="282" spans="2:14">
      <c r="B282" s="119"/>
      <c r="C282" s="119"/>
      <c r="D282" s="119"/>
      <c r="E282" s="119"/>
      <c r="F282" s="119"/>
      <c r="G282" s="119"/>
      <c r="H282" s="120"/>
      <c r="I282" s="120"/>
      <c r="J282" s="120"/>
      <c r="K282" s="120"/>
      <c r="L282" s="120"/>
      <c r="M282" s="120"/>
      <c r="N282" s="120"/>
    </row>
    <row r="283" spans="2:14">
      <c r="B283" s="119"/>
      <c r="C283" s="119"/>
      <c r="D283" s="119"/>
      <c r="E283" s="119"/>
      <c r="F283" s="119"/>
      <c r="G283" s="119"/>
      <c r="H283" s="120"/>
      <c r="I283" s="120"/>
      <c r="J283" s="120"/>
      <c r="K283" s="120"/>
      <c r="L283" s="120"/>
      <c r="M283" s="120"/>
      <c r="N283" s="120"/>
    </row>
    <row r="284" spans="2:14">
      <c r="B284" s="119"/>
      <c r="C284" s="119"/>
      <c r="D284" s="119"/>
      <c r="E284" s="119"/>
      <c r="F284" s="119"/>
      <c r="G284" s="119"/>
      <c r="H284" s="120"/>
      <c r="I284" s="120"/>
      <c r="J284" s="120"/>
      <c r="K284" s="120"/>
      <c r="L284" s="120"/>
      <c r="M284" s="120"/>
      <c r="N284" s="120"/>
    </row>
    <row r="285" spans="2:14">
      <c r="B285" s="119"/>
      <c r="C285" s="119"/>
      <c r="D285" s="119"/>
      <c r="E285" s="119"/>
      <c r="F285" s="119"/>
      <c r="G285" s="119"/>
      <c r="H285" s="120"/>
      <c r="I285" s="120"/>
      <c r="J285" s="120"/>
      <c r="K285" s="120"/>
      <c r="L285" s="120"/>
      <c r="M285" s="120"/>
      <c r="N285" s="120"/>
    </row>
    <row r="286" spans="2:14">
      <c r="B286" s="119"/>
      <c r="C286" s="119"/>
      <c r="D286" s="119"/>
      <c r="E286" s="119"/>
      <c r="F286" s="119"/>
      <c r="G286" s="119"/>
      <c r="H286" s="120"/>
      <c r="I286" s="120"/>
      <c r="J286" s="120"/>
      <c r="K286" s="120"/>
      <c r="L286" s="120"/>
      <c r="M286" s="120"/>
      <c r="N286" s="120"/>
    </row>
    <row r="287" spans="2:14">
      <c r="B287" s="119"/>
      <c r="C287" s="119"/>
      <c r="D287" s="119"/>
      <c r="E287" s="119"/>
      <c r="F287" s="119"/>
      <c r="G287" s="119"/>
      <c r="H287" s="120"/>
      <c r="I287" s="120"/>
      <c r="J287" s="120"/>
      <c r="K287" s="120"/>
      <c r="L287" s="120"/>
      <c r="M287" s="120"/>
      <c r="N287" s="120"/>
    </row>
    <row r="288" spans="2:14">
      <c r="B288" s="119"/>
      <c r="C288" s="119"/>
      <c r="D288" s="119"/>
      <c r="E288" s="119"/>
      <c r="F288" s="119"/>
      <c r="G288" s="119"/>
      <c r="H288" s="120"/>
      <c r="I288" s="120"/>
      <c r="J288" s="120"/>
      <c r="K288" s="120"/>
      <c r="L288" s="120"/>
      <c r="M288" s="120"/>
      <c r="N288" s="120"/>
    </row>
    <row r="289" spans="2:14">
      <c r="B289" s="119"/>
      <c r="C289" s="119"/>
      <c r="D289" s="119"/>
      <c r="E289" s="119"/>
      <c r="F289" s="119"/>
      <c r="G289" s="119"/>
      <c r="H289" s="120"/>
      <c r="I289" s="120"/>
      <c r="J289" s="120"/>
      <c r="K289" s="120"/>
      <c r="L289" s="120"/>
      <c r="M289" s="120"/>
      <c r="N289" s="120"/>
    </row>
    <row r="290" spans="2:14">
      <c r="B290" s="119"/>
      <c r="C290" s="119"/>
      <c r="D290" s="119"/>
      <c r="E290" s="119"/>
      <c r="F290" s="119"/>
      <c r="G290" s="119"/>
      <c r="H290" s="120"/>
      <c r="I290" s="120"/>
      <c r="J290" s="120"/>
      <c r="K290" s="120"/>
      <c r="L290" s="120"/>
      <c r="M290" s="120"/>
      <c r="N290" s="120"/>
    </row>
    <row r="291" spans="2:14">
      <c r="B291" s="119"/>
      <c r="C291" s="119"/>
      <c r="D291" s="119"/>
      <c r="E291" s="119"/>
      <c r="F291" s="119"/>
      <c r="G291" s="119"/>
      <c r="H291" s="120"/>
      <c r="I291" s="120"/>
      <c r="J291" s="120"/>
      <c r="K291" s="120"/>
      <c r="L291" s="120"/>
      <c r="M291" s="120"/>
      <c r="N291" s="120"/>
    </row>
    <row r="292" spans="2:14">
      <c r="B292" s="119"/>
      <c r="C292" s="119"/>
      <c r="D292" s="119"/>
      <c r="E292" s="119"/>
      <c r="F292" s="119"/>
      <c r="G292" s="119"/>
      <c r="H292" s="120"/>
      <c r="I292" s="120"/>
      <c r="J292" s="120"/>
      <c r="K292" s="120"/>
      <c r="L292" s="120"/>
      <c r="M292" s="120"/>
      <c r="N292" s="120"/>
    </row>
    <row r="293" spans="2:14">
      <c r="B293" s="119"/>
      <c r="C293" s="119"/>
      <c r="D293" s="119"/>
      <c r="E293" s="119"/>
      <c r="F293" s="119"/>
      <c r="G293" s="119"/>
      <c r="H293" s="120"/>
      <c r="I293" s="120"/>
      <c r="J293" s="120"/>
      <c r="K293" s="120"/>
      <c r="L293" s="120"/>
      <c r="M293" s="120"/>
      <c r="N293" s="120"/>
    </row>
    <row r="294" spans="2:14">
      <c r="B294" s="119"/>
      <c r="C294" s="119"/>
      <c r="D294" s="119"/>
      <c r="E294" s="119"/>
      <c r="F294" s="119"/>
      <c r="G294" s="119"/>
      <c r="H294" s="120"/>
      <c r="I294" s="120"/>
      <c r="J294" s="120"/>
      <c r="K294" s="120"/>
      <c r="L294" s="120"/>
      <c r="M294" s="120"/>
      <c r="N294" s="120"/>
    </row>
    <row r="295" spans="2:14">
      <c r="B295" s="119"/>
      <c r="C295" s="119"/>
      <c r="D295" s="119"/>
      <c r="E295" s="119"/>
      <c r="F295" s="119"/>
      <c r="G295" s="119"/>
      <c r="H295" s="120"/>
      <c r="I295" s="120"/>
      <c r="J295" s="120"/>
      <c r="K295" s="120"/>
      <c r="L295" s="120"/>
      <c r="M295" s="120"/>
      <c r="N295" s="120"/>
    </row>
    <row r="296" spans="2:14">
      <c r="B296" s="119"/>
      <c r="C296" s="119"/>
      <c r="D296" s="119"/>
      <c r="E296" s="119"/>
      <c r="F296" s="119"/>
      <c r="G296" s="119"/>
      <c r="H296" s="120"/>
      <c r="I296" s="120"/>
      <c r="J296" s="120"/>
      <c r="K296" s="120"/>
      <c r="L296" s="120"/>
      <c r="M296" s="120"/>
      <c r="N296" s="120"/>
    </row>
    <row r="297" spans="2:14">
      <c r="B297" s="119"/>
      <c r="C297" s="119"/>
      <c r="D297" s="119"/>
      <c r="E297" s="119"/>
      <c r="F297" s="119"/>
      <c r="G297" s="119"/>
      <c r="H297" s="120"/>
      <c r="I297" s="120"/>
      <c r="J297" s="120"/>
      <c r="K297" s="120"/>
      <c r="L297" s="120"/>
      <c r="M297" s="120"/>
      <c r="N297" s="120"/>
    </row>
    <row r="298" spans="2:14">
      <c r="B298" s="119"/>
      <c r="C298" s="119"/>
      <c r="D298" s="119"/>
      <c r="E298" s="119"/>
      <c r="F298" s="119"/>
      <c r="G298" s="119"/>
      <c r="H298" s="120"/>
      <c r="I298" s="120"/>
      <c r="J298" s="120"/>
      <c r="K298" s="120"/>
      <c r="L298" s="120"/>
      <c r="M298" s="120"/>
      <c r="N298" s="120"/>
    </row>
    <row r="299" spans="2:14">
      <c r="B299" s="119"/>
      <c r="C299" s="119"/>
      <c r="D299" s="119"/>
      <c r="E299" s="119"/>
      <c r="F299" s="119"/>
      <c r="G299" s="119"/>
      <c r="H299" s="120"/>
      <c r="I299" s="120"/>
      <c r="J299" s="120"/>
      <c r="K299" s="120"/>
      <c r="L299" s="120"/>
      <c r="M299" s="120"/>
      <c r="N299" s="120"/>
    </row>
    <row r="300" spans="2:14">
      <c r="B300" s="119"/>
      <c r="C300" s="119"/>
      <c r="D300" s="119"/>
      <c r="E300" s="119"/>
      <c r="F300" s="119"/>
      <c r="G300" s="119"/>
      <c r="H300" s="120"/>
      <c r="I300" s="120"/>
      <c r="J300" s="120"/>
      <c r="K300" s="120"/>
      <c r="L300" s="120"/>
      <c r="M300" s="120"/>
      <c r="N300" s="120"/>
    </row>
    <row r="301" spans="2:14">
      <c r="B301" s="119"/>
      <c r="C301" s="119"/>
      <c r="D301" s="119"/>
      <c r="E301" s="119"/>
      <c r="F301" s="119"/>
      <c r="G301" s="119"/>
      <c r="H301" s="120"/>
      <c r="I301" s="120"/>
      <c r="J301" s="120"/>
      <c r="K301" s="120"/>
      <c r="L301" s="120"/>
      <c r="M301" s="120"/>
      <c r="N301" s="120"/>
    </row>
    <row r="302" spans="2:14">
      <c r="B302" s="119"/>
      <c r="C302" s="119"/>
      <c r="D302" s="119"/>
      <c r="E302" s="119"/>
      <c r="F302" s="119"/>
      <c r="G302" s="119"/>
      <c r="H302" s="120"/>
      <c r="I302" s="120"/>
      <c r="J302" s="120"/>
      <c r="K302" s="120"/>
      <c r="L302" s="120"/>
      <c r="M302" s="120"/>
      <c r="N302" s="120"/>
    </row>
    <row r="303" spans="2:14">
      <c r="B303" s="119"/>
      <c r="C303" s="119"/>
      <c r="D303" s="119"/>
      <c r="E303" s="119"/>
      <c r="F303" s="119"/>
      <c r="G303" s="119"/>
      <c r="H303" s="120"/>
      <c r="I303" s="120"/>
      <c r="J303" s="120"/>
      <c r="K303" s="120"/>
      <c r="L303" s="120"/>
      <c r="M303" s="120"/>
      <c r="N303" s="120"/>
    </row>
    <row r="304" spans="2:14">
      <c r="B304" s="119"/>
      <c r="C304" s="119"/>
      <c r="D304" s="119"/>
      <c r="E304" s="119"/>
      <c r="F304" s="119"/>
      <c r="G304" s="119"/>
      <c r="H304" s="120"/>
      <c r="I304" s="120"/>
      <c r="J304" s="120"/>
      <c r="K304" s="120"/>
      <c r="L304" s="120"/>
      <c r="M304" s="120"/>
      <c r="N304" s="120"/>
    </row>
    <row r="305" spans="2:14">
      <c r="B305" s="119"/>
      <c r="C305" s="119"/>
      <c r="D305" s="119"/>
      <c r="E305" s="119"/>
      <c r="F305" s="119"/>
      <c r="G305" s="119"/>
      <c r="H305" s="120"/>
      <c r="I305" s="120"/>
      <c r="J305" s="120"/>
      <c r="K305" s="120"/>
      <c r="L305" s="120"/>
      <c r="M305" s="120"/>
      <c r="N305" s="120"/>
    </row>
    <row r="306" spans="2:14">
      <c r="B306" s="119"/>
      <c r="C306" s="119"/>
      <c r="D306" s="119"/>
      <c r="E306" s="119"/>
      <c r="F306" s="119"/>
      <c r="G306" s="119"/>
      <c r="H306" s="120"/>
      <c r="I306" s="120"/>
      <c r="J306" s="120"/>
      <c r="K306" s="120"/>
      <c r="L306" s="120"/>
      <c r="M306" s="120"/>
      <c r="N306" s="120"/>
    </row>
    <row r="307" spans="2:14">
      <c r="B307" s="119"/>
      <c r="C307" s="119"/>
      <c r="D307" s="119"/>
      <c r="E307" s="119"/>
      <c r="F307" s="119"/>
      <c r="G307" s="119"/>
      <c r="H307" s="120"/>
      <c r="I307" s="120"/>
      <c r="J307" s="120"/>
      <c r="K307" s="120"/>
      <c r="L307" s="120"/>
      <c r="M307" s="120"/>
      <c r="N307" s="120"/>
    </row>
    <row r="308" spans="2:14">
      <c r="B308" s="119"/>
      <c r="C308" s="119"/>
      <c r="D308" s="119"/>
      <c r="E308" s="119"/>
      <c r="F308" s="119"/>
      <c r="G308" s="119"/>
      <c r="H308" s="120"/>
      <c r="I308" s="120"/>
      <c r="J308" s="120"/>
      <c r="K308" s="120"/>
      <c r="L308" s="120"/>
      <c r="M308" s="120"/>
      <c r="N308" s="120"/>
    </row>
    <row r="309" spans="2:14">
      <c r="B309" s="119"/>
      <c r="C309" s="119"/>
      <c r="D309" s="119"/>
      <c r="E309" s="119"/>
      <c r="F309" s="119"/>
      <c r="G309" s="119"/>
      <c r="H309" s="120"/>
      <c r="I309" s="120"/>
      <c r="J309" s="120"/>
      <c r="K309" s="120"/>
      <c r="L309" s="120"/>
      <c r="M309" s="120"/>
      <c r="N309" s="120"/>
    </row>
    <row r="310" spans="2:14">
      <c r="B310" s="119"/>
      <c r="C310" s="119"/>
      <c r="D310" s="119"/>
      <c r="E310" s="119"/>
      <c r="F310" s="119"/>
      <c r="G310" s="119"/>
      <c r="H310" s="120"/>
      <c r="I310" s="120"/>
      <c r="J310" s="120"/>
      <c r="K310" s="120"/>
      <c r="L310" s="120"/>
      <c r="M310" s="120"/>
      <c r="N310" s="120"/>
    </row>
    <row r="311" spans="2:14">
      <c r="B311" s="119"/>
      <c r="C311" s="119"/>
      <c r="D311" s="119"/>
      <c r="E311" s="119"/>
      <c r="F311" s="119"/>
      <c r="G311" s="119"/>
      <c r="H311" s="120"/>
      <c r="I311" s="120"/>
      <c r="J311" s="120"/>
      <c r="K311" s="120"/>
      <c r="L311" s="120"/>
      <c r="M311" s="120"/>
      <c r="N311" s="120"/>
    </row>
    <row r="312" spans="2:14">
      <c r="B312" s="119"/>
      <c r="C312" s="119"/>
      <c r="D312" s="119"/>
      <c r="E312" s="119"/>
      <c r="F312" s="119"/>
      <c r="G312" s="119"/>
      <c r="H312" s="120"/>
      <c r="I312" s="120"/>
      <c r="J312" s="120"/>
      <c r="K312" s="120"/>
      <c r="L312" s="120"/>
      <c r="M312" s="120"/>
      <c r="N312" s="120"/>
    </row>
    <row r="313" spans="2:14">
      <c r="B313" s="119"/>
      <c r="C313" s="119"/>
      <c r="D313" s="119"/>
      <c r="E313" s="119"/>
      <c r="F313" s="119"/>
      <c r="G313" s="119"/>
      <c r="H313" s="120"/>
      <c r="I313" s="120"/>
      <c r="J313" s="120"/>
      <c r="K313" s="120"/>
      <c r="L313" s="120"/>
      <c r="M313" s="120"/>
      <c r="N313" s="120"/>
    </row>
    <row r="314" spans="2:14">
      <c r="B314" s="119"/>
      <c r="C314" s="119"/>
      <c r="D314" s="119"/>
      <c r="E314" s="119"/>
      <c r="F314" s="119"/>
      <c r="G314" s="119"/>
      <c r="H314" s="120"/>
      <c r="I314" s="120"/>
      <c r="J314" s="120"/>
      <c r="K314" s="120"/>
      <c r="L314" s="120"/>
      <c r="M314" s="120"/>
      <c r="N314" s="120"/>
    </row>
    <row r="315" spans="2:14">
      <c r="B315" s="119"/>
      <c r="C315" s="119"/>
      <c r="D315" s="119"/>
      <c r="E315" s="119"/>
      <c r="F315" s="119"/>
      <c r="G315" s="119"/>
      <c r="H315" s="120"/>
      <c r="I315" s="120"/>
      <c r="J315" s="120"/>
      <c r="K315" s="120"/>
      <c r="L315" s="120"/>
      <c r="M315" s="120"/>
      <c r="N315" s="120"/>
    </row>
    <row r="316" spans="2:14">
      <c r="B316" s="119"/>
      <c r="C316" s="119"/>
      <c r="D316" s="119"/>
      <c r="E316" s="119"/>
      <c r="F316" s="119"/>
      <c r="G316" s="119"/>
      <c r="H316" s="120"/>
      <c r="I316" s="120"/>
      <c r="J316" s="120"/>
      <c r="K316" s="120"/>
      <c r="L316" s="120"/>
      <c r="M316" s="120"/>
      <c r="N316" s="120"/>
    </row>
    <row r="317" spans="2:14">
      <c r="B317" s="119"/>
      <c r="C317" s="119"/>
      <c r="D317" s="119"/>
      <c r="E317" s="119"/>
      <c r="F317" s="119"/>
      <c r="G317" s="119"/>
      <c r="H317" s="120"/>
      <c r="I317" s="120"/>
      <c r="J317" s="120"/>
      <c r="K317" s="120"/>
      <c r="L317" s="120"/>
      <c r="M317" s="120"/>
      <c r="N317" s="120"/>
    </row>
    <row r="318" spans="2:14">
      <c r="B318" s="119"/>
      <c r="C318" s="119"/>
      <c r="D318" s="119"/>
      <c r="E318" s="119"/>
      <c r="F318" s="119"/>
      <c r="G318" s="119"/>
      <c r="H318" s="120"/>
      <c r="I318" s="120"/>
      <c r="J318" s="120"/>
      <c r="K318" s="120"/>
      <c r="L318" s="120"/>
      <c r="M318" s="120"/>
      <c r="N318" s="120"/>
    </row>
    <row r="319" spans="2:14">
      <c r="B319" s="119"/>
      <c r="C319" s="119"/>
      <c r="D319" s="119"/>
      <c r="E319" s="119"/>
      <c r="F319" s="119"/>
      <c r="G319" s="119"/>
      <c r="H319" s="120"/>
      <c r="I319" s="120"/>
      <c r="J319" s="120"/>
      <c r="K319" s="120"/>
      <c r="L319" s="120"/>
      <c r="M319" s="120"/>
      <c r="N319" s="120"/>
    </row>
    <row r="320" spans="2:14">
      <c r="B320" s="119"/>
      <c r="C320" s="119"/>
      <c r="D320" s="119"/>
      <c r="E320" s="119"/>
      <c r="F320" s="119"/>
      <c r="G320" s="119"/>
      <c r="H320" s="120"/>
      <c r="I320" s="120"/>
      <c r="J320" s="120"/>
      <c r="K320" s="120"/>
      <c r="L320" s="120"/>
      <c r="M320" s="120"/>
      <c r="N320" s="120"/>
    </row>
    <row r="321" spans="2:14">
      <c r="B321" s="119"/>
      <c r="C321" s="119"/>
      <c r="D321" s="119"/>
      <c r="E321" s="119"/>
      <c r="F321" s="119"/>
      <c r="G321" s="119"/>
      <c r="H321" s="120"/>
      <c r="I321" s="120"/>
      <c r="J321" s="120"/>
      <c r="K321" s="120"/>
      <c r="L321" s="120"/>
      <c r="M321" s="120"/>
      <c r="N321" s="120"/>
    </row>
    <row r="322" spans="2:14">
      <c r="B322" s="119"/>
      <c r="C322" s="119"/>
      <c r="D322" s="119"/>
      <c r="E322" s="119"/>
      <c r="F322" s="119"/>
      <c r="G322" s="119"/>
      <c r="H322" s="120"/>
      <c r="I322" s="120"/>
      <c r="J322" s="120"/>
      <c r="K322" s="120"/>
      <c r="L322" s="120"/>
      <c r="M322" s="120"/>
      <c r="N322" s="120"/>
    </row>
    <row r="323" spans="2:14">
      <c r="B323" s="119"/>
      <c r="C323" s="119"/>
      <c r="D323" s="119"/>
      <c r="E323" s="119"/>
      <c r="F323" s="119"/>
      <c r="G323" s="119"/>
      <c r="H323" s="120"/>
      <c r="I323" s="120"/>
      <c r="J323" s="120"/>
      <c r="K323" s="120"/>
      <c r="L323" s="120"/>
      <c r="M323" s="120"/>
      <c r="N323" s="120"/>
    </row>
    <row r="324" spans="2:14">
      <c r="B324" s="119"/>
      <c r="C324" s="119"/>
      <c r="D324" s="119"/>
      <c r="E324" s="119"/>
      <c r="F324" s="119"/>
      <c r="G324" s="119"/>
      <c r="H324" s="120"/>
      <c r="I324" s="120"/>
      <c r="J324" s="120"/>
      <c r="K324" s="120"/>
      <c r="L324" s="120"/>
      <c r="M324" s="120"/>
      <c r="N324" s="120"/>
    </row>
    <row r="325" spans="2:14">
      <c r="B325" s="119"/>
      <c r="C325" s="119"/>
      <c r="D325" s="119"/>
      <c r="E325" s="119"/>
      <c r="F325" s="119"/>
      <c r="G325" s="119"/>
      <c r="H325" s="120"/>
      <c r="I325" s="120"/>
      <c r="J325" s="120"/>
      <c r="K325" s="120"/>
      <c r="L325" s="120"/>
      <c r="M325" s="120"/>
      <c r="N325" s="120"/>
    </row>
    <row r="326" spans="2:14">
      <c r="B326" s="119"/>
      <c r="C326" s="119"/>
      <c r="D326" s="119"/>
      <c r="E326" s="119"/>
      <c r="F326" s="119"/>
      <c r="G326" s="119"/>
      <c r="H326" s="120"/>
      <c r="I326" s="120"/>
      <c r="J326" s="120"/>
      <c r="K326" s="120"/>
      <c r="L326" s="120"/>
      <c r="M326" s="120"/>
      <c r="N326" s="120"/>
    </row>
    <row r="327" spans="2:14">
      <c r="B327" s="119"/>
      <c r="C327" s="119"/>
      <c r="D327" s="119"/>
      <c r="E327" s="119"/>
      <c r="F327" s="119"/>
      <c r="G327" s="119"/>
      <c r="H327" s="120"/>
      <c r="I327" s="120"/>
      <c r="J327" s="120"/>
      <c r="K327" s="120"/>
      <c r="L327" s="120"/>
      <c r="M327" s="120"/>
      <c r="N327" s="120"/>
    </row>
    <row r="328" spans="2:14">
      <c r="B328" s="119"/>
      <c r="C328" s="119"/>
      <c r="D328" s="119"/>
      <c r="E328" s="119"/>
      <c r="F328" s="119"/>
      <c r="G328" s="119"/>
      <c r="H328" s="120"/>
      <c r="I328" s="120"/>
      <c r="J328" s="120"/>
      <c r="K328" s="120"/>
      <c r="L328" s="120"/>
      <c r="M328" s="120"/>
      <c r="N328" s="120"/>
    </row>
    <row r="329" spans="2:14">
      <c r="B329" s="119"/>
      <c r="C329" s="119"/>
      <c r="D329" s="119"/>
      <c r="E329" s="119"/>
      <c r="F329" s="119"/>
      <c r="G329" s="119"/>
      <c r="H329" s="120"/>
      <c r="I329" s="120"/>
      <c r="J329" s="120"/>
      <c r="K329" s="120"/>
      <c r="L329" s="120"/>
      <c r="M329" s="120"/>
      <c r="N329" s="120"/>
    </row>
    <row r="330" spans="2:14">
      <c r="B330" s="119"/>
      <c r="C330" s="119"/>
      <c r="D330" s="119"/>
      <c r="E330" s="119"/>
      <c r="F330" s="119"/>
      <c r="G330" s="119"/>
      <c r="H330" s="120"/>
      <c r="I330" s="120"/>
      <c r="J330" s="120"/>
      <c r="K330" s="120"/>
      <c r="L330" s="120"/>
      <c r="M330" s="120"/>
      <c r="N330" s="120"/>
    </row>
    <row r="331" spans="2:14">
      <c r="B331" s="119"/>
      <c r="C331" s="119"/>
      <c r="D331" s="119"/>
      <c r="E331" s="119"/>
      <c r="F331" s="119"/>
      <c r="G331" s="119"/>
      <c r="H331" s="120"/>
      <c r="I331" s="120"/>
      <c r="J331" s="120"/>
      <c r="K331" s="120"/>
      <c r="L331" s="120"/>
      <c r="M331" s="120"/>
      <c r="N331" s="120"/>
    </row>
    <row r="332" spans="2:14">
      <c r="B332" s="119"/>
      <c r="C332" s="119"/>
      <c r="D332" s="119"/>
      <c r="E332" s="119"/>
      <c r="F332" s="119"/>
      <c r="G332" s="119"/>
      <c r="H332" s="120"/>
      <c r="I332" s="120"/>
      <c r="J332" s="120"/>
      <c r="K332" s="120"/>
      <c r="L332" s="120"/>
      <c r="M332" s="120"/>
      <c r="N332" s="120"/>
    </row>
    <row r="333" spans="2:14">
      <c r="B333" s="119"/>
      <c r="C333" s="119"/>
      <c r="D333" s="119"/>
      <c r="E333" s="119"/>
      <c r="F333" s="119"/>
      <c r="G333" s="119"/>
      <c r="H333" s="120"/>
      <c r="I333" s="120"/>
      <c r="J333" s="120"/>
      <c r="K333" s="120"/>
      <c r="L333" s="120"/>
      <c r="M333" s="120"/>
      <c r="N333" s="120"/>
    </row>
    <row r="334" spans="2:14">
      <c r="B334" s="119"/>
      <c r="C334" s="119"/>
      <c r="D334" s="119"/>
      <c r="E334" s="119"/>
      <c r="F334" s="119"/>
      <c r="G334" s="119"/>
      <c r="H334" s="120"/>
      <c r="I334" s="120"/>
      <c r="J334" s="120"/>
      <c r="K334" s="120"/>
      <c r="L334" s="120"/>
      <c r="M334" s="120"/>
      <c r="N334" s="120"/>
    </row>
    <row r="335" spans="2:14">
      <c r="B335" s="119"/>
      <c r="C335" s="119"/>
      <c r="D335" s="119"/>
      <c r="E335" s="119"/>
      <c r="F335" s="119"/>
      <c r="G335" s="119"/>
      <c r="H335" s="120"/>
      <c r="I335" s="120"/>
      <c r="J335" s="120"/>
      <c r="K335" s="120"/>
      <c r="L335" s="120"/>
      <c r="M335" s="120"/>
      <c r="N335" s="120"/>
    </row>
    <row r="336" spans="2:14">
      <c r="B336" s="119"/>
      <c r="C336" s="119"/>
      <c r="D336" s="119"/>
      <c r="E336" s="119"/>
      <c r="F336" s="119"/>
      <c r="G336" s="119"/>
      <c r="H336" s="120"/>
      <c r="I336" s="120"/>
      <c r="J336" s="120"/>
      <c r="K336" s="120"/>
      <c r="L336" s="120"/>
      <c r="M336" s="120"/>
      <c r="N336" s="120"/>
    </row>
    <row r="337" spans="2:14">
      <c r="B337" s="119"/>
      <c r="C337" s="119"/>
      <c r="D337" s="119"/>
      <c r="E337" s="119"/>
      <c r="F337" s="119"/>
      <c r="G337" s="119"/>
      <c r="H337" s="120"/>
      <c r="I337" s="120"/>
      <c r="J337" s="120"/>
      <c r="K337" s="120"/>
      <c r="L337" s="120"/>
      <c r="M337" s="120"/>
      <c r="N337" s="120"/>
    </row>
    <row r="338" spans="2:14">
      <c r="B338" s="119"/>
      <c r="C338" s="119"/>
      <c r="D338" s="119"/>
      <c r="E338" s="119"/>
      <c r="F338" s="119"/>
      <c r="G338" s="119"/>
      <c r="H338" s="120"/>
      <c r="I338" s="120"/>
      <c r="J338" s="120"/>
      <c r="K338" s="120"/>
      <c r="L338" s="120"/>
      <c r="M338" s="120"/>
      <c r="N338" s="120"/>
    </row>
    <row r="339" spans="2:14">
      <c r="B339" s="119"/>
      <c r="C339" s="119"/>
      <c r="D339" s="119"/>
      <c r="E339" s="119"/>
      <c r="F339" s="119"/>
      <c r="G339" s="119"/>
      <c r="H339" s="120"/>
      <c r="I339" s="120"/>
      <c r="J339" s="120"/>
      <c r="K339" s="120"/>
      <c r="L339" s="120"/>
      <c r="M339" s="120"/>
      <c r="N339" s="120"/>
    </row>
    <row r="340" spans="2:14">
      <c r="B340" s="119"/>
      <c r="C340" s="119"/>
      <c r="D340" s="119"/>
      <c r="E340" s="119"/>
      <c r="F340" s="119"/>
      <c r="G340" s="119"/>
      <c r="H340" s="120"/>
      <c r="I340" s="120"/>
      <c r="J340" s="120"/>
      <c r="K340" s="120"/>
      <c r="L340" s="120"/>
      <c r="M340" s="120"/>
      <c r="N340" s="120"/>
    </row>
    <row r="341" spans="2:14">
      <c r="B341" s="119"/>
      <c r="C341" s="119"/>
      <c r="D341" s="119"/>
      <c r="E341" s="119"/>
      <c r="F341" s="119"/>
      <c r="G341" s="119"/>
      <c r="H341" s="120"/>
      <c r="I341" s="120"/>
      <c r="J341" s="120"/>
      <c r="K341" s="120"/>
      <c r="L341" s="120"/>
      <c r="M341" s="120"/>
      <c r="N341" s="120"/>
    </row>
    <row r="342" spans="2:14">
      <c r="B342" s="119"/>
      <c r="C342" s="119"/>
      <c r="D342" s="119"/>
      <c r="E342" s="119"/>
      <c r="F342" s="119"/>
      <c r="G342" s="119"/>
      <c r="H342" s="120"/>
      <c r="I342" s="120"/>
      <c r="J342" s="120"/>
      <c r="K342" s="120"/>
      <c r="L342" s="120"/>
      <c r="M342" s="120"/>
      <c r="N342" s="120"/>
    </row>
    <row r="343" spans="2:14">
      <c r="B343" s="119"/>
      <c r="C343" s="119"/>
      <c r="D343" s="119"/>
      <c r="E343" s="119"/>
      <c r="F343" s="119"/>
      <c r="G343" s="119"/>
      <c r="H343" s="120"/>
      <c r="I343" s="120"/>
      <c r="J343" s="120"/>
      <c r="K343" s="120"/>
      <c r="L343" s="120"/>
      <c r="M343" s="120"/>
      <c r="N343" s="120"/>
    </row>
    <row r="344" spans="2:14">
      <c r="B344" s="119"/>
      <c r="C344" s="119"/>
      <c r="D344" s="119"/>
      <c r="E344" s="119"/>
      <c r="F344" s="119"/>
      <c r="G344" s="119"/>
      <c r="H344" s="120"/>
      <c r="I344" s="120"/>
      <c r="J344" s="120"/>
      <c r="K344" s="120"/>
      <c r="L344" s="120"/>
      <c r="M344" s="120"/>
      <c r="N344" s="120"/>
    </row>
    <row r="345" spans="2:14">
      <c r="B345" s="119"/>
      <c r="C345" s="119"/>
      <c r="D345" s="119"/>
      <c r="E345" s="119"/>
      <c r="F345" s="119"/>
      <c r="G345" s="119"/>
      <c r="H345" s="120"/>
      <c r="I345" s="120"/>
      <c r="J345" s="120"/>
      <c r="K345" s="120"/>
      <c r="L345" s="120"/>
      <c r="M345" s="120"/>
      <c r="N345" s="120"/>
    </row>
    <row r="346" spans="2:14">
      <c r="B346" s="119"/>
      <c r="C346" s="119"/>
      <c r="D346" s="119"/>
      <c r="E346" s="119"/>
      <c r="F346" s="119"/>
      <c r="G346" s="119"/>
      <c r="H346" s="120"/>
      <c r="I346" s="120"/>
      <c r="J346" s="120"/>
      <c r="K346" s="120"/>
      <c r="L346" s="120"/>
      <c r="M346" s="120"/>
      <c r="N346" s="120"/>
    </row>
    <row r="347" spans="2:14">
      <c r="B347" s="119"/>
      <c r="C347" s="119"/>
      <c r="D347" s="119"/>
      <c r="E347" s="119"/>
      <c r="F347" s="119"/>
      <c r="G347" s="119"/>
      <c r="H347" s="120"/>
      <c r="I347" s="120"/>
      <c r="J347" s="120"/>
      <c r="K347" s="120"/>
      <c r="L347" s="120"/>
      <c r="M347" s="120"/>
      <c r="N347" s="120"/>
    </row>
    <row r="348" spans="2:14">
      <c r="B348" s="119"/>
      <c r="C348" s="119"/>
      <c r="D348" s="119"/>
      <c r="E348" s="119"/>
      <c r="F348" s="119"/>
      <c r="G348" s="119"/>
      <c r="H348" s="120"/>
      <c r="I348" s="120"/>
      <c r="J348" s="120"/>
      <c r="K348" s="120"/>
      <c r="L348" s="120"/>
      <c r="M348" s="120"/>
      <c r="N348" s="120"/>
    </row>
    <row r="349" spans="2:14">
      <c r="B349" s="119"/>
      <c r="C349" s="119"/>
      <c r="D349" s="119"/>
      <c r="E349" s="119"/>
      <c r="F349" s="119"/>
      <c r="G349" s="119"/>
      <c r="H349" s="120"/>
      <c r="I349" s="120"/>
      <c r="J349" s="120"/>
      <c r="K349" s="120"/>
      <c r="L349" s="120"/>
      <c r="M349" s="120"/>
      <c r="N349" s="120"/>
    </row>
    <row r="350" spans="2:14">
      <c r="B350" s="119"/>
      <c r="C350" s="119"/>
      <c r="D350" s="119"/>
      <c r="E350" s="119"/>
      <c r="F350" s="119"/>
      <c r="G350" s="119"/>
      <c r="H350" s="120"/>
      <c r="I350" s="120"/>
      <c r="J350" s="120"/>
      <c r="K350" s="120"/>
      <c r="L350" s="120"/>
      <c r="M350" s="120"/>
      <c r="N350" s="120"/>
    </row>
    <row r="351" spans="2:14">
      <c r="B351" s="119"/>
      <c r="C351" s="119"/>
      <c r="D351" s="119"/>
      <c r="E351" s="119"/>
      <c r="F351" s="119"/>
      <c r="G351" s="119"/>
      <c r="H351" s="120"/>
      <c r="I351" s="120"/>
      <c r="J351" s="120"/>
      <c r="K351" s="120"/>
      <c r="L351" s="120"/>
      <c r="M351" s="120"/>
      <c r="N351" s="120"/>
    </row>
    <row r="352" spans="2:14">
      <c r="B352" s="119"/>
      <c r="C352" s="119"/>
      <c r="D352" s="119"/>
      <c r="E352" s="119"/>
      <c r="F352" s="119"/>
      <c r="G352" s="119"/>
      <c r="H352" s="120"/>
      <c r="I352" s="120"/>
      <c r="J352" s="120"/>
      <c r="K352" s="120"/>
      <c r="L352" s="120"/>
      <c r="M352" s="120"/>
      <c r="N352" s="120"/>
    </row>
    <row r="353" spans="2:14">
      <c r="B353" s="119"/>
      <c r="C353" s="119"/>
      <c r="D353" s="119"/>
      <c r="E353" s="119"/>
      <c r="F353" s="119"/>
      <c r="G353" s="119"/>
      <c r="H353" s="120"/>
      <c r="I353" s="120"/>
      <c r="J353" s="120"/>
      <c r="K353" s="120"/>
      <c r="L353" s="120"/>
      <c r="M353" s="120"/>
      <c r="N353" s="120"/>
    </row>
    <row r="354" spans="2:14">
      <c r="B354" s="119"/>
      <c r="C354" s="119"/>
      <c r="D354" s="119"/>
      <c r="E354" s="119"/>
      <c r="F354" s="119"/>
      <c r="G354" s="119"/>
      <c r="H354" s="120"/>
      <c r="I354" s="120"/>
      <c r="J354" s="120"/>
      <c r="K354" s="120"/>
      <c r="L354" s="120"/>
      <c r="M354" s="120"/>
      <c r="N354" s="120"/>
    </row>
    <row r="355" spans="2:14">
      <c r="B355" s="119"/>
      <c r="C355" s="119"/>
      <c r="D355" s="119"/>
      <c r="E355" s="119"/>
      <c r="F355" s="119"/>
      <c r="G355" s="119"/>
      <c r="H355" s="120"/>
      <c r="I355" s="120"/>
      <c r="J355" s="120"/>
      <c r="K355" s="120"/>
      <c r="L355" s="120"/>
      <c r="M355" s="120"/>
      <c r="N355" s="120"/>
    </row>
    <row r="356" spans="2:14">
      <c r="B356" s="119"/>
      <c r="C356" s="119"/>
      <c r="D356" s="119"/>
      <c r="E356" s="119"/>
      <c r="F356" s="119"/>
      <c r="G356" s="119"/>
      <c r="H356" s="120"/>
      <c r="I356" s="120"/>
      <c r="J356" s="120"/>
      <c r="K356" s="120"/>
      <c r="L356" s="120"/>
      <c r="M356" s="120"/>
      <c r="N356" s="120"/>
    </row>
    <row r="357" spans="2:14">
      <c r="B357" s="119"/>
      <c r="C357" s="119"/>
      <c r="D357" s="119"/>
      <c r="E357" s="119"/>
      <c r="F357" s="119"/>
      <c r="G357" s="119"/>
      <c r="H357" s="120"/>
      <c r="I357" s="120"/>
      <c r="J357" s="120"/>
      <c r="K357" s="120"/>
      <c r="L357" s="120"/>
      <c r="M357" s="120"/>
      <c r="N357" s="120"/>
    </row>
    <row r="358" spans="2:14">
      <c r="B358" s="119"/>
      <c r="C358" s="119"/>
      <c r="D358" s="119"/>
      <c r="E358" s="119"/>
      <c r="F358" s="119"/>
      <c r="G358" s="119"/>
      <c r="H358" s="120"/>
      <c r="I358" s="120"/>
      <c r="J358" s="120"/>
      <c r="K358" s="120"/>
      <c r="L358" s="120"/>
      <c r="M358" s="120"/>
      <c r="N358" s="120"/>
    </row>
    <row r="359" spans="2:14">
      <c r="B359" s="119"/>
      <c r="C359" s="119"/>
      <c r="D359" s="119"/>
      <c r="E359" s="119"/>
      <c r="F359" s="119"/>
      <c r="G359" s="119"/>
      <c r="H359" s="120"/>
      <c r="I359" s="120"/>
      <c r="J359" s="120"/>
      <c r="K359" s="120"/>
      <c r="L359" s="120"/>
      <c r="M359" s="120"/>
      <c r="N359" s="120"/>
    </row>
    <row r="360" spans="2:14">
      <c r="B360" s="119"/>
      <c r="C360" s="119"/>
      <c r="D360" s="119"/>
      <c r="E360" s="119"/>
      <c r="F360" s="119"/>
      <c r="G360" s="119"/>
      <c r="H360" s="120"/>
      <c r="I360" s="120"/>
      <c r="J360" s="120"/>
      <c r="K360" s="120"/>
      <c r="L360" s="120"/>
      <c r="M360" s="120"/>
      <c r="N360" s="120"/>
    </row>
    <row r="361" spans="2:14">
      <c r="B361" s="119"/>
      <c r="C361" s="119"/>
      <c r="D361" s="119"/>
      <c r="E361" s="119"/>
      <c r="F361" s="119"/>
      <c r="G361" s="119"/>
      <c r="H361" s="120"/>
      <c r="I361" s="120"/>
      <c r="J361" s="120"/>
      <c r="K361" s="120"/>
      <c r="L361" s="120"/>
      <c r="M361" s="120"/>
      <c r="N361" s="120"/>
    </row>
    <row r="362" spans="2:14">
      <c r="B362" s="119"/>
      <c r="C362" s="119"/>
      <c r="D362" s="119"/>
      <c r="E362" s="119"/>
      <c r="F362" s="119"/>
      <c r="G362" s="119"/>
      <c r="H362" s="120"/>
      <c r="I362" s="120"/>
      <c r="J362" s="120"/>
      <c r="K362" s="120"/>
      <c r="L362" s="120"/>
      <c r="M362" s="120"/>
      <c r="N362" s="120"/>
    </row>
    <row r="363" spans="2:14">
      <c r="B363" s="119"/>
      <c r="C363" s="119"/>
      <c r="D363" s="119"/>
      <c r="E363" s="119"/>
      <c r="F363" s="119"/>
      <c r="G363" s="119"/>
      <c r="H363" s="120"/>
      <c r="I363" s="120"/>
      <c r="J363" s="120"/>
      <c r="K363" s="120"/>
      <c r="L363" s="120"/>
      <c r="M363" s="120"/>
      <c r="N363" s="120"/>
    </row>
    <row r="364" spans="2:14">
      <c r="B364" s="119"/>
      <c r="C364" s="119"/>
      <c r="D364" s="119"/>
      <c r="E364" s="119"/>
      <c r="F364" s="119"/>
      <c r="G364" s="119"/>
      <c r="H364" s="120"/>
      <c r="I364" s="120"/>
      <c r="J364" s="120"/>
      <c r="K364" s="120"/>
      <c r="L364" s="120"/>
      <c r="M364" s="120"/>
      <c r="N364" s="120"/>
    </row>
    <row r="365" spans="2:14">
      <c r="B365" s="119"/>
      <c r="C365" s="119"/>
      <c r="D365" s="119"/>
      <c r="E365" s="119"/>
      <c r="F365" s="119"/>
      <c r="G365" s="119"/>
      <c r="H365" s="120"/>
      <c r="I365" s="120"/>
      <c r="J365" s="120"/>
      <c r="K365" s="120"/>
      <c r="L365" s="120"/>
      <c r="M365" s="120"/>
      <c r="N365" s="120"/>
    </row>
    <row r="366" spans="2:14">
      <c r="B366" s="119"/>
      <c r="C366" s="119"/>
      <c r="D366" s="119"/>
      <c r="E366" s="119"/>
      <c r="F366" s="119"/>
      <c r="G366" s="119"/>
      <c r="H366" s="120"/>
      <c r="I366" s="120"/>
      <c r="J366" s="120"/>
      <c r="K366" s="120"/>
      <c r="L366" s="120"/>
      <c r="M366" s="120"/>
      <c r="N366" s="120"/>
    </row>
    <row r="367" spans="2:14">
      <c r="B367" s="119"/>
      <c r="C367" s="119"/>
      <c r="D367" s="119"/>
      <c r="E367" s="119"/>
      <c r="F367" s="119"/>
      <c r="G367" s="119"/>
      <c r="H367" s="120"/>
      <c r="I367" s="120"/>
      <c r="J367" s="120"/>
      <c r="K367" s="120"/>
      <c r="L367" s="120"/>
      <c r="M367" s="120"/>
      <c r="N367" s="120"/>
    </row>
    <row r="368" spans="2:14">
      <c r="B368" s="119"/>
      <c r="C368" s="119"/>
      <c r="D368" s="119"/>
      <c r="E368" s="119"/>
      <c r="F368" s="119"/>
      <c r="G368" s="119"/>
      <c r="H368" s="120"/>
      <c r="I368" s="120"/>
      <c r="J368" s="120"/>
      <c r="K368" s="120"/>
      <c r="L368" s="120"/>
      <c r="M368" s="120"/>
      <c r="N368" s="120"/>
    </row>
    <row r="369" spans="2:14">
      <c r="B369" s="119"/>
      <c r="C369" s="119"/>
      <c r="D369" s="119"/>
      <c r="E369" s="119"/>
      <c r="F369" s="119"/>
      <c r="G369" s="119"/>
      <c r="H369" s="120"/>
      <c r="I369" s="120"/>
      <c r="J369" s="120"/>
      <c r="K369" s="120"/>
      <c r="L369" s="120"/>
      <c r="M369" s="120"/>
      <c r="N369" s="120"/>
    </row>
    <row r="370" spans="2:14">
      <c r="B370" s="119"/>
      <c r="C370" s="119"/>
      <c r="D370" s="119"/>
      <c r="E370" s="119"/>
      <c r="F370" s="119"/>
      <c r="G370" s="119"/>
      <c r="H370" s="120"/>
      <c r="I370" s="120"/>
      <c r="J370" s="120"/>
      <c r="K370" s="120"/>
      <c r="L370" s="120"/>
      <c r="M370" s="120"/>
      <c r="N370" s="120"/>
    </row>
    <row r="371" spans="2:14">
      <c r="B371" s="119"/>
      <c r="C371" s="119"/>
      <c r="D371" s="119"/>
      <c r="E371" s="119"/>
      <c r="F371" s="119"/>
      <c r="G371" s="119"/>
      <c r="H371" s="120"/>
      <c r="I371" s="120"/>
      <c r="J371" s="120"/>
      <c r="K371" s="120"/>
      <c r="L371" s="120"/>
      <c r="M371" s="120"/>
      <c r="N371" s="120"/>
    </row>
    <row r="372" spans="2:14">
      <c r="B372" s="119"/>
      <c r="C372" s="119"/>
      <c r="D372" s="119"/>
      <c r="E372" s="119"/>
      <c r="F372" s="119"/>
      <c r="G372" s="119"/>
      <c r="H372" s="120"/>
      <c r="I372" s="120"/>
      <c r="J372" s="120"/>
      <c r="K372" s="120"/>
      <c r="L372" s="120"/>
      <c r="M372" s="120"/>
      <c r="N372" s="120"/>
    </row>
    <row r="373" spans="2:14">
      <c r="B373" s="119"/>
      <c r="C373" s="119"/>
      <c r="D373" s="119"/>
      <c r="E373" s="119"/>
      <c r="F373" s="119"/>
      <c r="G373" s="119"/>
      <c r="H373" s="120"/>
      <c r="I373" s="120"/>
      <c r="J373" s="120"/>
      <c r="K373" s="120"/>
      <c r="L373" s="120"/>
      <c r="M373" s="120"/>
      <c r="N373" s="120"/>
    </row>
    <row r="374" spans="2:14">
      <c r="B374" s="119"/>
      <c r="C374" s="119"/>
      <c r="D374" s="119"/>
      <c r="E374" s="119"/>
      <c r="F374" s="119"/>
      <c r="G374" s="119"/>
      <c r="H374" s="120"/>
      <c r="I374" s="120"/>
      <c r="J374" s="120"/>
      <c r="K374" s="120"/>
      <c r="L374" s="120"/>
      <c r="M374" s="120"/>
      <c r="N374" s="120"/>
    </row>
    <row r="375" spans="2:14">
      <c r="B375" s="119"/>
      <c r="C375" s="119"/>
      <c r="D375" s="119"/>
      <c r="E375" s="119"/>
      <c r="F375" s="119"/>
      <c r="G375" s="119"/>
      <c r="H375" s="120"/>
      <c r="I375" s="120"/>
      <c r="J375" s="120"/>
      <c r="K375" s="120"/>
      <c r="L375" s="120"/>
      <c r="M375" s="120"/>
      <c r="N375" s="120"/>
    </row>
    <row r="376" spans="2:14">
      <c r="B376" s="119"/>
      <c r="C376" s="119"/>
      <c r="D376" s="119"/>
      <c r="E376" s="119"/>
      <c r="F376" s="119"/>
      <c r="G376" s="119"/>
      <c r="H376" s="120"/>
      <c r="I376" s="120"/>
      <c r="J376" s="120"/>
      <c r="K376" s="120"/>
      <c r="L376" s="120"/>
      <c r="M376" s="120"/>
      <c r="N376" s="120"/>
    </row>
    <row r="377" spans="2:14">
      <c r="B377" s="119"/>
      <c r="C377" s="119"/>
      <c r="D377" s="119"/>
      <c r="E377" s="119"/>
      <c r="F377" s="119"/>
      <c r="G377" s="119"/>
      <c r="H377" s="120"/>
      <c r="I377" s="120"/>
      <c r="J377" s="120"/>
      <c r="K377" s="120"/>
      <c r="L377" s="120"/>
      <c r="M377" s="120"/>
      <c r="N377" s="120"/>
    </row>
    <row r="378" spans="2:14">
      <c r="B378" s="119"/>
      <c r="C378" s="119"/>
      <c r="D378" s="119"/>
      <c r="E378" s="119"/>
      <c r="F378" s="119"/>
      <c r="G378" s="119"/>
      <c r="H378" s="120"/>
      <c r="I378" s="120"/>
      <c r="J378" s="120"/>
      <c r="K378" s="120"/>
      <c r="L378" s="120"/>
      <c r="M378" s="120"/>
      <c r="N378" s="120"/>
    </row>
    <row r="379" spans="2:14">
      <c r="B379" s="119"/>
      <c r="C379" s="119"/>
      <c r="D379" s="119"/>
      <c r="E379" s="119"/>
      <c r="F379" s="119"/>
      <c r="G379" s="119"/>
      <c r="H379" s="120"/>
      <c r="I379" s="120"/>
      <c r="J379" s="120"/>
      <c r="K379" s="120"/>
      <c r="L379" s="120"/>
      <c r="M379" s="120"/>
      <c r="N379" s="120"/>
    </row>
    <row r="380" spans="2:14">
      <c r="B380" s="119"/>
      <c r="C380" s="119"/>
      <c r="D380" s="119"/>
      <c r="E380" s="119"/>
      <c r="F380" s="119"/>
      <c r="G380" s="119"/>
      <c r="H380" s="120"/>
      <c r="I380" s="120"/>
      <c r="J380" s="120"/>
      <c r="K380" s="120"/>
      <c r="L380" s="120"/>
      <c r="M380" s="120"/>
      <c r="N380" s="120"/>
    </row>
    <row r="381" spans="2:14">
      <c r="B381" s="119"/>
      <c r="C381" s="119"/>
      <c r="D381" s="119"/>
      <c r="E381" s="119"/>
      <c r="F381" s="119"/>
      <c r="G381" s="119"/>
      <c r="H381" s="120"/>
      <c r="I381" s="120"/>
      <c r="J381" s="120"/>
      <c r="K381" s="120"/>
      <c r="L381" s="120"/>
      <c r="M381" s="120"/>
      <c r="N381" s="120"/>
    </row>
    <row r="382" spans="2:14">
      <c r="B382" s="119"/>
      <c r="C382" s="119"/>
      <c r="D382" s="119"/>
      <c r="E382" s="119"/>
      <c r="F382" s="119"/>
      <c r="G382" s="119"/>
      <c r="H382" s="120"/>
      <c r="I382" s="120"/>
      <c r="J382" s="120"/>
      <c r="K382" s="120"/>
      <c r="L382" s="120"/>
      <c r="M382" s="120"/>
      <c r="N382" s="120"/>
    </row>
    <row r="383" spans="2:14">
      <c r="B383" s="119"/>
      <c r="C383" s="119"/>
      <c r="D383" s="119"/>
      <c r="E383" s="119"/>
      <c r="F383" s="119"/>
      <c r="G383" s="119"/>
      <c r="H383" s="120"/>
      <c r="I383" s="120"/>
      <c r="J383" s="120"/>
      <c r="K383" s="120"/>
      <c r="L383" s="120"/>
      <c r="M383" s="120"/>
      <c r="N383" s="120"/>
    </row>
    <row r="384" spans="2:14">
      <c r="B384" s="119"/>
      <c r="C384" s="119"/>
      <c r="D384" s="119"/>
      <c r="E384" s="119"/>
      <c r="F384" s="119"/>
      <c r="G384" s="119"/>
      <c r="H384" s="120"/>
      <c r="I384" s="120"/>
      <c r="J384" s="120"/>
      <c r="K384" s="120"/>
      <c r="L384" s="120"/>
      <c r="M384" s="120"/>
      <c r="N384" s="120"/>
    </row>
    <row r="385" spans="2:14">
      <c r="B385" s="119"/>
      <c r="C385" s="119"/>
      <c r="D385" s="119"/>
      <c r="E385" s="119"/>
      <c r="F385" s="119"/>
      <c r="G385" s="119"/>
      <c r="H385" s="120"/>
      <c r="I385" s="120"/>
      <c r="J385" s="120"/>
      <c r="K385" s="120"/>
      <c r="L385" s="120"/>
      <c r="M385" s="120"/>
      <c r="N385" s="120"/>
    </row>
    <row r="386" spans="2:14">
      <c r="B386" s="119"/>
      <c r="C386" s="119"/>
      <c r="D386" s="119"/>
      <c r="E386" s="119"/>
      <c r="F386" s="119"/>
      <c r="G386" s="119"/>
      <c r="H386" s="120"/>
      <c r="I386" s="120"/>
      <c r="J386" s="120"/>
      <c r="K386" s="120"/>
      <c r="L386" s="120"/>
      <c r="M386" s="120"/>
      <c r="N386" s="120"/>
    </row>
    <row r="387" spans="2:14">
      <c r="B387" s="119"/>
      <c r="C387" s="119"/>
      <c r="D387" s="119"/>
      <c r="E387" s="119"/>
      <c r="F387" s="119"/>
      <c r="G387" s="119"/>
      <c r="H387" s="120"/>
      <c r="I387" s="120"/>
      <c r="J387" s="120"/>
      <c r="K387" s="120"/>
      <c r="L387" s="120"/>
      <c r="M387" s="120"/>
      <c r="N387" s="120"/>
    </row>
    <row r="388" spans="2:14">
      <c r="B388" s="119"/>
      <c r="C388" s="119"/>
      <c r="D388" s="119"/>
      <c r="E388" s="119"/>
      <c r="F388" s="119"/>
      <c r="G388" s="119"/>
      <c r="H388" s="120"/>
      <c r="I388" s="120"/>
      <c r="J388" s="120"/>
      <c r="K388" s="120"/>
      <c r="L388" s="120"/>
      <c r="M388" s="120"/>
      <c r="N388" s="120"/>
    </row>
    <row r="389" spans="2:14">
      <c r="B389" s="119"/>
      <c r="C389" s="119"/>
      <c r="D389" s="119"/>
      <c r="E389" s="119"/>
      <c r="F389" s="119"/>
      <c r="G389" s="119"/>
      <c r="H389" s="120"/>
      <c r="I389" s="120"/>
      <c r="J389" s="120"/>
      <c r="K389" s="120"/>
      <c r="L389" s="120"/>
      <c r="M389" s="120"/>
      <c r="N389" s="120"/>
    </row>
    <row r="390" spans="2:14">
      <c r="B390" s="119"/>
      <c r="C390" s="119"/>
      <c r="D390" s="119"/>
      <c r="E390" s="119"/>
      <c r="F390" s="119"/>
      <c r="G390" s="119"/>
      <c r="H390" s="120"/>
      <c r="I390" s="120"/>
      <c r="J390" s="120"/>
      <c r="K390" s="120"/>
      <c r="L390" s="120"/>
      <c r="M390" s="120"/>
      <c r="N390" s="120"/>
    </row>
    <row r="391" spans="2:14">
      <c r="B391" s="119"/>
      <c r="C391" s="119"/>
      <c r="D391" s="119"/>
      <c r="E391" s="119"/>
      <c r="F391" s="119"/>
      <c r="G391" s="119"/>
      <c r="H391" s="120"/>
      <c r="I391" s="120"/>
      <c r="J391" s="120"/>
      <c r="K391" s="120"/>
      <c r="L391" s="120"/>
      <c r="M391" s="120"/>
      <c r="N391" s="120"/>
    </row>
    <row r="392" spans="2:14">
      <c r="B392" s="119"/>
      <c r="C392" s="119"/>
      <c r="D392" s="119"/>
      <c r="E392" s="119"/>
      <c r="F392" s="119"/>
      <c r="G392" s="119"/>
      <c r="H392" s="120"/>
      <c r="I392" s="120"/>
      <c r="J392" s="120"/>
      <c r="K392" s="120"/>
      <c r="L392" s="120"/>
      <c r="M392" s="120"/>
      <c r="N392" s="120"/>
    </row>
    <row r="393" spans="2:14">
      <c r="B393" s="119"/>
      <c r="C393" s="119"/>
      <c r="D393" s="119"/>
      <c r="E393" s="119"/>
      <c r="F393" s="119"/>
      <c r="G393" s="119"/>
      <c r="H393" s="120"/>
      <c r="I393" s="120"/>
      <c r="J393" s="120"/>
      <c r="K393" s="120"/>
      <c r="L393" s="120"/>
      <c r="M393" s="120"/>
      <c r="N393" s="120"/>
    </row>
    <row r="394" spans="2:14">
      <c r="B394" s="119"/>
      <c r="C394" s="119"/>
      <c r="D394" s="119"/>
      <c r="E394" s="119"/>
      <c r="F394" s="119"/>
      <c r="G394" s="119"/>
      <c r="H394" s="120"/>
      <c r="I394" s="120"/>
      <c r="J394" s="120"/>
      <c r="K394" s="120"/>
      <c r="L394" s="120"/>
      <c r="M394" s="120"/>
      <c r="N394" s="120"/>
    </row>
    <row r="395" spans="2:14">
      <c r="B395" s="119"/>
      <c r="C395" s="119"/>
      <c r="D395" s="119"/>
      <c r="E395" s="119"/>
      <c r="F395" s="119"/>
      <c r="G395" s="119"/>
      <c r="H395" s="120"/>
      <c r="I395" s="120"/>
      <c r="J395" s="120"/>
      <c r="K395" s="120"/>
      <c r="L395" s="120"/>
      <c r="M395" s="120"/>
      <c r="N395" s="120"/>
    </row>
    <row r="396" spans="2:14">
      <c r="B396" s="119"/>
      <c r="C396" s="119"/>
      <c r="D396" s="119"/>
      <c r="E396" s="119"/>
      <c r="F396" s="119"/>
      <c r="G396" s="119"/>
      <c r="H396" s="120"/>
      <c r="I396" s="120"/>
      <c r="J396" s="120"/>
      <c r="K396" s="120"/>
      <c r="L396" s="120"/>
      <c r="M396" s="120"/>
      <c r="N396" s="120"/>
    </row>
    <row r="397" spans="2:14">
      <c r="B397" s="119"/>
      <c r="C397" s="119"/>
      <c r="D397" s="119"/>
      <c r="E397" s="119"/>
      <c r="F397" s="119"/>
      <c r="G397" s="119"/>
      <c r="H397" s="120"/>
      <c r="I397" s="120"/>
      <c r="J397" s="120"/>
      <c r="K397" s="120"/>
      <c r="L397" s="120"/>
      <c r="M397" s="120"/>
      <c r="N397" s="120"/>
    </row>
    <row r="398" spans="2:14">
      <c r="B398" s="119"/>
      <c r="C398" s="119"/>
      <c r="D398" s="119"/>
      <c r="E398" s="119"/>
      <c r="F398" s="119"/>
      <c r="G398" s="119"/>
      <c r="H398" s="120"/>
      <c r="I398" s="120"/>
      <c r="J398" s="120"/>
      <c r="K398" s="120"/>
      <c r="L398" s="120"/>
      <c r="M398" s="120"/>
      <c r="N398" s="120"/>
    </row>
    <row r="399" spans="2:14">
      <c r="B399" s="119"/>
      <c r="C399" s="119"/>
      <c r="D399" s="119"/>
      <c r="E399" s="119"/>
      <c r="F399" s="119"/>
      <c r="G399" s="119"/>
      <c r="H399" s="120"/>
      <c r="I399" s="120"/>
      <c r="J399" s="120"/>
      <c r="K399" s="120"/>
      <c r="L399" s="120"/>
      <c r="M399" s="120"/>
      <c r="N399" s="120"/>
    </row>
    <row r="400" spans="2:14">
      <c r="B400" s="119"/>
      <c r="C400" s="119"/>
      <c r="D400" s="119"/>
      <c r="E400" s="119"/>
      <c r="F400" s="119"/>
      <c r="G400" s="119"/>
      <c r="H400" s="120"/>
      <c r="I400" s="120"/>
      <c r="J400" s="120"/>
      <c r="K400" s="120"/>
      <c r="L400" s="120"/>
      <c r="M400" s="120"/>
      <c r="N400" s="120"/>
    </row>
    <row r="401" spans="2:14">
      <c r="B401" s="119"/>
      <c r="C401" s="119"/>
      <c r="D401" s="119"/>
      <c r="E401" s="119"/>
      <c r="F401" s="119"/>
      <c r="G401" s="119"/>
      <c r="H401" s="120"/>
      <c r="I401" s="120"/>
      <c r="J401" s="120"/>
      <c r="K401" s="120"/>
      <c r="L401" s="120"/>
      <c r="M401" s="120"/>
      <c r="N401" s="120"/>
    </row>
    <row r="402" spans="2:14">
      <c r="B402" s="119"/>
      <c r="C402" s="119"/>
      <c r="D402" s="119"/>
      <c r="E402" s="119"/>
      <c r="F402" s="119"/>
      <c r="G402" s="119"/>
      <c r="H402" s="120"/>
      <c r="I402" s="120"/>
      <c r="J402" s="120"/>
      <c r="K402" s="120"/>
      <c r="L402" s="120"/>
      <c r="M402" s="120"/>
      <c r="N402" s="120"/>
    </row>
    <row r="403" spans="2:14">
      <c r="B403" s="119"/>
      <c r="C403" s="119"/>
      <c r="D403" s="119"/>
      <c r="E403" s="119"/>
      <c r="F403" s="119"/>
      <c r="G403" s="119"/>
      <c r="H403" s="120"/>
      <c r="I403" s="120"/>
      <c r="J403" s="120"/>
      <c r="K403" s="120"/>
      <c r="L403" s="120"/>
      <c r="M403" s="120"/>
      <c r="N403" s="120"/>
    </row>
    <row r="404" spans="2:14">
      <c r="B404" s="119"/>
      <c r="C404" s="119"/>
      <c r="D404" s="119"/>
      <c r="E404" s="119"/>
      <c r="F404" s="119"/>
      <c r="G404" s="119"/>
      <c r="H404" s="120"/>
      <c r="I404" s="120"/>
      <c r="J404" s="120"/>
      <c r="K404" s="120"/>
      <c r="L404" s="120"/>
      <c r="M404" s="120"/>
      <c r="N404" s="120"/>
    </row>
    <row r="405" spans="2:14">
      <c r="B405" s="119"/>
      <c r="C405" s="119"/>
      <c r="D405" s="119"/>
      <c r="E405" s="119"/>
      <c r="F405" s="119"/>
      <c r="G405" s="119"/>
      <c r="H405" s="120"/>
      <c r="I405" s="120"/>
      <c r="J405" s="120"/>
      <c r="K405" s="120"/>
      <c r="L405" s="120"/>
      <c r="M405" s="120"/>
      <c r="N405" s="120"/>
    </row>
    <row r="406" spans="2:14">
      <c r="B406" s="119"/>
      <c r="C406" s="119"/>
      <c r="D406" s="119"/>
      <c r="E406" s="119"/>
      <c r="F406" s="119"/>
      <c r="G406" s="119"/>
      <c r="H406" s="120"/>
      <c r="I406" s="120"/>
      <c r="J406" s="120"/>
      <c r="K406" s="120"/>
      <c r="L406" s="120"/>
      <c r="M406" s="120"/>
      <c r="N406" s="120"/>
    </row>
    <row r="407" spans="2:14">
      <c r="B407" s="119"/>
      <c r="C407" s="119"/>
      <c r="D407" s="119"/>
      <c r="E407" s="119"/>
      <c r="F407" s="119"/>
      <c r="G407" s="119"/>
      <c r="H407" s="120"/>
      <c r="I407" s="120"/>
      <c r="J407" s="120"/>
      <c r="K407" s="120"/>
      <c r="L407" s="120"/>
      <c r="M407" s="120"/>
      <c r="N407" s="120"/>
    </row>
    <row r="408" spans="2:14">
      <c r="B408" s="119"/>
      <c r="C408" s="119"/>
      <c r="D408" s="119"/>
      <c r="E408" s="119"/>
      <c r="F408" s="119"/>
      <c r="G408" s="119"/>
      <c r="H408" s="120"/>
      <c r="I408" s="120"/>
      <c r="J408" s="120"/>
      <c r="K408" s="120"/>
      <c r="L408" s="120"/>
      <c r="M408" s="120"/>
      <c r="N408" s="120"/>
    </row>
    <row r="409" spans="2:14">
      <c r="B409" s="119"/>
      <c r="C409" s="119"/>
      <c r="D409" s="119"/>
      <c r="E409" s="119"/>
      <c r="F409" s="119"/>
      <c r="G409" s="119"/>
      <c r="H409" s="120"/>
      <c r="I409" s="120"/>
      <c r="J409" s="120"/>
      <c r="K409" s="120"/>
      <c r="L409" s="120"/>
      <c r="M409" s="120"/>
      <c r="N409" s="120"/>
    </row>
    <row r="410" spans="2:14">
      <c r="B410" s="119"/>
      <c r="C410" s="119"/>
      <c r="D410" s="119"/>
      <c r="E410" s="119"/>
      <c r="F410" s="119"/>
      <c r="G410" s="119"/>
      <c r="H410" s="120"/>
      <c r="I410" s="120"/>
      <c r="J410" s="120"/>
      <c r="K410" s="120"/>
      <c r="L410" s="120"/>
      <c r="M410" s="120"/>
      <c r="N410" s="120"/>
    </row>
    <row r="411" spans="2:14">
      <c r="B411" s="119"/>
      <c r="C411" s="119"/>
      <c r="D411" s="119"/>
      <c r="E411" s="119"/>
      <c r="F411" s="119"/>
      <c r="G411" s="119"/>
      <c r="H411" s="120"/>
      <c r="I411" s="120"/>
      <c r="J411" s="120"/>
      <c r="K411" s="120"/>
      <c r="L411" s="120"/>
      <c r="M411" s="120"/>
      <c r="N411" s="120"/>
    </row>
    <row r="412" spans="2:14">
      <c r="B412" s="119"/>
      <c r="C412" s="119"/>
      <c r="D412" s="119"/>
      <c r="E412" s="119"/>
      <c r="F412" s="119"/>
      <c r="G412" s="119"/>
      <c r="H412" s="120"/>
      <c r="I412" s="120"/>
      <c r="J412" s="120"/>
      <c r="K412" s="120"/>
      <c r="L412" s="120"/>
      <c r="M412" s="120"/>
      <c r="N412" s="120"/>
    </row>
    <row r="413" spans="2:14">
      <c r="B413" s="119"/>
      <c r="C413" s="119"/>
      <c r="D413" s="119"/>
      <c r="E413" s="119"/>
      <c r="F413" s="119"/>
      <c r="G413" s="119"/>
      <c r="H413" s="120"/>
      <c r="I413" s="120"/>
      <c r="J413" s="120"/>
      <c r="K413" s="120"/>
      <c r="L413" s="120"/>
      <c r="M413" s="120"/>
      <c r="N413" s="120"/>
    </row>
    <row r="414" spans="2:14">
      <c r="B414" s="119"/>
      <c r="C414" s="119"/>
      <c r="D414" s="119"/>
      <c r="E414" s="119"/>
      <c r="F414" s="119"/>
      <c r="G414" s="119"/>
      <c r="H414" s="120"/>
      <c r="I414" s="120"/>
      <c r="J414" s="120"/>
      <c r="K414" s="120"/>
      <c r="L414" s="120"/>
      <c r="M414" s="120"/>
      <c r="N414" s="120"/>
    </row>
    <row r="415" spans="2:14">
      <c r="B415" s="119"/>
      <c r="C415" s="119"/>
      <c r="D415" s="119"/>
      <c r="E415" s="119"/>
      <c r="F415" s="119"/>
      <c r="G415" s="119"/>
      <c r="H415" s="120"/>
      <c r="I415" s="120"/>
      <c r="J415" s="120"/>
      <c r="K415" s="120"/>
      <c r="L415" s="120"/>
      <c r="M415" s="120"/>
      <c r="N415" s="120"/>
    </row>
    <row r="416" spans="2:14">
      <c r="B416" s="119"/>
      <c r="C416" s="119"/>
      <c r="D416" s="119"/>
      <c r="E416" s="119"/>
      <c r="F416" s="119"/>
      <c r="G416" s="119"/>
      <c r="H416" s="120"/>
      <c r="I416" s="120"/>
      <c r="J416" s="120"/>
      <c r="K416" s="120"/>
      <c r="L416" s="120"/>
      <c r="M416" s="120"/>
      <c r="N416" s="120"/>
    </row>
    <row r="417" spans="2:14">
      <c r="B417" s="119"/>
      <c r="C417" s="119"/>
      <c r="D417" s="119"/>
      <c r="E417" s="119"/>
      <c r="F417" s="119"/>
      <c r="G417" s="119"/>
      <c r="H417" s="120"/>
      <c r="I417" s="120"/>
      <c r="J417" s="120"/>
      <c r="K417" s="120"/>
      <c r="L417" s="120"/>
      <c r="M417" s="120"/>
      <c r="N417" s="120"/>
    </row>
    <row r="418" spans="2:14">
      <c r="B418" s="119"/>
      <c r="C418" s="119"/>
      <c r="D418" s="119"/>
      <c r="E418" s="119"/>
      <c r="F418" s="119"/>
      <c r="G418" s="119"/>
      <c r="H418" s="120"/>
      <c r="I418" s="120"/>
      <c r="J418" s="120"/>
      <c r="K418" s="120"/>
      <c r="L418" s="120"/>
      <c r="M418" s="120"/>
      <c r="N418" s="120"/>
    </row>
    <row r="419" spans="2:14">
      <c r="B419" s="119"/>
      <c r="C419" s="119"/>
      <c r="D419" s="119"/>
      <c r="E419" s="119"/>
      <c r="F419" s="119"/>
      <c r="G419" s="119"/>
      <c r="H419" s="120"/>
      <c r="I419" s="120"/>
      <c r="J419" s="120"/>
      <c r="K419" s="120"/>
      <c r="L419" s="120"/>
      <c r="M419" s="120"/>
      <c r="N419" s="120"/>
    </row>
    <row r="420" spans="2:14">
      <c r="B420" s="119"/>
      <c r="C420" s="119"/>
      <c r="D420" s="119"/>
      <c r="E420" s="119"/>
      <c r="F420" s="119"/>
      <c r="G420" s="119"/>
      <c r="H420" s="120"/>
      <c r="I420" s="120"/>
      <c r="J420" s="120"/>
      <c r="K420" s="120"/>
      <c r="L420" s="120"/>
      <c r="M420" s="120"/>
      <c r="N420" s="120"/>
    </row>
    <row r="421" spans="2:14">
      <c r="B421" s="119"/>
      <c r="C421" s="119"/>
      <c r="D421" s="119"/>
      <c r="E421" s="119"/>
      <c r="F421" s="119"/>
      <c r="G421" s="119"/>
      <c r="H421" s="120"/>
      <c r="I421" s="120"/>
      <c r="J421" s="120"/>
      <c r="K421" s="120"/>
      <c r="L421" s="120"/>
      <c r="M421" s="120"/>
      <c r="N421" s="120"/>
    </row>
    <row r="422" spans="2:14">
      <c r="B422" s="119"/>
      <c r="C422" s="119"/>
      <c r="D422" s="119"/>
      <c r="E422" s="119"/>
      <c r="F422" s="119"/>
      <c r="G422" s="119"/>
      <c r="H422" s="120"/>
      <c r="I422" s="120"/>
      <c r="J422" s="120"/>
      <c r="K422" s="120"/>
      <c r="L422" s="120"/>
      <c r="M422" s="120"/>
      <c r="N422" s="120"/>
    </row>
    <row r="423" spans="2:14">
      <c r="B423" s="119"/>
      <c r="C423" s="119"/>
      <c r="D423" s="119"/>
      <c r="E423" s="119"/>
      <c r="F423" s="119"/>
      <c r="G423" s="119"/>
      <c r="H423" s="120"/>
      <c r="I423" s="120"/>
      <c r="J423" s="120"/>
      <c r="K423" s="120"/>
      <c r="L423" s="120"/>
      <c r="M423" s="120"/>
      <c r="N423" s="120"/>
    </row>
    <row r="424" spans="2:14">
      <c r="B424" s="119"/>
      <c r="C424" s="119"/>
      <c r="D424" s="119"/>
      <c r="E424" s="119"/>
      <c r="F424" s="119"/>
      <c r="G424" s="119"/>
      <c r="H424" s="120"/>
      <c r="I424" s="120"/>
      <c r="J424" s="120"/>
      <c r="K424" s="120"/>
      <c r="L424" s="120"/>
      <c r="M424" s="120"/>
      <c r="N424" s="120"/>
    </row>
    <row r="425" spans="2:14">
      <c r="B425" s="119"/>
      <c r="C425" s="119"/>
      <c r="D425" s="119"/>
      <c r="E425" s="119"/>
      <c r="F425" s="119"/>
      <c r="G425" s="119"/>
      <c r="H425" s="120"/>
      <c r="I425" s="120"/>
      <c r="J425" s="120"/>
      <c r="K425" s="120"/>
      <c r="L425" s="120"/>
      <c r="M425" s="120"/>
      <c r="N425" s="120"/>
    </row>
    <row r="426" spans="2:14">
      <c r="B426" s="119"/>
      <c r="C426" s="119"/>
      <c r="D426" s="119"/>
      <c r="E426" s="119"/>
      <c r="F426" s="119"/>
      <c r="G426" s="119"/>
      <c r="H426" s="120"/>
      <c r="I426" s="120"/>
      <c r="J426" s="120"/>
      <c r="K426" s="120"/>
      <c r="L426" s="120"/>
      <c r="M426" s="120"/>
      <c r="N426" s="120"/>
    </row>
    <row r="427" spans="2:14">
      <c r="B427" s="119"/>
      <c r="C427" s="119"/>
      <c r="D427" s="119"/>
      <c r="E427" s="119"/>
      <c r="F427" s="119"/>
      <c r="G427" s="119"/>
      <c r="H427" s="120"/>
      <c r="I427" s="120"/>
      <c r="J427" s="120"/>
      <c r="K427" s="120"/>
      <c r="L427" s="120"/>
      <c r="M427" s="120"/>
      <c r="N427" s="120"/>
    </row>
    <row r="428" spans="2:14">
      <c r="B428" s="119"/>
      <c r="C428" s="119"/>
      <c r="D428" s="119"/>
      <c r="E428" s="119"/>
      <c r="F428" s="119"/>
      <c r="G428" s="119"/>
      <c r="H428" s="120"/>
      <c r="I428" s="120"/>
      <c r="J428" s="120"/>
      <c r="K428" s="120"/>
      <c r="L428" s="120"/>
      <c r="M428" s="120"/>
      <c r="N428" s="120"/>
    </row>
    <row r="429" spans="2:14">
      <c r="B429" s="119"/>
      <c r="C429" s="119"/>
      <c r="D429" s="119"/>
      <c r="E429" s="119"/>
      <c r="F429" s="119"/>
      <c r="G429" s="119"/>
      <c r="H429" s="120"/>
      <c r="I429" s="120"/>
      <c r="J429" s="120"/>
      <c r="K429" s="120"/>
      <c r="L429" s="120"/>
      <c r="M429" s="120"/>
      <c r="N429" s="120"/>
    </row>
    <row r="430" spans="2:14">
      <c r="B430" s="119"/>
      <c r="C430" s="119"/>
      <c r="D430" s="119"/>
      <c r="E430" s="119"/>
      <c r="F430" s="119"/>
      <c r="G430" s="119"/>
      <c r="H430" s="120"/>
      <c r="I430" s="120"/>
      <c r="J430" s="120"/>
      <c r="K430" s="120"/>
      <c r="L430" s="120"/>
      <c r="M430" s="120"/>
      <c r="N430" s="120"/>
    </row>
    <row r="431" spans="2:14">
      <c r="B431" s="119"/>
      <c r="C431" s="119"/>
      <c r="D431" s="119"/>
      <c r="E431" s="119"/>
      <c r="F431" s="119"/>
      <c r="G431" s="119"/>
      <c r="H431" s="120"/>
      <c r="I431" s="120"/>
      <c r="J431" s="120"/>
      <c r="K431" s="120"/>
      <c r="L431" s="120"/>
      <c r="M431" s="120"/>
      <c r="N431" s="120"/>
    </row>
    <row r="432" spans="2:14">
      <c r="B432" s="119"/>
      <c r="C432" s="119"/>
      <c r="D432" s="119"/>
      <c r="E432" s="119"/>
      <c r="F432" s="119"/>
      <c r="G432" s="119"/>
      <c r="H432" s="120"/>
      <c r="I432" s="120"/>
      <c r="J432" s="120"/>
      <c r="K432" s="120"/>
      <c r="L432" s="120"/>
      <c r="M432" s="120"/>
      <c r="N432" s="120"/>
    </row>
    <row r="433" spans="2:14">
      <c r="B433" s="119"/>
      <c r="C433" s="119"/>
      <c r="D433" s="119"/>
      <c r="E433" s="119"/>
      <c r="F433" s="119"/>
      <c r="G433" s="119"/>
      <c r="H433" s="120"/>
      <c r="I433" s="120"/>
      <c r="J433" s="120"/>
      <c r="K433" s="120"/>
      <c r="L433" s="120"/>
      <c r="M433" s="120"/>
      <c r="N433" s="120"/>
    </row>
    <row r="434" spans="2:14">
      <c r="B434" s="119"/>
      <c r="C434" s="119"/>
      <c r="D434" s="119"/>
      <c r="E434" s="119"/>
      <c r="F434" s="119"/>
      <c r="G434" s="119"/>
      <c r="H434" s="120"/>
      <c r="I434" s="120"/>
      <c r="J434" s="120"/>
      <c r="K434" s="120"/>
      <c r="L434" s="120"/>
      <c r="M434" s="120"/>
      <c r="N434" s="120"/>
    </row>
    <row r="435" spans="2:14">
      <c r="B435" s="119"/>
      <c r="C435" s="119"/>
      <c r="D435" s="119"/>
      <c r="E435" s="119"/>
      <c r="F435" s="119"/>
      <c r="G435" s="119"/>
      <c r="H435" s="120"/>
      <c r="I435" s="120"/>
      <c r="J435" s="120"/>
      <c r="K435" s="120"/>
      <c r="L435" s="120"/>
      <c r="M435" s="120"/>
      <c r="N435" s="120"/>
    </row>
    <row r="436" spans="2:14">
      <c r="B436" s="119"/>
      <c r="C436" s="119"/>
      <c r="D436" s="119"/>
      <c r="E436" s="119"/>
      <c r="F436" s="119"/>
      <c r="G436" s="119"/>
      <c r="H436" s="120"/>
      <c r="I436" s="120"/>
      <c r="J436" s="120"/>
      <c r="K436" s="120"/>
      <c r="L436" s="120"/>
      <c r="M436" s="120"/>
      <c r="N436" s="120"/>
    </row>
    <row r="437" spans="2:14">
      <c r="B437" s="119"/>
      <c r="C437" s="119"/>
      <c r="D437" s="119"/>
      <c r="E437" s="119"/>
      <c r="F437" s="119"/>
      <c r="G437" s="119"/>
      <c r="H437" s="120"/>
      <c r="I437" s="120"/>
      <c r="J437" s="120"/>
      <c r="K437" s="120"/>
      <c r="L437" s="120"/>
      <c r="M437" s="120"/>
      <c r="N437" s="120"/>
    </row>
    <row r="438" spans="2:14">
      <c r="B438" s="119"/>
      <c r="C438" s="119"/>
      <c r="D438" s="119"/>
      <c r="E438" s="119"/>
      <c r="F438" s="119"/>
      <c r="G438" s="119"/>
      <c r="H438" s="120"/>
      <c r="I438" s="120"/>
      <c r="J438" s="120"/>
      <c r="K438" s="120"/>
      <c r="L438" s="120"/>
      <c r="M438" s="120"/>
      <c r="N438" s="120"/>
    </row>
    <row r="439" spans="2:14">
      <c r="B439" s="119"/>
      <c r="C439" s="119"/>
      <c r="D439" s="119"/>
      <c r="E439" s="119"/>
      <c r="F439" s="119"/>
      <c r="G439" s="119"/>
      <c r="H439" s="120"/>
      <c r="I439" s="120"/>
      <c r="J439" s="120"/>
      <c r="K439" s="120"/>
      <c r="L439" s="120"/>
      <c r="M439" s="120"/>
      <c r="N439" s="120"/>
    </row>
    <row r="440" spans="2:14">
      <c r="B440" s="119"/>
      <c r="C440" s="119"/>
      <c r="D440" s="119"/>
      <c r="E440" s="119"/>
      <c r="F440" s="119"/>
      <c r="G440" s="119"/>
      <c r="H440" s="120"/>
      <c r="I440" s="120"/>
      <c r="J440" s="120"/>
      <c r="K440" s="120"/>
      <c r="L440" s="120"/>
      <c r="M440" s="120"/>
      <c r="N440" s="120"/>
    </row>
    <row r="441" spans="2:14">
      <c r="B441" s="119"/>
      <c r="C441" s="119"/>
      <c r="D441" s="119"/>
      <c r="E441" s="119"/>
      <c r="F441" s="119"/>
      <c r="G441" s="119"/>
      <c r="H441" s="120"/>
      <c r="I441" s="120"/>
      <c r="J441" s="120"/>
      <c r="K441" s="120"/>
      <c r="L441" s="120"/>
      <c r="M441" s="120"/>
      <c r="N441" s="120"/>
    </row>
    <row r="442" spans="2:14">
      <c r="B442" s="119"/>
      <c r="C442" s="119"/>
      <c r="D442" s="119"/>
      <c r="E442" s="119"/>
      <c r="F442" s="119"/>
      <c r="G442" s="119"/>
      <c r="H442" s="120"/>
      <c r="I442" s="120"/>
      <c r="J442" s="120"/>
      <c r="K442" s="120"/>
      <c r="L442" s="120"/>
      <c r="M442" s="120"/>
      <c r="N442" s="120"/>
    </row>
    <row r="443" spans="2:14">
      <c r="B443" s="119"/>
      <c r="C443" s="119"/>
      <c r="D443" s="119"/>
      <c r="E443" s="119"/>
      <c r="F443" s="119"/>
      <c r="G443" s="119"/>
      <c r="H443" s="120"/>
      <c r="I443" s="120"/>
      <c r="J443" s="120"/>
      <c r="K443" s="120"/>
      <c r="L443" s="120"/>
      <c r="M443" s="120"/>
      <c r="N443" s="120"/>
    </row>
    <row r="444" spans="2:14">
      <c r="B444" s="119"/>
      <c r="C444" s="119"/>
      <c r="D444" s="119"/>
      <c r="E444" s="119"/>
      <c r="F444" s="119"/>
      <c r="G444" s="119"/>
      <c r="H444" s="120"/>
      <c r="I444" s="120"/>
      <c r="J444" s="120"/>
      <c r="K444" s="120"/>
      <c r="L444" s="120"/>
      <c r="M444" s="120"/>
      <c r="N444" s="120"/>
    </row>
    <row r="445" spans="2:14">
      <c r="B445" s="119"/>
      <c r="C445" s="119"/>
      <c r="D445" s="119"/>
      <c r="E445" s="119"/>
      <c r="F445" s="119"/>
      <c r="G445" s="119"/>
      <c r="H445" s="120"/>
      <c r="I445" s="120"/>
      <c r="J445" s="120"/>
      <c r="K445" s="120"/>
      <c r="L445" s="120"/>
      <c r="M445" s="120"/>
      <c r="N445" s="120"/>
    </row>
    <row r="446" spans="2:14">
      <c r="B446" s="119"/>
      <c r="C446" s="119"/>
      <c r="D446" s="119"/>
      <c r="E446" s="119"/>
      <c r="F446" s="119"/>
      <c r="G446" s="119"/>
      <c r="H446" s="120"/>
      <c r="I446" s="120"/>
      <c r="J446" s="120"/>
      <c r="K446" s="120"/>
      <c r="L446" s="120"/>
      <c r="M446" s="120"/>
      <c r="N446" s="120"/>
    </row>
    <row r="447" spans="2:14">
      <c r="B447" s="119"/>
      <c r="C447" s="119"/>
      <c r="D447" s="119"/>
      <c r="E447" s="119"/>
      <c r="F447" s="119"/>
      <c r="G447" s="119"/>
      <c r="H447" s="120"/>
      <c r="I447" s="120"/>
      <c r="J447" s="120"/>
      <c r="K447" s="120"/>
      <c r="L447" s="120"/>
      <c r="M447" s="120"/>
      <c r="N447" s="120"/>
    </row>
    <row r="448" spans="2:14">
      <c r="B448" s="119"/>
      <c r="C448" s="119"/>
      <c r="D448" s="119"/>
      <c r="E448" s="119"/>
      <c r="F448" s="119"/>
      <c r="G448" s="119"/>
      <c r="H448" s="120"/>
      <c r="I448" s="120"/>
      <c r="J448" s="120"/>
      <c r="K448" s="120"/>
      <c r="L448" s="120"/>
      <c r="M448" s="120"/>
      <c r="N448" s="120"/>
    </row>
    <row r="449" spans="2:14">
      <c r="B449" s="119"/>
      <c r="C449" s="119"/>
      <c r="D449" s="119"/>
      <c r="E449" s="119"/>
      <c r="F449" s="119"/>
      <c r="G449" s="119"/>
      <c r="H449" s="120"/>
      <c r="I449" s="120"/>
      <c r="J449" s="120"/>
      <c r="K449" s="120"/>
      <c r="L449" s="120"/>
      <c r="M449" s="120"/>
      <c r="N449" s="120"/>
    </row>
    <row r="450" spans="2:14">
      <c r="B450" s="119"/>
      <c r="C450" s="119"/>
      <c r="D450" s="119"/>
      <c r="E450" s="119"/>
      <c r="F450" s="119"/>
      <c r="G450" s="119"/>
      <c r="H450" s="120"/>
      <c r="I450" s="120"/>
      <c r="J450" s="120"/>
      <c r="K450" s="120"/>
      <c r="L450" s="120"/>
      <c r="M450" s="120"/>
      <c r="N450" s="120"/>
    </row>
    <row r="451" spans="2:14">
      <c r="B451" s="119"/>
      <c r="C451" s="119"/>
      <c r="D451" s="119"/>
      <c r="E451" s="119"/>
      <c r="F451" s="119"/>
      <c r="G451" s="119"/>
      <c r="H451" s="120"/>
      <c r="I451" s="120"/>
      <c r="J451" s="120"/>
      <c r="K451" s="120"/>
      <c r="L451" s="120"/>
      <c r="M451" s="120"/>
      <c r="N451" s="120"/>
    </row>
    <row r="452" spans="2:14">
      <c r="B452" s="119"/>
      <c r="C452" s="119"/>
      <c r="D452" s="119"/>
      <c r="E452" s="119"/>
      <c r="F452" s="119"/>
      <c r="G452" s="119"/>
      <c r="H452" s="120"/>
      <c r="I452" s="120"/>
      <c r="J452" s="120"/>
      <c r="K452" s="120"/>
      <c r="L452" s="120"/>
      <c r="M452" s="120"/>
      <c r="N452" s="120"/>
    </row>
    <row r="453" spans="2:14">
      <c r="B453" s="119"/>
      <c r="C453" s="119"/>
      <c r="D453" s="119"/>
      <c r="E453" s="119"/>
      <c r="F453" s="119"/>
      <c r="G453" s="119"/>
      <c r="H453" s="120"/>
      <c r="I453" s="120"/>
      <c r="J453" s="120"/>
      <c r="K453" s="120"/>
      <c r="L453" s="120"/>
      <c r="M453" s="120"/>
      <c r="N453" s="120"/>
    </row>
    <row r="454" spans="2:14">
      <c r="B454" s="119"/>
      <c r="C454" s="119"/>
      <c r="D454" s="119"/>
      <c r="E454" s="119"/>
      <c r="F454" s="119"/>
      <c r="G454" s="119"/>
      <c r="H454" s="120"/>
      <c r="I454" s="120"/>
      <c r="J454" s="120"/>
      <c r="K454" s="120"/>
      <c r="L454" s="120"/>
      <c r="M454" s="120"/>
      <c r="N454" s="120"/>
    </row>
    <row r="455" spans="2:14">
      <c r="B455" s="119"/>
      <c r="C455" s="119"/>
      <c r="D455" s="119"/>
      <c r="E455" s="119"/>
      <c r="F455" s="119"/>
      <c r="G455" s="119"/>
      <c r="H455" s="120"/>
      <c r="I455" s="120"/>
      <c r="J455" s="120"/>
      <c r="K455" s="120"/>
      <c r="L455" s="120"/>
      <c r="M455" s="120"/>
      <c r="N455" s="120"/>
    </row>
    <row r="456" spans="2:14">
      <c r="B456" s="119"/>
      <c r="C456" s="119"/>
      <c r="D456" s="119"/>
      <c r="E456" s="119"/>
      <c r="F456" s="119"/>
      <c r="G456" s="119"/>
      <c r="H456" s="120"/>
      <c r="I456" s="120"/>
      <c r="J456" s="120"/>
      <c r="K456" s="120"/>
      <c r="L456" s="120"/>
      <c r="M456" s="120"/>
      <c r="N456" s="120"/>
    </row>
    <row r="457" spans="2:14">
      <c r="B457" s="119"/>
      <c r="C457" s="119"/>
      <c r="D457" s="119"/>
      <c r="E457" s="119"/>
      <c r="F457" s="119"/>
      <c r="G457" s="119"/>
      <c r="H457" s="120"/>
      <c r="I457" s="120"/>
      <c r="J457" s="120"/>
      <c r="K457" s="120"/>
      <c r="L457" s="120"/>
      <c r="M457" s="120"/>
      <c r="N457" s="120"/>
    </row>
    <row r="458" spans="2:14">
      <c r="B458" s="119"/>
      <c r="C458" s="119"/>
      <c r="D458" s="119"/>
      <c r="E458" s="119"/>
      <c r="F458" s="119"/>
      <c r="G458" s="119"/>
      <c r="H458" s="120"/>
      <c r="I458" s="120"/>
      <c r="J458" s="120"/>
      <c r="K458" s="120"/>
      <c r="L458" s="120"/>
      <c r="M458" s="120"/>
      <c r="N458" s="120"/>
    </row>
    <row r="459" spans="2:14">
      <c r="B459" s="119"/>
      <c r="C459" s="119"/>
      <c r="D459" s="119"/>
      <c r="E459" s="119"/>
      <c r="F459" s="119"/>
      <c r="G459" s="119"/>
      <c r="H459" s="120"/>
      <c r="I459" s="120"/>
      <c r="J459" s="120"/>
      <c r="K459" s="120"/>
      <c r="L459" s="120"/>
      <c r="M459" s="120"/>
      <c r="N459" s="120"/>
    </row>
    <row r="460" spans="2:14">
      <c r="B460" s="119"/>
      <c r="C460" s="119"/>
      <c r="D460" s="119"/>
      <c r="E460" s="119"/>
      <c r="F460" s="119"/>
      <c r="G460" s="119"/>
      <c r="H460" s="120"/>
      <c r="I460" s="120"/>
      <c r="J460" s="120"/>
      <c r="K460" s="120"/>
      <c r="L460" s="120"/>
      <c r="M460" s="120"/>
      <c r="N460" s="120"/>
    </row>
    <row r="461" spans="2:14">
      <c r="B461" s="119"/>
      <c r="C461" s="119"/>
      <c r="D461" s="119"/>
      <c r="E461" s="119"/>
      <c r="F461" s="119"/>
      <c r="G461" s="119"/>
      <c r="H461" s="120"/>
      <c r="I461" s="120"/>
      <c r="J461" s="120"/>
      <c r="K461" s="120"/>
      <c r="L461" s="120"/>
      <c r="M461" s="120"/>
      <c r="N461" s="120"/>
    </row>
    <row r="462" spans="2:14">
      <c r="B462" s="119"/>
      <c r="C462" s="119"/>
      <c r="D462" s="119"/>
      <c r="E462" s="119"/>
      <c r="F462" s="119"/>
      <c r="G462" s="119"/>
      <c r="H462" s="120"/>
      <c r="I462" s="120"/>
      <c r="J462" s="120"/>
      <c r="K462" s="120"/>
      <c r="L462" s="120"/>
      <c r="M462" s="120"/>
      <c r="N462" s="120"/>
    </row>
    <row r="463" spans="2:14">
      <c r="B463" s="119"/>
      <c r="C463" s="119"/>
      <c r="D463" s="119"/>
      <c r="E463" s="119"/>
      <c r="F463" s="119"/>
      <c r="G463" s="119"/>
      <c r="H463" s="120"/>
      <c r="I463" s="120"/>
      <c r="J463" s="120"/>
      <c r="K463" s="120"/>
      <c r="L463" s="120"/>
      <c r="M463" s="120"/>
      <c r="N463" s="120"/>
    </row>
    <row r="464" spans="2:14">
      <c r="B464" s="119"/>
      <c r="C464" s="119"/>
      <c r="D464" s="119"/>
      <c r="E464" s="119"/>
      <c r="F464" s="119"/>
      <c r="G464" s="119"/>
      <c r="H464" s="120"/>
      <c r="I464" s="120"/>
      <c r="J464" s="120"/>
      <c r="K464" s="120"/>
      <c r="L464" s="120"/>
      <c r="M464" s="120"/>
      <c r="N464" s="120"/>
    </row>
    <row r="465" spans="2:14">
      <c r="B465" s="119"/>
      <c r="C465" s="119"/>
      <c r="D465" s="119"/>
      <c r="E465" s="119"/>
      <c r="F465" s="119"/>
      <c r="G465" s="119"/>
      <c r="H465" s="120"/>
      <c r="I465" s="120"/>
      <c r="J465" s="120"/>
      <c r="K465" s="120"/>
      <c r="L465" s="120"/>
      <c r="M465" s="120"/>
      <c r="N465" s="120"/>
    </row>
    <row r="466" spans="2:14">
      <c r="B466" s="119"/>
      <c r="C466" s="119"/>
      <c r="D466" s="119"/>
      <c r="E466" s="119"/>
      <c r="F466" s="119"/>
      <c r="G466" s="119"/>
      <c r="H466" s="120"/>
      <c r="I466" s="120"/>
      <c r="J466" s="120"/>
      <c r="K466" s="120"/>
      <c r="L466" s="120"/>
      <c r="M466" s="120"/>
      <c r="N466" s="120"/>
    </row>
    <row r="467" spans="2:14">
      <c r="B467" s="119"/>
      <c r="C467" s="119"/>
      <c r="D467" s="119"/>
      <c r="E467" s="119"/>
      <c r="F467" s="119"/>
      <c r="G467" s="119"/>
      <c r="H467" s="120"/>
      <c r="I467" s="120"/>
      <c r="J467" s="120"/>
      <c r="K467" s="120"/>
      <c r="L467" s="120"/>
      <c r="M467" s="120"/>
      <c r="N467" s="120"/>
    </row>
    <row r="468" spans="2:14">
      <c r="B468" s="119"/>
      <c r="C468" s="119"/>
      <c r="D468" s="119"/>
      <c r="E468" s="119"/>
      <c r="F468" s="119"/>
      <c r="G468" s="119"/>
      <c r="H468" s="120"/>
      <c r="I468" s="120"/>
      <c r="J468" s="120"/>
      <c r="K468" s="120"/>
      <c r="L468" s="120"/>
      <c r="M468" s="120"/>
      <c r="N468" s="120"/>
    </row>
    <row r="469" spans="2:14">
      <c r="B469" s="119"/>
      <c r="C469" s="119"/>
      <c r="D469" s="119"/>
      <c r="E469" s="119"/>
      <c r="F469" s="119"/>
      <c r="G469" s="119"/>
      <c r="H469" s="120"/>
      <c r="I469" s="120"/>
      <c r="J469" s="120"/>
      <c r="K469" s="120"/>
      <c r="L469" s="120"/>
      <c r="M469" s="120"/>
      <c r="N469" s="120"/>
    </row>
    <row r="470" spans="2:14">
      <c r="B470" s="119"/>
      <c r="C470" s="119"/>
      <c r="D470" s="119"/>
      <c r="E470" s="119"/>
      <c r="F470" s="119"/>
      <c r="G470" s="119"/>
      <c r="H470" s="120"/>
      <c r="I470" s="120"/>
      <c r="J470" s="120"/>
      <c r="K470" s="120"/>
      <c r="L470" s="120"/>
      <c r="M470" s="120"/>
      <c r="N470" s="120"/>
    </row>
    <row r="471" spans="2:14">
      <c r="B471" s="119"/>
      <c r="C471" s="119"/>
      <c r="D471" s="119"/>
      <c r="E471" s="119"/>
      <c r="F471" s="119"/>
      <c r="G471" s="119"/>
      <c r="H471" s="120"/>
      <c r="I471" s="120"/>
      <c r="J471" s="120"/>
      <c r="K471" s="120"/>
      <c r="L471" s="120"/>
      <c r="M471" s="120"/>
      <c r="N471" s="120"/>
    </row>
    <row r="472" spans="2:14">
      <c r="B472" s="119"/>
      <c r="C472" s="119"/>
      <c r="D472" s="119"/>
      <c r="E472" s="119"/>
      <c r="F472" s="119"/>
      <c r="G472" s="119"/>
      <c r="H472" s="120"/>
      <c r="I472" s="120"/>
      <c r="J472" s="120"/>
      <c r="K472" s="120"/>
      <c r="L472" s="120"/>
      <c r="M472" s="120"/>
      <c r="N472" s="120"/>
    </row>
    <row r="473" spans="2:14">
      <c r="B473" s="119"/>
      <c r="C473" s="119"/>
      <c r="D473" s="119"/>
      <c r="E473" s="119"/>
      <c r="F473" s="119"/>
      <c r="G473" s="119"/>
      <c r="H473" s="120"/>
      <c r="I473" s="120"/>
      <c r="J473" s="120"/>
      <c r="K473" s="120"/>
      <c r="L473" s="120"/>
      <c r="M473" s="120"/>
      <c r="N473" s="120"/>
    </row>
    <row r="474" spans="2:14">
      <c r="B474" s="119"/>
      <c r="C474" s="119"/>
      <c r="D474" s="119"/>
      <c r="E474" s="119"/>
      <c r="F474" s="119"/>
      <c r="G474" s="119"/>
      <c r="H474" s="120"/>
      <c r="I474" s="120"/>
      <c r="J474" s="120"/>
      <c r="K474" s="120"/>
      <c r="L474" s="120"/>
      <c r="M474" s="120"/>
      <c r="N474" s="120"/>
    </row>
    <row r="475" spans="2:14">
      <c r="B475" s="119"/>
      <c r="C475" s="119"/>
      <c r="D475" s="119"/>
      <c r="E475" s="119"/>
      <c r="F475" s="119"/>
      <c r="G475" s="119"/>
      <c r="H475" s="120"/>
      <c r="I475" s="120"/>
      <c r="J475" s="120"/>
      <c r="K475" s="120"/>
      <c r="L475" s="120"/>
      <c r="M475" s="120"/>
      <c r="N475" s="120"/>
    </row>
    <row r="476" spans="2:14">
      <c r="B476" s="119"/>
      <c r="C476" s="119"/>
      <c r="D476" s="119"/>
      <c r="E476" s="119"/>
      <c r="F476" s="119"/>
      <c r="G476" s="119"/>
      <c r="H476" s="120"/>
      <c r="I476" s="120"/>
      <c r="J476" s="120"/>
      <c r="K476" s="120"/>
      <c r="L476" s="120"/>
      <c r="M476" s="120"/>
      <c r="N476" s="120"/>
    </row>
    <row r="477" spans="2:14">
      <c r="B477" s="119"/>
      <c r="C477" s="119"/>
      <c r="D477" s="119"/>
      <c r="E477" s="119"/>
      <c r="F477" s="119"/>
      <c r="G477" s="119"/>
      <c r="H477" s="120"/>
      <c r="I477" s="120"/>
      <c r="J477" s="120"/>
      <c r="K477" s="120"/>
      <c r="L477" s="120"/>
      <c r="M477" s="120"/>
      <c r="N477" s="120"/>
    </row>
    <row r="478" spans="2:14">
      <c r="B478" s="119"/>
      <c r="C478" s="119"/>
      <c r="D478" s="119"/>
      <c r="E478" s="119"/>
      <c r="F478" s="119"/>
      <c r="G478" s="119"/>
      <c r="H478" s="120"/>
      <c r="I478" s="120"/>
      <c r="J478" s="120"/>
      <c r="K478" s="120"/>
      <c r="L478" s="120"/>
      <c r="M478" s="120"/>
      <c r="N478" s="120"/>
    </row>
    <row r="479" spans="2:14">
      <c r="B479" s="119"/>
      <c r="C479" s="119"/>
      <c r="D479" s="119"/>
      <c r="E479" s="119"/>
      <c r="F479" s="119"/>
      <c r="G479" s="119"/>
      <c r="H479" s="120"/>
      <c r="I479" s="120"/>
      <c r="J479" s="120"/>
      <c r="K479" s="120"/>
      <c r="L479" s="120"/>
      <c r="M479" s="120"/>
      <c r="N479" s="120"/>
    </row>
    <row r="480" spans="2:14">
      <c r="B480" s="119"/>
      <c r="C480" s="119"/>
      <c r="D480" s="119"/>
      <c r="E480" s="119"/>
      <c r="F480" s="119"/>
      <c r="G480" s="119"/>
      <c r="H480" s="120"/>
      <c r="I480" s="120"/>
      <c r="J480" s="120"/>
      <c r="K480" s="120"/>
      <c r="L480" s="120"/>
      <c r="M480" s="120"/>
      <c r="N480" s="120"/>
    </row>
    <row r="481" spans="2:14">
      <c r="B481" s="119"/>
      <c r="C481" s="119"/>
      <c r="D481" s="119"/>
      <c r="E481" s="119"/>
      <c r="F481" s="119"/>
      <c r="G481" s="119"/>
      <c r="H481" s="120"/>
      <c r="I481" s="120"/>
      <c r="J481" s="120"/>
      <c r="K481" s="120"/>
      <c r="L481" s="120"/>
      <c r="M481" s="120"/>
      <c r="N481" s="120"/>
    </row>
    <row r="482" spans="2:14">
      <c r="B482" s="119"/>
      <c r="C482" s="119"/>
      <c r="D482" s="119"/>
      <c r="E482" s="119"/>
      <c r="F482" s="119"/>
      <c r="G482" s="119"/>
      <c r="H482" s="120"/>
      <c r="I482" s="120"/>
      <c r="J482" s="120"/>
      <c r="K482" s="120"/>
      <c r="L482" s="120"/>
      <c r="M482" s="120"/>
      <c r="N482" s="120"/>
    </row>
    <row r="483" spans="2:14">
      <c r="B483" s="119"/>
      <c r="C483" s="119"/>
      <c r="D483" s="119"/>
      <c r="E483" s="119"/>
      <c r="F483" s="119"/>
      <c r="G483" s="119"/>
      <c r="H483" s="120"/>
      <c r="I483" s="120"/>
      <c r="J483" s="120"/>
      <c r="K483" s="120"/>
      <c r="L483" s="120"/>
      <c r="M483" s="120"/>
      <c r="N483" s="120"/>
    </row>
    <row r="484" spans="2:14">
      <c r="B484" s="119"/>
      <c r="C484" s="119"/>
      <c r="D484" s="119"/>
      <c r="E484" s="119"/>
      <c r="F484" s="119"/>
      <c r="G484" s="119"/>
      <c r="H484" s="120"/>
      <c r="I484" s="120"/>
      <c r="J484" s="120"/>
      <c r="K484" s="120"/>
      <c r="L484" s="120"/>
      <c r="M484" s="120"/>
      <c r="N484" s="120"/>
    </row>
    <row r="485" spans="2:14">
      <c r="B485" s="119"/>
      <c r="C485" s="119"/>
      <c r="D485" s="119"/>
      <c r="E485" s="119"/>
      <c r="F485" s="119"/>
      <c r="G485" s="119"/>
      <c r="H485" s="120"/>
      <c r="I485" s="120"/>
      <c r="J485" s="120"/>
      <c r="K485" s="120"/>
      <c r="L485" s="120"/>
      <c r="M485" s="120"/>
      <c r="N485" s="120"/>
    </row>
    <row r="486" spans="2:14">
      <c r="B486" s="119"/>
      <c r="C486" s="119"/>
      <c r="D486" s="119"/>
      <c r="E486" s="119"/>
      <c r="F486" s="119"/>
      <c r="G486" s="119"/>
      <c r="H486" s="120"/>
      <c r="I486" s="120"/>
      <c r="J486" s="120"/>
      <c r="K486" s="120"/>
      <c r="L486" s="120"/>
      <c r="M486" s="120"/>
      <c r="N486" s="120"/>
    </row>
    <row r="487" spans="2:14">
      <c r="B487" s="119"/>
      <c r="C487" s="119"/>
      <c r="D487" s="119"/>
      <c r="E487" s="119"/>
      <c r="F487" s="119"/>
      <c r="G487" s="119"/>
      <c r="H487" s="120"/>
      <c r="I487" s="120"/>
      <c r="J487" s="120"/>
      <c r="K487" s="120"/>
      <c r="L487" s="120"/>
      <c r="M487" s="120"/>
      <c r="N487" s="120"/>
    </row>
    <row r="488" spans="2:14">
      <c r="B488" s="119"/>
      <c r="C488" s="119"/>
      <c r="D488" s="119"/>
      <c r="E488" s="119"/>
      <c r="F488" s="119"/>
      <c r="G488" s="119"/>
      <c r="H488" s="120"/>
      <c r="I488" s="120"/>
      <c r="J488" s="120"/>
      <c r="K488" s="120"/>
      <c r="L488" s="120"/>
      <c r="M488" s="120"/>
      <c r="N488" s="120"/>
    </row>
    <row r="489" spans="2:14">
      <c r="B489" s="119"/>
      <c r="C489" s="119"/>
      <c r="D489" s="119"/>
      <c r="E489" s="119"/>
      <c r="F489" s="119"/>
      <c r="G489" s="119"/>
      <c r="H489" s="120"/>
      <c r="I489" s="120"/>
      <c r="J489" s="120"/>
      <c r="K489" s="120"/>
      <c r="L489" s="120"/>
      <c r="M489" s="120"/>
      <c r="N489" s="120"/>
    </row>
    <row r="490" spans="2:14">
      <c r="B490" s="119"/>
      <c r="C490" s="119"/>
      <c r="D490" s="119"/>
      <c r="E490" s="119"/>
      <c r="F490" s="119"/>
      <c r="G490" s="119"/>
      <c r="H490" s="120"/>
      <c r="I490" s="120"/>
      <c r="J490" s="120"/>
      <c r="K490" s="120"/>
      <c r="L490" s="120"/>
      <c r="M490" s="120"/>
      <c r="N490" s="120"/>
    </row>
    <row r="491" spans="2:14">
      <c r="B491" s="119"/>
      <c r="C491" s="119"/>
      <c r="D491" s="119"/>
      <c r="E491" s="119"/>
      <c r="F491" s="119"/>
      <c r="G491" s="119"/>
      <c r="H491" s="120"/>
      <c r="I491" s="120"/>
      <c r="J491" s="120"/>
      <c r="K491" s="120"/>
      <c r="L491" s="120"/>
      <c r="M491" s="120"/>
      <c r="N491" s="120"/>
    </row>
    <row r="492" spans="2:14">
      <c r="B492" s="119"/>
      <c r="C492" s="119"/>
      <c r="D492" s="119"/>
      <c r="E492" s="119"/>
      <c r="F492" s="119"/>
      <c r="G492" s="119"/>
      <c r="H492" s="120"/>
      <c r="I492" s="120"/>
      <c r="J492" s="120"/>
      <c r="K492" s="120"/>
      <c r="L492" s="120"/>
      <c r="M492" s="120"/>
      <c r="N492" s="120"/>
    </row>
    <row r="493" spans="2:14">
      <c r="B493" s="119"/>
      <c r="C493" s="119"/>
      <c r="D493" s="119"/>
      <c r="E493" s="119"/>
      <c r="F493" s="119"/>
      <c r="G493" s="119"/>
      <c r="H493" s="120"/>
      <c r="I493" s="120"/>
      <c r="J493" s="120"/>
      <c r="K493" s="120"/>
      <c r="L493" s="120"/>
      <c r="M493" s="120"/>
      <c r="N493" s="120"/>
    </row>
    <row r="494" spans="2:14">
      <c r="B494" s="119"/>
      <c r="C494" s="119"/>
      <c r="D494" s="119"/>
      <c r="E494" s="119"/>
      <c r="F494" s="119"/>
      <c r="G494" s="119"/>
      <c r="H494" s="120"/>
      <c r="I494" s="120"/>
      <c r="J494" s="120"/>
      <c r="K494" s="120"/>
      <c r="L494" s="120"/>
      <c r="M494" s="120"/>
      <c r="N494" s="120"/>
    </row>
    <row r="495" spans="2:14">
      <c r="B495" s="119"/>
      <c r="C495" s="119"/>
      <c r="D495" s="119"/>
      <c r="E495" s="119"/>
      <c r="F495" s="119"/>
      <c r="G495" s="119"/>
      <c r="H495" s="120"/>
      <c r="I495" s="120"/>
      <c r="J495" s="120"/>
      <c r="K495" s="120"/>
      <c r="L495" s="120"/>
      <c r="M495" s="120"/>
      <c r="N495" s="120"/>
    </row>
    <row r="496" spans="2:14">
      <c r="B496" s="119"/>
      <c r="C496" s="119"/>
      <c r="D496" s="119"/>
      <c r="E496" s="119"/>
      <c r="F496" s="119"/>
      <c r="G496" s="119"/>
      <c r="H496" s="120"/>
      <c r="I496" s="120"/>
      <c r="J496" s="120"/>
      <c r="K496" s="120"/>
      <c r="L496" s="120"/>
      <c r="M496" s="120"/>
      <c r="N496" s="120"/>
    </row>
    <row r="497" spans="2:14">
      <c r="B497" s="119"/>
      <c r="C497" s="119"/>
      <c r="D497" s="119"/>
      <c r="E497" s="119"/>
      <c r="F497" s="119"/>
      <c r="G497" s="119"/>
      <c r="H497" s="120"/>
      <c r="I497" s="120"/>
      <c r="J497" s="120"/>
      <c r="K497" s="120"/>
      <c r="L497" s="120"/>
      <c r="M497" s="120"/>
      <c r="N497" s="120"/>
    </row>
    <row r="498" spans="2:14">
      <c r="B498" s="119"/>
      <c r="C498" s="119"/>
      <c r="D498" s="119"/>
      <c r="E498" s="119"/>
      <c r="F498" s="119"/>
      <c r="G498" s="119"/>
      <c r="H498" s="120"/>
      <c r="I498" s="120"/>
      <c r="J498" s="120"/>
      <c r="K498" s="120"/>
      <c r="L498" s="120"/>
      <c r="M498" s="120"/>
      <c r="N498" s="120"/>
    </row>
    <row r="499" spans="2:14">
      <c r="B499" s="119"/>
      <c r="C499" s="119"/>
      <c r="D499" s="119"/>
      <c r="E499" s="119"/>
      <c r="F499" s="119"/>
      <c r="G499" s="119"/>
      <c r="H499" s="120"/>
      <c r="I499" s="120"/>
      <c r="J499" s="120"/>
      <c r="K499" s="120"/>
      <c r="L499" s="120"/>
      <c r="M499" s="120"/>
      <c r="N499" s="120"/>
    </row>
    <row r="500" spans="2:14">
      <c r="B500" s="119"/>
      <c r="C500" s="119"/>
      <c r="D500" s="119"/>
      <c r="E500" s="119"/>
      <c r="F500" s="119"/>
      <c r="G500" s="119"/>
      <c r="H500" s="120"/>
      <c r="I500" s="120"/>
      <c r="J500" s="120"/>
      <c r="K500" s="120"/>
      <c r="L500" s="120"/>
      <c r="M500" s="120"/>
      <c r="N500" s="120"/>
    </row>
    <row r="501" spans="2:14">
      <c r="B501" s="119"/>
      <c r="C501" s="119"/>
      <c r="D501" s="119"/>
      <c r="E501" s="119"/>
      <c r="F501" s="119"/>
      <c r="G501" s="119"/>
      <c r="H501" s="120"/>
      <c r="I501" s="120"/>
      <c r="J501" s="120"/>
      <c r="K501" s="120"/>
      <c r="L501" s="120"/>
      <c r="M501" s="120"/>
      <c r="N501" s="120"/>
    </row>
    <row r="502" spans="2:14">
      <c r="B502" s="119"/>
      <c r="C502" s="119"/>
      <c r="D502" s="119"/>
      <c r="E502" s="119"/>
      <c r="F502" s="119"/>
      <c r="G502" s="119"/>
      <c r="H502" s="120"/>
      <c r="I502" s="120"/>
      <c r="J502" s="120"/>
      <c r="K502" s="120"/>
      <c r="L502" s="120"/>
      <c r="M502" s="120"/>
      <c r="N502" s="120"/>
    </row>
    <row r="503" spans="2:14">
      <c r="B503" s="119"/>
      <c r="C503" s="119"/>
      <c r="D503" s="119"/>
      <c r="E503" s="119"/>
      <c r="F503" s="119"/>
      <c r="G503" s="119"/>
      <c r="H503" s="120"/>
      <c r="I503" s="120"/>
      <c r="J503" s="120"/>
      <c r="K503" s="120"/>
      <c r="L503" s="120"/>
      <c r="M503" s="120"/>
      <c r="N503" s="120"/>
    </row>
    <row r="504" spans="2:14">
      <c r="B504" s="119"/>
      <c r="C504" s="119"/>
      <c r="D504" s="119"/>
      <c r="E504" s="119"/>
      <c r="F504" s="119"/>
      <c r="G504" s="119"/>
      <c r="H504" s="120"/>
      <c r="I504" s="120"/>
      <c r="J504" s="120"/>
      <c r="K504" s="120"/>
      <c r="L504" s="120"/>
      <c r="M504" s="120"/>
      <c r="N504" s="120"/>
    </row>
    <row r="505" spans="2:14">
      <c r="B505" s="119"/>
      <c r="C505" s="119"/>
      <c r="D505" s="119"/>
      <c r="E505" s="119"/>
      <c r="F505" s="119"/>
      <c r="G505" s="119"/>
      <c r="H505" s="120"/>
      <c r="I505" s="120"/>
      <c r="J505" s="120"/>
      <c r="K505" s="120"/>
      <c r="L505" s="120"/>
      <c r="M505" s="120"/>
      <c r="N505" s="120"/>
    </row>
    <row r="506" spans="2:14">
      <c r="B506" s="119"/>
      <c r="C506" s="119"/>
      <c r="D506" s="119"/>
      <c r="E506" s="119"/>
      <c r="F506" s="119"/>
      <c r="G506" s="119"/>
      <c r="H506" s="120"/>
      <c r="I506" s="120"/>
      <c r="J506" s="120"/>
      <c r="K506" s="120"/>
      <c r="L506" s="120"/>
      <c r="M506" s="120"/>
      <c r="N506" s="120"/>
    </row>
    <row r="507" spans="2:14">
      <c r="B507" s="119"/>
      <c r="C507" s="119"/>
      <c r="D507" s="119"/>
      <c r="E507" s="119"/>
      <c r="F507" s="119"/>
      <c r="G507" s="119"/>
      <c r="H507" s="120"/>
      <c r="I507" s="120"/>
      <c r="J507" s="120"/>
      <c r="K507" s="120"/>
      <c r="L507" s="120"/>
      <c r="M507" s="120"/>
      <c r="N507" s="120"/>
    </row>
    <row r="508" spans="2:14">
      <c r="B508" s="119"/>
      <c r="C508" s="119"/>
      <c r="D508" s="119"/>
      <c r="E508" s="119"/>
      <c r="F508" s="119"/>
      <c r="G508" s="119"/>
      <c r="H508" s="120"/>
      <c r="I508" s="120"/>
      <c r="J508" s="120"/>
      <c r="K508" s="120"/>
      <c r="L508" s="120"/>
      <c r="M508" s="120"/>
      <c r="N508" s="120"/>
    </row>
    <row r="509" spans="2:14">
      <c r="B509" s="119"/>
      <c r="C509" s="119"/>
      <c r="D509" s="119"/>
      <c r="E509" s="119"/>
      <c r="F509" s="119"/>
      <c r="G509" s="119"/>
      <c r="H509" s="120"/>
      <c r="I509" s="120"/>
      <c r="J509" s="120"/>
      <c r="K509" s="120"/>
      <c r="L509" s="120"/>
      <c r="M509" s="120"/>
      <c r="N509" s="120"/>
    </row>
    <row r="510" spans="2:14">
      <c r="B510" s="119"/>
      <c r="C510" s="119"/>
      <c r="D510" s="119"/>
      <c r="E510" s="119"/>
      <c r="F510" s="119"/>
      <c r="G510" s="119"/>
      <c r="H510" s="120"/>
      <c r="I510" s="120"/>
      <c r="J510" s="120"/>
      <c r="K510" s="120"/>
      <c r="L510" s="120"/>
      <c r="M510" s="120"/>
      <c r="N510" s="120"/>
    </row>
    <row r="511" spans="2:14">
      <c r="B511" s="119"/>
      <c r="C511" s="119"/>
      <c r="D511" s="119"/>
      <c r="E511" s="119"/>
      <c r="F511" s="119"/>
      <c r="G511" s="119"/>
      <c r="H511" s="120"/>
      <c r="I511" s="120"/>
      <c r="J511" s="120"/>
      <c r="K511" s="120"/>
      <c r="L511" s="120"/>
      <c r="M511" s="120"/>
      <c r="N511" s="120"/>
    </row>
    <row r="512" spans="2:14">
      <c r="B512" s="119"/>
      <c r="C512" s="119"/>
      <c r="D512" s="119"/>
      <c r="E512" s="119"/>
      <c r="F512" s="119"/>
      <c r="G512" s="119"/>
      <c r="H512" s="120"/>
      <c r="I512" s="120"/>
      <c r="J512" s="120"/>
      <c r="K512" s="120"/>
      <c r="L512" s="120"/>
      <c r="M512" s="120"/>
      <c r="N512" s="120"/>
    </row>
    <row r="513" spans="2:14">
      <c r="B513" s="119"/>
      <c r="C513" s="119"/>
      <c r="D513" s="119"/>
      <c r="E513" s="119"/>
      <c r="F513" s="119"/>
      <c r="G513" s="119"/>
      <c r="H513" s="120"/>
      <c r="I513" s="120"/>
      <c r="J513" s="120"/>
      <c r="K513" s="120"/>
      <c r="L513" s="120"/>
      <c r="M513" s="120"/>
      <c r="N513" s="120"/>
    </row>
    <row r="514" spans="2:14">
      <c r="B514" s="119"/>
      <c r="C514" s="119"/>
      <c r="D514" s="119"/>
      <c r="E514" s="119"/>
      <c r="F514" s="119"/>
      <c r="G514" s="119"/>
      <c r="H514" s="120"/>
      <c r="I514" s="120"/>
      <c r="J514" s="120"/>
      <c r="K514" s="120"/>
      <c r="L514" s="120"/>
      <c r="M514" s="120"/>
      <c r="N514" s="120"/>
    </row>
    <row r="515" spans="2:14">
      <c r="B515" s="119"/>
      <c r="C515" s="119"/>
      <c r="D515" s="119"/>
      <c r="E515" s="119"/>
      <c r="F515" s="119"/>
      <c r="G515" s="119"/>
      <c r="H515" s="120"/>
      <c r="I515" s="120"/>
      <c r="J515" s="120"/>
      <c r="K515" s="120"/>
      <c r="L515" s="120"/>
      <c r="M515" s="120"/>
      <c r="N515" s="120"/>
    </row>
    <row r="516" spans="2:14">
      <c r="B516" s="119"/>
      <c r="C516" s="119"/>
      <c r="D516" s="119"/>
      <c r="E516" s="119"/>
      <c r="F516" s="119"/>
      <c r="G516" s="119"/>
      <c r="H516" s="120"/>
      <c r="I516" s="120"/>
      <c r="J516" s="120"/>
      <c r="K516" s="120"/>
      <c r="L516" s="120"/>
      <c r="M516" s="120"/>
      <c r="N516" s="120"/>
    </row>
    <row r="517" spans="2:14">
      <c r="B517" s="119"/>
      <c r="C517" s="119"/>
      <c r="D517" s="119"/>
      <c r="E517" s="119"/>
      <c r="F517" s="119"/>
      <c r="G517" s="119"/>
      <c r="H517" s="120"/>
      <c r="I517" s="120"/>
      <c r="J517" s="120"/>
      <c r="K517" s="120"/>
      <c r="L517" s="120"/>
      <c r="M517" s="120"/>
      <c r="N517" s="120"/>
    </row>
    <row r="518" spans="2:14">
      <c r="B518" s="119"/>
      <c r="C518" s="119"/>
      <c r="D518" s="119"/>
      <c r="E518" s="119"/>
      <c r="F518" s="119"/>
      <c r="G518" s="119"/>
      <c r="H518" s="120"/>
      <c r="I518" s="120"/>
      <c r="J518" s="120"/>
      <c r="K518" s="120"/>
      <c r="L518" s="120"/>
      <c r="M518" s="120"/>
      <c r="N518" s="120"/>
    </row>
    <row r="519" spans="2:14">
      <c r="B519" s="119"/>
      <c r="C519" s="119"/>
      <c r="D519" s="119"/>
      <c r="E519" s="119"/>
      <c r="F519" s="119"/>
      <c r="G519" s="119"/>
      <c r="H519" s="120"/>
      <c r="I519" s="120"/>
      <c r="J519" s="120"/>
      <c r="K519" s="120"/>
      <c r="L519" s="120"/>
      <c r="M519" s="120"/>
      <c r="N519" s="120"/>
    </row>
    <row r="520" spans="2:14">
      <c r="B520" s="119"/>
      <c r="C520" s="119"/>
      <c r="D520" s="119"/>
      <c r="E520" s="119"/>
      <c r="F520" s="119"/>
      <c r="G520" s="119"/>
      <c r="H520" s="120"/>
      <c r="I520" s="120"/>
      <c r="J520" s="120"/>
      <c r="K520" s="120"/>
      <c r="L520" s="120"/>
      <c r="M520" s="120"/>
      <c r="N520" s="120"/>
    </row>
    <row r="521" spans="2:14">
      <c r="B521" s="119"/>
      <c r="C521" s="119"/>
      <c r="D521" s="119"/>
      <c r="E521" s="119"/>
      <c r="F521" s="119"/>
      <c r="G521" s="119"/>
      <c r="H521" s="120"/>
      <c r="I521" s="120"/>
      <c r="J521" s="120"/>
      <c r="K521" s="120"/>
      <c r="L521" s="120"/>
      <c r="M521" s="120"/>
      <c r="N521" s="120"/>
    </row>
    <row r="522" spans="2:14">
      <c r="B522" s="119"/>
      <c r="C522" s="119"/>
      <c r="D522" s="119"/>
      <c r="E522" s="119"/>
      <c r="F522" s="119"/>
      <c r="G522" s="119"/>
      <c r="H522" s="120"/>
      <c r="I522" s="120"/>
      <c r="J522" s="120"/>
      <c r="K522" s="120"/>
      <c r="L522" s="120"/>
      <c r="M522" s="120"/>
      <c r="N522" s="120"/>
    </row>
    <row r="523" spans="2:14">
      <c r="B523" s="119"/>
      <c r="C523" s="119"/>
      <c r="D523" s="119"/>
      <c r="E523" s="119"/>
      <c r="F523" s="119"/>
      <c r="G523" s="119"/>
      <c r="H523" s="120"/>
      <c r="I523" s="120"/>
      <c r="J523" s="120"/>
      <c r="K523" s="120"/>
      <c r="L523" s="120"/>
      <c r="M523" s="120"/>
      <c r="N523" s="120"/>
    </row>
    <row r="524" spans="2:14">
      <c r="B524" s="119"/>
      <c r="C524" s="119"/>
      <c r="D524" s="119"/>
      <c r="E524" s="119"/>
      <c r="F524" s="119"/>
      <c r="G524" s="119"/>
      <c r="H524" s="120"/>
      <c r="I524" s="120"/>
      <c r="J524" s="120"/>
      <c r="K524" s="120"/>
      <c r="L524" s="120"/>
      <c r="M524" s="120"/>
      <c r="N524" s="120"/>
    </row>
    <row r="525" spans="2:14">
      <c r="B525" s="119"/>
      <c r="C525" s="119"/>
      <c r="D525" s="119"/>
      <c r="E525" s="119"/>
      <c r="F525" s="119"/>
      <c r="G525" s="119"/>
      <c r="H525" s="120"/>
      <c r="I525" s="120"/>
      <c r="J525" s="120"/>
      <c r="K525" s="120"/>
      <c r="L525" s="120"/>
      <c r="M525" s="120"/>
      <c r="N525" s="120"/>
    </row>
    <row r="526" spans="2:14">
      <c r="B526" s="119"/>
      <c r="C526" s="119"/>
      <c r="D526" s="119"/>
      <c r="E526" s="119"/>
      <c r="F526" s="119"/>
      <c r="G526" s="119"/>
      <c r="H526" s="120"/>
      <c r="I526" s="120"/>
      <c r="J526" s="120"/>
      <c r="K526" s="120"/>
      <c r="L526" s="120"/>
      <c r="M526" s="120"/>
      <c r="N526" s="120"/>
    </row>
    <row r="527" spans="2:14">
      <c r="B527" s="119"/>
      <c r="C527" s="119"/>
      <c r="D527" s="119"/>
      <c r="E527" s="119"/>
      <c r="F527" s="119"/>
      <c r="G527" s="119"/>
      <c r="H527" s="120"/>
      <c r="I527" s="120"/>
      <c r="J527" s="120"/>
      <c r="K527" s="120"/>
      <c r="L527" s="120"/>
      <c r="M527" s="120"/>
      <c r="N527" s="120"/>
    </row>
    <row r="528" spans="2:14">
      <c r="B528" s="119"/>
      <c r="C528" s="119"/>
      <c r="D528" s="119"/>
      <c r="E528" s="119"/>
      <c r="F528" s="119"/>
      <c r="G528" s="119"/>
      <c r="H528" s="120"/>
      <c r="I528" s="120"/>
      <c r="J528" s="120"/>
      <c r="K528" s="120"/>
      <c r="L528" s="120"/>
      <c r="M528" s="120"/>
      <c r="N528" s="120"/>
    </row>
    <row r="529" spans="2:14">
      <c r="B529" s="119"/>
      <c r="C529" s="119"/>
      <c r="D529" s="119"/>
      <c r="E529" s="119"/>
      <c r="F529" s="119"/>
      <c r="G529" s="119"/>
      <c r="H529" s="120"/>
      <c r="I529" s="120"/>
      <c r="J529" s="120"/>
      <c r="K529" s="120"/>
      <c r="L529" s="120"/>
      <c r="M529" s="120"/>
      <c r="N529" s="120"/>
    </row>
    <row r="530" spans="2:14">
      <c r="B530" s="119"/>
      <c r="C530" s="119"/>
      <c r="D530" s="119"/>
      <c r="E530" s="119"/>
      <c r="F530" s="119"/>
      <c r="G530" s="119"/>
      <c r="H530" s="120"/>
      <c r="I530" s="120"/>
      <c r="J530" s="120"/>
      <c r="K530" s="120"/>
      <c r="L530" s="120"/>
      <c r="M530" s="120"/>
      <c r="N530" s="120"/>
    </row>
    <row r="531" spans="2:14">
      <c r="B531" s="119"/>
      <c r="C531" s="119"/>
      <c r="D531" s="119"/>
      <c r="E531" s="119"/>
      <c r="F531" s="119"/>
      <c r="G531" s="119"/>
      <c r="H531" s="120"/>
      <c r="I531" s="120"/>
      <c r="J531" s="120"/>
      <c r="K531" s="120"/>
      <c r="L531" s="120"/>
      <c r="M531" s="120"/>
      <c r="N531" s="120"/>
    </row>
    <row r="532" spans="2:14">
      <c r="B532" s="119"/>
      <c r="C532" s="119"/>
      <c r="D532" s="119"/>
      <c r="E532" s="119"/>
      <c r="F532" s="119"/>
      <c r="G532" s="119"/>
      <c r="H532" s="120"/>
      <c r="I532" s="120"/>
      <c r="J532" s="120"/>
      <c r="K532" s="120"/>
      <c r="L532" s="120"/>
      <c r="M532" s="120"/>
      <c r="N532" s="120"/>
    </row>
    <row r="533" spans="2:14">
      <c r="B533" s="119"/>
      <c r="C533" s="119"/>
      <c r="D533" s="119"/>
      <c r="E533" s="119"/>
      <c r="F533" s="119"/>
      <c r="G533" s="119"/>
      <c r="H533" s="120"/>
      <c r="I533" s="120"/>
      <c r="J533" s="120"/>
      <c r="K533" s="120"/>
      <c r="L533" s="120"/>
      <c r="M533" s="120"/>
      <c r="N533" s="120"/>
    </row>
    <row r="534" spans="2:14">
      <c r="B534" s="119"/>
      <c r="C534" s="119"/>
      <c r="D534" s="119"/>
      <c r="E534" s="119"/>
      <c r="F534" s="119"/>
      <c r="G534" s="119"/>
      <c r="H534" s="120"/>
      <c r="I534" s="120"/>
      <c r="J534" s="120"/>
      <c r="K534" s="120"/>
      <c r="L534" s="120"/>
      <c r="M534" s="120"/>
      <c r="N534" s="120"/>
    </row>
    <row r="535" spans="2:14">
      <c r="B535" s="119"/>
      <c r="C535" s="119"/>
      <c r="D535" s="119"/>
      <c r="E535" s="119"/>
      <c r="F535" s="119"/>
      <c r="G535" s="119"/>
      <c r="H535" s="120"/>
      <c r="I535" s="120"/>
      <c r="J535" s="120"/>
      <c r="K535" s="120"/>
      <c r="L535" s="120"/>
      <c r="M535" s="120"/>
      <c r="N535" s="120"/>
    </row>
    <row r="536" spans="2:14">
      <c r="B536" s="119"/>
      <c r="C536" s="119"/>
      <c r="D536" s="119"/>
      <c r="E536" s="119"/>
      <c r="F536" s="119"/>
      <c r="G536" s="119"/>
      <c r="H536" s="120"/>
      <c r="I536" s="120"/>
      <c r="J536" s="120"/>
      <c r="K536" s="120"/>
      <c r="L536" s="120"/>
      <c r="M536" s="120"/>
      <c r="N536" s="120"/>
    </row>
    <row r="537" spans="2:14">
      <c r="B537" s="119"/>
      <c r="C537" s="119"/>
      <c r="D537" s="119"/>
      <c r="E537" s="119"/>
      <c r="F537" s="119"/>
      <c r="G537" s="119"/>
      <c r="H537" s="120"/>
      <c r="I537" s="120"/>
      <c r="J537" s="120"/>
      <c r="K537" s="120"/>
      <c r="L537" s="120"/>
      <c r="M537" s="120"/>
      <c r="N537" s="120"/>
    </row>
    <row r="538" spans="2:14">
      <c r="B538" s="119"/>
      <c r="C538" s="119"/>
      <c r="D538" s="119"/>
      <c r="E538" s="119"/>
      <c r="F538" s="119"/>
      <c r="G538" s="119"/>
      <c r="H538" s="120"/>
      <c r="I538" s="120"/>
      <c r="J538" s="120"/>
      <c r="K538" s="120"/>
      <c r="L538" s="120"/>
      <c r="M538" s="120"/>
      <c r="N538" s="120"/>
    </row>
    <row r="539" spans="2:14">
      <c r="B539" s="119"/>
      <c r="C539" s="119"/>
      <c r="D539" s="119"/>
      <c r="E539" s="119"/>
      <c r="F539" s="119"/>
      <c r="G539" s="119"/>
      <c r="H539" s="120"/>
      <c r="I539" s="120"/>
      <c r="J539" s="120"/>
      <c r="K539" s="120"/>
      <c r="L539" s="120"/>
      <c r="M539" s="120"/>
      <c r="N539" s="120"/>
    </row>
    <row r="540" spans="2:14">
      <c r="B540" s="119"/>
      <c r="C540" s="119"/>
      <c r="D540" s="119"/>
      <c r="E540" s="119"/>
      <c r="F540" s="119"/>
      <c r="G540" s="119"/>
      <c r="H540" s="120"/>
      <c r="I540" s="120"/>
      <c r="J540" s="120"/>
      <c r="K540" s="120"/>
      <c r="L540" s="120"/>
      <c r="M540" s="120"/>
      <c r="N540" s="120"/>
    </row>
    <row r="541" spans="2:14">
      <c r="B541" s="119"/>
      <c r="C541" s="119"/>
      <c r="D541" s="119"/>
      <c r="E541" s="119"/>
      <c r="F541" s="119"/>
      <c r="G541" s="119"/>
      <c r="H541" s="120"/>
      <c r="I541" s="120"/>
      <c r="J541" s="120"/>
      <c r="K541" s="120"/>
      <c r="L541" s="120"/>
      <c r="M541" s="120"/>
      <c r="N541" s="120"/>
    </row>
    <row r="542" spans="2:14">
      <c r="B542" s="119"/>
      <c r="C542" s="119"/>
      <c r="D542" s="119"/>
      <c r="E542" s="119"/>
      <c r="F542" s="119"/>
      <c r="G542" s="119"/>
      <c r="H542" s="120"/>
      <c r="I542" s="120"/>
      <c r="J542" s="120"/>
      <c r="K542" s="120"/>
      <c r="L542" s="120"/>
      <c r="M542" s="120"/>
      <c r="N542" s="120"/>
    </row>
    <row r="543" spans="2:14">
      <c r="B543" s="119"/>
      <c r="C543" s="119"/>
      <c r="D543" s="119"/>
      <c r="E543" s="119"/>
      <c r="F543" s="119"/>
      <c r="G543" s="119"/>
      <c r="H543" s="120"/>
      <c r="I543" s="120"/>
      <c r="J543" s="120"/>
      <c r="K543" s="120"/>
      <c r="L543" s="120"/>
      <c r="M543" s="120"/>
      <c r="N543" s="120"/>
    </row>
    <row r="544" spans="2:14">
      <c r="B544" s="119"/>
      <c r="C544" s="119"/>
      <c r="D544" s="119"/>
      <c r="E544" s="119"/>
      <c r="F544" s="119"/>
      <c r="G544" s="119"/>
      <c r="H544" s="120"/>
      <c r="I544" s="120"/>
      <c r="J544" s="120"/>
      <c r="K544" s="120"/>
      <c r="L544" s="120"/>
      <c r="M544" s="120"/>
      <c r="N544" s="120"/>
    </row>
    <row r="545" spans="2:14">
      <c r="B545" s="119"/>
      <c r="C545" s="119"/>
      <c r="D545" s="119"/>
      <c r="E545" s="119"/>
      <c r="F545" s="119"/>
      <c r="G545" s="119"/>
      <c r="H545" s="120"/>
      <c r="I545" s="120"/>
      <c r="J545" s="120"/>
      <c r="K545" s="120"/>
      <c r="L545" s="120"/>
      <c r="M545" s="120"/>
      <c r="N545" s="120"/>
    </row>
    <row r="546" spans="2:14">
      <c r="B546" s="119"/>
      <c r="C546" s="119"/>
      <c r="D546" s="119"/>
      <c r="E546" s="119"/>
      <c r="F546" s="119"/>
      <c r="G546" s="119"/>
      <c r="H546" s="120"/>
      <c r="I546" s="120"/>
      <c r="J546" s="120"/>
      <c r="K546" s="120"/>
      <c r="L546" s="120"/>
      <c r="M546" s="120"/>
      <c r="N546" s="120"/>
    </row>
    <row r="547" spans="2:14">
      <c r="B547" s="119"/>
      <c r="C547" s="119"/>
      <c r="D547" s="119"/>
      <c r="E547" s="119"/>
      <c r="F547" s="119"/>
      <c r="G547" s="119"/>
      <c r="H547" s="120"/>
      <c r="I547" s="120"/>
      <c r="J547" s="120"/>
      <c r="K547" s="120"/>
      <c r="L547" s="120"/>
      <c r="M547" s="120"/>
      <c r="N547" s="120"/>
    </row>
    <row r="548" spans="2:14">
      <c r="B548" s="119"/>
      <c r="C548" s="119"/>
      <c r="D548" s="119"/>
      <c r="E548" s="119"/>
      <c r="F548" s="119"/>
      <c r="G548" s="119"/>
      <c r="H548" s="120"/>
      <c r="I548" s="120"/>
      <c r="J548" s="120"/>
      <c r="K548" s="120"/>
      <c r="L548" s="120"/>
      <c r="M548" s="120"/>
      <c r="N548" s="120"/>
    </row>
    <row r="549" spans="2:14">
      <c r="B549" s="119"/>
      <c r="C549" s="119"/>
      <c r="D549" s="119"/>
      <c r="E549" s="119"/>
      <c r="F549" s="119"/>
      <c r="G549" s="119"/>
      <c r="H549" s="120"/>
      <c r="I549" s="120"/>
      <c r="J549" s="120"/>
      <c r="K549" s="120"/>
      <c r="L549" s="120"/>
      <c r="M549" s="120"/>
      <c r="N549" s="120"/>
    </row>
    <row r="550" spans="2:14">
      <c r="B550" s="119"/>
      <c r="C550" s="119"/>
      <c r="D550" s="119"/>
      <c r="E550" s="119"/>
      <c r="F550" s="119"/>
      <c r="G550" s="119"/>
      <c r="H550" s="120"/>
      <c r="I550" s="120"/>
      <c r="J550" s="120"/>
      <c r="K550" s="120"/>
      <c r="L550" s="120"/>
      <c r="M550" s="120"/>
      <c r="N550" s="120"/>
    </row>
    <row r="551" spans="2:14">
      <c r="B551" s="119"/>
      <c r="C551" s="119"/>
      <c r="D551" s="119"/>
      <c r="E551" s="119"/>
      <c r="F551" s="119"/>
      <c r="G551" s="119"/>
      <c r="H551" s="120"/>
      <c r="I551" s="120"/>
      <c r="J551" s="120"/>
      <c r="K551" s="120"/>
      <c r="L551" s="120"/>
      <c r="M551" s="120"/>
      <c r="N551" s="120"/>
    </row>
    <row r="552" spans="2:14">
      <c r="B552" s="119"/>
      <c r="C552" s="119"/>
      <c r="D552" s="119"/>
      <c r="E552" s="119"/>
      <c r="F552" s="119"/>
      <c r="G552" s="119"/>
      <c r="H552" s="120"/>
      <c r="I552" s="120"/>
      <c r="J552" s="120"/>
      <c r="K552" s="120"/>
      <c r="L552" s="120"/>
      <c r="M552" s="120"/>
      <c r="N552" s="120"/>
    </row>
    <row r="553" spans="2:14">
      <c r="B553" s="119"/>
      <c r="C553" s="119"/>
      <c r="D553" s="119"/>
      <c r="E553" s="119"/>
      <c r="F553" s="119"/>
      <c r="G553" s="119"/>
      <c r="H553" s="120"/>
      <c r="I553" s="120"/>
      <c r="J553" s="120"/>
      <c r="K553" s="120"/>
      <c r="L553" s="120"/>
      <c r="M553" s="120"/>
      <c r="N553" s="120"/>
    </row>
    <row r="554" spans="2:14">
      <c r="B554" s="119"/>
      <c r="C554" s="119"/>
      <c r="D554" s="119"/>
      <c r="E554" s="119"/>
      <c r="F554" s="119"/>
      <c r="G554" s="119"/>
      <c r="H554" s="120"/>
      <c r="I554" s="120"/>
      <c r="J554" s="120"/>
      <c r="K554" s="120"/>
      <c r="L554" s="120"/>
      <c r="M554" s="120"/>
      <c r="N554" s="120"/>
    </row>
    <row r="555" spans="2:14">
      <c r="B555" s="119"/>
      <c r="C555" s="119"/>
      <c r="D555" s="119"/>
      <c r="E555" s="119"/>
      <c r="F555" s="119"/>
      <c r="G555" s="119"/>
      <c r="H555" s="120"/>
      <c r="I555" s="120"/>
      <c r="J555" s="120"/>
      <c r="K555" s="120"/>
      <c r="L555" s="120"/>
      <c r="M555" s="120"/>
      <c r="N555" s="120"/>
    </row>
    <row r="556" spans="2:14">
      <c r="B556" s="119"/>
      <c r="C556" s="119"/>
      <c r="D556" s="119"/>
      <c r="E556" s="119"/>
      <c r="F556" s="119"/>
      <c r="G556" s="119"/>
      <c r="H556" s="120"/>
      <c r="I556" s="120"/>
      <c r="J556" s="120"/>
      <c r="K556" s="120"/>
      <c r="L556" s="120"/>
      <c r="M556" s="120"/>
      <c r="N556" s="120"/>
    </row>
    <row r="557" spans="2:14">
      <c r="B557" s="119"/>
      <c r="C557" s="119"/>
      <c r="D557" s="119"/>
      <c r="E557" s="119"/>
      <c r="F557" s="119"/>
      <c r="G557" s="119"/>
      <c r="H557" s="120"/>
      <c r="I557" s="120"/>
      <c r="J557" s="120"/>
      <c r="K557" s="120"/>
      <c r="L557" s="120"/>
      <c r="M557" s="120"/>
      <c r="N557" s="120"/>
    </row>
    <row r="558" spans="2:14">
      <c r="B558" s="119"/>
      <c r="C558" s="119"/>
      <c r="D558" s="119"/>
      <c r="E558" s="119"/>
      <c r="F558" s="119"/>
      <c r="G558" s="119"/>
      <c r="H558" s="120"/>
      <c r="I558" s="120"/>
      <c r="J558" s="120"/>
      <c r="K558" s="120"/>
      <c r="L558" s="120"/>
      <c r="M558" s="120"/>
      <c r="N558" s="120"/>
    </row>
    <row r="559" spans="2:14">
      <c r="B559" s="119"/>
      <c r="C559" s="119"/>
      <c r="D559" s="119"/>
      <c r="E559" s="119"/>
      <c r="F559" s="119"/>
      <c r="G559" s="119"/>
      <c r="H559" s="120"/>
      <c r="I559" s="120"/>
      <c r="J559" s="120"/>
      <c r="K559" s="120"/>
      <c r="L559" s="120"/>
      <c r="M559" s="120"/>
      <c r="N559" s="120"/>
    </row>
    <row r="560" spans="2:14">
      <c r="B560" s="119"/>
      <c r="C560" s="119"/>
      <c r="D560" s="119"/>
      <c r="E560" s="119"/>
      <c r="F560" s="119"/>
      <c r="G560" s="119"/>
      <c r="H560" s="120"/>
      <c r="I560" s="120"/>
      <c r="J560" s="120"/>
      <c r="K560" s="120"/>
      <c r="L560" s="120"/>
      <c r="M560" s="120"/>
      <c r="N560" s="120"/>
    </row>
    <row r="561" spans="2:14">
      <c r="B561" s="119"/>
      <c r="C561" s="119"/>
      <c r="D561" s="119"/>
      <c r="E561" s="119"/>
      <c r="F561" s="119"/>
      <c r="G561" s="119"/>
      <c r="H561" s="120"/>
      <c r="I561" s="120"/>
      <c r="J561" s="120"/>
      <c r="K561" s="120"/>
      <c r="L561" s="120"/>
      <c r="M561" s="120"/>
      <c r="N561" s="120"/>
    </row>
    <row r="562" spans="2:14">
      <c r="B562" s="119"/>
      <c r="C562" s="119"/>
      <c r="D562" s="119"/>
      <c r="E562" s="119"/>
      <c r="F562" s="119"/>
      <c r="G562" s="119"/>
      <c r="H562" s="120"/>
      <c r="I562" s="120"/>
      <c r="J562" s="120"/>
      <c r="K562" s="120"/>
      <c r="L562" s="120"/>
      <c r="M562" s="120"/>
      <c r="N562" s="120"/>
    </row>
    <row r="563" spans="2:14">
      <c r="B563" s="119"/>
      <c r="C563" s="119"/>
      <c r="D563" s="119"/>
      <c r="E563" s="119"/>
      <c r="F563" s="119"/>
      <c r="G563" s="119"/>
      <c r="H563" s="120"/>
      <c r="I563" s="120"/>
      <c r="J563" s="120"/>
      <c r="K563" s="120"/>
      <c r="L563" s="120"/>
      <c r="M563" s="120"/>
      <c r="N563" s="120"/>
    </row>
    <row r="564" spans="2:14">
      <c r="B564" s="119"/>
      <c r="C564" s="119"/>
      <c r="D564" s="119"/>
      <c r="E564" s="119"/>
      <c r="F564" s="119"/>
      <c r="G564" s="119"/>
      <c r="H564" s="120"/>
      <c r="I564" s="120"/>
      <c r="J564" s="120"/>
      <c r="K564" s="120"/>
      <c r="L564" s="120"/>
      <c r="M564" s="120"/>
      <c r="N564" s="120"/>
    </row>
    <row r="565" spans="2:14">
      <c r="B565" s="119"/>
      <c r="C565" s="119"/>
      <c r="D565" s="119"/>
      <c r="E565" s="119"/>
      <c r="F565" s="119"/>
      <c r="G565" s="119"/>
      <c r="H565" s="120"/>
      <c r="I565" s="120"/>
      <c r="J565" s="120"/>
      <c r="K565" s="120"/>
      <c r="L565" s="120"/>
      <c r="M565" s="120"/>
      <c r="N565" s="120"/>
    </row>
    <row r="566" spans="2:14">
      <c r="B566" s="119"/>
      <c r="C566" s="119"/>
      <c r="D566" s="119"/>
      <c r="E566" s="119"/>
      <c r="F566" s="119"/>
      <c r="G566" s="119"/>
      <c r="H566" s="120"/>
      <c r="I566" s="120"/>
      <c r="J566" s="120"/>
      <c r="K566" s="120"/>
      <c r="L566" s="120"/>
      <c r="M566" s="120"/>
      <c r="N566" s="120"/>
    </row>
    <row r="567" spans="2:14">
      <c r="B567" s="119"/>
      <c r="C567" s="119"/>
      <c r="D567" s="119"/>
      <c r="E567" s="119"/>
      <c r="F567" s="119"/>
      <c r="G567" s="119"/>
      <c r="H567" s="120"/>
      <c r="I567" s="120"/>
      <c r="J567" s="120"/>
      <c r="K567" s="120"/>
      <c r="L567" s="120"/>
      <c r="M567" s="120"/>
      <c r="N567" s="120"/>
    </row>
    <row r="568" spans="2:14">
      <c r="B568" s="119"/>
      <c r="C568" s="119"/>
      <c r="D568" s="119"/>
      <c r="E568" s="119"/>
      <c r="F568" s="119"/>
      <c r="G568" s="119"/>
      <c r="H568" s="120"/>
      <c r="I568" s="120"/>
      <c r="J568" s="120"/>
      <c r="K568" s="120"/>
      <c r="L568" s="120"/>
      <c r="M568" s="120"/>
      <c r="N568" s="120"/>
    </row>
    <row r="569" spans="2:14">
      <c r="B569" s="119"/>
      <c r="C569" s="119"/>
      <c r="D569" s="119"/>
      <c r="E569" s="119"/>
      <c r="F569" s="119"/>
      <c r="G569" s="119"/>
      <c r="H569" s="120"/>
      <c r="I569" s="120"/>
      <c r="J569" s="120"/>
      <c r="K569" s="120"/>
      <c r="L569" s="120"/>
      <c r="M569" s="120"/>
      <c r="N569" s="120"/>
    </row>
    <row r="570" spans="2:14">
      <c r="B570" s="119"/>
      <c r="C570" s="119"/>
      <c r="D570" s="119"/>
      <c r="E570" s="119"/>
      <c r="F570" s="119"/>
      <c r="G570" s="119"/>
      <c r="H570" s="120"/>
      <c r="I570" s="120"/>
      <c r="J570" s="120"/>
      <c r="K570" s="120"/>
      <c r="L570" s="120"/>
      <c r="M570" s="120"/>
      <c r="N570" s="120"/>
    </row>
    <row r="571" spans="2:14">
      <c r="B571" s="119"/>
      <c r="C571" s="119"/>
      <c r="D571" s="119"/>
      <c r="E571" s="119"/>
      <c r="F571" s="119"/>
      <c r="G571" s="119"/>
      <c r="H571" s="120"/>
      <c r="I571" s="120"/>
      <c r="J571" s="120"/>
      <c r="K571" s="120"/>
      <c r="L571" s="120"/>
      <c r="M571" s="120"/>
      <c r="N571" s="120"/>
    </row>
    <row r="572" spans="2:14">
      <c r="B572" s="119"/>
      <c r="C572" s="119"/>
      <c r="D572" s="119"/>
      <c r="E572" s="119"/>
      <c r="F572" s="119"/>
      <c r="G572" s="119"/>
      <c r="H572" s="120"/>
      <c r="I572" s="120"/>
      <c r="J572" s="120"/>
      <c r="K572" s="120"/>
      <c r="L572" s="120"/>
      <c r="M572" s="120"/>
      <c r="N572" s="120"/>
    </row>
    <row r="573" spans="2:14">
      <c r="B573" s="119"/>
      <c r="C573" s="119"/>
      <c r="D573" s="119"/>
      <c r="E573" s="119"/>
      <c r="F573" s="119"/>
      <c r="G573" s="119"/>
      <c r="H573" s="120"/>
      <c r="I573" s="120"/>
      <c r="J573" s="120"/>
      <c r="K573" s="120"/>
      <c r="L573" s="120"/>
      <c r="M573" s="120"/>
      <c r="N573" s="120"/>
    </row>
  </sheetData>
  <sheetProtection sheet="1" objects="1" scenarios="1"/>
  <mergeCells count="2">
    <mergeCell ref="B6:N6"/>
    <mergeCell ref="B7:N7"/>
  </mergeCells>
  <phoneticPr fontId="6" type="noConversion"/>
  <dataValidations count="1">
    <dataValidation allowBlank="1" showInputMessage="1" showErrorMessage="1" sqref="J9:J1048576 C5:C1048576 J1:J7 A1:A1048576 B1:B43 D1:I1048576 B45:B117 B119:B1048576 K1:XFD1048576"/>
  </dataValidations>
  <pageMargins left="0" right="0" top="0.5" bottom="0.5" header="0" footer="0.25"/>
  <pageSetup paperSize="9" scale="49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tabColor indexed="44"/>
    <pageSetUpPr fitToPage="1"/>
  </sheetPr>
  <dimension ref="B1:O525"/>
  <sheetViews>
    <sheetView rightToLeft="1" topLeftCell="A10" zoomScale="85" zoomScaleNormal="85" workbookViewId="0">
      <selection activeCell="C38" sqref="C38"/>
    </sheetView>
  </sheetViews>
  <sheetFormatPr defaultColWidth="9.140625" defaultRowHeight="18"/>
  <cols>
    <col min="1" max="1" width="6.28515625" style="1" customWidth="1"/>
    <col min="2" max="2" width="44" style="2" bestFit="1" customWidth="1"/>
    <col min="3" max="3" width="41.7109375" style="2" bestFit="1" customWidth="1"/>
    <col min="4" max="4" width="5.42578125" style="2" bestFit="1" customWidth="1"/>
    <col min="5" max="5" width="6.5703125" style="2" bestFit="1" customWidth="1"/>
    <col min="6" max="6" width="8.5703125" style="1" customWidth="1"/>
    <col min="7" max="7" width="6.5703125" style="1" bestFit="1" customWidth="1"/>
    <col min="8" max="8" width="7.85546875" style="1" bestFit="1" customWidth="1"/>
    <col min="9" max="9" width="12.28515625" style="1" bestFit="1" customWidth="1"/>
    <col min="10" max="10" width="13.140625" style="1" bestFit="1" customWidth="1"/>
    <col min="11" max="11" width="10.7109375" style="1" bestFit="1" customWidth="1"/>
    <col min="12" max="12" width="13.140625" style="1" bestFit="1" customWidth="1"/>
    <col min="13" max="13" width="6.85546875" style="1" bestFit="1" customWidth="1"/>
    <col min="14" max="14" width="10" style="1" customWidth="1"/>
    <col min="15" max="15" width="9" style="1" bestFit="1" customWidth="1"/>
    <col min="16" max="16384" width="9.140625" style="1"/>
  </cols>
  <sheetData>
    <row r="1" spans="2:15">
      <c r="B1" s="46" t="s">
        <v>152</v>
      </c>
      <c r="C1" s="67" t="s" vm="1">
        <v>238</v>
      </c>
    </row>
    <row r="2" spans="2:15">
      <c r="B2" s="46" t="s">
        <v>151</v>
      </c>
      <c r="C2" s="67" t="s">
        <v>239</v>
      </c>
    </row>
    <row r="3" spans="2:15">
      <c r="B3" s="46" t="s">
        <v>153</v>
      </c>
      <c r="C3" s="67" t="s">
        <v>240</v>
      </c>
    </row>
    <row r="4" spans="2:15">
      <c r="B4" s="46" t="s">
        <v>154</v>
      </c>
      <c r="C4" s="67" t="s">
        <v>241</v>
      </c>
    </row>
    <row r="6" spans="2:15" ht="26.25" customHeight="1">
      <c r="B6" s="151" t="s">
        <v>180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3"/>
    </row>
    <row r="7" spans="2:15" ht="26.25" customHeight="1">
      <c r="B7" s="151" t="s">
        <v>99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3"/>
    </row>
    <row r="8" spans="2:15" s="3" customFormat="1" ht="78.75">
      <c r="B8" s="21" t="s">
        <v>121</v>
      </c>
      <c r="C8" s="29" t="s">
        <v>49</v>
      </c>
      <c r="D8" s="29" t="s">
        <v>125</v>
      </c>
      <c r="E8" s="29" t="s">
        <v>123</v>
      </c>
      <c r="F8" s="29" t="s">
        <v>71</v>
      </c>
      <c r="G8" s="29" t="s">
        <v>14</v>
      </c>
      <c r="H8" s="29" t="s">
        <v>72</v>
      </c>
      <c r="I8" s="29" t="s">
        <v>109</v>
      </c>
      <c r="J8" s="29" t="s">
        <v>214</v>
      </c>
      <c r="K8" s="29" t="s">
        <v>213</v>
      </c>
      <c r="L8" s="29" t="s">
        <v>66</v>
      </c>
      <c r="M8" s="29" t="s">
        <v>63</v>
      </c>
      <c r="N8" s="29" t="s">
        <v>155</v>
      </c>
      <c r="O8" s="19" t="s">
        <v>157</v>
      </c>
    </row>
    <row r="9" spans="2:15" s="3" customFormat="1">
      <c r="B9" s="14"/>
      <c r="C9" s="15"/>
      <c r="D9" s="15"/>
      <c r="E9" s="15"/>
      <c r="F9" s="15"/>
      <c r="G9" s="15"/>
      <c r="H9" s="15"/>
      <c r="I9" s="15"/>
      <c r="J9" s="31" t="s">
        <v>221</v>
      </c>
      <c r="K9" s="31"/>
      <c r="L9" s="31" t="s">
        <v>217</v>
      </c>
      <c r="M9" s="31" t="s">
        <v>19</v>
      </c>
      <c r="N9" s="31" t="s">
        <v>19</v>
      </c>
      <c r="O9" s="32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89" t="s">
        <v>33</v>
      </c>
      <c r="C11" s="73"/>
      <c r="D11" s="73"/>
      <c r="E11" s="73"/>
      <c r="F11" s="73"/>
      <c r="G11" s="73"/>
      <c r="H11" s="73"/>
      <c r="I11" s="73"/>
      <c r="J11" s="83"/>
      <c r="K11" s="85"/>
      <c r="L11" s="83">
        <v>1000937.7647904619</v>
      </c>
      <c r="M11" s="73"/>
      <c r="N11" s="84">
        <f>IFERROR(L11/$L$11,0)</f>
        <v>1</v>
      </c>
      <c r="O11" s="84">
        <f>L11/'סכום נכסי הקרן'!$C$42</f>
        <v>1.0085483304382095E-2</v>
      </c>
    </row>
    <row r="12" spans="2:15" s="4" customFormat="1" ht="18" customHeight="1">
      <c r="B12" s="93" t="s">
        <v>206</v>
      </c>
      <c r="C12" s="73"/>
      <c r="D12" s="73"/>
      <c r="E12" s="73"/>
      <c r="F12" s="73"/>
      <c r="G12" s="73"/>
      <c r="H12" s="73"/>
      <c r="I12" s="73"/>
      <c r="J12" s="83"/>
      <c r="K12" s="85"/>
      <c r="L12" s="83">
        <v>1000937.7647904619</v>
      </c>
      <c r="M12" s="73"/>
      <c r="N12" s="84">
        <f t="shared" ref="N12:N26" si="0">IFERROR(L12/$L$11,0)</f>
        <v>1</v>
      </c>
      <c r="O12" s="84">
        <f>L12/'סכום נכסי הקרן'!$C$42</f>
        <v>1.0085483304382095E-2</v>
      </c>
    </row>
    <row r="13" spans="2:15">
      <c r="B13" s="90" t="s">
        <v>57</v>
      </c>
      <c r="C13" s="71"/>
      <c r="D13" s="71"/>
      <c r="E13" s="71"/>
      <c r="F13" s="71"/>
      <c r="G13" s="71"/>
      <c r="H13" s="71"/>
      <c r="I13" s="71"/>
      <c r="J13" s="80"/>
      <c r="K13" s="82"/>
      <c r="L13" s="80">
        <v>273838.03653977072</v>
      </c>
      <c r="M13" s="71"/>
      <c r="N13" s="81">
        <f t="shared" si="0"/>
        <v>0.27358148145913597</v>
      </c>
      <c r="O13" s="81">
        <f>L13/'סכום נכסי הקרן'!$C$42</f>
        <v>2.7592014636442356E-3</v>
      </c>
    </row>
    <row r="14" spans="2:15">
      <c r="B14" s="76" t="s">
        <v>1952</v>
      </c>
      <c r="C14" s="73" t="s">
        <v>1953</v>
      </c>
      <c r="D14" s="86" t="s">
        <v>29</v>
      </c>
      <c r="E14" s="73"/>
      <c r="F14" s="86" t="s">
        <v>1802</v>
      </c>
      <c r="G14" s="73" t="s">
        <v>861</v>
      </c>
      <c r="H14" s="73" t="s">
        <v>862</v>
      </c>
      <c r="I14" s="86" t="s">
        <v>140</v>
      </c>
      <c r="J14" s="83">
        <v>5319.8192088138894</v>
      </c>
      <c r="K14" s="85">
        <v>98217.935599999997</v>
      </c>
      <c r="L14" s="83">
        <v>18213.362878512671</v>
      </c>
      <c r="M14" s="84">
        <v>5.6684154576844691E-2</v>
      </c>
      <c r="N14" s="84">
        <f t="shared" si="0"/>
        <v>1.8196299029965654E-2</v>
      </c>
      <c r="O14" s="84">
        <f>L14/'סכום נכסי הקרן'!$C$42</f>
        <v>1.8351847006826274E-4</v>
      </c>
    </row>
    <row r="15" spans="2:15">
      <c r="B15" s="76" t="s">
        <v>1954</v>
      </c>
      <c r="C15" s="73" t="s">
        <v>1955</v>
      </c>
      <c r="D15" s="86" t="s">
        <v>29</v>
      </c>
      <c r="E15" s="73"/>
      <c r="F15" s="86" t="s">
        <v>1802</v>
      </c>
      <c r="G15" s="73" t="s">
        <v>1066</v>
      </c>
      <c r="H15" s="73" t="s">
        <v>862</v>
      </c>
      <c r="I15" s="86" t="s">
        <v>138</v>
      </c>
      <c r="J15" s="83">
        <v>875.33185433097901</v>
      </c>
      <c r="K15" s="85">
        <v>988206</v>
      </c>
      <c r="L15" s="83">
        <v>30647.226305014661</v>
      </c>
      <c r="M15" s="84">
        <v>6.2053544812112537E-3</v>
      </c>
      <c r="N15" s="84">
        <f t="shared" si="0"/>
        <v>3.0618513341266935E-2</v>
      </c>
      <c r="O15" s="84">
        <f>L15/'סכום נכסי הקרן'!$C$42</f>
        <v>3.0880250510834811E-4</v>
      </c>
    </row>
    <row r="16" spans="2:15">
      <c r="B16" s="76" t="s">
        <v>1956</v>
      </c>
      <c r="C16" s="73" t="s">
        <v>1957</v>
      </c>
      <c r="D16" s="86" t="s">
        <v>29</v>
      </c>
      <c r="E16" s="73"/>
      <c r="F16" s="86" t="s">
        <v>1802</v>
      </c>
      <c r="G16" s="73" t="s">
        <v>1958</v>
      </c>
      <c r="H16" s="73" t="s">
        <v>862</v>
      </c>
      <c r="I16" s="86" t="s">
        <v>138</v>
      </c>
      <c r="J16" s="83">
        <v>12540.74479173225</v>
      </c>
      <c r="K16" s="85">
        <v>108417.5</v>
      </c>
      <c r="L16" s="83">
        <v>48171.908085581912</v>
      </c>
      <c r="M16" s="84">
        <v>1.8133307610812454E-2</v>
      </c>
      <c r="N16" s="84">
        <f t="shared" si="0"/>
        <v>4.8126776489111997E-2</v>
      </c>
      <c r="O16" s="84">
        <f>L16/'סכום נכסי הקרן'!$C$42</f>
        <v>4.8538180077466783E-4</v>
      </c>
    </row>
    <row r="17" spans="2:15">
      <c r="B17" s="76" t="s">
        <v>1959</v>
      </c>
      <c r="C17" s="73" t="s">
        <v>1960</v>
      </c>
      <c r="D17" s="86" t="s">
        <v>29</v>
      </c>
      <c r="E17" s="73"/>
      <c r="F17" s="86" t="s">
        <v>1802</v>
      </c>
      <c r="G17" s="73" t="s">
        <v>1958</v>
      </c>
      <c r="H17" s="73" t="s">
        <v>862</v>
      </c>
      <c r="I17" s="86" t="s">
        <v>138</v>
      </c>
      <c r="J17" s="83">
        <v>32965.969669936712</v>
      </c>
      <c r="K17" s="85">
        <v>31384.48</v>
      </c>
      <c r="L17" s="83">
        <v>36656.580070031428</v>
      </c>
      <c r="M17" s="84">
        <v>3.3462645222019803E-3</v>
      </c>
      <c r="N17" s="84">
        <f t="shared" si="0"/>
        <v>3.6622237025600871E-2</v>
      </c>
      <c r="O17" s="84">
        <f>L17/'סכום נכסי הקרן'!$C$42</f>
        <v>3.6935296009082139E-4</v>
      </c>
    </row>
    <row r="18" spans="2:15">
      <c r="B18" s="76" t="s">
        <v>1961</v>
      </c>
      <c r="C18" s="73" t="s">
        <v>1962</v>
      </c>
      <c r="D18" s="86" t="s">
        <v>29</v>
      </c>
      <c r="E18" s="73"/>
      <c r="F18" s="86" t="s">
        <v>1802</v>
      </c>
      <c r="G18" s="73" t="s">
        <v>673</v>
      </c>
      <c r="H18" s="73"/>
      <c r="I18" s="86" t="s">
        <v>141</v>
      </c>
      <c r="J18" s="83">
        <v>136268.41561927937</v>
      </c>
      <c r="K18" s="85">
        <v>16207.42</v>
      </c>
      <c r="L18" s="83">
        <v>87500.91657936007</v>
      </c>
      <c r="M18" s="84">
        <v>6.2546585874678998E-2</v>
      </c>
      <c r="N18" s="84">
        <f t="shared" si="0"/>
        <v>8.7418938177118002E-2</v>
      </c>
      <c r="O18" s="84">
        <f>L18/'סכום נכסי הקרן'!$C$42</f>
        <v>8.8166224147213424E-4</v>
      </c>
    </row>
    <row r="19" spans="2:15">
      <c r="B19" s="76" t="s">
        <v>1963</v>
      </c>
      <c r="C19" s="73" t="s">
        <v>1964</v>
      </c>
      <c r="D19" s="86" t="s">
        <v>29</v>
      </c>
      <c r="E19" s="73"/>
      <c r="F19" s="86" t="s">
        <v>1802</v>
      </c>
      <c r="G19" s="73" t="s">
        <v>673</v>
      </c>
      <c r="H19" s="73"/>
      <c r="I19" s="86" t="s">
        <v>140</v>
      </c>
      <c r="J19" s="83">
        <v>5113.6259276208139</v>
      </c>
      <c r="K19" s="85">
        <v>209312.0282</v>
      </c>
      <c r="L19" s="83">
        <v>37310.030739588423</v>
      </c>
      <c r="M19" s="84">
        <v>1.8280009851769939E-2</v>
      </c>
      <c r="N19" s="84">
        <f t="shared" si="0"/>
        <v>3.7275075486235626E-2</v>
      </c>
      <c r="O19" s="84">
        <f>L19/'סכום נכסי הקרן'!$C$42</f>
        <v>3.7593715148601174E-4</v>
      </c>
    </row>
    <row r="20" spans="2:15">
      <c r="B20" s="76" t="s">
        <v>1965</v>
      </c>
      <c r="C20" s="73" t="s">
        <v>1966</v>
      </c>
      <c r="D20" s="86" t="s">
        <v>29</v>
      </c>
      <c r="E20" s="73"/>
      <c r="F20" s="86" t="s">
        <v>1802</v>
      </c>
      <c r="G20" s="73" t="s">
        <v>673</v>
      </c>
      <c r="H20" s="73"/>
      <c r="I20" s="86" t="s">
        <v>141</v>
      </c>
      <c r="J20" s="83">
        <v>2878347.8391899611</v>
      </c>
      <c r="K20" s="85">
        <v>134.5</v>
      </c>
      <c r="L20" s="83">
        <v>15338.011881681547</v>
      </c>
      <c r="M20" s="84">
        <v>1.0810613452628395E-2</v>
      </c>
      <c r="N20" s="84">
        <f t="shared" si="0"/>
        <v>1.5323641909836856E-2</v>
      </c>
      <c r="O20" s="84">
        <f>L20/'סכום נכסי הקרן'!$C$42</f>
        <v>1.5454633464398939E-4</v>
      </c>
    </row>
    <row r="21" spans="2:15">
      <c r="B21" s="72"/>
      <c r="C21" s="73"/>
      <c r="D21" s="73"/>
      <c r="E21" s="73"/>
      <c r="F21" s="73"/>
      <c r="G21" s="73"/>
      <c r="H21" s="73"/>
      <c r="I21" s="73"/>
      <c r="J21" s="83"/>
      <c r="K21" s="85"/>
      <c r="L21" s="73"/>
      <c r="M21" s="73"/>
      <c r="N21" s="84"/>
      <c r="O21" s="73"/>
    </row>
    <row r="22" spans="2:15">
      <c r="B22" s="90" t="s">
        <v>31</v>
      </c>
      <c r="C22" s="71"/>
      <c r="D22" s="71"/>
      <c r="E22" s="71"/>
      <c r="F22" s="71"/>
      <c r="G22" s="71"/>
      <c r="H22" s="71"/>
      <c r="I22" s="71"/>
      <c r="J22" s="80"/>
      <c r="K22" s="82"/>
      <c r="L22" s="80">
        <v>727099.72825069109</v>
      </c>
      <c r="M22" s="71"/>
      <c r="N22" s="81">
        <f t="shared" si="0"/>
        <v>0.72641851854086403</v>
      </c>
      <c r="O22" s="81">
        <f>L22/'סכום נכסי הקרן'!$C$42</f>
        <v>7.32628184073786E-3</v>
      </c>
    </row>
    <row r="23" spans="2:15">
      <c r="B23" s="76" t="s">
        <v>1967</v>
      </c>
      <c r="C23" s="73" t="s">
        <v>1968</v>
      </c>
      <c r="D23" s="86" t="s">
        <v>29</v>
      </c>
      <c r="E23" s="73"/>
      <c r="F23" s="86" t="s">
        <v>1760</v>
      </c>
      <c r="G23" s="73" t="s">
        <v>673</v>
      </c>
      <c r="H23" s="73"/>
      <c r="I23" s="86" t="s">
        <v>138</v>
      </c>
      <c r="J23" s="83">
        <v>16975.752068735092</v>
      </c>
      <c r="K23" s="85">
        <v>45068</v>
      </c>
      <c r="L23" s="83">
        <v>27106.188964515863</v>
      </c>
      <c r="M23" s="84">
        <v>6.2580423027605936E-3</v>
      </c>
      <c r="N23" s="84">
        <f t="shared" si="0"/>
        <v>2.7080793549827068E-2</v>
      </c>
      <c r="O23" s="84">
        <f>L23/'סכום נכסי הקרן'!$C$42</f>
        <v>2.7312289121619925E-4</v>
      </c>
    </row>
    <row r="24" spans="2:15">
      <c r="B24" s="76" t="s">
        <v>1969</v>
      </c>
      <c r="C24" s="73" t="s">
        <v>1970</v>
      </c>
      <c r="D24" s="86" t="s">
        <v>130</v>
      </c>
      <c r="E24" s="73"/>
      <c r="F24" s="86" t="s">
        <v>1760</v>
      </c>
      <c r="G24" s="73" t="s">
        <v>673</v>
      </c>
      <c r="H24" s="73"/>
      <c r="I24" s="86" t="s">
        <v>138</v>
      </c>
      <c r="J24" s="83">
        <v>5182646.0520708682</v>
      </c>
      <c r="K24" s="85">
        <v>1290.5</v>
      </c>
      <c r="L24" s="83">
        <v>236963.09358427179</v>
      </c>
      <c r="M24" s="84">
        <v>7.6122227636172086E-3</v>
      </c>
      <c r="N24" s="84">
        <f t="shared" si="0"/>
        <v>0.23674108612924408</v>
      </c>
      <c r="O24" s="84">
        <f>L24/'סכום נכסי הקרן'!$C$42</f>
        <v>2.3876482716177752E-3</v>
      </c>
    </row>
    <row r="25" spans="2:15">
      <c r="B25" s="76" t="s">
        <v>1971</v>
      </c>
      <c r="C25" s="73" t="s">
        <v>1972</v>
      </c>
      <c r="D25" s="86" t="s">
        <v>29</v>
      </c>
      <c r="E25" s="73"/>
      <c r="F25" s="86" t="s">
        <v>1760</v>
      </c>
      <c r="G25" s="73" t="s">
        <v>673</v>
      </c>
      <c r="H25" s="73"/>
      <c r="I25" s="86" t="s">
        <v>138</v>
      </c>
      <c r="J25" s="83">
        <v>404366.22894582455</v>
      </c>
      <c r="K25" s="85">
        <v>4460</v>
      </c>
      <c r="L25" s="83">
        <v>63897.061892316</v>
      </c>
      <c r="M25" s="84">
        <v>1.0732660745902015E-2</v>
      </c>
      <c r="N25" s="84">
        <f t="shared" si="0"/>
        <v>6.3837197616069888E-2</v>
      </c>
      <c r="O25" s="84">
        <f>L25/'סכום נכסי הקרן'!$C$42</f>
        <v>6.4382899075541341E-4</v>
      </c>
    </row>
    <row r="26" spans="2:15">
      <c r="B26" s="76" t="s">
        <v>1973</v>
      </c>
      <c r="C26" s="73" t="s">
        <v>1974</v>
      </c>
      <c r="D26" s="86" t="s">
        <v>130</v>
      </c>
      <c r="E26" s="73"/>
      <c r="F26" s="86" t="s">
        <v>1760</v>
      </c>
      <c r="G26" s="73" t="s">
        <v>673</v>
      </c>
      <c r="H26" s="73"/>
      <c r="I26" s="86" t="s">
        <v>138</v>
      </c>
      <c r="J26" s="83">
        <v>1058574.9352478769</v>
      </c>
      <c r="K26" s="85">
        <v>10642.05</v>
      </c>
      <c r="L26" s="83">
        <v>399133.38380958745</v>
      </c>
      <c r="M26" s="84">
        <v>1.1986435856042397E-2</v>
      </c>
      <c r="N26" s="84">
        <f t="shared" si="0"/>
        <v>0.39875944124572299</v>
      </c>
      <c r="O26" s="84">
        <f>L26/'סכום נכסי הקרן'!$C$42</f>
        <v>4.0216816871484727E-3</v>
      </c>
    </row>
    <row r="27" spans="2:15">
      <c r="B27" s="72"/>
      <c r="C27" s="73"/>
      <c r="D27" s="73"/>
      <c r="E27" s="73"/>
      <c r="F27" s="73"/>
      <c r="G27" s="73"/>
      <c r="H27" s="73"/>
      <c r="I27" s="73"/>
      <c r="J27" s="83"/>
      <c r="K27" s="85"/>
      <c r="L27" s="73"/>
      <c r="M27" s="73"/>
      <c r="N27" s="84"/>
      <c r="O27" s="73"/>
    </row>
    <row r="28" spans="2:15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</row>
    <row r="29" spans="2:15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</row>
    <row r="30" spans="2:15">
      <c r="B30" s="121" t="s">
        <v>229</v>
      </c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</row>
    <row r="31" spans="2:15">
      <c r="B31" s="121" t="s">
        <v>118</v>
      </c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</row>
    <row r="32" spans="2:15">
      <c r="B32" s="121" t="s">
        <v>212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</row>
    <row r="33" spans="2:15">
      <c r="B33" s="121" t="s">
        <v>220</v>
      </c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</row>
    <row r="34" spans="2:15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</row>
    <row r="35" spans="2:15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</row>
    <row r="36" spans="2:15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5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</row>
    <row r="38" spans="2:15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</row>
    <row r="39" spans="2:15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</row>
    <row r="40" spans="2:15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5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</row>
    <row r="42" spans="2:15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</row>
    <row r="43" spans="2:15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</row>
    <row r="44" spans="2:15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</row>
    <row r="45" spans="2:15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</row>
    <row r="46" spans="2:15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</row>
    <row r="47" spans="2:15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</row>
    <row r="48" spans="2:1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</row>
    <row r="49" spans="2:1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</row>
    <row r="50" spans="2:15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</row>
    <row r="51" spans="2:15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</row>
    <row r="52" spans="2:15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</row>
    <row r="53" spans="2:15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</row>
    <row r="54" spans="2:15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</row>
    <row r="55" spans="2:15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</row>
    <row r="56" spans="2:15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</row>
    <row r="57" spans="2:15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</row>
    <row r="58" spans="2:15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</row>
    <row r="59" spans="2:15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</row>
    <row r="60" spans="2:15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</row>
    <row r="61" spans="2:15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</row>
    <row r="62" spans="2:15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</row>
    <row r="63" spans="2:1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</row>
    <row r="64" spans="2:1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</row>
    <row r="65" spans="2:15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</row>
    <row r="66" spans="2:15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</row>
    <row r="67" spans="2:15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</row>
    <row r="68" spans="2:15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</row>
    <row r="69" spans="2:15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</row>
    <row r="70" spans="2:15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</row>
    <row r="71" spans="2:15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</row>
    <row r="72" spans="2:15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</row>
    <row r="73" spans="2:15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</row>
    <row r="74" spans="2:15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</row>
    <row r="75" spans="2:15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</row>
    <row r="76" spans="2:15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</row>
    <row r="77" spans="2:15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</row>
    <row r="78" spans="2:15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</row>
    <row r="79" spans="2:15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</row>
    <row r="80" spans="2:15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</row>
    <row r="81" spans="2:15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</row>
    <row r="82" spans="2:15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</row>
    <row r="83" spans="2:15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</row>
    <row r="84" spans="2:15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</row>
    <row r="85" spans="2:15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</row>
    <row r="86" spans="2:15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</row>
    <row r="87" spans="2:15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</row>
    <row r="88" spans="2:15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</row>
    <row r="89" spans="2:15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</row>
    <row r="90" spans="2:15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</row>
    <row r="91" spans="2:15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</row>
    <row r="92" spans="2:15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</row>
    <row r="93" spans="2:15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</row>
    <row r="94" spans="2:15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</row>
    <row r="95" spans="2:15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</row>
    <row r="96" spans="2:15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</row>
    <row r="97" spans="2:15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</row>
    <row r="98" spans="2:15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</row>
    <row r="99" spans="2:15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</row>
    <row r="100" spans="2:15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</row>
    <row r="101" spans="2:15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</row>
    <row r="102" spans="2:15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</row>
    <row r="103" spans="2:15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</row>
    <row r="104" spans="2:15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</row>
    <row r="105" spans="2:15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</row>
    <row r="106" spans="2:15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</row>
    <row r="107" spans="2:15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</row>
    <row r="108" spans="2:15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</row>
    <row r="109" spans="2:15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</row>
    <row r="110" spans="2:15"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</row>
    <row r="111" spans="2:15"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</row>
    <row r="112" spans="2:15"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</row>
    <row r="113" spans="2:15"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</row>
    <row r="114" spans="2:15"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</row>
    <row r="115" spans="2:15"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</row>
    <row r="116" spans="2:15"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</row>
    <row r="117" spans="2:15"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</row>
    <row r="118" spans="2:15"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</row>
    <row r="119" spans="2:15"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</row>
    <row r="120" spans="2:15"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</row>
    <row r="121" spans="2:1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</row>
    <row r="122" spans="2:1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</row>
    <row r="123" spans="2:1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</row>
    <row r="124" spans="2:1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</row>
    <row r="125" spans="2:1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</row>
    <row r="126" spans="2:1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</row>
    <row r="127" spans="2:15">
      <c r="B127" s="119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</row>
    <row r="128" spans="2:15">
      <c r="B128" s="119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</row>
    <row r="129" spans="2:15">
      <c r="B129" s="119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</row>
    <row r="130" spans="2:15">
      <c r="B130" s="119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</row>
    <row r="131" spans="2:15">
      <c r="B131" s="119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</row>
    <row r="132" spans="2:15">
      <c r="B132" s="119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</row>
    <row r="133" spans="2:15">
      <c r="B133" s="119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</row>
    <row r="134" spans="2:15">
      <c r="B134" s="119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</row>
    <row r="135" spans="2:15">
      <c r="B135" s="119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</row>
    <row r="136" spans="2:15">
      <c r="B136" s="119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</row>
    <row r="137" spans="2:15">
      <c r="B137" s="119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</row>
    <row r="138" spans="2:15">
      <c r="B138" s="119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</row>
    <row r="139" spans="2:15">
      <c r="B139" s="119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</row>
    <row r="140" spans="2:15">
      <c r="B140" s="119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</row>
    <row r="141" spans="2:15">
      <c r="B141" s="119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</row>
    <row r="142" spans="2:15">
      <c r="B142" s="119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</row>
    <row r="143" spans="2:15">
      <c r="B143" s="119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</row>
    <row r="144" spans="2:15">
      <c r="B144" s="119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</row>
    <row r="145" spans="2:15">
      <c r="B145" s="119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</row>
    <row r="146" spans="2:15">
      <c r="B146" s="119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</row>
    <row r="147" spans="2:15">
      <c r="B147" s="119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</row>
    <row r="148" spans="2:15">
      <c r="B148" s="119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</row>
    <row r="149" spans="2:15">
      <c r="B149" s="119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</row>
    <row r="150" spans="2:15">
      <c r="B150" s="119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</row>
    <row r="151" spans="2:15">
      <c r="B151" s="119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</row>
    <row r="152" spans="2:15">
      <c r="B152" s="119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</row>
    <row r="153" spans="2:15">
      <c r="B153" s="119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</row>
    <row r="154" spans="2:15">
      <c r="B154" s="119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</row>
    <row r="155" spans="2:15">
      <c r="B155" s="119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</row>
    <row r="156" spans="2:15">
      <c r="B156" s="119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</row>
    <row r="157" spans="2:15">
      <c r="B157" s="119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</row>
    <row r="158" spans="2:15">
      <c r="B158" s="119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</row>
    <row r="159" spans="2:15">
      <c r="B159" s="119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</row>
    <row r="160" spans="2:15">
      <c r="B160" s="119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</row>
    <row r="161" spans="2:15">
      <c r="B161" s="119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</row>
    <row r="162" spans="2:15">
      <c r="B162" s="119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</row>
    <row r="163" spans="2:15">
      <c r="B163" s="119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</row>
    <row r="164" spans="2:15">
      <c r="B164" s="119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</row>
    <row r="165" spans="2:15">
      <c r="B165" s="119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</row>
    <row r="166" spans="2:15">
      <c r="B166" s="119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</row>
    <row r="167" spans="2:15">
      <c r="B167" s="119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</row>
    <row r="168" spans="2:15">
      <c r="B168" s="119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</row>
    <row r="169" spans="2:15">
      <c r="B169" s="119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</row>
    <row r="170" spans="2:15">
      <c r="B170" s="119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</row>
    <row r="171" spans="2:15">
      <c r="B171" s="119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</row>
    <row r="172" spans="2:15">
      <c r="B172" s="119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</row>
    <row r="173" spans="2:15">
      <c r="B173" s="119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</row>
    <row r="174" spans="2:15">
      <c r="B174" s="119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</row>
    <row r="175" spans="2:15">
      <c r="B175" s="119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</row>
    <row r="176" spans="2:15">
      <c r="B176" s="119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</row>
    <row r="177" spans="2:15">
      <c r="B177" s="119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</row>
    <row r="178" spans="2:15">
      <c r="B178" s="119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</row>
    <row r="179" spans="2:15">
      <c r="B179" s="119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</row>
    <row r="180" spans="2:15">
      <c r="B180" s="119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</row>
    <row r="181" spans="2:15">
      <c r="B181" s="119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</row>
    <row r="182" spans="2:15">
      <c r="B182" s="119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</row>
    <row r="183" spans="2:15">
      <c r="B183" s="119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</row>
    <row r="184" spans="2:15">
      <c r="B184" s="119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</row>
    <row r="185" spans="2:15">
      <c r="B185" s="119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</row>
    <row r="186" spans="2:15">
      <c r="B186" s="119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</row>
    <row r="187" spans="2:15">
      <c r="B187" s="119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</row>
    <row r="188" spans="2:15">
      <c r="B188" s="119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</row>
    <row r="189" spans="2:15">
      <c r="B189" s="119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</row>
    <row r="190" spans="2:15">
      <c r="B190" s="119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</row>
    <row r="191" spans="2:15">
      <c r="B191" s="119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</row>
    <row r="192" spans="2:15">
      <c r="B192" s="119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</row>
    <row r="193" spans="2:15">
      <c r="B193" s="119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</row>
    <row r="194" spans="2:15">
      <c r="B194" s="119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</row>
    <row r="195" spans="2:15">
      <c r="B195" s="119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</row>
    <row r="196" spans="2:15">
      <c r="B196" s="119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</row>
    <row r="197" spans="2:15">
      <c r="B197" s="119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</row>
    <row r="198" spans="2:15">
      <c r="B198" s="119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</row>
    <row r="199" spans="2:15">
      <c r="B199" s="119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</row>
    <row r="200" spans="2:15">
      <c r="B200" s="119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</row>
    <row r="201" spans="2:15">
      <c r="B201" s="119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</row>
    <row r="202" spans="2:15">
      <c r="B202" s="119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</row>
    <row r="203" spans="2:15">
      <c r="B203" s="119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</row>
    <row r="204" spans="2:15">
      <c r="B204" s="119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</row>
    <row r="205" spans="2:15">
      <c r="B205" s="119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</row>
    <row r="206" spans="2:15">
      <c r="B206" s="119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</row>
    <row r="207" spans="2:15">
      <c r="B207" s="119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</row>
    <row r="208" spans="2:15">
      <c r="B208" s="119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</row>
    <row r="209" spans="2:15">
      <c r="B209" s="119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</row>
    <row r="210" spans="2:15">
      <c r="B210" s="119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</row>
    <row r="211" spans="2:15">
      <c r="B211" s="119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</row>
    <row r="212" spans="2:15">
      <c r="B212" s="119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</row>
    <row r="213" spans="2:15">
      <c r="B213" s="119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</row>
    <row r="214" spans="2:15">
      <c r="B214" s="119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</row>
    <row r="215" spans="2:15">
      <c r="B215" s="119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</row>
    <row r="216" spans="2:15">
      <c r="B216" s="119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</row>
    <row r="217" spans="2:15">
      <c r="B217" s="119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</row>
    <row r="218" spans="2:15">
      <c r="B218" s="119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</row>
    <row r="219" spans="2:15">
      <c r="B219" s="119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</row>
    <row r="220" spans="2:15">
      <c r="B220" s="119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</row>
    <row r="221" spans="2:15">
      <c r="B221" s="119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</row>
    <row r="222" spans="2:15">
      <c r="B222" s="119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</row>
    <row r="223" spans="2:15">
      <c r="B223" s="119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</row>
    <row r="224" spans="2:15">
      <c r="B224" s="119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</row>
    <row r="225" spans="2:15">
      <c r="B225" s="119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</row>
    <row r="226" spans="2:15">
      <c r="B226" s="119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</row>
    <row r="227" spans="2:15">
      <c r="B227" s="119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</row>
    <row r="228" spans="2:15">
      <c r="B228" s="119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</row>
    <row r="229" spans="2:15">
      <c r="B229" s="119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</row>
    <row r="230" spans="2:15">
      <c r="B230" s="119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</row>
    <row r="231" spans="2:15">
      <c r="B231" s="119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</row>
    <row r="232" spans="2:15">
      <c r="B232" s="119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</row>
    <row r="233" spans="2:15">
      <c r="B233" s="119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</row>
    <row r="234" spans="2:15">
      <c r="B234" s="119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</row>
    <row r="235" spans="2:15">
      <c r="B235" s="119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</row>
    <row r="236" spans="2:15">
      <c r="B236" s="119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</row>
    <row r="237" spans="2:15">
      <c r="B237" s="119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</row>
    <row r="238" spans="2:15">
      <c r="B238" s="119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</row>
    <row r="239" spans="2:15">
      <c r="B239" s="119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</row>
    <row r="240" spans="2:15">
      <c r="B240" s="119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</row>
    <row r="241" spans="2:15">
      <c r="B241" s="119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</row>
    <row r="242" spans="2:15">
      <c r="B242" s="119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</row>
    <row r="243" spans="2:15">
      <c r="B243" s="119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</row>
    <row r="244" spans="2:15">
      <c r="B244" s="119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</row>
    <row r="245" spans="2:15">
      <c r="B245" s="119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</row>
    <row r="246" spans="2:15">
      <c r="B246" s="119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2:15">
      <c r="B247" s="119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</row>
    <row r="248" spans="2:15">
      <c r="B248" s="119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</row>
    <row r="249" spans="2:15">
      <c r="B249" s="119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</row>
    <row r="250" spans="2:15">
      <c r="B250" s="119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</row>
    <row r="251" spans="2:15">
      <c r="B251" s="119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</row>
    <row r="252" spans="2:15">
      <c r="B252" s="119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</row>
    <row r="253" spans="2:15">
      <c r="B253" s="119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</row>
    <row r="254" spans="2:15">
      <c r="B254" s="119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</row>
    <row r="255" spans="2:15">
      <c r="B255" s="119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</row>
    <row r="256" spans="2:15">
      <c r="B256" s="119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</row>
    <row r="257" spans="2:15">
      <c r="B257" s="119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</row>
    <row r="258" spans="2:15">
      <c r="B258" s="119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</row>
    <row r="259" spans="2:15">
      <c r="B259" s="119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</row>
    <row r="260" spans="2:15">
      <c r="B260" s="119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</row>
    <row r="261" spans="2:15">
      <c r="B261" s="119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</row>
    <row r="262" spans="2:15">
      <c r="B262" s="119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</row>
    <row r="263" spans="2:15">
      <c r="B263" s="119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</row>
    <row r="264" spans="2:15">
      <c r="B264" s="119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</row>
    <row r="265" spans="2:15">
      <c r="B265" s="119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</row>
    <row r="266" spans="2:15">
      <c r="B266" s="119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</row>
    <row r="267" spans="2:15">
      <c r="B267" s="119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</row>
    <row r="268" spans="2:15">
      <c r="B268" s="119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</row>
    <row r="269" spans="2:15">
      <c r="B269" s="119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</row>
    <row r="270" spans="2:15">
      <c r="B270" s="119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</row>
    <row r="271" spans="2:15">
      <c r="B271" s="119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</row>
    <row r="272" spans="2:15">
      <c r="B272" s="119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</row>
    <row r="273" spans="2:15">
      <c r="B273" s="119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</row>
    <row r="274" spans="2:15">
      <c r="B274" s="119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</row>
    <row r="275" spans="2:15">
      <c r="B275" s="119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</row>
    <row r="276" spans="2:15">
      <c r="B276" s="119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</row>
    <row r="277" spans="2:15">
      <c r="B277" s="119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</row>
    <row r="278" spans="2:15">
      <c r="B278" s="119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</row>
    <row r="279" spans="2:15">
      <c r="B279" s="119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</row>
    <row r="280" spans="2:15">
      <c r="B280" s="119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</row>
    <row r="281" spans="2:15">
      <c r="B281" s="119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</row>
    <row r="282" spans="2:15">
      <c r="B282" s="119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</row>
    <row r="283" spans="2:15">
      <c r="B283" s="119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</row>
    <row r="284" spans="2:15">
      <c r="B284" s="119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</row>
    <row r="285" spans="2:15">
      <c r="B285" s="119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</row>
    <row r="286" spans="2:15">
      <c r="B286" s="119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</row>
    <row r="287" spans="2:15">
      <c r="B287" s="119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</row>
    <row r="288" spans="2:15">
      <c r="B288" s="119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</row>
    <row r="289" spans="2:15">
      <c r="B289" s="119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</row>
    <row r="290" spans="2:15">
      <c r="B290" s="119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</row>
    <row r="291" spans="2:15">
      <c r="B291" s="119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</row>
    <row r="292" spans="2:15">
      <c r="B292" s="119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</row>
    <row r="293" spans="2:15">
      <c r="B293" s="119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</row>
    <row r="294" spans="2:15">
      <c r="B294" s="119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</row>
    <row r="295" spans="2:15">
      <c r="B295" s="119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</row>
    <row r="296" spans="2:15">
      <c r="B296" s="119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</row>
    <row r="297" spans="2:15">
      <c r="B297" s="119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</row>
    <row r="298" spans="2:15">
      <c r="B298" s="119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</row>
    <row r="299" spans="2:15">
      <c r="B299" s="119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</row>
    <row r="300" spans="2:15">
      <c r="B300" s="119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</row>
    <row r="301" spans="2:15">
      <c r="B301" s="119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</row>
    <row r="302" spans="2:15">
      <c r="B302" s="119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</row>
    <row r="303" spans="2:15">
      <c r="B303" s="119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</row>
    <row r="304" spans="2:15">
      <c r="B304" s="119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</row>
    <row r="305" spans="2:15">
      <c r="B305" s="119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</row>
    <row r="306" spans="2:15">
      <c r="B306" s="119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</row>
    <row r="307" spans="2:15">
      <c r="B307" s="119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</row>
    <row r="308" spans="2:15">
      <c r="B308" s="119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</row>
    <row r="309" spans="2:15">
      <c r="B309" s="119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</row>
    <row r="310" spans="2:15">
      <c r="B310" s="119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</row>
    <row r="311" spans="2:15">
      <c r="B311" s="119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</row>
    <row r="312" spans="2:15">
      <c r="B312" s="119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</row>
    <row r="313" spans="2:15">
      <c r="B313" s="119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</row>
    <row r="314" spans="2:15">
      <c r="B314" s="119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</row>
    <row r="315" spans="2:15">
      <c r="B315" s="119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</row>
    <row r="316" spans="2:15">
      <c r="B316" s="119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</row>
    <row r="317" spans="2:15">
      <c r="B317" s="119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</row>
    <row r="318" spans="2:15">
      <c r="B318" s="119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</row>
    <row r="319" spans="2:15">
      <c r="B319" s="119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</row>
    <row r="320" spans="2:15">
      <c r="B320" s="119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</row>
    <row r="321" spans="2:15">
      <c r="B321" s="119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</row>
    <row r="322" spans="2:15">
      <c r="B322" s="119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</row>
    <row r="323" spans="2:15">
      <c r="B323" s="119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</row>
    <row r="324" spans="2:15">
      <c r="B324" s="119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</row>
    <row r="325" spans="2:15">
      <c r="B325" s="13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</row>
    <row r="326" spans="2:15">
      <c r="B326" s="13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</row>
    <row r="327" spans="2:15">
      <c r="B327" s="131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</row>
    <row r="328" spans="2:15">
      <c r="B328" s="119"/>
      <c r="C328" s="119"/>
      <c r="D328" s="119"/>
      <c r="E328" s="119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</row>
    <row r="329" spans="2:15">
      <c r="B329" s="119"/>
      <c r="C329" s="119"/>
      <c r="D329" s="119"/>
      <c r="E329" s="119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</row>
    <row r="330" spans="2:15">
      <c r="B330" s="119"/>
      <c r="C330" s="119"/>
      <c r="D330" s="119"/>
      <c r="E330" s="119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</row>
    <row r="331" spans="2:15">
      <c r="B331" s="119"/>
      <c r="C331" s="119"/>
      <c r="D331" s="119"/>
      <c r="E331" s="119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</row>
    <row r="332" spans="2:15">
      <c r="B332" s="119"/>
      <c r="C332" s="119"/>
      <c r="D332" s="119"/>
      <c r="E332" s="119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</row>
    <row r="333" spans="2:15">
      <c r="B333" s="119"/>
      <c r="C333" s="119"/>
      <c r="D333" s="119"/>
      <c r="E333" s="119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</row>
    <row r="334" spans="2:15">
      <c r="B334" s="119"/>
      <c r="C334" s="119"/>
      <c r="D334" s="119"/>
      <c r="E334" s="119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</row>
    <row r="335" spans="2:15">
      <c r="B335" s="119"/>
      <c r="C335" s="119"/>
      <c r="D335" s="119"/>
      <c r="E335" s="119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</row>
    <row r="336" spans="2:15">
      <c r="B336" s="119"/>
      <c r="C336" s="119"/>
      <c r="D336" s="119"/>
      <c r="E336" s="119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</row>
    <row r="337" spans="2:15">
      <c r="B337" s="119"/>
      <c r="C337" s="119"/>
      <c r="D337" s="119"/>
      <c r="E337" s="119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</row>
    <row r="338" spans="2:15">
      <c r="B338" s="119"/>
      <c r="C338" s="119"/>
      <c r="D338" s="119"/>
      <c r="E338" s="119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</row>
    <row r="339" spans="2:15">
      <c r="B339" s="119"/>
      <c r="C339" s="119"/>
      <c r="D339" s="119"/>
      <c r="E339" s="119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</row>
    <row r="340" spans="2:15">
      <c r="B340" s="119"/>
      <c r="C340" s="119"/>
      <c r="D340" s="119"/>
      <c r="E340" s="119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</row>
    <row r="341" spans="2:15">
      <c r="B341" s="119"/>
      <c r="C341" s="119"/>
      <c r="D341" s="119"/>
      <c r="E341" s="119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</row>
    <row r="342" spans="2:15">
      <c r="B342" s="119"/>
      <c r="C342" s="119"/>
      <c r="D342" s="119"/>
      <c r="E342" s="119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</row>
    <row r="343" spans="2:15">
      <c r="B343" s="119"/>
      <c r="C343" s="119"/>
      <c r="D343" s="119"/>
      <c r="E343" s="119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</row>
    <row r="344" spans="2:15">
      <c r="B344" s="119"/>
      <c r="C344" s="119"/>
      <c r="D344" s="119"/>
      <c r="E344" s="119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</row>
    <row r="345" spans="2:15">
      <c r="B345" s="119"/>
      <c r="C345" s="119"/>
      <c r="D345" s="119"/>
      <c r="E345" s="119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</row>
    <row r="346" spans="2:15">
      <c r="B346" s="119"/>
      <c r="C346" s="119"/>
      <c r="D346" s="119"/>
      <c r="E346" s="119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</row>
    <row r="347" spans="2:15">
      <c r="B347" s="119"/>
      <c r="C347" s="119"/>
      <c r="D347" s="119"/>
      <c r="E347" s="119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</row>
    <row r="348" spans="2:15">
      <c r="B348" s="119"/>
      <c r="C348" s="119"/>
      <c r="D348" s="119"/>
      <c r="E348" s="119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</row>
    <row r="349" spans="2:15">
      <c r="B349" s="119"/>
      <c r="C349" s="119"/>
      <c r="D349" s="119"/>
      <c r="E349" s="119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</row>
    <row r="350" spans="2:15">
      <c r="B350" s="119"/>
      <c r="C350" s="119"/>
      <c r="D350" s="119"/>
      <c r="E350" s="119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</row>
    <row r="351" spans="2:15">
      <c r="B351" s="119"/>
      <c r="C351" s="119"/>
      <c r="D351" s="119"/>
      <c r="E351" s="119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</row>
    <row r="352" spans="2:15">
      <c r="B352" s="119"/>
      <c r="C352" s="119"/>
      <c r="D352" s="119"/>
      <c r="E352" s="119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</row>
    <row r="353" spans="2:15">
      <c r="B353" s="119"/>
      <c r="C353" s="119"/>
      <c r="D353" s="119"/>
      <c r="E353" s="119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</row>
    <row r="354" spans="2:15">
      <c r="B354" s="119"/>
      <c r="C354" s="119"/>
      <c r="D354" s="119"/>
      <c r="E354" s="119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</row>
    <row r="355" spans="2:15">
      <c r="B355" s="119"/>
      <c r="C355" s="119"/>
      <c r="D355" s="119"/>
      <c r="E355" s="119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</row>
    <row r="356" spans="2:15">
      <c r="B356" s="119"/>
      <c r="C356" s="119"/>
      <c r="D356" s="119"/>
      <c r="E356" s="119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</row>
    <row r="357" spans="2:15">
      <c r="B357" s="119"/>
      <c r="C357" s="119"/>
      <c r="D357" s="119"/>
      <c r="E357" s="119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</row>
    <row r="358" spans="2:15">
      <c r="B358" s="119"/>
      <c r="C358" s="119"/>
      <c r="D358" s="119"/>
      <c r="E358" s="119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</row>
    <row r="359" spans="2:15">
      <c r="B359" s="119"/>
      <c r="C359" s="119"/>
      <c r="D359" s="119"/>
      <c r="E359" s="119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</row>
    <row r="360" spans="2:15">
      <c r="B360" s="119"/>
      <c r="C360" s="119"/>
      <c r="D360" s="119"/>
      <c r="E360" s="119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</row>
    <row r="361" spans="2:15">
      <c r="B361" s="119"/>
      <c r="C361" s="119"/>
      <c r="D361" s="119"/>
      <c r="E361" s="119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</row>
    <row r="362" spans="2:15">
      <c r="B362" s="119"/>
      <c r="C362" s="119"/>
      <c r="D362" s="119"/>
      <c r="E362" s="119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</row>
    <row r="363" spans="2:15">
      <c r="B363" s="119"/>
      <c r="C363" s="119"/>
      <c r="D363" s="119"/>
      <c r="E363" s="119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</row>
    <row r="364" spans="2:15">
      <c r="B364" s="119"/>
      <c r="C364" s="119"/>
      <c r="D364" s="119"/>
      <c r="E364" s="119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</row>
    <row r="365" spans="2:15">
      <c r="B365" s="119"/>
      <c r="C365" s="119"/>
      <c r="D365" s="119"/>
      <c r="E365" s="119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</row>
    <row r="366" spans="2:15">
      <c r="B366" s="119"/>
      <c r="C366" s="119"/>
      <c r="D366" s="119"/>
      <c r="E366" s="119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</row>
    <row r="367" spans="2:15">
      <c r="B367" s="119"/>
      <c r="C367" s="119"/>
      <c r="D367" s="119"/>
      <c r="E367" s="119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</row>
    <row r="368" spans="2:15">
      <c r="B368" s="119"/>
      <c r="C368" s="119"/>
      <c r="D368" s="119"/>
      <c r="E368" s="119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</row>
    <row r="369" spans="2:15">
      <c r="B369" s="119"/>
      <c r="C369" s="119"/>
      <c r="D369" s="119"/>
      <c r="E369" s="119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</row>
    <row r="370" spans="2:15">
      <c r="B370" s="119"/>
      <c r="C370" s="119"/>
      <c r="D370" s="119"/>
      <c r="E370" s="119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</row>
    <row r="371" spans="2:15">
      <c r="B371" s="119"/>
      <c r="C371" s="119"/>
      <c r="D371" s="119"/>
      <c r="E371" s="119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</row>
    <row r="372" spans="2:15">
      <c r="B372" s="119"/>
      <c r="C372" s="119"/>
      <c r="D372" s="119"/>
      <c r="E372" s="119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</row>
    <row r="373" spans="2:15">
      <c r="B373" s="119"/>
      <c r="C373" s="119"/>
      <c r="D373" s="119"/>
      <c r="E373" s="119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</row>
    <row r="374" spans="2:15">
      <c r="B374" s="119"/>
      <c r="C374" s="119"/>
      <c r="D374" s="119"/>
      <c r="E374" s="119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</row>
    <row r="375" spans="2:15">
      <c r="B375" s="119"/>
      <c r="C375" s="119"/>
      <c r="D375" s="119"/>
      <c r="E375" s="119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</row>
    <row r="376" spans="2:15">
      <c r="B376" s="119"/>
      <c r="C376" s="119"/>
      <c r="D376" s="119"/>
      <c r="E376" s="119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</row>
    <row r="377" spans="2:15">
      <c r="B377" s="119"/>
      <c r="C377" s="119"/>
      <c r="D377" s="119"/>
      <c r="E377" s="119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</row>
    <row r="378" spans="2:15">
      <c r="B378" s="119"/>
      <c r="C378" s="119"/>
      <c r="D378" s="119"/>
      <c r="E378" s="119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</row>
    <row r="379" spans="2:15">
      <c r="B379" s="119"/>
      <c r="C379" s="119"/>
      <c r="D379" s="119"/>
      <c r="E379" s="119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</row>
    <row r="380" spans="2:15">
      <c r="B380" s="119"/>
      <c r="C380" s="119"/>
      <c r="D380" s="119"/>
      <c r="E380" s="119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</row>
    <row r="381" spans="2:15">
      <c r="B381" s="119"/>
      <c r="C381" s="119"/>
      <c r="D381" s="119"/>
      <c r="E381" s="119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</row>
    <row r="382" spans="2:15">
      <c r="B382" s="119"/>
      <c r="C382" s="119"/>
      <c r="D382" s="119"/>
      <c r="E382" s="119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</row>
    <row r="383" spans="2:15">
      <c r="B383" s="119"/>
      <c r="C383" s="119"/>
      <c r="D383" s="119"/>
      <c r="E383" s="119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</row>
    <row r="384" spans="2:15">
      <c r="B384" s="119"/>
      <c r="C384" s="119"/>
      <c r="D384" s="119"/>
      <c r="E384" s="119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</row>
    <row r="385" spans="2:15">
      <c r="B385" s="119"/>
      <c r="C385" s="119"/>
      <c r="D385" s="119"/>
      <c r="E385" s="119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</row>
    <row r="386" spans="2:15">
      <c r="B386" s="119"/>
      <c r="C386" s="119"/>
      <c r="D386" s="119"/>
      <c r="E386" s="119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</row>
    <row r="387" spans="2:15">
      <c r="B387" s="119"/>
      <c r="C387" s="119"/>
      <c r="D387" s="119"/>
      <c r="E387" s="119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</row>
    <row r="388" spans="2:15">
      <c r="B388" s="119"/>
      <c r="C388" s="119"/>
      <c r="D388" s="119"/>
      <c r="E388" s="119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</row>
    <row r="389" spans="2:15">
      <c r="B389" s="119"/>
      <c r="C389" s="119"/>
      <c r="D389" s="119"/>
      <c r="E389" s="119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</row>
    <row r="390" spans="2:15">
      <c r="B390" s="119"/>
      <c r="C390" s="119"/>
      <c r="D390" s="119"/>
      <c r="E390" s="119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</row>
    <row r="391" spans="2:15">
      <c r="B391" s="119"/>
      <c r="C391" s="119"/>
      <c r="D391" s="119"/>
      <c r="E391" s="119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</row>
    <row r="392" spans="2:15">
      <c r="B392" s="119"/>
      <c r="C392" s="119"/>
      <c r="D392" s="119"/>
      <c r="E392" s="119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</row>
    <row r="393" spans="2:15">
      <c r="B393" s="119"/>
      <c r="C393" s="119"/>
      <c r="D393" s="119"/>
      <c r="E393" s="119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</row>
    <row r="394" spans="2:15">
      <c r="B394" s="119"/>
      <c r="C394" s="119"/>
      <c r="D394" s="119"/>
      <c r="E394" s="119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</row>
    <row r="395" spans="2:15">
      <c r="B395" s="119"/>
      <c r="C395" s="119"/>
      <c r="D395" s="119"/>
      <c r="E395" s="119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</row>
    <row r="396" spans="2:15">
      <c r="B396" s="119"/>
      <c r="C396" s="119"/>
      <c r="D396" s="119"/>
      <c r="E396" s="119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</row>
    <row r="397" spans="2:15">
      <c r="B397" s="119"/>
      <c r="C397" s="119"/>
      <c r="D397" s="119"/>
      <c r="E397" s="119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</row>
    <row r="398" spans="2:15">
      <c r="B398" s="119"/>
      <c r="C398" s="119"/>
      <c r="D398" s="119"/>
      <c r="E398" s="119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</row>
    <row r="399" spans="2:15">
      <c r="B399" s="119"/>
      <c r="C399" s="119"/>
      <c r="D399" s="119"/>
      <c r="E399" s="119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</row>
    <row r="400" spans="2:15">
      <c r="B400" s="119"/>
      <c r="C400" s="119"/>
      <c r="D400" s="119"/>
      <c r="E400" s="119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</row>
    <row r="401" spans="2:15">
      <c r="B401" s="119"/>
      <c r="C401" s="119"/>
      <c r="D401" s="119"/>
      <c r="E401" s="119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</row>
    <row r="402" spans="2:15">
      <c r="B402" s="119"/>
      <c r="C402" s="119"/>
      <c r="D402" s="119"/>
      <c r="E402" s="119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</row>
    <row r="403" spans="2:15">
      <c r="B403" s="119"/>
      <c r="C403" s="119"/>
      <c r="D403" s="119"/>
      <c r="E403" s="119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</row>
    <row r="404" spans="2:15">
      <c r="B404" s="119"/>
      <c r="C404" s="119"/>
      <c r="D404" s="119"/>
      <c r="E404" s="119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</row>
    <row r="405" spans="2:15">
      <c r="B405" s="119"/>
      <c r="C405" s="119"/>
      <c r="D405" s="119"/>
      <c r="E405" s="119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</row>
    <row r="406" spans="2:15">
      <c r="B406" s="119"/>
      <c r="C406" s="119"/>
      <c r="D406" s="119"/>
      <c r="E406" s="119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</row>
    <row r="407" spans="2:15">
      <c r="B407" s="119"/>
      <c r="C407" s="119"/>
      <c r="D407" s="119"/>
      <c r="E407" s="119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</row>
    <row r="408" spans="2:15">
      <c r="B408" s="119"/>
      <c r="C408" s="119"/>
      <c r="D408" s="119"/>
      <c r="E408" s="119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</row>
    <row r="409" spans="2:15">
      <c r="B409" s="119"/>
      <c r="C409" s="119"/>
      <c r="D409" s="119"/>
      <c r="E409" s="119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</row>
    <row r="410" spans="2:15">
      <c r="B410" s="119"/>
      <c r="C410" s="119"/>
      <c r="D410" s="119"/>
      <c r="E410" s="119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</row>
    <row r="411" spans="2:15">
      <c r="B411" s="119"/>
      <c r="C411" s="119"/>
      <c r="D411" s="119"/>
      <c r="E411" s="119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</row>
    <row r="412" spans="2:15">
      <c r="B412" s="119"/>
      <c r="C412" s="119"/>
      <c r="D412" s="119"/>
      <c r="E412" s="119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</row>
    <row r="413" spans="2:15">
      <c r="B413" s="119"/>
      <c r="C413" s="119"/>
      <c r="D413" s="119"/>
      <c r="E413" s="119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</row>
    <row r="414" spans="2:15">
      <c r="B414" s="119"/>
      <c r="C414" s="119"/>
      <c r="D414" s="119"/>
      <c r="E414" s="119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</row>
    <row r="415" spans="2:15">
      <c r="B415" s="119"/>
      <c r="C415" s="119"/>
      <c r="D415" s="119"/>
      <c r="E415" s="119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</row>
    <row r="416" spans="2:15">
      <c r="B416" s="119"/>
      <c r="C416" s="119"/>
      <c r="D416" s="119"/>
      <c r="E416" s="119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</row>
    <row r="417" spans="2:15">
      <c r="B417" s="119"/>
      <c r="C417" s="119"/>
      <c r="D417" s="119"/>
      <c r="E417" s="119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</row>
    <row r="418" spans="2:15">
      <c r="B418" s="119"/>
      <c r="C418" s="119"/>
      <c r="D418" s="119"/>
      <c r="E418" s="119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</row>
    <row r="419" spans="2:15">
      <c r="B419" s="119"/>
      <c r="C419" s="119"/>
      <c r="D419" s="119"/>
      <c r="E419" s="119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</row>
    <row r="420" spans="2:15">
      <c r="B420" s="119"/>
      <c r="C420" s="119"/>
      <c r="D420" s="119"/>
      <c r="E420" s="119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</row>
    <row r="421" spans="2:15">
      <c r="B421" s="119"/>
      <c r="C421" s="119"/>
      <c r="D421" s="119"/>
      <c r="E421" s="119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</row>
    <row r="422" spans="2:15">
      <c r="B422" s="119"/>
      <c r="C422" s="119"/>
      <c r="D422" s="119"/>
      <c r="E422" s="119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</row>
    <row r="423" spans="2:15">
      <c r="B423" s="119"/>
      <c r="C423" s="119"/>
      <c r="D423" s="119"/>
      <c r="E423" s="119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</row>
    <row r="424" spans="2:15">
      <c r="B424" s="119"/>
      <c r="C424" s="119"/>
      <c r="D424" s="119"/>
      <c r="E424" s="119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</row>
    <row r="425" spans="2:15">
      <c r="B425" s="119"/>
      <c r="C425" s="119"/>
      <c r="D425" s="119"/>
      <c r="E425" s="119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</row>
    <row r="426" spans="2:15">
      <c r="B426" s="119"/>
      <c r="C426" s="119"/>
      <c r="D426" s="119"/>
      <c r="E426" s="119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</row>
    <row r="427" spans="2:15">
      <c r="B427" s="119"/>
      <c r="C427" s="119"/>
      <c r="D427" s="119"/>
      <c r="E427" s="119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</row>
    <row r="428" spans="2:15">
      <c r="B428" s="119"/>
      <c r="C428" s="119"/>
      <c r="D428" s="119"/>
      <c r="E428" s="119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</row>
    <row r="429" spans="2:15">
      <c r="B429" s="119"/>
      <c r="C429" s="119"/>
      <c r="D429" s="119"/>
      <c r="E429" s="119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</row>
    <row r="430" spans="2:15">
      <c r="B430" s="119"/>
      <c r="C430" s="119"/>
      <c r="D430" s="119"/>
      <c r="E430" s="119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</row>
    <row r="431" spans="2:15">
      <c r="B431" s="119"/>
      <c r="C431" s="119"/>
      <c r="D431" s="119"/>
      <c r="E431" s="119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</row>
    <row r="432" spans="2:15">
      <c r="B432" s="119"/>
      <c r="C432" s="119"/>
      <c r="D432" s="119"/>
      <c r="E432" s="119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</row>
    <row r="433" spans="2:15">
      <c r="B433" s="119"/>
      <c r="C433" s="119"/>
      <c r="D433" s="119"/>
      <c r="E433" s="119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</row>
    <row r="434" spans="2:15">
      <c r="B434" s="119"/>
      <c r="C434" s="119"/>
      <c r="D434" s="119"/>
      <c r="E434" s="119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</row>
    <row r="435" spans="2:15">
      <c r="B435" s="119"/>
      <c r="C435" s="119"/>
      <c r="D435" s="119"/>
      <c r="E435" s="119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</row>
    <row r="436" spans="2:15">
      <c r="B436" s="119"/>
      <c r="C436" s="119"/>
      <c r="D436" s="119"/>
      <c r="E436" s="119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</row>
    <row r="437" spans="2:15">
      <c r="B437" s="119"/>
      <c r="C437" s="119"/>
      <c r="D437" s="119"/>
      <c r="E437" s="119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</row>
    <row r="438" spans="2:15">
      <c r="B438" s="119"/>
      <c r="C438" s="119"/>
      <c r="D438" s="119"/>
      <c r="E438" s="119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</row>
    <row r="439" spans="2:15">
      <c r="B439" s="119"/>
      <c r="C439" s="119"/>
      <c r="D439" s="119"/>
      <c r="E439" s="119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</row>
    <row r="440" spans="2:15">
      <c r="B440" s="119"/>
      <c r="C440" s="119"/>
      <c r="D440" s="119"/>
      <c r="E440" s="119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</row>
    <row r="441" spans="2:15">
      <c r="B441" s="119"/>
      <c r="C441" s="119"/>
      <c r="D441" s="119"/>
      <c r="E441" s="119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</row>
    <row r="442" spans="2:15">
      <c r="B442" s="119"/>
      <c r="C442" s="119"/>
      <c r="D442" s="119"/>
      <c r="E442" s="119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</row>
    <row r="443" spans="2:15">
      <c r="B443" s="119"/>
      <c r="C443" s="119"/>
      <c r="D443" s="119"/>
      <c r="E443" s="119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</row>
    <row r="444" spans="2:15">
      <c r="B444" s="119"/>
      <c r="C444" s="119"/>
      <c r="D444" s="119"/>
      <c r="E444" s="119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</row>
    <row r="445" spans="2:15">
      <c r="B445" s="119"/>
      <c r="C445" s="119"/>
      <c r="D445" s="119"/>
      <c r="E445" s="119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</row>
    <row r="446" spans="2:15">
      <c r="B446" s="119"/>
      <c r="C446" s="119"/>
      <c r="D446" s="119"/>
      <c r="E446" s="119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</row>
    <row r="447" spans="2:15">
      <c r="B447" s="119"/>
      <c r="C447" s="119"/>
      <c r="D447" s="119"/>
      <c r="E447" s="119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</row>
    <row r="448" spans="2:15">
      <c r="B448" s="119"/>
      <c r="C448" s="119"/>
      <c r="D448" s="119"/>
      <c r="E448" s="119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</row>
    <row r="449" spans="2:15">
      <c r="B449" s="119"/>
      <c r="C449" s="119"/>
      <c r="D449" s="119"/>
      <c r="E449" s="119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</row>
    <row r="450" spans="2:15">
      <c r="B450" s="119"/>
      <c r="C450" s="119"/>
      <c r="D450" s="119"/>
      <c r="E450" s="119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</row>
    <row r="451" spans="2:15">
      <c r="B451" s="119"/>
      <c r="C451" s="119"/>
      <c r="D451" s="119"/>
      <c r="E451" s="119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</row>
    <row r="452" spans="2:15">
      <c r="B452" s="119"/>
      <c r="C452" s="119"/>
      <c r="D452" s="119"/>
      <c r="E452" s="119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</row>
    <row r="453" spans="2:15">
      <c r="B453" s="119"/>
      <c r="C453" s="119"/>
      <c r="D453" s="119"/>
      <c r="E453" s="119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</row>
    <row r="454" spans="2:15">
      <c r="B454" s="119"/>
      <c r="C454" s="119"/>
      <c r="D454" s="119"/>
      <c r="E454" s="119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</row>
    <row r="455" spans="2:15">
      <c r="B455" s="119"/>
      <c r="C455" s="119"/>
      <c r="D455" s="119"/>
      <c r="E455" s="119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</row>
    <row r="456" spans="2:15">
      <c r="B456" s="119"/>
      <c r="C456" s="119"/>
      <c r="D456" s="119"/>
      <c r="E456" s="119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</row>
    <row r="457" spans="2:15">
      <c r="B457" s="119"/>
      <c r="C457" s="119"/>
      <c r="D457" s="119"/>
      <c r="E457" s="119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</row>
    <row r="458" spans="2:15">
      <c r="B458" s="119"/>
      <c r="C458" s="119"/>
      <c r="D458" s="119"/>
      <c r="E458" s="119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</row>
    <row r="459" spans="2:15">
      <c r="B459" s="119"/>
      <c r="C459" s="119"/>
      <c r="D459" s="119"/>
      <c r="E459" s="119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</row>
    <row r="460" spans="2:15">
      <c r="B460" s="119"/>
      <c r="C460" s="119"/>
      <c r="D460" s="119"/>
      <c r="E460" s="119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</row>
    <row r="461" spans="2:15">
      <c r="B461" s="119"/>
      <c r="C461" s="119"/>
      <c r="D461" s="119"/>
      <c r="E461" s="119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</row>
    <row r="462" spans="2:15">
      <c r="B462" s="119"/>
      <c r="C462" s="119"/>
      <c r="D462" s="119"/>
      <c r="E462" s="119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</row>
    <row r="463" spans="2:15">
      <c r="B463" s="119"/>
      <c r="C463" s="119"/>
      <c r="D463" s="119"/>
      <c r="E463" s="119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</row>
    <row r="464" spans="2:15">
      <c r="B464" s="119"/>
      <c r="C464" s="119"/>
      <c r="D464" s="119"/>
      <c r="E464" s="119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</row>
    <row r="465" spans="2:15">
      <c r="B465" s="119"/>
      <c r="C465" s="119"/>
      <c r="D465" s="119"/>
      <c r="E465" s="119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</row>
    <row r="466" spans="2:15">
      <c r="B466" s="119"/>
      <c r="C466" s="119"/>
      <c r="D466" s="119"/>
      <c r="E466" s="119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</row>
    <row r="467" spans="2:15">
      <c r="B467" s="119"/>
      <c r="C467" s="119"/>
      <c r="D467" s="119"/>
      <c r="E467" s="119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</row>
    <row r="468" spans="2:15">
      <c r="B468" s="119"/>
      <c r="C468" s="119"/>
      <c r="D468" s="119"/>
      <c r="E468" s="119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</row>
    <row r="469" spans="2:15">
      <c r="B469" s="119"/>
      <c r="C469" s="119"/>
      <c r="D469" s="119"/>
      <c r="E469" s="119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</row>
    <row r="470" spans="2:15">
      <c r="B470" s="119"/>
      <c r="C470" s="119"/>
      <c r="D470" s="119"/>
      <c r="E470" s="119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</row>
    <row r="471" spans="2:15">
      <c r="B471" s="119"/>
      <c r="C471" s="119"/>
      <c r="D471" s="119"/>
      <c r="E471" s="119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</row>
    <row r="472" spans="2:15">
      <c r="B472" s="119"/>
      <c r="C472" s="119"/>
      <c r="D472" s="119"/>
      <c r="E472" s="119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</row>
    <row r="473" spans="2:15">
      <c r="B473" s="119"/>
      <c r="C473" s="119"/>
      <c r="D473" s="119"/>
      <c r="E473" s="119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</row>
    <row r="474" spans="2:15">
      <c r="B474" s="119"/>
      <c r="C474" s="119"/>
      <c r="D474" s="119"/>
      <c r="E474" s="119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</row>
    <row r="475" spans="2:15">
      <c r="B475" s="119"/>
      <c r="C475" s="119"/>
      <c r="D475" s="119"/>
      <c r="E475" s="119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</row>
    <row r="476" spans="2:15">
      <c r="B476" s="119"/>
      <c r="C476" s="119"/>
      <c r="D476" s="119"/>
      <c r="E476" s="119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</row>
    <row r="477" spans="2:15">
      <c r="B477" s="119"/>
      <c r="C477" s="119"/>
      <c r="D477" s="119"/>
      <c r="E477" s="119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</row>
    <row r="478" spans="2:15">
      <c r="B478" s="119"/>
      <c r="C478" s="119"/>
      <c r="D478" s="119"/>
      <c r="E478" s="119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</row>
    <row r="479" spans="2:15">
      <c r="B479" s="119"/>
      <c r="C479" s="119"/>
      <c r="D479" s="119"/>
      <c r="E479" s="119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</row>
    <row r="480" spans="2:15">
      <c r="B480" s="119"/>
      <c r="C480" s="119"/>
      <c r="D480" s="119"/>
      <c r="E480" s="119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</row>
    <row r="481" spans="2:15">
      <c r="B481" s="119"/>
      <c r="C481" s="119"/>
      <c r="D481" s="119"/>
      <c r="E481" s="119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</row>
    <row r="482" spans="2:15">
      <c r="B482" s="119"/>
      <c r="C482" s="119"/>
      <c r="D482" s="119"/>
      <c r="E482" s="119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</row>
    <row r="483" spans="2:15">
      <c r="B483" s="119"/>
      <c r="C483" s="119"/>
      <c r="D483" s="119"/>
      <c r="E483" s="119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</row>
    <row r="484" spans="2:15">
      <c r="B484" s="119"/>
      <c r="C484" s="119"/>
      <c r="D484" s="119"/>
      <c r="E484" s="119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</row>
    <row r="485" spans="2:15">
      <c r="B485" s="119"/>
      <c r="C485" s="119"/>
      <c r="D485" s="119"/>
      <c r="E485" s="119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</row>
    <row r="486" spans="2:15">
      <c r="B486" s="119"/>
      <c r="C486" s="119"/>
      <c r="D486" s="119"/>
      <c r="E486" s="119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</row>
    <row r="487" spans="2:15">
      <c r="B487" s="119"/>
      <c r="C487" s="119"/>
      <c r="D487" s="119"/>
      <c r="E487" s="119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</row>
    <row r="488" spans="2:15">
      <c r="B488" s="119"/>
      <c r="C488" s="119"/>
      <c r="D488" s="119"/>
      <c r="E488" s="119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</row>
    <row r="489" spans="2:15">
      <c r="B489" s="119"/>
      <c r="C489" s="119"/>
      <c r="D489" s="119"/>
      <c r="E489" s="119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</row>
    <row r="490" spans="2:15">
      <c r="B490" s="119"/>
      <c r="C490" s="119"/>
      <c r="D490" s="119"/>
      <c r="E490" s="119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</row>
    <row r="491" spans="2:15">
      <c r="B491" s="119"/>
      <c r="C491" s="119"/>
      <c r="D491" s="119"/>
      <c r="E491" s="119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</row>
    <row r="492" spans="2:15">
      <c r="B492" s="119"/>
      <c r="C492" s="119"/>
      <c r="D492" s="119"/>
      <c r="E492" s="119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</row>
    <row r="493" spans="2:15">
      <c r="B493" s="119"/>
      <c r="C493" s="119"/>
      <c r="D493" s="119"/>
      <c r="E493" s="119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</row>
    <row r="494" spans="2:15">
      <c r="B494" s="119"/>
      <c r="C494" s="119"/>
      <c r="D494" s="119"/>
      <c r="E494" s="119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</row>
    <row r="495" spans="2:15">
      <c r="B495" s="119"/>
      <c r="C495" s="119"/>
      <c r="D495" s="119"/>
      <c r="E495" s="119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</row>
    <row r="496" spans="2:15">
      <c r="B496" s="119"/>
      <c r="C496" s="119"/>
      <c r="D496" s="119"/>
      <c r="E496" s="119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</row>
    <row r="497" spans="2:15">
      <c r="B497" s="119"/>
      <c r="C497" s="119"/>
      <c r="D497" s="119"/>
      <c r="E497" s="119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</row>
    <row r="498" spans="2:15">
      <c r="B498" s="119"/>
      <c r="C498" s="119"/>
      <c r="D498" s="119"/>
      <c r="E498" s="119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</row>
    <row r="499" spans="2:15">
      <c r="B499" s="119"/>
      <c r="C499" s="119"/>
      <c r="D499" s="119"/>
      <c r="E499" s="119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</row>
    <row r="500" spans="2:15">
      <c r="B500" s="119"/>
      <c r="C500" s="119"/>
      <c r="D500" s="119"/>
      <c r="E500" s="119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</row>
    <row r="501" spans="2:15">
      <c r="B501" s="119"/>
      <c r="C501" s="119"/>
      <c r="D501" s="119"/>
      <c r="E501" s="119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</row>
    <row r="502" spans="2:15">
      <c r="B502" s="119"/>
      <c r="C502" s="119"/>
      <c r="D502" s="119"/>
      <c r="E502" s="119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</row>
    <row r="503" spans="2:15">
      <c r="B503" s="119"/>
      <c r="C503" s="119"/>
      <c r="D503" s="119"/>
      <c r="E503" s="119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</row>
    <row r="504" spans="2:15">
      <c r="B504" s="119"/>
      <c r="C504" s="119"/>
      <c r="D504" s="119"/>
      <c r="E504" s="119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</row>
    <row r="505" spans="2:15">
      <c r="B505" s="119"/>
      <c r="C505" s="119"/>
      <c r="D505" s="119"/>
      <c r="E505" s="119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</row>
    <row r="506" spans="2:15">
      <c r="B506" s="119"/>
      <c r="C506" s="119"/>
      <c r="D506" s="119"/>
      <c r="E506" s="119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</row>
    <row r="507" spans="2:15">
      <c r="B507" s="119"/>
      <c r="C507" s="119"/>
      <c r="D507" s="119"/>
      <c r="E507" s="119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</row>
    <row r="508" spans="2:15">
      <c r="B508" s="119"/>
      <c r="C508" s="119"/>
      <c r="D508" s="119"/>
      <c r="E508" s="119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</row>
    <row r="509" spans="2:15">
      <c r="B509" s="119"/>
      <c r="C509" s="119"/>
      <c r="D509" s="119"/>
      <c r="E509" s="119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</row>
    <row r="510" spans="2:15">
      <c r="B510" s="119"/>
      <c r="C510" s="119"/>
      <c r="D510" s="119"/>
      <c r="E510" s="119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</row>
    <row r="511" spans="2:15">
      <c r="B511" s="119"/>
      <c r="C511" s="119"/>
      <c r="D511" s="119"/>
      <c r="E511" s="119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</row>
    <row r="512" spans="2:15">
      <c r="B512" s="119"/>
      <c r="C512" s="119"/>
      <c r="D512" s="119"/>
      <c r="E512" s="119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</row>
    <row r="513" spans="2:15">
      <c r="B513" s="119"/>
      <c r="C513" s="119"/>
      <c r="D513" s="119"/>
      <c r="E513" s="119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</row>
    <row r="514" spans="2:15">
      <c r="B514" s="119"/>
      <c r="C514" s="119"/>
      <c r="D514" s="119"/>
      <c r="E514" s="119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</row>
    <row r="515" spans="2:15">
      <c r="B515" s="119"/>
      <c r="C515" s="119"/>
      <c r="D515" s="119"/>
      <c r="E515" s="119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</row>
    <row r="516" spans="2:15">
      <c r="B516" s="119"/>
      <c r="C516" s="119"/>
      <c r="D516" s="119"/>
      <c r="E516" s="119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</row>
    <row r="517" spans="2:15">
      <c r="B517" s="119"/>
      <c r="C517" s="119"/>
      <c r="D517" s="119"/>
      <c r="E517" s="119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</row>
    <row r="518" spans="2:15">
      <c r="B518" s="119"/>
      <c r="C518" s="119"/>
      <c r="D518" s="119"/>
      <c r="E518" s="119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</row>
    <row r="519" spans="2:15">
      <c r="B519" s="119"/>
      <c r="C519" s="119"/>
      <c r="D519" s="119"/>
      <c r="E519" s="119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</row>
    <row r="520" spans="2:1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</row>
    <row r="521" spans="2:1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</row>
    <row r="522" spans="2:1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</row>
    <row r="523" spans="2:1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</row>
    <row r="524" spans="2:1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</row>
    <row r="525" spans="2:1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</row>
  </sheetData>
  <sheetProtection sheet="1" objects="1" scenarios="1"/>
  <mergeCells count="2">
    <mergeCell ref="B6:O6"/>
    <mergeCell ref="B7:O7"/>
  </mergeCells>
  <phoneticPr fontId="6" type="noConversion"/>
  <dataValidations count="1">
    <dataValidation allowBlank="1" showInputMessage="1" showErrorMessage="1" sqref="A1:A1048576 B39:B1048576 C5:C1048576 B1:B29 B31:B37 D1:XFD1048576"/>
  </dataValidations>
  <pageMargins left="0" right="0" top="0.5" bottom="0.5" header="0" footer="0.25"/>
  <pageSetup paperSize="9" scale="97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>
    <tabColor indexed="44"/>
    <pageSetUpPr fitToPage="1"/>
  </sheetPr>
  <dimension ref="B1:L796"/>
  <sheetViews>
    <sheetView rightToLeft="1" workbookViewId="0"/>
  </sheetViews>
  <sheetFormatPr defaultColWidth="9.140625" defaultRowHeight="18"/>
  <cols>
    <col min="1" max="1" width="6.28515625" style="1" customWidth="1"/>
    <col min="2" max="2" width="32.85546875" style="2" bestFit="1" customWidth="1"/>
    <col min="3" max="3" width="41.7109375" style="2" bestFit="1" customWidth="1"/>
    <col min="4" max="4" width="9.7109375" style="2" bestFit="1" customWidth="1"/>
    <col min="5" max="5" width="21" style="2" bestFit="1" customWidth="1"/>
    <col min="6" max="6" width="12" style="1" bestFit="1" customWidth="1"/>
    <col min="7" max="7" width="13.140625" style="1" bestFit="1" customWidth="1"/>
    <col min="8" max="8" width="8.42578125" style="1" bestFit="1" customWidth="1"/>
    <col min="9" max="9" width="9" style="1" bestFit="1" customWidth="1"/>
    <col min="10" max="10" width="8" style="1" bestFit="1" customWidth="1"/>
    <col min="11" max="11" width="9.140625" style="1" bestFit="1" customWidth="1"/>
    <col min="12" max="12" width="9" style="1" bestFit="1" customWidth="1"/>
    <col min="13" max="16384" width="9.140625" style="1"/>
  </cols>
  <sheetData>
    <row r="1" spans="2:12">
      <c r="B1" s="46" t="s">
        <v>152</v>
      </c>
      <c r="C1" s="67" t="s" vm="1">
        <v>238</v>
      </c>
    </row>
    <row r="2" spans="2:12">
      <c r="B2" s="46" t="s">
        <v>151</v>
      </c>
      <c r="C2" s="67" t="s">
        <v>239</v>
      </c>
    </row>
    <row r="3" spans="2:12">
      <c r="B3" s="46" t="s">
        <v>153</v>
      </c>
      <c r="C3" s="67" t="s">
        <v>240</v>
      </c>
    </row>
    <row r="4" spans="2:12">
      <c r="B4" s="46" t="s">
        <v>154</v>
      </c>
      <c r="C4" s="67" t="s">
        <v>241</v>
      </c>
    </row>
    <row r="6" spans="2:12" ht="26.25" customHeight="1">
      <c r="B6" s="151" t="s">
        <v>180</v>
      </c>
      <c r="C6" s="152"/>
      <c r="D6" s="152"/>
      <c r="E6" s="152"/>
      <c r="F6" s="152"/>
      <c r="G6" s="152"/>
      <c r="H6" s="152"/>
      <c r="I6" s="152"/>
      <c r="J6" s="152"/>
      <c r="K6" s="152"/>
      <c r="L6" s="153"/>
    </row>
    <row r="7" spans="2:12" ht="26.25" customHeight="1">
      <c r="B7" s="151" t="s">
        <v>100</v>
      </c>
      <c r="C7" s="152"/>
      <c r="D7" s="152"/>
      <c r="E7" s="152"/>
      <c r="F7" s="152"/>
      <c r="G7" s="152"/>
      <c r="H7" s="152"/>
      <c r="I7" s="152"/>
      <c r="J7" s="152"/>
      <c r="K7" s="152"/>
      <c r="L7" s="153"/>
    </row>
    <row r="8" spans="2:12" s="3" customFormat="1" ht="78.75">
      <c r="B8" s="21" t="s">
        <v>122</v>
      </c>
      <c r="C8" s="29" t="s">
        <v>49</v>
      </c>
      <c r="D8" s="29" t="s">
        <v>125</v>
      </c>
      <c r="E8" s="29" t="s">
        <v>71</v>
      </c>
      <c r="F8" s="29" t="s">
        <v>109</v>
      </c>
      <c r="G8" s="29" t="s">
        <v>214</v>
      </c>
      <c r="H8" s="29" t="s">
        <v>213</v>
      </c>
      <c r="I8" s="29" t="s">
        <v>66</v>
      </c>
      <c r="J8" s="29" t="s">
        <v>63</v>
      </c>
      <c r="K8" s="29" t="s">
        <v>155</v>
      </c>
      <c r="L8" s="65" t="s">
        <v>157</v>
      </c>
    </row>
    <row r="9" spans="2:12" s="3" customFormat="1">
      <c r="B9" s="14"/>
      <c r="C9" s="15"/>
      <c r="D9" s="15"/>
      <c r="E9" s="15"/>
      <c r="F9" s="15"/>
      <c r="G9" s="15" t="s">
        <v>221</v>
      </c>
      <c r="H9" s="15"/>
      <c r="I9" s="15" t="s">
        <v>217</v>
      </c>
      <c r="J9" s="15" t="s">
        <v>19</v>
      </c>
      <c r="K9" s="31" t="s">
        <v>19</v>
      </c>
      <c r="L9" s="16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2" s="4" customFormat="1" ht="18" customHeight="1">
      <c r="B11" s="89" t="s">
        <v>52</v>
      </c>
      <c r="C11" s="73"/>
      <c r="D11" s="73"/>
      <c r="E11" s="73"/>
      <c r="F11" s="73"/>
      <c r="G11" s="83"/>
      <c r="H11" s="85"/>
      <c r="I11" s="83">
        <v>3335.020919927586</v>
      </c>
      <c r="J11" s="73"/>
      <c r="K11" s="84">
        <f>IFERROR(I11/$I$11,0)</f>
        <v>1</v>
      </c>
      <c r="L11" s="84">
        <f>I11/'סכום נכסי הקרן'!$C$42</f>
        <v>3.3603785360956942E-5</v>
      </c>
    </row>
    <row r="12" spans="2:12" s="4" customFormat="1" ht="18" customHeight="1">
      <c r="B12" s="93" t="s">
        <v>27</v>
      </c>
      <c r="C12" s="73"/>
      <c r="D12" s="73"/>
      <c r="E12" s="73"/>
      <c r="F12" s="73"/>
      <c r="G12" s="83"/>
      <c r="H12" s="85"/>
      <c r="I12" s="83">
        <v>3170.5147132605434</v>
      </c>
      <c r="J12" s="73"/>
      <c r="K12" s="84">
        <f t="shared" ref="K12:K23" si="0">IFERROR(I12/$I$11,0)</f>
        <v>0.95067311101886143</v>
      </c>
      <c r="L12" s="84">
        <f>I12/'סכום נכסי הקרן'!$C$42</f>
        <v>3.1946215171111013E-5</v>
      </c>
    </row>
    <row r="13" spans="2:12">
      <c r="B13" s="90" t="s">
        <v>1975</v>
      </c>
      <c r="C13" s="71"/>
      <c r="D13" s="71"/>
      <c r="E13" s="71"/>
      <c r="F13" s="71"/>
      <c r="G13" s="80"/>
      <c r="H13" s="82"/>
      <c r="I13" s="80">
        <v>3170.5147132605434</v>
      </c>
      <c r="J13" s="71"/>
      <c r="K13" s="81">
        <f t="shared" si="0"/>
        <v>0.95067311101886143</v>
      </c>
      <c r="L13" s="81">
        <f>I13/'סכום נכסי הקרן'!$C$42</f>
        <v>3.1946215171111013E-5</v>
      </c>
    </row>
    <row r="14" spans="2:12">
      <c r="B14" s="76" t="s">
        <v>1976</v>
      </c>
      <c r="C14" s="73" t="s">
        <v>1977</v>
      </c>
      <c r="D14" s="86" t="s">
        <v>126</v>
      </c>
      <c r="E14" s="86" t="s">
        <v>608</v>
      </c>
      <c r="F14" s="86" t="s">
        <v>139</v>
      </c>
      <c r="G14" s="83">
        <v>123583.06684294326</v>
      </c>
      <c r="H14" s="85">
        <v>1920</v>
      </c>
      <c r="I14" s="83">
        <v>2372.7948833845107</v>
      </c>
      <c r="J14" s="84">
        <v>6.1791533421471631E-2</v>
      </c>
      <c r="K14" s="84">
        <f t="shared" si="0"/>
        <v>0.7114782606629142</v>
      </c>
      <c r="L14" s="84">
        <f>I14/'סכום נכסי הקרן'!$C$42</f>
        <v>2.3908362760303542E-5</v>
      </c>
    </row>
    <row r="15" spans="2:12">
      <c r="B15" s="76" t="s">
        <v>1978</v>
      </c>
      <c r="C15" s="73" t="s">
        <v>1979</v>
      </c>
      <c r="D15" s="86" t="s">
        <v>126</v>
      </c>
      <c r="E15" s="86" t="s">
        <v>377</v>
      </c>
      <c r="F15" s="86" t="s">
        <v>139</v>
      </c>
      <c r="G15" s="83">
        <v>427636.64399621636</v>
      </c>
      <c r="H15" s="85">
        <v>10.6</v>
      </c>
      <c r="I15" s="83">
        <v>45.329484263438935</v>
      </c>
      <c r="J15" s="84">
        <v>2.0511921604561369E-2</v>
      </c>
      <c r="K15" s="84">
        <f t="shared" si="0"/>
        <v>1.3591963994163845E-2</v>
      </c>
      <c r="L15" s="84">
        <f>I15/'סכום נכסי הקרן'!$C$42</f>
        <v>4.5674144069373691E-7</v>
      </c>
    </row>
    <row r="16" spans="2:12">
      <c r="B16" s="76" t="s">
        <v>1980</v>
      </c>
      <c r="C16" s="73" t="s">
        <v>1981</v>
      </c>
      <c r="D16" s="86" t="s">
        <v>126</v>
      </c>
      <c r="E16" s="86" t="s">
        <v>1326</v>
      </c>
      <c r="F16" s="86" t="s">
        <v>139</v>
      </c>
      <c r="G16" s="83">
        <v>305858.28225697641</v>
      </c>
      <c r="H16" s="85">
        <v>1.9</v>
      </c>
      <c r="I16" s="83">
        <v>5.8113073623015508</v>
      </c>
      <c r="J16" s="84">
        <v>4.0945075680672724E-2</v>
      </c>
      <c r="K16" s="84">
        <f t="shared" si="0"/>
        <v>1.7425100177265852E-3</v>
      </c>
      <c r="L16" s="84">
        <f>I16/'סכום נכסי הקרן'!$C$42</f>
        <v>5.8554932625001454E-8</v>
      </c>
    </row>
    <row r="17" spans="2:12">
      <c r="B17" s="76" t="s">
        <v>1982</v>
      </c>
      <c r="C17" s="73" t="s">
        <v>1983</v>
      </c>
      <c r="D17" s="86" t="s">
        <v>126</v>
      </c>
      <c r="E17" s="86" t="s">
        <v>164</v>
      </c>
      <c r="F17" s="86" t="s">
        <v>139</v>
      </c>
      <c r="G17" s="83">
        <v>1559500.6053990459</v>
      </c>
      <c r="H17" s="85">
        <v>11.2</v>
      </c>
      <c r="I17" s="83">
        <v>174.66406780489314</v>
      </c>
      <c r="J17" s="84">
        <v>0.10399896057090811</v>
      </c>
      <c r="K17" s="84">
        <f t="shared" si="0"/>
        <v>5.2372705298857812E-2</v>
      </c>
      <c r="L17" s="84">
        <f>I17/'סכום נכסי הקרן'!$C$42</f>
        <v>1.7599211476354704E-6</v>
      </c>
    </row>
    <row r="18" spans="2:12">
      <c r="B18" s="76" t="s">
        <v>1984</v>
      </c>
      <c r="C18" s="73" t="s">
        <v>1985</v>
      </c>
      <c r="D18" s="86" t="s">
        <v>126</v>
      </c>
      <c r="E18" s="86" t="s">
        <v>608</v>
      </c>
      <c r="F18" s="86" t="s">
        <v>139</v>
      </c>
      <c r="G18" s="83">
        <v>961201.63100066979</v>
      </c>
      <c r="H18" s="85">
        <v>59.5</v>
      </c>
      <c r="I18" s="83">
        <v>571.91497044539858</v>
      </c>
      <c r="J18" s="84">
        <v>7.8465439265360801E-2</v>
      </c>
      <c r="K18" s="84">
        <f t="shared" si="0"/>
        <v>0.17148767104519894</v>
      </c>
      <c r="L18" s="84">
        <f>I18/'סכום נכסי הקרן'!$C$42</f>
        <v>5.7626348898532556E-6</v>
      </c>
    </row>
    <row r="19" spans="2:12">
      <c r="B19" s="72"/>
      <c r="C19" s="73"/>
      <c r="D19" s="73"/>
      <c r="E19" s="73"/>
      <c r="F19" s="73"/>
      <c r="G19" s="83"/>
      <c r="H19" s="85"/>
      <c r="I19" s="73"/>
      <c r="J19" s="73"/>
      <c r="K19" s="84"/>
      <c r="L19" s="73"/>
    </row>
    <row r="20" spans="2:12">
      <c r="B20" s="93" t="s">
        <v>44</v>
      </c>
      <c r="C20" s="73"/>
      <c r="D20" s="73"/>
      <c r="E20" s="73"/>
      <c r="F20" s="73"/>
      <c r="G20" s="83"/>
      <c r="H20" s="85"/>
      <c r="I20" s="83">
        <v>164.50620666704219</v>
      </c>
      <c r="J20" s="73"/>
      <c r="K20" s="84">
        <f t="shared" si="0"/>
        <v>4.9326888981138434E-2</v>
      </c>
      <c r="L20" s="84">
        <f>I20/'סכום נכסי הקרן'!$C$42</f>
        <v>1.657570189845928E-6</v>
      </c>
    </row>
    <row r="21" spans="2:12">
      <c r="B21" s="90" t="s">
        <v>1986</v>
      </c>
      <c r="C21" s="71"/>
      <c r="D21" s="71"/>
      <c r="E21" s="71"/>
      <c r="F21" s="71"/>
      <c r="G21" s="80"/>
      <c r="H21" s="82"/>
      <c r="I21" s="80">
        <v>164.50620666704219</v>
      </c>
      <c r="J21" s="71"/>
      <c r="K21" s="81">
        <f t="shared" si="0"/>
        <v>4.9326888981138434E-2</v>
      </c>
      <c r="L21" s="81">
        <f>I21/'סכום נכסי הקרן'!$C$42</f>
        <v>1.657570189845928E-6</v>
      </c>
    </row>
    <row r="22" spans="2:12">
      <c r="B22" s="76" t="s">
        <v>1987</v>
      </c>
      <c r="C22" s="73" t="s">
        <v>1988</v>
      </c>
      <c r="D22" s="86" t="s">
        <v>1616</v>
      </c>
      <c r="E22" s="86" t="s">
        <v>954</v>
      </c>
      <c r="F22" s="86" t="s">
        <v>138</v>
      </c>
      <c r="G22" s="83">
        <v>235396.31779608238</v>
      </c>
      <c r="H22" s="85">
        <v>7.01</v>
      </c>
      <c r="I22" s="83">
        <v>58.464041693983226</v>
      </c>
      <c r="J22" s="84">
        <v>7.04779394599049E-3</v>
      </c>
      <c r="K22" s="84">
        <f t="shared" si="0"/>
        <v>1.7530337319519022E-2</v>
      </c>
      <c r="L22" s="84">
        <f>I22/'סכום נכסי הקרן'!$C$42</f>
        <v>5.8908569259029057E-7</v>
      </c>
    </row>
    <row r="23" spans="2:12">
      <c r="B23" s="76" t="s">
        <v>1989</v>
      </c>
      <c r="C23" s="73" t="s">
        <v>1990</v>
      </c>
      <c r="D23" s="86" t="s">
        <v>1634</v>
      </c>
      <c r="E23" s="86" t="s">
        <v>1026</v>
      </c>
      <c r="F23" s="86" t="s">
        <v>138</v>
      </c>
      <c r="G23" s="83">
        <v>62198.769050706855</v>
      </c>
      <c r="H23" s="85">
        <v>48.12</v>
      </c>
      <c r="I23" s="83">
        <v>106.04216497305895</v>
      </c>
      <c r="J23" s="84">
        <v>2.4584493695931561E-3</v>
      </c>
      <c r="K23" s="84">
        <f t="shared" si="0"/>
        <v>3.1796551661619397E-2</v>
      </c>
      <c r="L23" s="84">
        <f>I23/'סכום נכסי הקרן'!$C$42</f>
        <v>1.0684844972556373E-6</v>
      </c>
    </row>
    <row r="24" spans="2:12">
      <c r="B24" s="72"/>
      <c r="C24" s="73"/>
      <c r="D24" s="73"/>
      <c r="E24" s="73"/>
      <c r="F24" s="73"/>
      <c r="G24" s="83"/>
      <c r="H24" s="85"/>
      <c r="I24" s="73"/>
      <c r="J24" s="73"/>
      <c r="K24" s="84"/>
      <c r="L24" s="73"/>
    </row>
    <row r="25" spans="2:12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</row>
    <row r="26" spans="2:12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</row>
    <row r="27" spans="2:12">
      <c r="B27" s="121" t="s">
        <v>229</v>
      </c>
      <c r="C27" s="89"/>
      <c r="D27" s="89"/>
      <c r="E27" s="89"/>
      <c r="F27" s="89"/>
      <c r="G27" s="89"/>
      <c r="H27" s="89"/>
      <c r="I27" s="89"/>
      <c r="J27" s="89"/>
      <c r="K27" s="89"/>
      <c r="L27" s="89"/>
    </row>
    <row r="28" spans="2:12">
      <c r="B28" s="121" t="s">
        <v>118</v>
      </c>
      <c r="C28" s="89"/>
      <c r="D28" s="89"/>
      <c r="E28" s="89"/>
      <c r="F28" s="89"/>
      <c r="G28" s="89"/>
      <c r="H28" s="89"/>
      <c r="I28" s="89"/>
      <c r="J28" s="89"/>
      <c r="K28" s="89"/>
      <c r="L28" s="89"/>
    </row>
    <row r="29" spans="2:12">
      <c r="B29" s="121" t="s">
        <v>212</v>
      </c>
      <c r="C29" s="89"/>
      <c r="D29" s="89"/>
      <c r="E29" s="89"/>
      <c r="F29" s="89"/>
      <c r="G29" s="89"/>
      <c r="H29" s="89"/>
      <c r="I29" s="89"/>
      <c r="J29" s="89"/>
      <c r="K29" s="89"/>
      <c r="L29" s="89"/>
    </row>
    <row r="30" spans="2:12">
      <c r="B30" s="121" t="s">
        <v>220</v>
      </c>
      <c r="C30" s="89"/>
      <c r="D30" s="89"/>
      <c r="E30" s="89"/>
      <c r="F30" s="89"/>
      <c r="G30" s="89"/>
      <c r="H30" s="89"/>
      <c r="I30" s="89"/>
      <c r="J30" s="89"/>
      <c r="K30" s="89"/>
      <c r="L30" s="89"/>
    </row>
    <row r="31" spans="2:12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</row>
    <row r="32" spans="2:12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</row>
    <row r="33" spans="2:12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</row>
    <row r="34" spans="2:12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</row>
    <row r="35" spans="2:12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</row>
    <row r="36" spans="2:12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</row>
    <row r="37" spans="2:12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</row>
    <row r="38" spans="2:12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</row>
    <row r="39" spans="2:12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</row>
    <row r="40" spans="2:12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2:12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2:12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2:12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</row>
    <row r="44" spans="2:12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</row>
    <row r="45" spans="2:12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2:12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</row>
    <row r="47" spans="2:12"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</row>
    <row r="48" spans="2:12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</row>
    <row r="49" spans="2:12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</row>
    <row r="50" spans="2:12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</row>
    <row r="51" spans="2:12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</row>
    <row r="52" spans="2:12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</row>
    <row r="53" spans="2:12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</row>
    <row r="54" spans="2:12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</row>
    <row r="55" spans="2:12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</row>
    <row r="56" spans="2:12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</row>
    <row r="57" spans="2:12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</row>
    <row r="58" spans="2:12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</row>
    <row r="59" spans="2:12"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</row>
    <row r="60" spans="2:12"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</row>
    <row r="61" spans="2:12"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</row>
    <row r="62" spans="2:12"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</row>
    <row r="63" spans="2:12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</row>
    <row r="64" spans="2:12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</row>
    <row r="65" spans="2:12"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</row>
    <row r="66" spans="2:12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</row>
    <row r="67" spans="2:12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</row>
    <row r="68" spans="2:12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</row>
    <row r="69" spans="2:12"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</row>
    <row r="70" spans="2:12"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</row>
    <row r="71" spans="2:12"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</row>
    <row r="72" spans="2:12"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</row>
    <row r="73" spans="2:12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</row>
    <row r="74" spans="2:12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</row>
    <row r="75" spans="2:12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</row>
    <row r="76" spans="2:12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</row>
    <row r="77" spans="2:12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</row>
    <row r="78" spans="2:12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</row>
    <row r="79" spans="2:12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</row>
    <row r="80" spans="2:12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</row>
    <row r="81" spans="2:12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</row>
    <row r="82" spans="2:12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</row>
    <row r="83" spans="2:12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</row>
    <row r="84" spans="2:12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</row>
    <row r="85" spans="2:12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</row>
    <row r="86" spans="2:12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</row>
    <row r="87" spans="2:12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</row>
    <row r="88" spans="2:12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</row>
    <row r="89" spans="2:12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</row>
    <row r="90" spans="2:12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</row>
    <row r="91" spans="2:12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</row>
    <row r="92" spans="2:12"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</row>
    <row r="93" spans="2:12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</row>
    <row r="94" spans="2:12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</row>
    <row r="95" spans="2:12"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</row>
    <row r="96" spans="2:12"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</row>
    <row r="97" spans="2:12"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</row>
    <row r="98" spans="2:12"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</row>
    <row r="99" spans="2:12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</row>
    <row r="100" spans="2:12"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</row>
    <row r="101" spans="2:12"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</row>
    <row r="102" spans="2:12"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</row>
    <row r="103" spans="2:12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</row>
    <row r="104" spans="2:12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</row>
    <row r="105" spans="2:12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</row>
    <row r="106" spans="2:12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</row>
    <row r="107" spans="2:12"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</row>
    <row r="108" spans="2:12"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</row>
    <row r="109" spans="2:12"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</row>
    <row r="110" spans="2:12"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</row>
    <row r="111" spans="2:12"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</row>
    <row r="112" spans="2:12"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</row>
    <row r="113" spans="2:12"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</row>
    <row r="114" spans="2:12"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</row>
    <row r="115" spans="2:12"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</row>
    <row r="116" spans="2:12"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</row>
    <row r="117" spans="2:12"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</row>
    <row r="118" spans="2:12"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</row>
    <row r="119" spans="2:12"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</row>
    <row r="120" spans="2:12"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</row>
    <row r="121" spans="2:12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</row>
    <row r="122" spans="2:12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</row>
    <row r="123" spans="2:12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</row>
    <row r="124" spans="2:12">
      <c r="B124" s="119"/>
      <c r="C124" s="119"/>
      <c r="D124" s="120"/>
      <c r="E124" s="120"/>
      <c r="F124" s="120"/>
      <c r="G124" s="120"/>
      <c r="H124" s="120"/>
      <c r="I124" s="120"/>
      <c r="J124" s="120"/>
      <c r="K124" s="120"/>
      <c r="L124" s="120"/>
    </row>
    <row r="125" spans="2:12">
      <c r="B125" s="119"/>
      <c r="C125" s="119"/>
      <c r="D125" s="120"/>
      <c r="E125" s="120"/>
      <c r="F125" s="120"/>
      <c r="G125" s="120"/>
      <c r="H125" s="120"/>
      <c r="I125" s="120"/>
      <c r="J125" s="120"/>
      <c r="K125" s="120"/>
      <c r="L125" s="120"/>
    </row>
    <row r="126" spans="2:12">
      <c r="B126" s="119"/>
      <c r="C126" s="119"/>
      <c r="D126" s="120"/>
      <c r="E126" s="120"/>
      <c r="F126" s="120"/>
      <c r="G126" s="120"/>
      <c r="H126" s="120"/>
      <c r="I126" s="120"/>
      <c r="J126" s="120"/>
      <c r="K126" s="120"/>
      <c r="L126" s="120"/>
    </row>
    <row r="127" spans="2:12">
      <c r="B127" s="119"/>
      <c r="C127" s="119"/>
      <c r="D127" s="120"/>
      <c r="E127" s="120"/>
      <c r="F127" s="120"/>
      <c r="G127" s="120"/>
      <c r="H127" s="120"/>
      <c r="I127" s="120"/>
      <c r="J127" s="120"/>
      <c r="K127" s="120"/>
      <c r="L127" s="120"/>
    </row>
    <row r="128" spans="2:12">
      <c r="B128" s="119"/>
      <c r="C128" s="119"/>
      <c r="D128" s="120"/>
      <c r="E128" s="120"/>
      <c r="F128" s="120"/>
      <c r="G128" s="120"/>
      <c r="H128" s="120"/>
      <c r="I128" s="120"/>
      <c r="J128" s="120"/>
      <c r="K128" s="120"/>
      <c r="L128" s="120"/>
    </row>
    <row r="129" spans="2:12">
      <c r="B129" s="119"/>
      <c r="C129" s="119"/>
      <c r="D129" s="120"/>
      <c r="E129" s="120"/>
      <c r="F129" s="120"/>
      <c r="G129" s="120"/>
      <c r="H129" s="120"/>
      <c r="I129" s="120"/>
      <c r="J129" s="120"/>
      <c r="K129" s="120"/>
      <c r="L129" s="120"/>
    </row>
    <row r="130" spans="2:12">
      <c r="B130" s="119"/>
      <c r="C130" s="119"/>
      <c r="D130" s="120"/>
      <c r="E130" s="120"/>
      <c r="F130" s="120"/>
      <c r="G130" s="120"/>
      <c r="H130" s="120"/>
      <c r="I130" s="120"/>
      <c r="J130" s="120"/>
      <c r="K130" s="120"/>
      <c r="L130" s="120"/>
    </row>
    <row r="131" spans="2:12">
      <c r="B131" s="119"/>
      <c r="C131" s="119"/>
      <c r="D131" s="120"/>
      <c r="E131" s="120"/>
      <c r="F131" s="120"/>
      <c r="G131" s="120"/>
      <c r="H131" s="120"/>
      <c r="I131" s="120"/>
      <c r="J131" s="120"/>
      <c r="K131" s="120"/>
      <c r="L131" s="120"/>
    </row>
    <row r="132" spans="2:12">
      <c r="B132" s="119"/>
      <c r="C132" s="119"/>
      <c r="D132" s="120"/>
      <c r="E132" s="120"/>
      <c r="F132" s="120"/>
      <c r="G132" s="120"/>
      <c r="H132" s="120"/>
      <c r="I132" s="120"/>
      <c r="J132" s="120"/>
      <c r="K132" s="120"/>
      <c r="L132" s="120"/>
    </row>
    <row r="133" spans="2:12">
      <c r="B133" s="119"/>
      <c r="C133" s="119"/>
      <c r="D133" s="120"/>
      <c r="E133" s="120"/>
      <c r="F133" s="120"/>
      <c r="G133" s="120"/>
      <c r="H133" s="120"/>
      <c r="I133" s="120"/>
      <c r="J133" s="120"/>
      <c r="K133" s="120"/>
      <c r="L133" s="120"/>
    </row>
    <row r="134" spans="2:12">
      <c r="B134" s="119"/>
      <c r="C134" s="119"/>
      <c r="D134" s="120"/>
      <c r="E134" s="120"/>
      <c r="F134" s="120"/>
      <c r="G134" s="120"/>
      <c r="H134" s="120"/>
      <c r="I134" s="120"/>
      <c r="J134" s="120"/>
      <c r="K134" s="120"/>
      <c r="L134" s="120"/>
    </row>
    <row r="135" spans="2:12">
      <c r="B135" s="119"/>
      <c r="C135" s="119"/>
      <c r="D135" s="120"/>
      <c r="E135" s="120"/>
      <c r="F135" s="120"/>
      <c r="G135" s="120"/>
      <c r="H135" s="120"/>
      <c r="I135" s="120"/>
      <c r="J135" s="120"/>
      <c r="K135" s="120"/>
      <c r="L135" s="120"/>
    </row>
    <row r="136" spans="2:12">
      <c r="B136" s="119"/>
      <c r="C136" s="119"/>
      <c r="D136" s="120"/>
      <c r="E136" s="120"/>
      <c r="F136" s="120"/>
      <c r="G136" s="120"/>
      <c r="H136" s="120"/>
      <c r="I136" s="120"/>
      <c r="J136" s="120"/>
      <c r="K136" s="120"/>
      <c r="L136" s="120"/>
    </row>
    <row r="137" spans="2:12">
      <c r="B137" s="119"/>
      <c r="C137" s="119"/>
      <c r="D137" s="120"/>
      <c r="E137" s="120"/>
      <c r="F137" s="120"/>
      <c r="G137" s="120"/>
      <c r="H137" s="120"/>
      <c r="I137" s="120"/>
      <c r="J137" s="120"/>
      <c r="K137" s="120"/>
      <c r="L137" s="120"/>
    </row>
    <row r="138" spans="2:12">
      <c r="B138" s="119"/>
      <c r="C138" s="119"/>
      <c r="D138" s="120"/>
      <c r="E138" s="120"/>
      <c r="F138" s="120"/>
      <c r="G138" s="120"/>
      <c r="H138" s="120"/>
      <c r="I138" s="120"/>
      <c r="J138" s="120"/>
      <c r="K138" s="120"/>
      <c r="L138" s="120"/>
    </row>
    <row r="139" spans="2:12">
      <c r="B139" s="119"/>
      <c r="C139" s="119"/>
      <c r="D139" s="120"/>
      <c r="E139" s="120"/>
      <c r="F139" s="120"/>
      <c r="G139" s="120"/>
      <c r="H139" s="120"/>
      <c r="I139" s="120"/>
      <c r="J139" s="120"/>
      <c r="K139" s="120"/>
      <c r="L139" s="120"/>
    </row>
    <row r="140" spans="2:12">
      <c r="B140" s="119"/>
      <c r="C140" s="119"/>
      <c r="D140" s="120"/>
      <c r="E140" s="120"/>
      <c r="F140" s="120"/>
      <c r="G140" s="120"/>
      <c r="H140" s="120"/>
      <c r="I140" s="120"/>
      <c r="J140" s="120"/>
      <c r="K140" s="120"/>
      <c r="L140" s="120"/>
    </row>
    <row r="141" spans="2:12">
      <c r="B141" s="119"/>
      <c r="C141" s="119"/>
      <c r="D141" s="120"/>
      <c r="E141" s="120"/>
      <c r="F141" s="120"/>
      <c r="G141" s="120"/>
      <c r="H141" s="120"/>
      <c r="I141" s="120"/>
      <c r="J141" s="120"/>
      <c r="K141" s="120"/>
      <c r="L141" s="120"/>
    </row>
    <row r="142" spans="2:12">
      <c r="B142" s="119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</row>
    <row r="143" spans="2:12">
      <c r="B143" s="119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</row>
    <row r="144" spans="2:12">
      <c r="B144" s="119"/>
      <c r="C144" s="119"/>
      <c r="D144" s="120"/>
      <c r="E144" s="120"/>
      <c r="F144" s="120"/>
      <c r="G144" s="120"/>
      <c r="H144" s="120"/>
      <c r="I144" s="120"/>
      <c r="J144" s="120"/>
      <c r="K144" s="120"/>
      <c r="L144" s="120"/>
    </row>
    <row r="145" spans="2:12">
      <c r="B145" s="119"/>
      <c r="C145" s="119"/>
      <c r="D145" s="120"/>
      <c r="E145" s="120"/>
      <c r="F145" s="120"/>
      <c r="G145" s="120"/>
      <c r="H145" s="120"/>
      <c r="I145" s="120"/>
      <c r="J145" s="120"/>
      <c r="K145" s="120"/>
      <c r="L145" s="120"/>
    </row>
    <row r="146" spans="2:12">
      <c r="B146" s="119"/>
      <c r="C146" s="119"/>
      <c r="D146" s="120"/>
      <c r="E146" s="120"/>
      <c r="F146" s="120"/>
      <c r="G146" s="120"/>
      <c r="H146" s="120"/>
      <c r="I146" s="120"/>
      <c r="J146" s="120"/>
      <c r="K146" s="120"/>
      <c r="L146" s="120"/>
    </row>
    <row r="147" spans="2:12">
      <c r="B147" s="119"/>
      <c r="C147" s="119"/>
      <c r="D147" s="120"/>
      <c r="E147" s="120"/>
      <c r="F147" s="120"/>
      <c r="G147" s="120"/>
      <c r="H147" s="120"/>
      <c r="I147" s="120"/>
      <c r="J147" s="120"/>
      <c r="K147" s="120"/>
      <c r="L147" s="120"/>
    </row>
    <row r="148" spans="2:12">
      <c r="B148" s="119"/>
      <c r="C148" s="119"/>
      <c r="D148" s="120"/>
      <c r="E148" s="120"/>
      <c r="F148" s="120"/>
      <c r="G148" s="120"/>
      <c r="H148" s="120"/>
      <c r="I148" s="120"/>
      <c r="J148" s="120"/>
      <c r="K148" s="120"/>
      <c r="L148" s="120"/>
    </row>
    <row r="149" spans="2:12">
      <c r="B149" s="119"/>
      <c r="C149" s="119"/>
      <c r="D149" s="120"/>
      <c r="E149" s="120"/>
      <c r="F149" s="120"/>
      <c r="G149" s="120"/>
      <c r="H149" s="120"/>
      <c r="I149" s="120"/>
      <c r="J149" s="120"/>
      <c r="K149" s="120"/>
      <c r="L149" s="120"/>
    </row>
    <row r="150" spans="2:12">
      <c r="B150" s="119"/>
      <c r="C150" s="119"/>
      <c r="D150" s="120"/>
      <c r="E150" s="120"/>
      <c r="F150" s="120"/>
      <c r="G150" s="120"/>
      <c r="H150" s="120"/>
      <c r="I150" s="120"/>
      <c r="J150" s="120"/>
      <c r="K150" s="120"/>
      <c r="L150" s="120"/>
    </row>
    <row r="151" spans="2:12">
      <c r="B151" s="119"/>
      <c r="C151" s="119"/>
      <c r="D151" s="120"/>
      <c r="E151" s="120"/>
      <c r="F151" s="120"/>
      <c r="G151" s="120"/>
      <c r="H151" s="120"/>
      <c r="I151" s="120"/>
      <c r="J151" s="120"/>
      <c r="K151" s="120"/>
      <c r="L151" s="120"/>
    </row>
    <row r="152" spans="2:12">
      <c r="B152" s="119"/>
      <c r="C152" s="119"/>
      <c r="D152" s="120"/>
      <c r="E152" s="120"/>
      <c r="F152" s="120"/>
      <c r="G152" s="120"/>
      <c r="H152" s="120"/>
      <c r="I152" s="120"/>
      <c r="J152" s="120"/>
      <c r="K152" s="120"/>
      <c r="L152" s="120"/>
    </row>
    <row r="153" spans="2:12">
      <c r="B153" s="119"/>
      <c r="C153" s="119"/>
      <c r="D153" s="120"/>
      <c r="E153" s="120"/>
      <c r="F153" s="120"/>
      <c r="G153" s="120"/>
      <c r="H153" s="120"/>
      <c r="I153" s="120"/>
      <c r="J153" s="120"/>
      <c r="K153" s="120"/>
      <c r="L153" s="120"/>
    </row>
    <row r="154" spans="2:12">
      <c r="B154" s="119"/>
      <c r="C154" s="119"/>
      <c r="D154" s="120"/>
      <c r="E154" s="120"/>
      <c r="F154" s="120"/>
      <c r="G154" s="120"/>
      <c r="H154" s="120"/>
      <c r="I154" s="120"/>
      <c r="J154" s="120"/>
      <c r="K154" s="120"/>
      <c r="L154" s="120"/>
    </row>
    <row r="155" spans="2:12">
      <c r="B155" s="119"/>
      <c r="C155" s="119"/>
      <c r="D155" s="120"/>
      <c r="E155" s="120"/>
      <c r="F155" s="120"/>
      <c r="G155" s="120"/>
      <c r="H155" s="120"/>
      <c r="I155" s="120"/>
      <c r="J155" s="120"/>
      <c r="K155" s="120"/>
      <c r="L155" s="120"/>
    </row>
    <row r="156" spans="2:12">
      <c r="B156" s="119"/>
      <c r="C156" s="119"/>
      <c r="D156" s="120"/>
      <c r="E156" s="120"/>
      <c r="F156" s="120"/>
      <c r="G156" s="120"/>
      <c r="H156" s="120"/>
      <c r="I156" s="120"/>
      <c r="J156" s="120"/>
      <c r="K156" s="120"/>
      <c r="L156" s="120"/>
    </row>
    <row r="157" spans="2:12">
      <c r="B157" s="119"/>
      <c r="C157" s="119"/>
      <c r="D157" s="120"/>
      <c r="E157" s="120"/>
      <c r="F157" s="120"/>
      <c r="G157" s="120"/>
      <c r="H157" s="120"/>
      <c r="I157" s="120"/>
      <c r="J157" s="120"/>
      <c r="K157" s="120"/>
      <c r="L157" s="120"/>
    </row>
    <row r="158" spans="2:12">
      <c r="B158" s="119"/>
      <c r="C158" s="119"/>
      <c r="D158" s="120"/>
      <c r="E158" s="120"/>
      <c r="F158" s="120"/>
      <c r="G158" s="120"/>
      <c r="H158" s="120"/>
      <c r="I158" s="120"/>
      <c r="J158" s="120"/>
      <c r="K158" s="120"/>
      <c r="L158" s="120"/>
    </row>
    <row r="159" spans="2:12">
      <c r="B159" s="119"/>
      <c r="C159" s="119"/>
      <c r="D159" s="120"/>
      <c r="E159" s="120"/>
      <c r="F159" s="120"/>
      <c r="G159" s="120"/>
      <c r="H159" s="120"/>
      <c r="I159" s="120"/>
      <c r="J159" s="120"/>
      <c r="K159" s="120"/>
      <c r="L159" s="120"/>
    </row>
    <row r="160" spans="2:12">
      <c r="B160" s="119"/>
      <c r="C160" s="119"/>
      <c r="D160" s="120"/>
      <c r="E160" s="120"/>
      <c r="F160" s="120"/>
      <c r="G160" s="120"/>
      <c r="H160" s="120"/>
      <c r="I160" s="120"/>
      <c r="J160" s="120"/>
      <c r="K160" s="120"/>
      <c r="L160" s="120"/>
    </row>
    <row r="161" spans="2:12">
      <c r="B161" s="119"/>
      <c r="C161" s="119"/>
      <c r="D161" s="120"/>
      <c r="E161" s="120"/>
      <c r="F161" s="120"/>
      <c r="G161" s="120"/>
      <c r="H161" s="120"/>
      <c r="I161" s="120"/>
      <c r="J161" s="120"/>
      <c r="K161" s="120"/>
      <c r="L161" s="120"/>
    </row>
    <row r="162" spans="2:12">
      <c r="B162" s="119"/>
      <c r="C162" s="119"/>
      <c r="D162" s="120"/>
      <c r="E162" s="120"/>
      <c r="F162" s="120"/>
      <c r="G162" s="120"/>
      <c r="H162" s="120"/>
      <c r="I162" s="120"/>
      <c r="J162" s="120"/>
      <c r="K162" s="120"/>
      <c r="L162" s="120"/>
    </row>
    <row r="163" spans="2:12">
      <c r="B163" s="119"/>
      <c r="C163" s="119"/>
      <c r="D163" s="120"/>
      <c r="E163" s="120"/>
      <c r="F163" s="120"/>
      <c r="G163" s="120"/>
      <c r="H163" s="120"/>
      <c r="I163" s="120"/>
      <c r="J163" s="120"/>
      <c r="K163" s="120"/>
      <c r="L163" s="120"/>
    </row>
    <row r="164" spans="2:12">
      <c r="B164" s="119"/>
      <c r="C164" s="119"/>
      <c r="D164" s="120"/>
      <c r="E164" s="120"/>
      <c r="F164" s="120"/>
      <c r="G164" s="120"/>
      <c r="H164" s="120"/>
      <c r="I164" s="120"/>
      <c r="J164" s="120"/>
      <c r="K164" s="120"/>
      <c r="L164" s="120"/>
    </row>
    <row r="165" spans="2:12">
      <c r="B165" s="119"/>
      <c r="C165" s="119"/>
      <c r="D165" s="120"/>
      <c r="E165" s="120"/>
      <c r="F165" s="120"/>
      <c r="G165" s="120"/>
      <c r="H165" s="120"/>
      <c r="I165" s="120"/>
      <c r="J165" s="120"/>
      <c r="K165" s="120"/>
      <c r="L165" s="120"/>
    </row>
    <row r="166" spans="2:12">
      <c r="B166" s="119"/>
      <c r="C166" s="119"/>
      <c r="D166" s="120"/>
      <c r="E166" s="120"/>
      <c r="F166" s="120"/>
      <c r="G166" s="120"/>
      <c r="H166" s="120"/>
      <c r="I166" s="120"/>
      <c r="J166" s="120"/>
      <c r="K166" s="120"/>
      <c r="L166" s="120"/>
    </row>
    <row r="167" spans="2:12">
      <c r="B167" s="119"/>
      <c r="C167" s="119"/>
      <c r="D167" s="120"/>
      <c r="E167" s="120"/>
      <c r="F167" s="120"/>
      <c r="G167" s="120"/>
      <c r="H167" s="120"/>
      <c r="I167" s="120"/>
      <c r="J167" s="120"/>
      <c r="K167" s="120"/>
      <c r="L167" s="120"/>
    </row>
    <row r="168" spans="2:12">
      <c r="B168" s="119"/>
      <c r="C168" s="119"/>
      <c r="D168" s="120"/>
      <c r="E168" s="120"/>
      <c r="F168" s="120"/>
      <c r="G168" s="120"/>
      <c r="H168" s="120"/>
      <c r="I168" s="120"/>
      <c r="J168" s="120"/>
      <c r="K168" s="120"/>
      <c r="L168" s="120"/>
    </row>
    <row r="169" spans="2:12">
      <c r="B169" s="119"/>
      <c r="C169" s="119"/>
      <c r="D169" s="120"/>
      <c r="E169" s="120"/>
      <c r="F169" s="120"/>
      <c r="G169" s="120"/>
      <c r="H169" s="120"/>
      <c r="I169" s="120"/>
      <c r="J169" s="120"/>
      <c r="K169" s="120"/>
      <c r="L169" s="120"/>
    </row>
    <row r="170" spans="2:12">
      <c r="B170" s="119"/>
      <c r="C170" s="119"/>
      <c r="D170" s="120"/>
      <c r="E170" s="120"/>
      <c r="F170" s="120"/>
      <c r="G170" s="120"/>
      <c r="H170" s="120"/>
      <c r="I170" s="120"/>
      <c r="J170" s="120"/>
      <c r="K170" s="120"/>
      <c r="L170" s="120"/>
    </row>
    <row r="171" spans="2:12">
      <c r="B171" s="119"/>
      <c r="C171" s="119"/>
      <c r="D171" s="120"/>
      <c r="E171" s="120"/>
      <c r="F171" s="120"/>
      <c r="G171" s="120"/>
      <c r="H171" s="120"/>
      <c r="I171" s="120"/>
      <c r="J171" s="120"/>
      <c r="K171" s="120"/>
      <c r="L171" s="120"/>
    </row>
    <row r="172" spans="2:12">
      <c r="B172" s="119"/>
      <c r="C172" s="119"/>
      <c r="D172" s="120"/>
      <c r="E172" s="120"/>
      <c r="F172" s="120"/>
      <c r="G172" s="120"/>
      <c r="H172" s="120"/>
      <c r="I172" s="120"/>
      <c r="J172" s="120"/>
      <c r="K172" s="120"/>
      <c r="L172" s="120"/>
    </row>
    <row r="173" spans="2:12">
      <c r="B173" s="119"/>
      <c r="C173" s="119"/>
      <c r="D173" s="120"/>
      <c r="E173" s="120"/>
      <c r="F173" s="120"/>
      <c r="G173" s="120"/>
      <c r="H173" s="120"/>
      <c r="I173" s="120"/>
      <c r="J173" s="120"/>
      <c r="K173" s="120"/>
      <c r="L173" s="120"/>
    </row>
    <row r="174" spans="2:12">
      <c r="B174" s="119"/>
      <c r="C174" s="119"/>
      <c r="D174" s="120"/>
      <c r="E174" s="120"/>
      <c r="F174" s="120"/>
      <c r="G174" s="120"/>
      <c r="H174" s="120"/>
      <c r="I174" s="120"/>
      <c r="J174" s="120"/>
      <c r="K174" s="120"/>
      <c r="L174" s="120"/>
    </row>
    <row r="175" spans="2:12">
      <c r="B175" s="119"/>
      <c r="C175" s="119"/>
      <c r="D175" s="120"/>
      <c r="E175" s="120"/>
      <c r="F175" s="120"/>
      <c r="G175" s="120"/>
      <c r="H175" s="120"/>
      <c r="I175" s="120"/>
      <c r="J175" s="120"/>
      <c r="K175" s="120"/>
      <c r="L175" s="120"/>
    </row>
    <row r="176" spans="2:12">
      <c r="B176" s="119"/>
      <c r="C176" s="119"/>
      <c r="D176" s="120"/>
      <c r="E176" s="120"/>
      <c r="F176" s="120"/>
      <c r="G176" s="120"/>
      <c r="H176" s="120"/>
      <c r="I176" s="120"/>
      <c r="J176" s="120"/>
      <c r="K176" s="120"/>
      <c r="L176" s="120"/>
    </row>
    <row r="177" spans="2:12">
      <c r="B177" s="119"/>
      <c r="C177" s="119"/>
      <c r="D177" s="120"/>
      <c r="E177" s="120"/>
      <c r="F177" s="120"/>
      <c r="G177" s="120"/>
      <c r="H177" s="120"/>
      <c r="I177" s="120"/>
      <c r="J177" s="120"/>
      <c r="K177" s="120"/>
      <c r="L177" s="120"/>
    </row>
    <row r="178" spans="2:12">
      <c r="B178" s="119"/>
      <c r="C178" s="119"/>
      <c r="D178" s="120"/>
      <c r="E178" s="120"/>
      <c r="F178" s="120"/>
      <c r="G178" s="120"/>
      <c r="H178" s="120"/>
      <c r="I178" s="120"/>
      <c r="J178" s="120"/>
      <c r="K178" s="120"/>
      <c r="L178" s="120"/>
    </row>
    <row r="179" spans="2:12">
      <c r="B179" s="119"/>
      <c r="C179" s="119"/>
      <c r="D179" s="120"/>
      <c r="E179" s="120"/>
      <c r="F179" s="120"/>
      <c r="G179" s="120"/>
      <c r="H179" s="120"/>
      <c r="I179" s="120"/>
      <c r="J179" s="120"/>
      <c r="K179" s="120"/>
      <c r="L179" s="120"/>
    </row>
    <row r="180" spans="2:12">
      <c r="B180" s="119"/>
      <c r="C180" s="119"/>
      <c r="D180" s="120"/>
      <c r="E180" s="120"/>
      <c r="F180" s="120"/>
      <c r="G180" s="120"/>
      <c r="H180" s="120"/>
      <c r="I180" s="120"/>
      <c r="J180" s="120"/>
      <c r="K180" s="120"/>
      <c r="L180" s="120"/>
    </row>
    <row r="181" spans="2:12">
      <c r="B181" s="119"/>
      <c r="C181" s="119"/>
      <c r="D181" s="120"/>
      <c r="E181" s="120"/>
      <c r="F181" s="120"/>
      <c r="G181" s="120"/>
      <c r="H181" s="120"/>
      <c r="I181" s="120"/>
      <c r="J181" s="120"/>
      <c r="K181" s="120"/>
      <c r="L181" s="120"/>
    </row>
    <row r="182" spans="2:12">
      <c r="B182" s="119"/>
      <c r="C182" s="119"/>
      <c r="D182" s="120"/>
      <c r="E182" s="120"/>
      <c r="F182" s="120"/>
      <c r="G182" s="120"/>
      <c r="H182" s="120"/>
      <c r="I182" s="120"/>
      <c r="J182" s="120"/>
      <c r="K182" s="120"/>
      <c r="L182" s="120"/>
    </row>
    <row r="183" spans="2:12">
      <c r="B183" s="119"/>
      <c r="C183" s="119"/>
      <c r="D183" s="120"/>
      <c r="E183" s="120"/>
      <c r="F183" s="120"/>
      <c r="G183" s="120"/>
      <c r="H183" s="120"/>
      <c r="I183" s="120"/>
      <c r="J183" s="120"/>
      <c r="K183" s="120"/>
      <c r="L183" s="120"/>
    </row>
    <row r="184" spans="2:12">
      <c r="B184" s="119"/>
      <c r="C184" s="119"/>
      <c r="D184" s="120"/>
      <c r="E184" s="120"/>
      <c r="F184" s="120"/>
      <c r="G184" s="120"/>
      <c r="H184" s="120"/>
      <c r="I184" s="120"/>
      <c r="J184" s="120"/>
      <c r="K184" s="120"/>
      <c r="L184" s="120"/>
    </row>
    <row r="185" spans="2:12">
      <c r="B185" s="119"/>
      <c r="C185" s="119"/>
      <c r="D185" s="120"/>
      <c r="E185" s="120"/>
      <c r="F185" s="120"/>
      <c r="G185" s="120"/>
      <c r="H185" s="120"/>
      <c r="I185" s="120"/>
      <c r="J185" s="120"/>
      <c r="K185" s="120"/>
      <c r="L185" s="120"/>
    </row>
    <row r="186" spans="2:12">
      <c r="B186" s="119"/>
      <c r="C186" s="119"/>
      <c r="D186" s="120"/>
      <c r="E186" s="120"/>
      <c r="F186" s="120"/>
      <c r="G186" s="120"/>
      <c r="H186" s="120"/>
      <c r="I186" s="120"/>
      <c r="J186" s="120"/>
      <c r="K186" s="120"/>
      <c r="L186" s="120"/>
    </row>
    <row r="187" spans="2:12">
      <c r="B187" s="119"/>
      <c r="C187" s="119"/>
      <c r="D187" s="120"/>
      <c r="E187" s="120"/>
      <c r="F187" s="120"/>
      <c r="G187" s="120"/>
      <c r="H187" s="120"/>
      <c r="I187" s="120"/>
      <c r="J187" s="120"/>
      <c r="K187" s="120"/>
      <c r="L187" s="120"/>
    </row>
    <row r="188" spans="2:12">
      <c r="B188" s="119"/>
      <c r="C188" s="119"/>
      <c r="D188" s="120"/>
      <c r="E188" s="120"/>
      <c r="F188" s="120"/>
      <c r="G188" s="120"/>
      <c r="H188" s="120"/>
      <c r="I188" s="120"/>
      <c r="J188" s="120"/>
      <c r="K188" s="120"/>
      <c r="L188" s="120"/>
    </row>
    <row r="189" spans="2:12">
      <c r="B189" s="119"/>
      <c r="C189" s="119"/>
      <c r="D189" s="120"/>
      <c r="E189" s="120"/>
      <c r="F189" s="120"/>
      <c r="G189" s="120"/>
      <c r="H189" s="120"/>
      <c r="I189" s="120"/>
      <c r="J189" s="120"/>
      <c r="K189" s="120"/>
      <c r="L189" s="120"/>
    </row>
    <row r="190" spans="2:12">
      <c r="B190" s="119"/>
      <c r="C190" s="119"/>
      <c r="D190" s="120"/>
      <c r="E190" s="120"/>
      <c r="F190" s="120"/>
      <c r="G190" s="120"/>
      <c r="H190" s="120"/>
      <c r="I190" s="120"/>
      <c r="J190" s="120"/>
      <c r="K190" s="120"/>
      <c r="L190" s="120"/>
    </row>
    <row r="191" spans="2:12">
      <c r="B191" s="119"/>
      <c r="C191" s="119"/>
      <c r="D191" s="120"/>
      <c r="E191" s="120"/>
      <c r="F191" s="120"/>
      <c r="G191" s="120"/>
      <c r="H191" s="120"/>
      <c r="I191" s="120"/>
      <c r="J191" s="120"/>
      <c r="K191" s="120"/>
      <c r="L191" s="120"/>
    </row>
    <row r="192" spans="2:12">
      <c r="B192" s="119"/>
      <c r="C192" s="119"/>
      <c r="D192" s="120"/>
      <c r="E192" s="120"/>
      <c r="F192" s="120"/>
      <c r="G192" s="120"/>
      <c r="H192" s="120"/>
      <c r="I192" s="120"/>
      <c r="J192" s="120"/>
      <c r="K192" s="120"/>
      <c r="L192" s="120"/>
    </row>
    <row r="193" spans="2:12">
      <c r="B193" s="119"/>
      <c r="C193" s="119"/>
      <c r="D193" s="120"/>
      <c r="E193" s="120"/>
      <c r="F193" s="120"/>
      <c r="G193" s="120"/>
      <c r="H193" s="120"/>
      <c r="I193" s="120"/>
      <c r="J193" s="120"/>
      <c r="K193" s="120"/>
      <c r="L193" s="120"/>
    </row>
    <row r="194" spans="2:12">
      <c r="B194" s="119"/>
      <c r="C194" s="119"/>
      <c r="D194" s="120"/>
      <c r="E194" s="120"/>
      <c r="F194" s="120"/>
      <c r="G194" s="120"/>
      <c r="H194" s="120"/>
      <c r="I194" s="120"/>
      <c r="J194" s="120"/>
      <c r="K194" s="120"/>
      <c r="L194" s="120"/>
    </row>
    <row r="195" spans="2:12">
      <c r="B195" s="119"/>
      <c r="C195" s="119"/>
      <c r="D195" s="120"/>
      <c r="E195" s="120"/>
      <c r="F195" s="120"/>
      <c r="G195" s="120"/>
      <c r="H195" s="120"/>
      <c r="I195" s="120"/>
      <c r="J195" s="120"/>
      <c r="K195" s="120"/>
      <c r="L195" s="120"/>
    </row>
    <row r="196" spans="2:12">
      <c r="B196" s="119"/>
      <c r="C196" s="119"/>
      <c r="D196" s="120"/>
      <c r="E196" s="120"/>
      <c r="F196" s="120"/>
      <c r="G196" s="120"/>
      <c r="H196" s="120"/>
      <c r="I196" s="120"/>
      <c r="J196" s="120"/>
      <c r="K196" s="120"/>
      <c r="L196" s="120"/>
    </row>
    <row r="197" spans="2:12">
      <c r="B197" s="119"/>
      <c r="C197" s="119"/>
      <c r="D197" s="120"/>
      <c r="E197" s="120"/>
      <c r="F197" s="120"/>
      <c r="G197" s="120"/>
      <c r="H197" s="120"/>
      <c r="I197" s="120"/>
      <c r="J197" s="120"/>
      <c r="K197" s="120"/>
      <c r="L197" s="120"/>
    </row>
    <row r="198" spans="2:12">
      <c r="B198" s="119"/>
      <c r="C198" s="119"/>
      <c r="D198" s="120"/>
      <c r="E198" s="120"/>
      <c r="F198" s="120"/>
      <c r="G198" s="120"/>
      <c r="H198" s="120"/>
      <c r="I198" s="120"/>
      <c r="J198" s="120"/>
      <c r="K198" s="120"/>
      <c r="L198" s="120"/>
    </row>
    <row r="199" spans="2:12">
      <c r="B199" s="119"/>
      <c r="C199" s="119"/>
      <c r="D199" s="120"/>
      <c r="E199" s="120"/>
      <c r="F199" s="120"/>
      <c r="G199" s="120"/>
      <c r="H199" s="120"/>
      <c r="I199" s="120"/>
      <c r="J199" s="120"/>
      <c r="K199" s="120"/>
      <c r="L199" s="120"/>
    </row>
    <row r="200" spans="2:12">
      <c r="B200" s="119"/>
      <c r="C200" s="119"/>
      <c r="D200" s="120"/>
      <c r="E200" s="120"/>
      <c r="F200" s="120"/>
      <c r="G200" s="120"/>
      <c r="H200" s="120"/>
      <c r="I200" s="120"/>
      <c r="J200" s="120"/>
      <c r="K200" s="120"/>
      <c r="L200" s="120"/>
    </row>
    <row r="201" spans="2:12">
      <c r="B201" s="119"/>
      <c r="C201" s="119"/>
      <c r="D201" s="120"/>
      <c r="E201" s="120"/>
      <c r="F201" s="120"/>
      <c r="G201" s="120"/>
      <c r="H201" s="120"/>
      <c r="I201" s="120"/>
      <c r="J201" s="120"/>
      <c r="K201" s="120"/>
      <c r="L201" s="120"/>
    </row>
    <row r="202" spans="2:12">
      <c r="B202" s="119"/>
      <c r="C202" s="119"/>
      <c r="D202" s="120"/>
      <c r="E202" s="120"/>
      <c r="F202" s="120"/>
      <c r="G202" s="120"/>
      <c r="H202" s="120"/>
      <c r="I202" s="120"/>
      <c r="J202" s="120"/>
      <c r="K202" s="120"/>
      <c r="L202" s="120"/>
    </row>
    <row r="203" spans="2:12">
      <c r="B203" s="119"/>
      <c r="C203" s="119"/>
      <c r="D203" s="120"/>
      <c r="E203" s="120"/>
      <c r="F203" s="120"/>
      <c r="G203" s="120"/>
      <c r="H203" s="120"/>
      <c r="I203" s="120"/>
      <c r="J203" s="120"/>
      <c r="K203" s="120"/>
      <c r="L203" s="120"/>
    </row>
    <row r="204" spans="2:12">
      <c r="B204" s="119"/>
      <c r="C204" s="119"/>
      <c r="D204" s="120"/>
      <c r="E204" s="120"/>
      <c r="F204" s="120"/>
      <c r="G204" s="120"/>
      <c r="H204" s="120"/>
      <c r="I204" s="120"/>
      <c r="J204" s="120"/>
      <c r="K204" s="120"/>
      <c r="L204" s="120"/>
    </row>
    <row r="205" spans="2:12">
      <c r="B205" s="119"/>
      <c r="C205" s="119"/>
      <c r="D205" s="120"/>
      <c r="E205" s="120"/>
      <c r="F205" s="120"/>
      <c r="G205" s="120"/>
      <c r="H205" s="120"/>
      <c r="I205" s="120"/>
      <c r="J205" s="120"/>
      <c r="K205" s="120"/>
      <c r="L205" s="120"/>
    </row>
    <row r="206" spans="2:12">
      <c r="B206" s="119"/>
      <c r="C206" s="119"/>
      <c r="D206" s="120"/>
      <c r="E206" s="120"/>
      <c r="F206" s="120"/>
      <c r="G206" s="120"/>
      <c r="H206" s="120"/>
      <c r="I206" s="120"/>
      <c r="J206" s="120"/>
      <c r="K206" s="120"/>
      <c r="L206" s="120"/>
    </row>
    <row r="207" spans="2:12">
      <c r="B207" s="119"/>
      <c r="C207" s="119"/>
      <c r="D207" s="120"/>
      <c r="E207" s="120"/>
      <c r="F207" s="120"/>
      <c r="G207" s="120"/>
      <c r="H207" s="120"/>
      <c r="I207" s="120"/>
      <c r="J207" s="120"/>
      <c r="K207" s="120"/>
      <c r="L207" s="120"/>
    </row>
    <row r="208" spans="2:12">
      <c r="B208" s="119"/>
      <c r="C208" s="119"/>
      <c r="D208" s="120"/>
      <c r="E208" s="120"/>
      <c r="F208" s="120"/>
      <c r="G208" s="120"/>
      <c r="H208" s="120"/>
      <c r="I208" s="120"/>
      <c r="J208" s="120"/>
      <c r="K208" s="120"/>
      <c r="L208" s="120"/>
    </row>
    <row r="209" spans="2:12">
      <c r="B209" s="119"/>
      <c r="C209" s="119"/>
      <c r="D209" s="120"/>
      <c r="E209" s="120"/>
      <c r="F209" s="120"/>
      <c r="G209" s="120"/>
      <c r="H209" s="120"/>
      <c r="I209" s="120"/>
      <c r="J209" s="120"/>
      <c r="K209" s="120"/>
      <c r="L209" s="120"/>
    </row>
    <row r="210" spans="2:12">
      <c r="B210" s="119"/>
      <c r="C210" s="119"/>
      <c r="D210" s="120"/>
      <c r="E210" s="120"/>
      <c r="F210" s="120"/>
      <c r="G210" s="120"/>
      <c r="H210" s="120"/>
      <c r="I210" s="120"/>
      <c r="J210" s="120"/>
      <c r="K210" s="120"/>
      <c r="L210" s="120"/>
    </row>
    <row r="211" spans="2:12">
      <c r="B211" s="119"/>
      <c r="C211" s="119"/>
      <c r="D211" s="120"/>
      <c r="E211" s="120"/>
      <c r="F211" s="120"/>
      <c r="G211" s="120"/>
      <c r="H211" s="120"/>
      <c r="I211" s="120"/>
      <c r="J211" s="120"/>
      <c r="K211" s="120"/>
      <c r="L211" s="120"/>
    </row>
    <row r="212" spans="2:12">
      <c r="B212" s="119"/>
      <c r="C212" s="119"/>
      <c r="D212" s="120"/>
      <c r="E212" s="120"/>
      <c r="F212" s="120"/>
      <c r="G212" s="120"/>
      <c r="H212" s="120"/>
      <c r="I212" s="120"/>
      <c r="J212" s="120"/>
      <c r="K212" s="120"/>
      <c r="L212" s="120"/>
    </row>
    <row r="213" spans="2:12">
      <c r="B213" s="119"/>
      <c r="C213" s="119"/>
      <c r="D213" s="120"/>
      <c r="E213" s="120"/>
      <c r="F213" s="120"/>
      <c r="G213" s="120"/>
      <c r="H213" s="120"/>
      <c r="I213" s="120"/>
      <c r="J213" s="120"/>
      <c r="K213" s="120"/>
      <c r="L213" s="120"/>
    </row>
    <row r="214" spans="2:12">
      <c r="B214" s="119"/>
      <c r="C214" s="119"/>
      <c r="D214" s="120"/>
      <c r="E214" s="120"/>
      <c r="F214" s="120"/>
      <c r="G214" s="120"/>
      <c r="H214" s="120"/>
      <c r="I214" s="120"/>
      <c r="J214" s="120"/>
      <c r="K214" s="120"/>
      <c r="L214" s="120"/>
    </row>
    <row r="215" spans="2:12">
      <c r="B215" s="119"/>
      <c r="C215" s="119"/>
      <c r="D215" s="120"/>
      <c r="E215" s="120"/>
      <c r="F215" s="120"/>
      <c r="G215" s="120"/>
      <c r="H215" s="120"/>
      <c r="I215" s="120"/>
      <c r="J215" s="120"/>
      <c r="K215" s="120"/>
      <c r="L215" s="120"/>
    </row>
    <row r="216" spans="2:12">
      <c r="B216" s="119"/>
      <c r="C216" s="119"/>
      <c r="D216" s="120"/>
      <c r="E216" s="120"/>
      <c r="F216" s="120"/>
      <c r="G216" s="120"/>
      <c r="H216" s="120"/>
      <c r="I216" s="120"/>
      <c r="J216" s="120"/>
      <c r="K216" s="120"/>
      <c r="L216" s="120"/>
    </row>
    <row r="217" spans="2:12">
      <c r="B217" s="119"/>
      <c r="C217" s="119"/>
      <c r="D217" s="120"/>
      <c r="E217" s="120"/>
      <c r="F217" s="120"/>
      <c r="G217" s="120"/>
      <c r="H217" s="120"/>
      <c r="I217" s="120"/>
      <c r="J217" s="120"/>
      <c r="K217" s="120"/>
      <c r="L217" s="120"/>
    </row>
    <row r="218" spans="2:12">
      <c r="B218" s="119"/>
      <c r="C218" s="119"/>
      <c r="D218" s="120"/>
      <c r="E218" s="120"/>
      <c r="F218" s="120"/>
      <c r="G218" s="120"/>
      <c r="H218" s="120"/>
      <c r="I218" s="120"/>
      <c r="J218" s="120"/>
      <c r="K218" s="120"/>
      <c r="L218" s="120"/>
    </row>
    <row r="219" spans="2:12">
      <c r="B219" s="119"/>
      <c r="C219" s="119"/>
      <c r="D219" s="120"/>
      <c r="E219" s="120"/>
      <c r="F219" s="120"/>
      <c r="G219" s="120"/>
      <c r="H219" s="120"/>
      <c r="I219" s="120"/>
      <c r="J219" s="120"/>
      <c r="K219" s="120"/>
      <c r="L219" s="120"/>
    </row>
    <row r="220" spans="2:12">
      <c r="B220" s="119"/>
      <c r="C220" s="119"/>
      <c r="D220" s="120"/>
      <c r="E220" s="120"/>
      <c r="F220" s="120"/>
      <c r="G220" s="120"/>
      <c r="H220" s="120"/>
      <c r="I220" s="120"/>
      <c r="J220" s="120"/>
      <c r="K220" s="120"/>
      <c r="L220" s="120"/>
    </row>
    <row r="221" spans="2:12">
      <c r="B221" s="119"/>
      <c r="C221" s="119"/>
      <c r="D221" s="120"/>
      <c r="E221" s="120"/>
      <c r="F221" s="120"/>
      <c r="G221" s="120"/>
      <c r="H221" s="120"/>
      <c r="I221" s="120"/>
      <c r="J221" s="120"/>
      <c r="K221" s="120"/>
      <c r="L221" s="120"/>
    </row>
    <row r="222" spans="2:12">
      <c r="B222" s="119"/>
      <c r="C222" s="119"/>
      <c r="D222" s="120"/>
      <c r="E222" s="120"/>
      <c r="F222" s="120"/>
      <c r="G222" s="120"/>
      <c r="H222" s="120"/>
      <c r="I222" s="120"/>
      <c r="J222" s="120"/>
      <c r="K222" s="120"/>
      <c r="L222" s="120"/>
    </row>
    <row r="223" spans="2:12">
      <c r="B223" s="119"/>
      <c r="C223" s="119"/>
      <c r="D223" s="120"/>
      <c r="E223" s="120"/>
      <c r="F223" s="120"/>
      <c r="G223" s="120"/>
      <c r="H223" s="120"/>
      <c r="I223" s="120"/>
      <c r="J223" s="120"/>
      <c r="K223" s="120"/>
      <c r="L223" s="120"/>
    </row>
    <row r="224" spans="2:12">
      <c r="B224" s="119"/>
      <c r="C224" s="119"/>
      <c r="D224" s="120"/>
      <c r="E224" s="120"/>
      <c r="F224" s="120"/>
      <c r="G224" s="120"/>
      <c r="H224" s="120"/>
      <c r="I224" s="120"/>
      <c r="J224" s="120"/>
      <c r="K224" s="120"/>
      <c r="L224" s="120"/>
    </row>
    <row r="225" spans="2:12">
      <c r="B225" s="119"/>
      <c r="C225" s="119"/>
      <c r="D225" s="120"/>
      <c r="E225" s="120"/>
      <c r="F225" s="120"/>
      <c r="G225" s="120"/>
      <c r="H225" s="120"/>
      <c r="I225" s="120"/>
      <c r="J225" s="120"/>
      <c r="K225" s="120"/>
      <c r="L225" s="120"/>
    </row>
    <row r="226" spans="2:12">
      <c r="B226" s="119"/>
      <c r="C226" s="119"/>
      <c r="D226" s="120"/>
      <c r="E226" s="120"/>
      <c r="F226" s="120"/>
      <c r="G226" s="120"/>
      <c r="H226" s="120"/>
      <c r="I226" s="120"/>
      <c r="J226" s="120"/>
      <c r="K226" s="120"/>
      <c r="L226" s="120"/>
    </row>
    <row r="227" spans="2:12">
      <c r="B227" s="119"/>
      <c r="C227" s="119"/>
      <c r="D227" s="120"/>
      <c r="E227" s="120"/>
      <c r="F227" s="120"/>
      <c r="G227" s="120"/>
      <c r="H227" s="120"/>
      <c r="I227" s="120"/>
      <c r="J227" s="120"/>
      <c r="K227" s="120"/>
      <c r="L227" s="120"/>
    </row>
    <row r="228" spans="2:12">
      <c r="B228" s="119"/>
      <c r="C228" s="119"/>
      <c r="D228" s="120"/>
      <c r="E228" s="120"/>
      <c r="F228" s="120"/>
      <c r="G228" s="120"/>
      <c r="H228" s="120"/>
      <c r="I228" s="120"/>
      <c r="J228" s="120"/>
      <c r="K228" s="120"/>
      <c r="L228" s="120"/>
    </row>
    <row r="229" spans="2:12">
      <c r="B229" s="119"/>
      <c r="C229" s="119"/>
      <c r="D229" s="120"/>
      <c r="E229" s="120"/>
      <c r="F229" s="120"/>
      <c r="G229" s="120"/>
      <c r="H229" s="120"/>
      <c r="I229" s="120"/>
      <c r="J229" s="120"/>
      <c r="K229" s="120"/>
      <c r="L229" s="120"/>
    </row>
    <row r="230" spans="2:12">
      <c r="B230" s="119"/>
      <c r="C230" s="119"/>
      <c r="D230" s="120"/>
      <c r="E230" s="120"/>
      <c r="F230" s="120"/>
      <c r="G230" s="120"/>
      <c r="H230" s="120"/>
      <c r="I230" s="120"/>
      <c r="J230" s="120"/>
      <c r="K230" s="120"/>
      <c r="L230" s="120"/>
    </row>
    <row r="231" spans="2:12">
      <c r="B231" s="119"/>
      <c r="C231" s="119"/>
      <c r="D231" s="120"/>
      <c r="E231" s="120"/>
      <c r="F231" s="120"/>
      <c r="G231" s="120"/>
      <c r="H231" s="120"/>
      <c r="I231" s="120"/>
      <c r="J231" s="120"/>
      <c r="K231" s="120"/>
      <c r="L231" s="120"/>
    </row>
    <row r="232" spans="2:12">
      <c r="B232" s="119"/>
      <c r="C232" s="119"/>
      <c r="D232" s="120"/>
      <c r="E232" s="120"/>
      <c r="F232" s="120"/>
      <c r="G232" s="120"/>
      <c r="H232" s="120"/>
      <c r="I232" s="120"/>
      <c r="J232" s="120"/>
      <c r="K232" s="120"/>
      <c r="L232" s="120"/>
    </row>
    <row r="233" spans="2:12">
      <c r="B233" s="119"/>
      <c r="C233" s="119"/>
      <c r="D233" s="120"/>
      <c r="E233" s="120"/>
      <c r="F233" s="120"/>
      <c r="G233" s="120"/>
      <c r="H233" s="120"/>
      <c r="I233" s="120"/>
      <c r="J233" s="120"/>
      <c r="K233" s="120"/>
      <c r="L233" s="120"/>
    </row>
    <row r="234" spans="2:12">
      <c r="B234" s="119"/>
      <c r="C234" s="119"/>
      <c r="D234" s="120"/>
      <c r="E234" s="120"/>
      <c r="F234" s="120"/>
      <c r="G234" s="120"/>
      <c r="H234" s="120"/>
      <c r="I234" s="120"/>
      <c r="J234" s="120"/>
      <c r="K234" s="120"/>
      <c r="L234" s="120"/>
    </row>
    <row r="235" spans="2:12">
      <c r="B235" s="119"/>
      <c r="C235" s="119"/>
      <c r="D235" s="120"/>
      <c r="E235" s="120"/>
      <c r="F235" s="120"/>
      <c r="G235" s="120"/>
      <c r="H235" s="120"/>
      <c r="I235" s="120"/>
      <c r="J235" s="120"/>
      <c r="K235" s="120"/>
      <c r="L235" s="120"/>
    </row>
    <row r="236" spans="2:12">
      <c r="B236" s="119"/>
      <c r="C236" s="119"/>
      <c r="D236" s="120"/>
      <c r="E236" s="120"/>
      <c r="F236" s="120"/>
      <c r="G236" s="120"/>
      <c r="H236" s="120"/>
      <c r="I236" s="120"/>
      <c r="J236" s="120"/>
      <c r="K236" s="120"/>
      <c r="L236" s="120"/>
    </row>
    <row r="237" spans="2:12">
      <c r="B237" s="119"/>
      <c r="C237" s="119"/>
      <c r="D237" s="120"/>
      <c r="E237" s="120"/>
      <c r="F237" s="120"/>
      <c r="G237" s="120"/>
      <c r="H237" s="120"/>
      <c r="I237" s="120"/>
      <c r="J237" s="120"/>
      <c r="K237" s="120"/>
      <c r="L237" s="120"/>
    </row>
    <row r="238" spans="2:12">
      <c r="B238" s="119"/>
      <c r="C238" s="119"/>
      <c r="D238" s="120"/>
      <c r="E238" s="120"/>
      <c r="F238" s="120"/>
      <c r="G238" s="120"/>
      <c r="H238" s="120"/>
      <c r="I238" s="120"/>
      <c r="J238" s="120"/>
      <c r="K238" s="120"/>
      <c r="L238" s="120"/>
    </row>
    <row r="239" spans="2:12">
      <c r="B239" s="119"/>
      <c r="C239" s="119"/>
      <c r="D239" s="120"/>
      <c r="E239" s="120"/>
      <c r="F239" s="120"/>
      <c r="G239" s="120"/>
      <c r="H239" s="120"/>
      <c r="I239" s="120"/>
      <c r="J239" s="120"/>
      <c r="K239" s="120"/>
      <c r="L239" s="120"/>
    </row>
    <row r="240" spans="2:12">
      <c r="B240" s="119"/>
      <c r="C240" s="119"/>
      <c r="D240" s="120"/>
      <c r="E240" s="120"/>
      <c r="F240" s="120"/>
      <c r="G240" s="120"/>
      <c r="H240" s="120"/>
      <c r="I240" s="120"/>
      <c r="J240" s="120"/>
      <c r="K240" s="120"/>
      <c r="L240" s="120"/>
    </row>
    <row r="241" spans="2:12">
      <c r="B241" s="119"/>
      <c r="C241" s="119"/>
      <c r="D241" s="120"/>
      <c r="E241" s="120"/>
      <c r="F241" s="120"/>
      <c r="G241" s="120"/>
      <c r="H241" s="120"/>
      <c r="I241" s="120"/>
      <c r="J241" s="120"/>
      <c r="K241" s="120"/>
      <c r="L241" s="120"/>
    </row>
    <row r="242" spans="2:12">
      <c r="B242" s="119"/>
      <c r="C242" s="119"/>
      <c r="D242" s="120"/>
      <c r="E242" s="120"/>
      <c r="F242" s="120"/>
      <c r="G242" s="120"/>
      <c r="H242" s="120"/>
      <c r="I242" s="120"/>
      <c r="J242" s="120"/>
      <c r="K242" s="120"/>
      <c r="L242" s="120"/>
    </row>
    <row r="243" spans="2:12">
      <c r="B243" s="119"/>
      <c r="C243" s="119"/>
      <c r="D243" s="120"/>
      <c r="E243" s="120"/>
      <c r="F243" s="120"/>
      <c r="G243" s="120"/>
      <c r="H243" s="120"/>
      <c r="I243" s="120"/>
      <c r="J243" s="120"/>
      <c r="K243" s="120"/>
      <c r="L243" s="120"/>
    </row>
    <row r="244" spans="2:12">
      <c r="B244" s="119"/>
      <c r="C244" s="119"/>
      <c r="D244" s="120"/>
      <c r="E244" s="120"/>
      <c r="F244" s="120"/>
      <c r="G244" s="120"/>
      <c r="H244" s="120"/>
      <c r="I244" s="120"/>
      <c r="J244" s="120"/>
      <c r="K244" s="120"/>
      <c r="L244" s="120"/>
    </row>
    <row r="245" spans="2:12">
      <c r="B245" s="119"/>
      <c r="C245" s="119"/>
      <c r="D245" s="120"/>
      <c r="E245" s="120"/>
      <c r="F245" s="120"/>
      <c r="G245" s="120"/>
      <c r="H245" s="120"/>
      <c r="I245" s="120"/>
      <c r="J245" s="120"/>
      <c r="K245" s="120"/>
      <c r="L245" s="120"/>
    </row>
    <row r="246" spans="2:12">
      <c r="B246" s="119"/>
      <c r="C246" s="119"/>
      <c r="D246" s="120"/>
      <c r="E246" s="120"/>
      <c r="F246" s="120"/>
      <c r="G246" s="120"/>
      <c r="H246" s="120"/>
      <c r="I246" s="120"/>
      <c r="J246" s="120"/>
      <c r="K246" s="120"/>
      <c r="L246" s="120"/>
    </row>
    <row r="247" spans="2:12">
      <c r="B247" s="119"/>
      <c r="C247" s="119"/>
      <c r="D247" s="120"/>
      <c r="E247" s="120"/>
      <c r="F247" s="120"/>
      <c r="G247" s="120"/>
      <c r="H247" s="120"/>
      <c r="I247" s="120"/>
      <c r="J247" s="120"/>
      <c r="K247" s="120"/>
      <c r="L247" s="120"/>
    </row>
    <row r="248" spans="2:12">
      <c r="B248" s="119"/>
      <c r="C248" s="119"/>
      <c r="D248" s="120"/>
      <c r="E248" s="120"/>
      <c r="F248" s="120"/>
      <c r="G248" s="120"/>
      <c r="H248" s="120"/>
      <c r="I248" s="120"/>
      <c r="J248" s="120"/>
      <c r="K248" s="120"/>
      <c r="L248" s="120"/>
    </row>
    <row r="249" spans="2:12">
      <c r="B249" s="119"/>
      <c r="C249" s="119"/>
      <c r="D249" s="120"/>
      <c r="E249" s="120"/>
      <c r="F249" s="120"/>
      <c r="G249" s="120"/>
      <c r="H249" s="120"/>
      <c r="I249" s="120"/>
      <c r="J249" s="120"/>
      <c r="K249" s="120"/>
      <c r="L249" s="120"/>
    </row>
    <row r="250" spans="2:12">
      <c r="B250" s="119"/>
      <c r="C250" s="119"/>
      <c r="D250" s="120"/>
      <c r="E250" s="120"/>
      <c r="F250" s="120"/>
      <c r="G250" s="120"/>
      <c r="H250" s="120"/>
      <c r="I250" s="120"/>
      <c r="J250" s="120"/>
      <c r="K250" s="120"/>
      <c r="L250" s="120"/>
    </row>
    <row r="251" spans="2:12">
      <c r="B251" s="119"/>
      <c r="C251" s="119"/>
      <c r="D251" s="120"/>
      <c r="E251" s="120"/>
      <c r="F251" s="120"/>
      <c r="G251" s="120"/>
      <c r="H251" s="120"/>
      <c r="I251" s="120"/>
      <c r="J251" s="120"/>
      <c r="K251" s="120"/>
      <c r="L251" s="120"/>
    </row>
    <row r="252" spans="2:12">
      <c r="B252" s="119"/>
      <c r="C252" s="119"/>
      <c r="D252" s="120"/>
      <c r="E252" s="120"/>
      <c r="F252" s="120"/>
      <c r="G252" s="120"/>
      <c r="H252" s="120"/>
      <c r="I252" s="120"/>
      <c r="J252" s="120"/>
      <c r="K252" s="120"/>
      <c r="L252" s="120"/>
    </row>
    <row r="253" spans="2:12">
      <c r="B253" s="119"/>
      <c r="C253" s="119"/>
      <c r="D253" s="120"/>
      <c r="E253" s="120"/>
      <c r="F253" s="120"/>
      <c r="G253" s="120"/>
      <c r="H253" s="120"/>
      <c r="I253" s="120"/>
      <c r="J253" s="120"/>
      <c r="K253" s="120"/>
      <c r="L253" s="120"/>
    </row>
    <row r="254" spans="2:12">
      <c r="B254" s="119"/>
      <c r="C254" s="119"/>
      <c r="D254" s="120"/>
      <c r="E254" s="120"/>
      <c r="F254" s="120"/>
      <c r="G254" s="120"/>
      <c r="H254" s="120"/>
      <c r="I254" s="120"/>
      <c r="J254" s="120"/>
      <c r="K254" s="120"/>
      <c r="L254" s="120"/>
    </row>
    <row r="255" spans="2:12">
      <c r="B255" s="119"/>
      <c r="C255" s="119"/>
      <c r="D255" s="120"/>
      <c r="E255" s="120"/>
      <c r="F255" s="120"/>
      <c r="G255" s="120"/>
      <c r="H255" s="120"/>
      <c r="I255" s="120"/>
      <c r="J255" s="120"/>
      <c r="K255" s="120"/>
      <c r="L255" s="120"/>
    </row>
    <row r="256" spans="2:12">
      <c r="B256" s="119"/>
      <c r="C256" s="119"/>
      <c r="D256" s="120"/>
      <c r="E256" s="120"/>
      <c r="F256" s="120"/>
      <c r="G256" s="120"/>
      <c r="H256" s="120"/>
      <c r="I256" s="120"/>
      <c r="J256" s="120"/>
      <c r="K256" s="120"/>
      <c r="L256" s="120"/>
    </row>
    <row r="257" spans="2:12">
      <c r="B257" s="119"/>
      <c r="C257" s="119"/>
      <c r="D257" s="120"/>
      <c r="E257" s="120"/>
      <c r="F257" s="120"/>
      <c r="G257" s="120"/>
      <c r="H257" s="120"/>
      <c r="I257" s="120"/>
      <c r="J257" s="120"/>
      <c r="K257" s="120"/>
      <c r="L257" s="120"/>
    </row>
    <row r="258" spans="2:12">
      <c r="B258" s="119"/>
      <c r="C258" s="119"/>
      <c r="D258" s="120"/>
      <c r="E258" s="120"/>
      <c r="F258" s="120"/>
      <c r="G258" s="120"/>
      <c r="H258" s="120"/>
      <c r="I258" s="120"/>
      <c r="J258" s="120"/>
      <c r="K258" s="120"/>
      <c r="L258" s="120"/>
    </row>
    <row r="259" spans="2:12">
      <c r="B259" s="119"/>
      <c r="C259" s="119"/>
      <c r="D259" s="120"/>
      <c r="E259" s="120"/>
      <c r="F259" s="120"/>
      <c r="G259" s="120"/>
      <c r="H259" s="120"/>
      <c r="I259" s="120"/>
      <c r="J259" s="120"/>
      <c r="K259" s="120"/>
      <c r="L259" s="120"/>
    </row>
    <row r="260" spans="2:12">
      <c r="B260" s="119"/>
      <c r="C260" s="119"/>
      <c r="D260" s="120"/>
      <c r="E260" s="120"/>
      <c r="F260" s="120"/>
      <c r="G260" s="120"/>
      <c r="H260" s="120"/>
      <c r="I260" s="120"/>
      <c r="J260" s="120"/>
      <c r="K260" s="120"/>
      <c r="L260" s="120"/>
    </row>
    <row r="261" spans="2:12">
      <c r="B261" s="119"/>
      <c r="C261" s="119"/>
      <c r="D261" s="120"/>
      <c r="E261" s="120"/>
      <c r="F261" s="120"/>
      <c r="G261" s="120"/>
      <c r="H261" s="120"/>
      <c r="I261" s="120"/>
      <c r="J261" s="120"/>
      <c r="K261" s="120"/>
      <c r="L261" s="120"/>
    </row>
    <row r="262" spans="2:12">
      <c r="B262" s="119"/>
      <c r="C262" s="119"/>
      <c r="D262" s="120"/>
      <c r="E262" s="120"/>
      <c r="F262" s="120"/>
      <c r="G262" s="120"/>
      <c r="H262" s="120"/>
      <c r="I262" s="120"/>
      <c r="J262" s="120"/>
      <c r="K262" s="120"/>
      <c r="L262" s="120"/>
    </row>
    <row r="263" spans="2:12">
      <c r="B263" s="119"/>
      <c r="C263" s="119"/>
      <c r="D263" s="120"/>
      <c r="E263" s="120"/>
      <c r="F263" s="120"/>
      <c r="G263" s="120"/>
      <c r="H263" s="120"/>
      <c r="I263" s="120"/>
      <c r="J263" s="120"/>
      <c r="K263" s="120"/>
      <c r="L263" s="120"/>
    </row>
    <row r="264" spans="2:12">
      <c r="B264" s="119"/>
      <c r="C264" s="119"/>
      <c r="D264" s="120"/>
      <c r="E264" s="120"/>
      <c r="F264" s="120"/>
      <c r="G264" s="120"/>
      <c r="H264" s="120"/>
      <c r="I264" s="120"/>
      <c r="J264" s="120"/>
      <c r="K264" s="120"/>
      <c r="L264" s="120"/>
    </row>
    <row r="265" spans="2:12">
      <c r="B265" s="119"/>
      <c r="C265" s="119"/>
      <c r="D265" s="120"/>
      <c r="E265" s="120"/>
      <c r="F265" s="120"/>
      <c r="G265" s="120"/>
      <c r="H265" s="120"/>
      <c r="I265" s="120"/>
      <c r="J265" s="120"/>
      <c r="K265" s="120"/>
      <c r="L265" s="120"/>
    </row>
    <row r="266" spans="2:12">
      <c r="B266" s="119"/>
      <c r="C266" s="119"/>
      <c r="D266" s="120"/>
      <c r="E266" s="120"/>
      <c r="F266" s="120"/>
      <c r="G266" s="120"/>
      <c r="H266" s="120"/>
      <c r="I266" s="120"/>
      <c r="J266" s="120"/>
      <c r="K266" s="120"/>
      <c r="L266" s="120"/>
    </row>
    <row r="267" spans="2:12">
      <c r="B267" s="119"/>
      <c r="C267" s="119"/>
      <c r="D267" s="120"/>
      <c r="E267" s="120"/>
      <c r="F267" s="120"/>
      <c r="G267" s="120"/>
      <c r="H267" s="120"/>
      <c r="I267" s="120"/>
      <c r="J267" s="120"/>
      <c r="K267" s="120"/>
      <c r="L267" s="120"/>
    </row>
    <row r="268" spans="2:12">
      <c r="B268" s="119"/>
      <c r="C268" s="119"/>
      <c r="D268" s="120"/>
      <c r="E268" s="120"/>
      <c r="F268" s="120"/>
      <c r="G268" s="120"/>
      <c r="H268" s="120"/>
      <c r="I268" s="120"/>
      <c r="J268" s="120"/>
      <c r="K268" s="120"/>
      <c r="L268" s="120"/>
    </row>
    <row r="269" spans="2:12">
      <c r="B269" s="119"/>
      <c r="C269" s="119"/>
      <c r="D269" s="120"/>
      <c r="E269" s="120"/>
      <c r="F269" s="120"/>
      <c r="G269" s="120"/>
      <c r="H269" s="120"/>
      <c r="I269" s="120"/>
      <c r="J269" s="120"/>
      <c r="K269" s="120"/>
      <c r="L269" s="120"/>
    </row>
    <row r="270" spans="2:12">
      <c r="B270" s="119"/>
      <c r="C270" s="119"/>
      <c r="D270" s="120"/>
      <c r="E270" s="120"/>
      <c r="F270" s="120"/>
      <c r="G270" s="120"/>
      <c r="H270" s="120"/>
      <c r="I270" s="120"/>
      <c r="J270" s="120"/>
      <c r="K270" s="120"/>
      <c r="L270" s="120"/>
    </row>
    <row r="271" spans="2:12">
      <c r="B271" s="119"/>
      <c r="C271" s="119"/>
      <c r="D271" s="120"/>
      <c r="E271" s="120"/>
      <c r="F271" s="120"/>
      <c r="G271" s="120"/>
      <c r="H271" s="120"/>
      <c r="I271" s="120"/>
      <c r="J271" s="120"/>
      <c r="K271" s="120"/>
      <c r="L271" s="120"/>
    </row>
    <row r="272" spans="2:12">
      <c r="B272" s="119"/>
      <c r="C272" s="119"/>
      <c r="D272" s="120"/>
      <c r="E272" s="120"/>
      <c r="F272" s="120"/>
      <c r="G272" s="120"/>
      <c r="H272" s="120"/>
      <c r="I272" s="120"/>
      <c r="J272" s="120"/>
      <c r="K272" s="120"/>
      <c r="L272" s="120"/>
    </row>
    <row r="273" spans="2:12">
      <c r="B273" s="119"/>
      <c r="C273" s="119"/>
      <c r="D273" s="120"/>
      <c r="E273" s="120"/>
      <c r="F273" s="120"/>
      <c r="G273" s="120"/>
      <c r="H273" s="120"/>
      <c r="I273" s="120"/>
      <c r="J273" s="120"/>
      <c r="K273" s="120"/>
      <c r="L273" s="120"/>
    </row>
    <row r="274" spans="2:12">
      <c r="B274" s="119"/>
      <c r="C274" s="119"/>
      <c r="D274" s="120"/>
      <c r="E274" s="120"/>
      <c r="F274" s="120"/>
      <c r="G274" s="120"/>
      <c r="H274" s="120"/>
      <c r="I274" s="120"/>
      <c r="J274" s="120"/>
      <c r="K274" s="120"/>
      <c r="L274" s="120"/>
    </row>
    <row r="275" spans="2:12">
      <c r="B275" s="119"/>
      <c r="C275" s="119"/>
      <c r="D275" s="120"/>
      <c r="E275" s="120"/>
      <c r="F275" s="120"/>
      <c r="G275" s="120"/>
      <c r="H275" s="120"/>
      <c r="I275" s="120"/>
      <c r="J275" s="120"/>
      <c r="K275" s="120"/>
      <c r="L275" s="120"/>
    </row>
    <row r="276" spans="2:12">
      <c r="B276" s="119"/>
      <c r="C276" s="119"/>
      <c r="D276" s="120"/>
      <c r="E276" s="120"/>
      <c r="F276" s="120"/>
      <c r="G276" s="120"/>
      <c r="H276" s="120"/>
      <c r="I276" s="120"/>
      <c r="J276" s="120"/>
      <c r="K276" s="120"/>
      <c r="L276" s="120"/>
    </row>
    <row r="277" spans="2:12">
      <c r="B277" s="119"/>
      <c r="C277" s="119"/>
      <c r="D277" s="120"/>
      <c r="E277" s="120"/>
      <c r="F277" s="120"/>
      <c r="G277" s="120"/>
      <c r="H277" s="120"/>
      <c r="I277" s="120"/>
      <c r="J277" s="120"/>
      <c r="K277" s="120"/>
      <c r="L277" s="120"/>
    </row>
    <row r="278" spans="2:12">
      <c r="B278" s="119"/>
      <c r="C278" s="119"/>
      <c r="D278" s="120"/>
      <c r="E278" s="120"/>
      <c r="F278" s="120"/>
      <c r="G278" s="120"/>
      <c r="H278" s="120"/>
      <c r="I278" s="120"/>
      <c r="J278" s="120"/>
      <c r="K278" s="120"/>
      <c r="L278" s="120"/>
    </row>
    <row r="279" spans="2:12">
      <c r="B279" s="119"/>
      <c r="C279" s="119"/>
      <c r="D279" s="120"/>
      <c r="E279" s="120"/>
      <c r="F279" s="120"/>
      <c r="G279" s="120"/>
      <c r="H279" s="120"/>
      <c r="I279" s="120"/>
      <c r="J279" s="120"/>
      <c r="K279" s="120"/>
      <c r="L279" s="120"/>
    </row>
    <row r="280" spans="2:12">
      <c r="B280" s="119"/>
      <c r="C280" s="119"/>
      <c r="D280" s="120"/>
      <c r="E280" s="120"/>
      <c r="F280" s="120"/>
      <c r="G280" s="120"/>
      <c r="H280" s="120"/>
      <c r="I280" s="120"/>
      <c r="J280" s="120"/>
      <c r="K280" s="120"/>
      <c r="L280" s="120"/>
    </row>
    <row r="281" spans="2:12">
      <c r="B281" s="119"/>
      <c r="C281" s="119"/>
      <c r="D281" s="120"/>
      <c r="E281" s="120"/>
      <c r="F281" s="120"/>
      <c r="G281" s="120"/>
      <c r="H281" s="120"/>
      <c r="I281" s="120"/>
      <c r="J281" s="120"/>
      <c r="K281" s="120"/>
      <c r="L281" s="120"/>
    </row>
    <row r="282" spans="2:12">
      <c r="B282" s="119"/>
      <c r="C282" s="119"/>
      <c r="D282" s="120"/>
      <c r="E282" s="120"/>
      <c r="F282" s="120"/>
      <c r="G282" s="120"/>
      <c r="H282" s="120"/>
      <c r="I282" s="120"/>
      <c r="J282" s="120"/>
      <c r="K282" s="120"/>
      <c r="L282" s="120"/>
    </row>
    <row r="283" spans="2:12">
      <c r="B283" s="119"/>
      <c r="C283" s="119"/>
      <c r="D283" s="120"/>
      <c r="E283" s="120"/>
      <c r="F283" s="120"/>
      <c r="G283" s="120"/>
      <c r="H283" s="120"/>
      <c r="I283" s="120"/>
      <c r="J283" s="120"/>
      <c r="K283" s="120"/>
      <c r="L283" s="120"/>
    </row>
    <row r="284" spans="2:12">
      <c r="B284" s="119"/>
      <c r="C284" s="119"/>
      <c r="D284" s="120"/>
      <c r="E284" s="120"/>
      <c r="F284" s="120"/>
      <c r="G284" s="120"/>
      <c r="H284" s="120"/>
      <c r="I284" s="120"/>
      <c r="J284" s="120"/>
      <c r="K284" s="120"/>
      <c r="L284" s="120"/>
    </row>
    <row r="285" spans="2:12">
      <c r="B285" s="119"/>
      <c r="C285" s="119"/>
      <c r="D285" s="120"/>
      <c r="E285" s="120"/>
      <c r="F285" s="120"/>
      <c r="G285" s="120"/>
      <c r="H285" s="120"/>
      <c r="I285" s="120"/>
      <c r="J285" s="120"/>
      <c r="K285" s="120"/>
      <c r="L285" s="120"/>
    </row>
    <row r="286" spans="2:12">
      <c r="B286" s="119"/>
      <c r="C286" s="119"/>
      <c r="D286" s="120"/>
      <c r="E286" s="120"/>
      <c r="F286" s="120"/>
      <c r="G286" s="120"/>
      <c r="H286" s="120"/>
      <c r="I286" s="120"/>
      <c r="J286" s="120"/>
      <c r="K286" s="120"/>
      <c r="L286" s="120"/>
    </row>
    <row r="287" spans="2:12">
      <c r="B287" s="119"/>
      <c r="C287" s="119"/>
      <c r="D287" s="120"/>
      <c r="E287" s="120"/>
      <c r="F287" s="120"/>
      <c r="G287" s="120"/>
      <c r="H287" s="120"/>
      <c r="I287" s="120"/>
      <c r="J287" s="120"/>
      <c r="K287" s="120"/>
      <c r="L287" s="120"/>
    </row>
    <row r="288" spans="2:12">
      <c r="B288" s="119"/>
      <c r="C288" s="119"/>
      <c r="D288" s="120"/>
      <c r="E288" s="120"/>
      <c r="F288" s="120"/>
      <c r="G288" s="120"/>
      <c r="H288" s="120"/>
      <c r="I288" s="120"/>
      <c r="J288" s="120"/>
      <c r="K288" s="120"/>
      <c r="L288" s="120"/>
    </row>
    <row r="289" spans="2:12">
      <c r="B289" s="119"/>
      <c r="C289" s="119"/>
      <c r="D289" s="120"/>
      <c r="E289" s="120"/>
      <c r="F289" s="120"/>
      <c r="G289" s="120"/>
      <c r="H289" s="120"/>
      <c r="I289" s="120"/>
      <c r="J289" s="120"/>
      <c r="K289" s="120"/>
      <c r="L289" s="120"/>
    </row>
    <row r="290" spans="2:12">
      <c r="B290" s="119"/>
      <c r="C290" s="119"/>
      <c r="D290" s="120"/>
      <c r="E290" s="120"/>
      <c r="F290" s="120"/>
      <c r="G290" s="120"/>
      <c r="H290" s="120"/>
      <c r="I290" s="120"/>
      <c r="J290" s="120"/>
      <c r="K290" s="120"/>
      <c r="L290" s="120"/>
    </row>
    <row r="291" spans="2:12">
      <c r="B291" s="119"/>
      <c r="C291" s="119"/>
      <c r="D291" s="120"/>
      <c r="E291" s="120"/>
      <c r="F291" s="120"/>
      <c r="G291" s="120"/>
      <c r="H291" s="120"/>
      <c r="I291" s="120"/>
      <c r="J291" s="120"/>
      <c r="K291" s="120"/>
      <c r="L291" s="120"/>
    </row>
    <row r="292" spans="2:12">
      <c r="B292" s="119"/>
      <c r="C292" s="119"/>
      <c r="D292" s="120"/>
      <c r="E292" s="120"/>
      <c r="F292" s="120"/>
      <c r="G292" s="120"/>
      <c r="H292" s="120"/>
      <c r="I292" s="120"/>
      <c r="J292" s="120"/>
      <c r="K292" s="120"/>
      <c r="L292" s="120"/>
    </row>
    <row r="293" spans="2:12">
      <c r="B293" s="119"/>
      <c r="C293" s="119"/>
      <c r="D293" s="120"/>
      <c r="E293" s="120"/>
      <c r="F293" s="120"/>
      <c r="G293" s="120"/>
      <c r="H293" s="120"/>
      <c r="I293" s="120"/>
      <c r="J293" s="120"/>
      <c r="K293" s="120"/>
      <c r="L293" s="120"/>
    </row>
    <row r="294" spans="2:12">
      <c r="B294" s="119"/>
      <c r="C294" s="119"/>
      <c r="D294" s="120"/>
      <c r="E294" s="120"/>
      <c r="F294" s="120"/>
      <c r="G294" s="120"/>
      <c r="H294" s="120"/>
      <c r="I294" s="120"/>
      <c r="J294" s="120"/>
      <c r="K294" s="120"/>
      <c r="L294" s="120"/>
    </row>
    <row r="295" spans="2:12">
      <c r="B295" s="119"/>
      <c r="C295" s="119"/>
      <c r="D295" s="120"/>
      <c r="E295" s="120"/>
      <c r="F295" s="120"/>
      <c r="G295" s="120"/>
      <c r="H295" s="120"/>
      <c r="I295" s="120"/>
      <c r="J295" s="120"/>
      <c r="K295" s="120"/>
      <c r="L295" s="120"/>
    </row>
    <row r="296" spans="2:12">
      <c r="B296" s="119"/>
      <c r="C296" s="119"/>
      <c r="D296" s="120"/>
      <c r="E296" s="120"/>
      <c r="F296" s="120"/>
      <c r="G296" s="120"/>
      <c r="H296" s="120"/>
      <c r="I296" s="120"/>
      <c r="J296" s="120"/>
      <c r="K296" s="120"/>
      <c r="L296" s="120"/>
    </row>
    <row r="297" spans="2:12">
      <c r="B297" s="119"/>
      <c r="C297" s="119"/>
      <c r="D297" s="120"/>
      <c r="E297" s="120"/>
      <c r="F297" s="120"/>
      <c r="G297" s="120"/>
      <c r="H297" s="120"/>
      <c r="I297" s="120"/>
      <c r="J297" s="120"/>
      <c r="K297" s="120"/>
      <c r="L297" s="120"/>
    </row>
    <row r="298" spans="2:12">
      <c r="B298" s="119"/>
      <c r="C298" s="119"/>
      <c r="D298" s="120"/>
      <c r="E298" s="120"/>
      <c r="F298" s="120"/>
      <c r="G298" s="120"/>
      <c r="H298" s="120"/>
      <c r="I298" s="120"/>
      <c r="J298" s="120"/>
      <c r="K298" s="120"/>
      <c r="L298" s="120"/>
    </row>
    <row r="299" spans="2:12">
      <c r="B299" s="119"/>
      <c r="C299" s="119"/>
      <c r="D299" s="120"/>
      <c r="E299" s="120"/>
      <c r="F299" s="120"/>
      <c r="G299" s="120"/>
      <c r="H299" s="120"/>
      <c r="I299" s="120"/>
      <c r="J299" s="120"/>
      <c r="K299" s="120"/>
      <c r="L299" s="120"/>
    </row>
    <row r="300" spans="2:12">
      <c r="B300" s="119"/>
      <c r="C300" s="119"/>
      <c r="D300" s="120"/>
      <c r="E300" s="120"/>
      <c r="F300" s="120"/>
      <c r="G300" s="120"/>
      <c r="H300" s="120"/>
      <c r="I300" s="120"/>
      <c r="J300" s="120"/>
      <c r="K300" s="120"/>
      <c r="L300" s="120"/>
    </row>
    <row r="301" spans="2:12">
      <c r="B301" s="119"/>
      <c r="C301" s="119"/>
      <c r="D301" s="120"/>
      <c r="E301" s="120"/>
      <c r="F301" s="120"/>
      <c r="G301" s="120"/>
      <c r="H301" s="120"/>
      <c r="I301" s="120"/>
      <c r="J301" s="120"/>
      <c r="K301" s="120"/>
      <c r="L301" s="120"/>
    </row>
    <row r="302" spans="2:12">
      <c r="B302" s="119"/>
      <c r="C302" s="119"/>
      <c r="D302" s="120"/>
      <c r="E302" s="120"/>
      <c r="F302" s="120"/>
      <c r="G302" s="120"/>
      <c r="H302" s="120"/>
      <c r="I302" s="120"/>
      <c r="J302" s="120"/>
      <c r="K302" s="120"/>
      <c r="L302" s="120"/>
    </row>
    <row r="303" spans="2:12">
      <c r="B303" s="119"/>
      <c r="C303" s="119"/>
      <c r="D303" s="120"/>
      <c r="E303" s="120"/>
      <c r="F303" s="120"/>
      <c r="G303" s="120"/>
      <c r="H303" s="120"/>
      <c r="I303" s="120"/>
      <c r="J303" s="120"/>
      <c r="K303" s="120"/>
      <c r="L303" s="120"/>
    </row>
    <row r="304" spans="2:12">
      <c r="B304" s="119"/>
      <c r="C304" s="119"/>
      <c r="D304" s="120"/>
      <c r="E304" s="120"/>
      <c r="F304" s="120"/>
      <c r="G304" s="120"/>
      <c r="H304" s="120"/>
      <c r="I304" s="120"/>
      <c r="J304" s="120"/>
      <c r="K304" s="120"/>
      <c r="L304" s="120"/>
    </row>
    <row r="305" spans="2:12">
      <c r="B305" s="119"/>
      <c r="C305" s="119"/>
      <c r="D305" s="120"/>
      <c r="E305" s="120"/>
      <c r="F305" s="120"/>
      <c r="G305" s="120"/>
      <c r="H305" s="120"/>
      <c r="I305" s="120"/>
      <c r="J305" s="120"/>
      <c r="K305" s="120"/>
      <c r="L305" s="120"/>
    </row>
    <row r="306" spans="2:12">
      <c r="B306" s="119"/>
      <c r="C306" s="119"/>
      <c r="D306" s="120"/>
      <c r="E306" s="120"/>
      <c r="F306" s="120"/>
      <c r="G306" s="120"/>
      <c r="H306" s="120"/>
      <c r="I306" s="120"/>
      <c r="J306" s="120"/>
      <c r="K306" s="120"/>
      <c r="L306" s="120"/>
    </row>
    <row r="307" spans="2:12">
      <c r="B307" s="119"/>
      <c r="C307" s="119"/>
      <c r="D307" s="120"/>
      <c r="E307" s="120"/>
      <c r="F307" s="120"/>
      <c r="G307" s="120"/>
      <c r="H307" s="120"/>
      <c r="I307" s="120"/>
      <c r="J307" s="120"/>
      <c r="K307" s="120"/>
      <c r="L307" s="120"/>
    </row>
    <row r="308" spans="2:12">
      <c r="B308" s="119"/>
      <c r="C308" s="119"/>
      <c r="D308" s="120"/>
      <c r="E308" s="120"/>
      <c r="F308" s="120"/>
      <c r="G308" s="120"/>
      <c r="H308" s="120"/>
      <c r="I308" s="120"/>
      <c r="J308" s="120"/>
      <c r="K308" s="120"/>
      <c r="L308" s="120"/>
    </row>
    <row r="309" spans="2:12">
      <c r="B309" s="119"/>
      <c r="C309" s="119"/>
      <c r="D309" s="120"/>
      <c r="E309" s="120"/>
      <c r="F309" s="120"/>
      <c r="G309" s="120"/>
      <c r="H309" s="120"/>
      <c r="I309" s="120"/>
      <c r="J309" s="120"/>
      <c r="K309" s="120"/>
      <c r="L309" s="120"/>
    </row>
    <row r="310" spans="2:12">
      <c r="B310" s="119"/>
      <c r="C310" s="119"/>
      <c r="D310" s="120"/>
      <c r="E310" s="120"/>
      <c r="F310" s="120"/>
      <c r="G310" s="120"/>
      <c r="H310" s="120"/>
      <c r="I310" s="120"/>
      <c r="J310" s="120"/>
      <c r="K310" s="120"/>
      <c r="L310" s="120"/>
    </row>
    <row r="311" spans="2:12">
      <c r="B311" s="119"/>
      <c r="C311" s="119"/>
      <c r="D311" s="120"/>
      <c r="E311" s="120"/>
      <c r="F311" s="120"/>
      <c r="G311" s="120"/>
      <c r="H311" s="120"/>
      <c r="I311" s="120"/>
      <c r="J311" s="120"/>
      <c r="K311" s="120"/>
      <c r="L311" s="120"/>
    </row>
    <row r="312" spans="2:12">
      <c r="B312" s="119"/>
      <c r="C312" s="119"/>
      <c r="D312" s="120"/>
      <c r="E312" s="120"/>
      <c r="F312" s="120"/>
      <c r="G312" s="120"/>
      <c r="H312" s="120"/>
      <c r="I312" s="120"/>
      <c r="J312" s="120"/>
      <c r="K312" s="120"/>
      <c r="L312" s="120"/>
    </row>
    <row r="313" spans="2:12">
      <c r="B313" s="119"/>
      <c r="C313" s="119"/>
      <c r="D313" s="120"/>
      <c r="E313" s="120"/>
      <c r="F313" s="120"/>
      <c r="G313" s="120"/>
      <c r="H313" s="120"/>
      <c r="I313" s="120"/>
      <c r="J313" s="120"/>
      <c r="K313" s="120"/>
      <c r="L313" s="120"/>
    </row>
    <row r="314" spans="2:12">
      <c r="B314" s="119"/>
      <c r="C314" s="119"/>
      <c r="D314" s="120"/>
      <c r="E314" s="120"/>
      <c r="F314" s="120"/>
      <c r="G314" s="120"/>
      <c r="H314" s="120"/>
      <c r="I314" s="120"/>
      <c r="J314" s="120"/>
      <c r="K314" s="120"/>
      <c r="L314" s="120"/>
    </row>
    <row r="315" spans="2:12">
      <c r="B315" s="119"/>
      <c r="C315" s="119"/>
      <c r="D315" s="120"/>
      <c r="E315" s="120"/>
      <c r="F315" s="120"/>
      <c r="G315" s="120"/>
      <c r="H315" s="120"/>
      <c r="I315" s="120"/>
      <c r="J315" s="120"/>
      <c r="K315" s="120"/>
      <c r="L315" s="120"/>
    </row>
    <row r="316" spans="2:12">
      <c r="B316" s="119"/>
      <c r="C316" s="119"/>
      <c r="D316" s="120"/>
      <c r="E316" s="120"/>
      <c r="F316" s="120"/>
      <c r="G316" s="120"/>
      <c r="H316" s="120"/>
      <c r="I316" s="120"/>
      <c r="J316" s="120"/>
      <c r="K316" s="120"/>
      <c r="L316" s="120"/>
    </row>
    <row r="317" spans="2:12">
      <c r="B317" s="119"/>
      <c r="C317" s="119"/>
      <c r="D317" s="120"/>
      <c r="E317" s="120"/>
      <c r="F317" s="120"/>
      <c r="G317" s="120"/>
      <c r="H317" s="120"/>
      <c r="I317" s="120"/>
      <c r="J317" s="120"/>
      <c r="K317" s="120"/>
      <c r="L317" s="120"/>
    </row>
    <row r="318" spans="2:12">
      <c r="B318" s="119"/>
      <c r="C318" s="119"/>
      <c r="D318" s="120"/>
      <c r="E318" s="120"/>
      <c r="F318" s="120"/>
      <c r="G318" s="120"/>
      <c r="H318" s="120"/>
      <c r="I318" s="120"/>
      <c r="J318" s="120"/>
      <c r="K318" s="120"/>
      <c r="L318" s="120"/>
    </row>
    <row r="319" spans="2:12">
      <c r="B319" s="119"/>
      <c r="C319" s="119"/>
      <c r="D319" s="120"/>
      <c r="E319" s="120"/>
      <c r="F319" s="120"/>
      <c r="G319" s="120"/>
      <c r="H319" s="120"/>
      <c r="I319" s="120"/>
      <c r="J319" s="120"/>
      <c r="K319" s="120"/>
      <c r="L319" s="120"/>
    </row>
    <row r="320" spans="2:12">
      <c r="B320" s="119"/>
      <c r="C320" s="119"/>
      <c r="D320" s="120"/>
      <c r="E320" s="120"/>
      <c r="F320" s="120"/>
      <c r="G320" s="120"/>
      <c r="H320" s="120"/>
      <c r="I320" s="120"/>
      <c r="J320" s="120"/>
      <c r="K320" s="120"/>
      <c r="L320" s="120"/>
    </row>
    <row r="321" spans="2:12">
      <c r="B321" s="119"/>
      <c r="C321" s="119"/>
      <c r="D321" s="120"/>
      <c r="E321" s="120"/>
      <c r="F321" s="120"/>
      <c r="G321" s="120"/>
      <c r="H321" s="120"/>
      <c r="I321" s="120"/>
      <c r="J321" s="120"/>
      <c r="K321" s="120"/>
      <c r="L321" s="120"/>
    </row>
    <row r="322" spans="2:12">
      <c r="B322" s="119"/>
      <c r="C322" s="119"/>
      <c r="D322" s="120"/>
      <c r="E322" s="120"/>
      <c r="F322" s="120"/>
      <c r="G322" s="120"/>
      <c r="H322" s="120"/>
      <c r="I322" s="120"/>
      <c r="J322" s="120"/>
      <c r="K322" s="120"/>
      <c r="L322" s="120"/>
    </row>
    <row r="323" spans="2:12">
      <c r="B323" s="119"/>
      <c r="C323" s="119"/>
      <c r="D323" s="120"/>
      <c r="E323" s="120"/>
      <c r="F323" s="120"/>
      <c r="G323" s="120"/>
      <c r="H323" s="120"/>
      <c r="I323" s="120"/>
      <c r="J323" s="120"/>
      <c r="K323" s="120"/>
      <c r="L323" s="120"/>
    </row>
    <row r="324" spans="2:12">
      <c r="B324" s="119"/>
      <c r="C324" s="119"/>
      <c r="D324" s="120"/>
      <c r="E324" s="120"/>
      <c r="F324" s="120"/>
      <c r="G324" s="120"/>
      <c r="H324" s="120"/>
      <c r="I324" s="120"/>
      <c r="J324" s="120"/>
      <c r="K324" s="120"/>
      <c r="L324" s="120"/>
    </row>
    <row r="325" spans="2:12">
      <c r="B325" s="119"/>
      <c r="C325" s="119"/>
      <c r="D325" s="120"/>
      <c r="E325" s="120"/>
      <c r="F325" s="120"/>
      <c r="G325" s="120"/>
      <c r="H325" s="120"/>
      <c r="I325" s="120"/>
      <c r="J325" s="120"/>
      <c r="K325" s="120"/>
      <c r="L325" s="120"/>
    </row>
    <row r="326" spans="2:12">
      <c r="B326" s="119"/>
      <c r="C326" s="119"/>
      <c r="D326" s="120"/>
      <c r="E326" s="120"/>
      <c r="F326" s="120"/>
      <c r="G326" s="120"/>
      <c r="H326" s="120"/>
      <c r="I326" s="120"/>
      <c r="J326" s="120"/>
      <c r="K326" s="120"/>
      <c r="L326" s="120"/>
    </row>
    <row r="327" spans="2:12">
      <c r="B327" s="119"/>
      <c r="C327" s="119"/>
      <c r="D327" s="120"/>
      <c r="E327" s="120"/>
      <c r="F327" s="120"/>
      <c r="G327" s="120"/>
      <c r="H327" s="120"/>
      <c r="I327" s="120"/>
      <c r="J327" s="120"/>
      <c r="K327" s="120"/>
      <c r="L327" s="120"/>
    </row>
    <row r="328" spans="2:12">
      <c r="B328" s="119"/>
      <c r="C328" s="119"/>
      <c r="D328" s="120"/>
      <c r="E328" s="120"/>
      <c r="F328" s="120"/>
      <c r="G328" s="120"/>
      <c r="H328" s="120"/>
      <c r="I328" s="120"/>
      <c r="J328" s="120"/>
      <c r="K328" s="120"/>
      <c r="L328" s="120"/>
    </row>
    <row r="329" spans="2:12">
      <c r="B329" s="119"/>
      <c r="C329" s="119"/>
      <c r="D329" s="120"/>
      <c r="E329" s="120"/>
      <c r="F329" s="120"/>
      <c r="G329" s="120"/>
      <c r="H329" s="120"/>
      <c r="I329" s="120"/>
      <c r="J329" s="120"/>
      <c r="K329" s="120"/>
      <c r="L329" s="120"/>
    </row>
    <row r="330" spans="2:12">
      <c r="B330" s="119"/>
      <c r="C330" s="119"/>
      <c r="D330" s="120"/>
      <c r="E330" s="120"/>
      <c r="F330" s="120"/>
      <c r="G330" s="120"/>
      <c r="H330" s="120"/>
      <c r="I330" s="120"/>
      <c r="J330" s="120"/>
      <c r="K330" s="120"/>
      <c r="L330" s="120"/>
    </row>
    <row r="331" spans="2:12">
      <c r="B331" s="119"/>
      <c r="C331" s="119"/>
      <c r="D331" s="120"/>
      <c r="E331" s="120"/>
      <c r="F331" s="120"/>
      <c r="G331" s="120"/>
      <c r="H331" s="120"/>
      <c r="I331" s="120"/>
      <c r="J331" s="120"/>
      <c r="K331" s="120"/>
      <c r="L331" s="120"/>
    </row>
    <row r="332" spans="2:12">
      <c r="B332" s="119"/>
      <c r="C332" s="119"/>
      <c r="D332" s="120"/>
      <c r="E332" s="120"/>
      <c r="F332" s="120"/>
      <c r="G332" s="120"/>
      <c r="H332" s="120"/>
      <c r="I332" s="120"/>
      <c r="J332" s="120"/>
      <c r="K332" s="120"/>
      <c r="L332" s="120"/>
    </row>
    <row r="333" spans="2:12">
      <c r="B333" s="119"/>
      <c r="C333" s="119"/>
      <c r="D333" s="120"/>
      <c r="E333" s="120"/>
      <c r="F333" s="120"/>
      <c r="G333" s="120"/>
      <c r="H333" s="120"/>
      <c r="I333" s="120"/>
      <c r="J333" s="120"/>
      <c r="K333" s="120"/>
      <c r="L333" s="120"/>
    </row>
    <row r="334" spans="2:12">
      <c r="B334" s="119"/>
      <c r="C334" s="119"/>
      <c r="D334" s="120"/>
      <c r="E334" s="120"/>
      <c r="F334" s="120"/>
      <c r="G334" s="120"/>
      <c r="H334" s="120"/>
      <c r="I334" s="120"/>
      <c r="J334" s="120"/>
      <c r="K334" s="120"/>
      <c r="L334" s="120"/>
    </row>
    <row r="335" spans="2:12">
      <c r="B335" s="119"/>
      <c r="C335" s="119"/>
      <c r="D335" s="120"/>
      <c r="E335" s="120"/>
      <c r="F335" s="120"/>
      <c r="G335" s="120"/>
      <c r="H335" s="120"/>
      <c r="I335" s="120"/>
      <c r="J335" s="120"/>
      <c r="K335" s="120"/>
      <c r="L335" s="120"/>
    </row>
    <row r="336" spans="2:12">
      <c r="B336" s="119"/>
      <c r="C336" s="119"/>
      <c r="D336" s="120"/>
      <c r="E336" s="120"/>
      <c r="F336" s="120"/>
      <c r="G336" s="120"/>
      <c r="H336" s="120"/>
      <c r="I336" s="120"/>
      <c r="J336" s="120"/>
      <c r="K336" s="120"/>
      <c r="L336" s="120"/>
    </row>
    <row r="337" spans="2:12">
      <c r="B337" s="119"/>
      <c r="C337" s="119"/>
      <c r="D337" s="120"/>
      <c r="E337" s="120"/>
      <c r="F337" s="120"/>
      <c r="G337" s="120"/>
      <c r="H337" s="120"/>
      <c r="I337" s="120"/>
      <c r="J337" s="120"/>
      <c r="K337" s="120"/>
      <c r="L337" s="120"/>
    </row>
    <row r="338" spans="2:12">
      <c r="B338" s="119"/>
      <c r="C338" s="119"/>
      <c r="D338" s="120"/>
      <c r="E338" s="120"/>
      <c r="F338" s="120"/>
      <c r="G338" s="120"/>
      <c r="H338" s="120"/>
      <c r="I338" s="120"/>
      <c r="J338" s="120"/>
      <c r="K338" s="120"/>
      <c r="L338" s="120"/>
    </row>
    <row r="339" spans="2:12">
      <c r="B339" s="119"/>
      <c r="C339" s="119"/>
      <c r="D339" s="120"/>
      <c r="E339" s="120"/>
      <c r="F339" s="120"/>
      <c r="G339" s="120"/>
      <c r="H339" s="120"/>
      <c r="I339" s="120"/>
      <c r="J339" s="120"/>
      <c r="K339" s="120"/>
      <c r="L339" s="120"/>
    </row>
    <row r="340" spans="2:12">
      <c r="B340" s="119"/>
      <c r="C340" s="119"/>
      <c r="D340" s="120"/>
      <c r="E340" s="120"/>
      <c r="F340" s="120"/>
      <c r="G340" s="120"/>
      <c r="H340" s="120"/>
      <c r="I340" s="120"/>
      <c r="J340" s="120"/>
      <c r="K340" s="120"/>
      <c r="L340" s="120"/>
    </row>
    <row r="341" spans="2:12">
      <c r="B341" s="119"/>
      <c r="C341" s="119"/>
      <c r="D341" s="120"/>
      <c r="E341" s="120"/>
      <c r="F341" s="120"/>
      <c r="G341" s="120"/>
      <c r="H341" s="120"/>
      <c r="I341" s="120"/>
      <c r="J341" s="120"/>
      <c r="K341" s="120"/>
      <c r="L341" s="120"/>
    </row>
    <row r="342" spans="2:12">
      <c r="B342" s="119"/>
      <c r="C342" s="119"/>
      <c r="D342" s="120"/>
      <c r="E342" s="120"/>
      <c r="F342" s="120"/>
      <c r="G342" s="120"/>
      <c r="H342" s="120"/>
      <c r="I342" s="120"/>
      <c r="J342" s="120"/>
      <c r="K342" s="120"/>
      <c r="L342" s="120"/>
    </row>
    <row r="343" spans="2:12">
      <c r="B343" s="119"/>
      <c r="C343" s="119"/>
      <c r="D343" s="120"/>
      <c r="E343" s="120"/>
      <c r="F343" s="120"/>
      <c r="G343" s="120"/>
      <c r="H343" s="120"/>
      <c r="I343" s="120"/>
      <c r="J343" s="120"/>
      <c r="K343" s="120"/>
      <c r="L343" s="120"/>
    </row>
    <row r="344" spans="2:12">
      <c r="B344" s="119"/>
      <c r="C344" s="119"/>
      <c r="D344" s="120"/>
      <c r="E344" s="120"/>
      <c r="F344" s="120"/>
      <c r="G344" s="120"/>
      <c r="H344" s="120"/>
      <c r="I344" s="120"/>
      <c r="J344" s="120"/>
      <c r="K344" s="120"/>
      <c r="L344" s="120"/>
    </row>
    <row r="345" spans="2:12">
      <c r="B345" s="119"/>
      <c r="C345" s="119"/>
      <c r="D345" s="120"/>
      <c r="E345" s="120"/>
      <c r="F345" s="120"/>
      <c r="G345" s="120"/>
      <c r="H345" s="120"/>
      <c r="I345" s="120"/>
      <c r="J345" s="120"/>
      <c r="K345" s="120"/>
      <c r="L345" s="120"/>
    </row>
    <row r="346" spans="2:12">
      <c r="B346" s="119"/>
      <c r="C346" s="119"/>
      <c r="D346" s="120"/>
      <c r="E346" s="120"/>
      <c r="F346" s="120"/>
      <c r="G346" s="120"/>
      <c r="H346" s="120"/>
      <c r="I346" s="120"/>
      <c r="J346" s="120"/>
      <c r="K346" s="120"/>
      <c r="L346" s="120"/>
    </row>
    <row r="347" spans="2:12">
      <c r="B347" s="119"/>
      <c r="C347" s="119"/>
      <c r="D347" s="120"/>
      <c r="E347" s="120"/>
      <c r="F347" s="120"/>
      <c r="G347" s="120"/>
      <c r="H347" s="120"/>
      <c r="I347" s="120"/>
      <c r="J347" s="120"/>
      <c r="K347" s="120"/>
      <c r="L347" s="120"/>
    </row>
    <row r="348" spans="2:12">
      <c r="B348" s="119"/>
      <c r="C348" s="119"/>
      <c r="D348" s="120"/>
      <c r="E348" s="120"/>
      <c r="F348" s="120"/>
      <c r="G348" s="120"/>
      <c r="H348" s="120"/>
      <c r="I348" s="120"/>
      <c r="J348" s="120"/>
      <c r="K348" s="120"/>
      <c r="L348" s="120"/>
    </row>
    <row r="349" spans="2:12">
      <c r="B349" s="119"/>
      <c r="C349" s="119"/>
      <c r="D349" s="120"/>
      <c r="E349" s="120"/>
      <c r="F349" s="120"/>
      <c r="G349" s="120"/>
      <c r="H349" s="120"/>
      <c r="I349" s="120"/>
      <c r="J349" s="120"/>
      <c r="K349" s="120"/>
      <c r="L349" s="120"/>
    </row>
    <row r="350" spans="2:12">
      <c r="B350" s="119"/>
      <c r="C350" s="119"/>
      <c r="D350" s="120"/>
      <c r="E350" s="120"/>
      <c r="F350" s="120"/>
      <c r="G350" s="120"/>
      <c r="H350" s="120"/>
      <c r="I350" s="120"/>
      <c r="J350" s="120"/>
      <c r="K350" s="120"/>
      <c r="L350" s="120"/>
    </row>
    <row r="351" spans="2:12">
      <c r="B351" s="119"/>
      <c r="C351" s="119"/>
      <c r="D351" s="120"/>
      <c r="E351" s="120"/>
      <c r="F351" s="120"/>
      <c r="G351" s="120"/>
      <c r="H351" s="120"/>
      <c r="I351" s="120"/>
      <c r="J351" s="120"/>
      <c r="K351" s="120"/>
      <c r="L351" s="120"/>
    </row>
    <row r="352" spans="2:12">
      <c r="B352" s="119"/>
      <c r="C352" s="119"/>
      <c r="D352" s="120"/>
      <c r="E352" s="120"/>
      <c r="F352" s="120"/>
      <c r="G352" s="120"/>
      <c r="H352" s="120"/>
      <c r="I352" s="120"/>
      <c r="J352" s="120"/>
      <c r="K352" s="120"/>
      <c r="L352" s="120"/>
    </row>
    <row r="353" spans="2:12">
      <c r="B353" s="119"/>
      <c r="C353" s="119"/>
      <c r="D353" s="120"/>
      <c r="E353" s="120"/>
      <c r="F353" s="120"/>
      <c r="G353" s="120"/>
      <c r="H353" s="120"/>
      <c r="I353" s="120"/>
      <c r="J353" s="120"/>
      <c r="K353" s="120"/>
      <c r="L353" s="120"/>
    </row>
    <row r="354" spans="2:12">
      <c r="B354" s="119"/>
      <c r="C354" s="119"/>
      <c r="D354" s="120"/>
      <c r="E354" s="120"/>
      <c r="F354" s="120"/>
      <c r="G354" s="120"/>
      <c r="H354" s="120"/>
      <c r="I354" s="120"/>
      <c r="J354" s="120"/>
      <c r="K354" s="120"/>
      <c r="L354" s="120"/>
    </row>
    <row r="355" spans="2:12">
      <c r="B355" s="119"/>
      <c r="C355" s="119"/>
      <c r="D355" s="120"/>
      <c r="E355" s="120"/>
      <c r="F355" s="120"/>
      <c r="G355" s="120"/>
      <c r="H355" s="120"/>
      <c r="I355" s="120"/>
      <c r="J355" s="120"/>
      <c r="K355" s="120"/>
      <c r="L355" s="120"/>
    </row>
    <row r="356" spans="2:12">
      <c r="B356" s="119"/>
      <c r="C356" s="119"/>
      <c r="D356" s="120"/>
      <c r="E356" s="120"/>
      <c r="F356" s="120"/>
      <c r="G356" s="120"/>
      <c r="H356" s="120"/>
      <c r="I356" s="120"/>
      <c r="J356" s="120"/>
      <c r="K356" s="120"/>
      <c r="L356" s="120"/>
    </row>
    <row r="357" spans="2:12">
      <c r="B357" s="119"/>
      <c r="C357" s="119"/>
      <c r="D357" s="120"/>
      <c r="E357" s="120"/>
      <c r="F357" s="120"/>
      <c r="G357" s="120"/>
      <c r="H357" s="120"/>
      <c r="I357" s="120"/>
      <c r="J357" s="120"/>
      <c r="K357" s="120"/>
      <c r="L357" s="120"/>
    </row>
    <row r="358" spans="2:12">
      <c r="B358" s="119"/>
      <c r="C358" s="119"/>
      <c r="D358" s="120"/>
      <c r="E358" s="120"/>
      <c r="F358" s="120"/>
      <c r="G358" s="120"/>
      <c r="H358" s="120"/>
      <c r="I358" s="120"/>
      <c r="J358" s="120"/>
      <c r="K358" s="120"/>
      <c r="L358" s="120"/>
    </row>
    <row r="359" spans="2:12">
      <c r="B359" s="119"/>
      <c r="C359" s="119"/>
      <c r="D359" s="120"/>
      <c r="E359" s="120"/>
      <c r="F359" s="120"/>
      <c r="G359" s="120"/>
      <c r="H359" s="120"/>
      <c r="I359" s="120"/>
      <c r="J359" s="120"/>
      <c r="K359" s="120"/>
      <c r="L359" s="120"/>
    </row>
    <row r="360" spans="2:12">
      <c r="B360" s="119"/>
      <c r="C360" s="119"/>
      <c r="D360" s="120"/>
      <c r="E360" s="120"/>
      <c r="F360" s="120"/>
      <c r="G360" s="120"/>
      <c r="H360" s="120"/>
      <c r="I360" s="120"/>
      <c r="J360" s="120"/>
      <c r="K360" s="120"/>
      <c r="L360" s="120"/>
    </row>
    <row r="361" spans="2:12">
      <c r="B361" s="119"/>
      <c r="C361" s="119"/>
      <c r="D361" s="120"/>
      <c r="E361" s="120"/>
      <c r="F361" s="120"/>
      <c r="G361" s="120"/>
      <c r="H361" s="120"/>
      <c r="I361" s="120"/>
      <c r="J361" s="120"/>
      <c r="K361" s="120"/>
      <c r="L361" s="120"/>
    </row>
    <row r="362" spans="2:12">
      <c r="B362" s="119"/>
      <c r="C362" s="119"/>
      <c r="D362" s="120"/>
      <c r="E362" s="120"/>
      <c r="F362" s="120"/>
      <c r="G362" s="120"/>
      <c r="H362" s="120"/>
      <c r="I362" s="120"/>
      <c r="J362" s="120"/>
      <c r="K362" s="120"/>
      <c r="L362" s="120"/>
    </row>
    <row r="363" spans="2:12">
      <c r="B363" s="119"/>
      <c r="C363" s="119"/>
      <c r="D363" s="120"/>
      <c r="E363" s="120"/>
      <c r="F363" s="120"/>
      <c r="G363" s="120"/>
      <c r="H363" s="120"/>
      <c r="I363" s="120"/>
      <c r="J363" s="120"/>
      <c r="K363" s="120"/>
      <c r="L363" s="120"/>
    </row>
    <row r="364" spans="2:12">
      <c r="B364" s="119"/>
      <c r="C364" s="119"/>
      <c r="D364" s="120"/>
      <c r="E364" s="120"/>
      <c r="F364" s="120"/>
      <c r="G364" s="120"/>
      <c r="H364" s="120"/>
      <c r="I364" s="120"/>
      <c r="J364" s="120"/>
      <c r="K364" s="120"/>
      <c r="L364" s="120"/>
    </row>
    <row r="365" spans="2:12">
      <c r="B365" s="119"/>
      <c r="C365" s="119"/>
      <c r="D365" s="120"/>
      <c r="E365" s="120"/>
      <c r="F365" s="120"/>
      <c r="G365" s="120"/>
      <c r="H365" s="120"/>
      <c r="I365" s="120"/>
      <c r="J365" s="120"/>
      <c r="K365" s="120"/>
      <c r="L365" s="120"/>
    </row>
    <row r="366" spans="2:12">
      <c r="B366" s="119"/>
      <c r="C366" s="119"/>
      <c r="D366" s="120"/>
      <c r="E366" s="120"/>
      <c r="F366" s="120"/>
      <c r="G366" s="120"/>
      <c r="H366" s="120"/>
      <c r="I366" s="120"/>
      <c r="J366" s="120"/>
      <c r="K366" s="120"/>
      <c r="L366" s="120"/>
    </row>
    <row r="367" spans="2:12">
      <c r="B367" s="119"/>
      <c r="C367" s="119"/>
      <c r="D367" s="120"/>
      <c r="E367" s="120"/>
      <c r="F367" s="120"/>
      <c r="G367" s="120"/>
      <c r="H367" s="120"/>
      <c r="I367" s="120"/>
      <c r="J367" s="120"/>
      <c r="K367" s="120"/>
      <c r="L367" s="120"/>
    </row>
    <row r="368" spans="2:12">
      <c r="B368" s="119"/>
      <c r="C368" s="119"/>
      <c r="D368" s="120"/>
      <c r="E368" s="120"/>
      <c r="F368" s="120"/>
      <c r="G368" s="120"/>
      <c r="H368" s="120"/>
      <c r="I368" s="120"/>
      <c r="J368" s="120"/>
      <c r="K368" s="120"/>
      <c r="L368" s="120"/>
    </row>
    <row r="369" spans="2:12">
      <c r="B369" s="119"/>
      <c r="C369" s="119"/>
      <c r="D369" s="120"/>
      <c r="E369" s="120"/>
      <c r="F369" s="120"/>
      <c r="G369" s="120"/>
      <c r="H369" s="120"/>
      <c r="I369" s="120"/>
      <c r="J369" s="120"/>
      <c r="K369" s="120"/>
      <c r="L369" s="120"/>
    </row>
    <row r="370" spans="2:12">
      <c r="B370" s="119"/>
      <c r="C370" s="119"/>
      <c r="D370" s="120"/>
      <c r="E370" s="120"/>
      <c r="F370" s="120"/>
      <c r="G370" s="120"/>
      <c r="H370" s="120"/>
      <c r="I370" s="120"/>
      <c r="J370" s="120"/>
      <c r="K370" s="120"/>
      <c r="L370" s="120"/>
    </row>
    <row r="371" spans="2:12">
      <c r="B371" s="119"/>
      <c r="C371" s="119"/>
      <c r="D371" s="120"/>
      <c r="E371" s="120"/>
      <c r="F371" s="120"/>
      <c r="G371" s="120"/>
      <c r="H371" s="120"/>
      <c r="I371" s="120"/>
      <c r="J371" s="120"/>
      <c r="K371" s="120"/>
      <c r="L371" s="120"/>
    </row>
    <row r="372" spans="2:12">
      <c r="B372" s="119"/>
      <c r="C372" s="119"/>
      <c r="D372" s="120"/>
      <c r="E372" s="120"/>
      <c r="F372" s="120"/>
      <c r="G372" s="120"/>
      <c r="H372" s="120"/>
      <c r="I372" s="120"/>
      <c r="J372" s="120"/>
      <c r="K372" s="120"/>
      <c r="L372" s="120"/>
    </row>
    <row r="373" spans="2:12">
      <c r="B373" s="119"/>
      <c r="C373" s="119"/>
      <c r="D373" s="120"/>
      <c r="E373" s="120"/>
      <c r="F373" s="120"/>
      <c r="G373" s="120"/>
      <c r="H373" s="120"/>
      <c r="I373" s="120"/>
      <c r="J373" s="120"/>
      <c r="K373" s="120"/>
      <c r="L373" s="120"/>
    </row>
    <row r="374" spans="2:12">
      <c r="B374" s="119"/>
      <c r="C374" s="119"/>
      <c r="D374" s="120"/>
      <c r="E374" s="120"/>
      <c r="F374" s="120"/>
      <c r="G374" s="120"/>
      <c r="H374" s="120"/>
      <c r="I374" s="120"/>
      <c r="J374" s="120"/>
      <c r="K374" s="120"/>
      <c r="L374" s="120"/>
    </row>
    <row r="375" spans="2:12">
      <c r="B375" s="119"/>
      <c r="C375" s="119"/>
      <c r="D375" s="120"/>
      <c r="E375" s="120"/>
      <c r="F375" s="120"/>
      <c r="G375" s="120"/>
      <c r="H375" s="120"/>
      <c r="I375" s="120"/>
      <c r="J375" s="120"/>
      <c r="K375" s="120"/>
      <c r="L375" s="120"/>
    </row>
    <row r="376" spans="2:12">
      <c r="B376" s="119"/>
      <c r="C376" s="119"/>
      <c r="D376" s="120"/>
      <c r="E376" s="120"/>
      <c r="F376" s="120"/>
      <c r="G376" s="120"/>
      <c r="H376" s="120"/>
      <c r="I376" s="120"/>
      <c r="J376" s="120"/>
      <c r="K376" s="120"/>
      <c r="L376" s="120"/>
    </row>
    <row r="377" spans="2:12">
      <c r="B377" s="119"/>
      <c r="C377" s="119"/>
      <c r="D377" s="120"/>
      <c r="E377" s="120"/>
      <c r="F377" s="120"/>
      <c r="G377" s="120"/>
      <c r="H377" s="120"/>
      <c r="I377" s="120"/>
      <c r="J377" s="120"/>
      <c r="K377" s="120"/>
      <c r="L377" s="120"/>
    </row>
    <row r="378" spans="2:12">
      <c r="B378" s="119"/>
      <c r="C378" s="119"/>
      <c r="D378" s="120"/>
      <c r="E378" s="120"/>
      <c r="F378" s="120"/>
      <c r="G378" s="120"/>
      <c r="H378" s="120"/>
      <c r="I378" s="120"/>
      <c r="J378" s="120"/>
      <c r="K378" s="120"/>
      <c r="L378" s="120"/>
    </row>
    <row r="379" spans="2:12">
      <c r="B379" s="119"/>
      <c r="C379" s="119"/>
      <c r="D379" s="120"/>
      <c r="E379" s="120"/>
      <c r="F379" s="120"/>
      <c r="G379" s="120"/>
      <c r="H379" s="120"/>
      <c r="I379" s="120"/>
      <c r="J379" s="120"/>
      <c r="K379" s="120"/>
      <c r="L379" s="120"/>
    </row>
    <row r="380" spans="2:12">
      <c r="B380" s="119"/>
      <c r="C380" s="119"/>
      <c r="D380" s="120"/>
      <c r="E380" s="120"/>
      <c r="F380" s="120"/>
      <c r="G380" s="120"/>
      <c r="H380" s="120"/>
      <c r="I380" s="120"/>
      <c r="J380" s="120"/>
      <c r="K380" s="120"/>
      <c r="L380" s="120"/>
    </row>
    <row r="381" spans="2:12">
      <c r="B381" s="119"/>
      <c r="C381" s="119"/>
      <c r="D381" s="120"/>
      <c r="E381" s="120"/>
      <c r="F381" s="120"/>
      <c r="G381" s="120"/>
      <c r="H381" s="120"/>
      <c r="I381" s="120"/>
      <c r="J381" s="120"/>
      <c r="K381" s="120"/>
      <c r="L381" s="120"/>
    </row>
    <row r="382" spans="2:12">
      <c r="B382" s="119"/>
      <c r="C382" s="119"/>
      <c r="D382" s="120"/>
      <c r="E382" s="120"/>
      <c r="F382" s="120"/>
      <c r="G382" s="120"/>
      <c r="H382" s="120"/>
      <c r="I382" s="120"/>
      <c r="J382" s="120"/>
      <c r="K382" s="120"/>
      <c r="L382" s="120"/>
    </row>
    <row r="383" spans="2:12">
      <c r="B383" s="119"/>
      <c r="C383" s="119"/>
      <c r="D383" s="120"/>
      <c r="E383" s="120"/>
      <c r="F383" s="120"/>
      <c r="G383" s="120"/>
      <c r="H383" s="120"/>
      <c r="I383" s="120"/>
      <c r="J383" s="120"/>
      <c r="K383" s="120"/>
      <c r="L383" s="120"/>
    </row>
    <row r="384" spans="2:12">
      <c r="B384" s="119"/>
      <c r="C384" s="119"/>
      <c r="D384" s="120"/>
      <c r="E384" s="120"/>
      <c r="F384" s="120"/>
      <c r="G384" s="120"/>
      <c r="H384" s="120"/>
      <c r="I384" s="120"/>
      <c r="J384" s="120"/>
      <c r="K384" s="120"/>
      <c r="L384" s="120"/>
    </row>
    <row r="385" spans="2:12">
      <c r="B385" s="119"/>
      <c r="C385" s="119"/>
      <c r="D385" s="120"/>
      <c r="E385" s="120"/>
      <c r="F385" s="120"/>
      <c r="G385" s="120"/>
      <c r="H385" s="120"/>
      <c r="I385" s="120"/>
      <c r="J385" s="120"/>
      <c r="K385" s="120"/>
      <c r="L385" s="120"/>
    </row>
    <row r="386" spans="2:12">
      <c r="B386" s="119"/>
      <c r="C386" s="119"/>
      <c r="D386" s="120"/>
      <c r="E386" s="120"/>
      <c r="F386" s="120"/>
      <c r="G386" s="120"/>
      <c r="H386" s="120"/>
      <c r="I386" s="120"/>
      <c r="J386" s="120"/>
      <c r="K386" s="120"/>
      <c r="L386" s="120"/>
    </row>
    <row r="387" spans="2:12">
      <c r="B387" s="119"/>
      <c r="C387" s="119"/>
      <c r="D387" s="120"/>
      <c r="E387" s="120"/>
      <c r="F387" s="120"/>
      <c r="G387" s="120"/>
      <c r="H387" s="120"/>
      <c r="I387" s="120"/>
      <c r="J387" s="120"/>
      <c r="K387" s="120"/>
      <c r="L387" s="120"/>
    </row>
    <row r="388" spans="2:12">
      <c r="B388" s="119"/>
      <c r="C388" s="119"/>
      <c r="D388" s="120"/>
      <c r="E388" s="120"/>
      <c r="F388" s="120"/>
      <c r="G388" s="120"/>
      <c r="H388" s="120"/>
      <c r="I388" s="120"/>
      <c r="J388" s="120"/>
      <c r="K388" s="120"/>
      <c r="L388" s="120"/>
    </row>
    <row r="389" spans="2:12">
      <c r="B389" s="119"/>
      <c r="C389" s="119"/>
      <c r="D389" s="120"/>
      <c r="E389" s="120"/>
      <c r="F389" s="120"/>
      <c r="G389" s="120"/>
      <c r="H389" s="120"/>
      <c r="I389" s="120"/>
      <c r="J389" s="120"/>
      <c r="K389" s="120"/>
      <c r="L389" s="120"/>
    </row>
    <row r="390" spans="2:12">
      <c r="B390" s="119"/>
      <c r="C390" s="119"/>
      <c r="D390" s="120"/>
      <c r="E390" s="120"/>
      <c r="F390" s="120"/>
      <c r="G390" s="120"/>
      <c r="H390" s="120"/>
      <c r="I390" s="120"/>
      <c r="J390" s="120"/>
      <c r="K390" s="120"/>
      <c r="L390" s="120"/>
    </row>
    <row r="391" spans="2:12">
      <c r="B391" s="119"/>
      <c r="C391" s="119"/>
      <c r="D391" s="120"/>
      <c r="E391" s="120"/>
      <c r="F391" s="120"/>
      <c r="G391" s="120"/>
      <c r="H391" s="120"/>
      <c r="I391" s="120"/>
      <c r="J391" s="120"/>
      <c r="K391" s="120"/>
      <c r="L391" s="120"/>
    </row>
    <row r="392" spans="2:12">
      <c r="B392" s="119"/>
      <c r="C392" s="119"/>
      <c r="D392" s="120"/>
      <c r="E392" s="120"/>
      <c r="F392" s="120"/>
      <c r="G392" s="120"/>
      <c r="H392" s="120"/>
      <c r="I392" s="120"/>
      <c r="J392" s="120"/>
      <c r="K392" s="120"/>
      <c r="L392" s="120"/>
    </row>
    <row r="393" spans="2:12">
      <c r="B393" s="119"/>
      <c r="C393" s="119"/>
      <c r="D393" s="120"/>
      <c r="E393" s="120"/>
      <c r="F393" s="120"/>
      <c r="G393" s="120"/>
      <c r="H393" s="120"/>
      <c r="I393" s="120"/>
      <c r="J393" s="120"/>
      <c r="K393" s="120"/>
      <c r="L393" s="120"/>
    </row>
    <row r="394" spans="2:12">
      <c r="B394" s="119"/>
      <c r="C394" s="119"/>
      <c r="D394" s="120"/>
      <c r="E394" s="120"/>
      <c r="F394" s="120"/>
      <c r="G394" s="120"/>
      <c r="H394" s="120"/>
      <c r="I394" s="120"/>
      <c r="J394" s="120"/>
      <c r="K394" s="120"/>
      <c r="L394" s="120"/>
    </row>
    <row r="395" spans="2:12">
      <c r="B395" s="119"/>
      <c r="C395" s="119"/>
      <c r="D395" s="120"/>
      <c r="E395" s="120"/>
      <c r="F395" s="120"/>
      <c r="G395" s="120"/>
      <c r="H395" s="120"/>
      <c r="I395" s="120"/>
      <c r="J395" s="120"/>
      <c r="K395" s="120"/>
      <c r="L395" s="120"/>
    </row>
    <row r="396" spans="2:12">
      <c r="B396" s="119"/>
      <c r="C396" s="119"/>
      <c r="D396" s="120"/>
      <c r="E396" s="120"/>
      <c r="F396" s="120"/>
      <c r="G396" s="120"/>
      <c r="H396" s="120"/>
      <c r="I396" s="120"/>
      <c r="J396" s="120"/>
      <c r="K396" s="120"/>
      <c r="L396" s="120"/>
    </row>
    <row r="397" spans="2:12">
      <c r="B397" s="119"/>
      <c r="C397" s="119"/>
      <c r="D397" s="120"/>
      <c r="E397" s="120"/>
      <c r="F397" s="120"/>
      <c r="G397" s="120"/>
      <c r="H397" s="120"/>
      <c r="I397" s="120"/>
      <c r="J397" s="120"/>
      <c r="K397" s="120"/>
      <c r="L397" s="120"/>
    </row>
    <row r="398" spans="2:12">
      <c r="B398" s="119"/>
      <c r="C398" s="119"/>
      <c r="D398" s="120"/>
      <c r="E398" s="120"/>
      <c r="F398" s="120"/>
      <c r="G398" s="120"/>
      <c r="H398" s="120"/>
      <c r="I398" s="120"/>
      <c r="J398" s="120"/>
      <c r="K398" s="120"/>
      <c r="L398" s="120"/>
    </row>
    <row r="399" spans="2:12">
      <c r="B399" s="119"/>
      <c r="C399" s="119"/>
      <c r="D399" s="120"/>
      <c r="E399" s="120"/>
      <c r="F399" s="120"/>
      <c r="G399" s="120"/>
      <c r="H399" s="120"/>
      <c r="I399" s="120"/>
      <c r="J399" s="120"/>
      <c r="K399" s="120"/>
      <c r="L399" s="120"/>
    </row>
    <row r="400" spans="2:12">
      <c r="B400" s="119"/>
      <c r="C400" s="119"/>
      <c r="D400" s="120"/>
      <c r="E400" s="120"/>
      <c r="F400" s="120"/>
      <c r="G400" s="120"/>
      <c r="H400" s="120"/>
      <c r="I400" s="120"/>
      <c r="J400" s="120"/>
      <c r="K400" s="120"/>
      <c r="L400" s="120"/>
    </row>
    <row r="401" spans="2:12">
      <c r="B401" s="119"/>
      <c r="C401" s="119"/>
      <c r="D401" s="120"/>
      <c r="E401" s="120"/>
      <c r="F401" s="120"/>
      <c r="G401" s="120"/>
      <c r="H401" s="120"/>
      <c r="I401" s="120"/>
      <c r="J401" s="120"/>
      <c r="K401" s="120"/>
      <c r="L401" s="120"/>
    </row>
    <row r="402" spans="2:12">
      <c r="B402" s="119"/>
      <c r="C402" s="119"/>
      <c r="D402" s="120"/>
      <c r="E402" s="120"/>
      <c r="F402" s="120"/>
      <c r="G402" s="120"/>
      <c r="H402" s="120"/>
      <c r="I402" s="120"/>
      <c r="J402" s="120"/>
      <c r="K402" s="120"/>
      <c r="L402" s="120"/>
    </row>
    <row r="403" spans="2:12">
      <c r="B403" s="119"/>
      <c r="C403" s="119"/>
      <c r="D403" s="120"/>
      <c r="E403" s="120"/>
      <c r="F403" s="120"/>
      <c r="G403" s="120"/>
      <c r="H403" s="120"/>
      <c r="I403" s="120"/>
      <c r="J403" s="120"/>
      <c r="K403" s="120"/>
      <c r="L403" s="120"/>
    </row>
    <row r="404" spans="2:12">
      <c r="B404" s="119"/>
      <c r="C404" s="119"/>
      <c r="D404" s="120"/>
      <c r="E404" s="120"/>
      <c r="F404" s="120"/>
      <c r="G404" s="120"/>
      <c r="H404" s="120"/>
      <c r="I404" s="120"/>
      <c r="J404" s="120"/>
      <c r="K404" s="120"/>
      <c r="L404" s="120"/>
    </row>
    <row r="405" spans="2:12">
      <c r="B405" s="119"/>
      <c r="C405" s="119"/>
      <c r="D405" s="120"/>
      <c r="E405" s="120"/>
      <c r="F405" s="120"/>
      <c r="G405" s="120"/>
      <c r="H405" s="120"/>
      <c r="I405" s="120"/>
      <c r="J405" s="120"/>
      <c r="K405" s="120"/>
      <c r="L405" s="120"/>
    </row>
    <row r="406" spans="2:12">
      <c r="B406" s="119"/>
      <c r="C406" s="119"/>
      <c r="D406" s="120"/>
      <c r="E406" s="120"/>
      <c r="F406" s="120"/>
      <c r="G406" s="120"/>
      <c r="H406" s="120"/>
      <c r="I406" s="120"/>
      <c r="J406" s="120"/>
      <c r="K406" s="120"/>
      <c r="L406" s="120"/>
    </row>
    <row r="407" spans="2:12">
      <c r="B407" s="119"/>
      <c r="C407" s="119"/>
      <c r="D407" s="120"/>
      <c r="E407" s="120"/>
      <c r="F407" s="120"/>
      <c r="G407" s="120"/>
      <c r="H407" s="120"/>
      <c r="I407" s="120"/>
      <c r="J407" s="120"/>
      <c r="K407" s="120"/>
      <c r="L407" s="120"/>
    </row>
    <row r="408" spans="2:12">
      <c r="B408" s="119"/>
      <c r="C408" s="119"/>
      <c r="D408" s="120"/>
      <c r="E408" s="120"/>
      <c r="F408" s="120"/>
      <c r="G408" s="120"/>
      <c r="H408" s="120"/>
      <c r="I408" s="120"/>
      <c r="J408" s="120"/>
      <c r="K408" s="120"/>
      <c r="L408" s="120"/>
    </row>
    <row r="409" spans="2:12">
      <c r="B409" s="119"/>
      <c r="C409" s="119"/>
      <c r="D409" s="120"/>
      <c r="E409" s="120"/>
      <c r="F409" s="120"/>
      <c r="G409" s="120"/>
      <c r="H409" s="120"/>
      <c r="I409" s="120"/>
      <c r="J409" s="120"/>
      <c r="K409" s="120"/>
      <c r="L409" s="120"/>
    </row>
    <row r="410" spans="2:12">
      <c r="B410" s="119"/>
      <c r="C410" s="119"/>
      <c r="D410" s="120"/>
      <c r="E410" s="120"/>
      <c r="F410" s="120"/>
      <c r="G410" s="120"/>
      <c r="H410" s="120"/>
      <c r="I410" s="120"/>
      <c r="J410" s="120"/>
      <c r="K410" s="120"/>
      <c r="L410" s="120"/>
    </row>
    <row r="411" spans="2:12">
      <c r="B411" s="119"/>
      <c r="C411" s="119"/>
      <c r="D411" s="120"/>
      <c r="E411" s="120"/>
      <c r="F411" s="120"/>
      <c r="G411" s="120"/>
      <c r="H411" s="120"/>
      <c r="I411" s="120"/>
      <c r="J411" s="120"/>
      <c r="K411" s="120"/>
      <c r="L411" s="120"/>
    </row>
    <row r="412" spans="2:12">
      <c r="B412" s="119"/>
      <c r="C412" s="119"/>
      <c r="D412" s="120"/>
      <c r="E412" s="120"/>
      <c r="F412" s="120"/>
      <c r="G412" s="120"/>
      <c r="H412" s="120"/>
      <c r="I412" s="120"/>
      <c r="J412" s="120"/>
      <c r="K412" s="120"/>
      <c r="L412" s="120"/>
    </row>
    <row r="413" spans="2:12">
      <c r="B413" s="119"/>
      <c r="C413" s="119"/>
      <c r="D413" s="120"/>
      <c r="E413" s="120"/>
      <c r="F413" s="120"/>
      <c r="G413" s="120"/>
      <c r="H413" s="120"/>
      <c r="I413" s="120"/>
      <c r="J413" s="120"/>
      <c r="K413" s="120"/>
      <c r="L413" s="120"/>
    </row>
    <row r="414" spans="2:12">
      <c r="B414" s="119"/>
      <c r="C414" s="119"/>
      <c r="D414" s="120"/>
      <c r="E414" s="120"/>
      <c r="F414" s="120"/>
      <c r="G414" s="120"/>
      <c r="H414" s="120"/>
      <c r="I414" s="120"/>
      <c r="J414" s="120"/>
      <c r="K414" s="120"/>
      <c r="L414" s="120"/>
    </row>
    <row r="415" spans="2:12">
      <c r="B415" s="119"/>
      <c r="C415" s="119"/>
      <c r="D415" s="120"/>
      <c r="E415" s="120"/>
      <c r="F415" s="120"/>
      <c r="G415" s="120"/>
      <c r="H415" s="120"/>
      <c r="I415" s="120"/>
      <c r="J415" s="120"/>
      <c r="K415" s="120"/>
      <c r="L415" s="120"/>
    </row>
    <row r="416" spans="2:12">
      <c r="B416" s="119"/>
      <c r="C416" s="119"/>
      <c r="D416" s="120"/>
      <c r="E416" s="120"/>
      <c r="F416" s="120"/>
      <c r="G416" s="120"/>
      <c r="H416" s="120"/>
      <c r="I416" s="120"/>
      <c r="J416" s="120"/>
      <c r="K416" s="120"/>
      <c r="L416" s="120"/>
    </row>
    <row r="417" spans="2:12">
      <c r="B417" s="119"/>
      <c r="C417" s="119"/>
      <c r="D417" s="120"/>
      <c r="E417" s="120"/>
      <c r="F417" s="120"/>
      <c r="G417" s="120"/>
      <c r="H417" s="120"/>
      <c r="I417" s="120"/>
      <c r="J417" s="120"/>
      <c r="K417" s="120"/>
      <c r="L417" s="120"/>
    </row>
    <row r="418" spans="2:12">
      <c r="B418" s="119"/>
      <c r="C418" s="119"/>
      <c r="D418" s="120"/>
      <c r="E418" s="120"/>
      <c r="F418" s="120"/>
      <c r="G418" s="120"/>
      <c r="H418" s="120"/>
      <c r="I418" s="120"/>
      <c r="J418" s="120"/>
      <c r="K418" s="120"/>
      <c r="L418" s="120"/>
    </row>
    <row r="419" spans="2:12">
      <c r="B419" s="119"/>
      <c r="C419" s="119"/>
      <c r="D419" s="120"/>
      <c r="E419" s="120"/>
      <c r="F419" s="120"/>
      <c r="G419" s="120"/>
      <c r="H419" s="120"/>
      <c r="I419" s="120"/>
      <c r="J419" s="120"/>
      <c r="K419" s="120"/>
      <c r="L419" s="120"/>
    </row>
    <row r="420" spans="2:12">
      <c r="B420" s="119"/>
      <c r="C420" s="119"/>
      <c r="D420" s="120"/>
      <c r="E420" s="120"/>
      <c r="F420" s="120"/>
      <c r="G420" s="120"/>
      <c r="H420" s="120"/>
      <c r="I420" s="120"/>
      <c r="J420" s="120"/>
      <c r="K420" s="120"/>
      <c r="L420" s="120"/>
    </row>
    <row r="421" spans="2:12">
      <c r="B421" s="119"/>
      <c r="C421" s="119"/>
      <c r="D421" s="120"/>
      <c r="E421" s="120"/>
      <c r="F421" s="120"/>
      <c r="G421" s="120"/>
      <c r="H421" s="120"/>
      <c r="I421" s="120"/>
      <c r="J421" s="120"/>
      <c r="K421" s="120"/>
      <c r="L421" s="120"/>
    </row>
    <row r="422" spans="2:12">
      <c r="B422" s="119"/>
      <c r="C422" s="119"/>
      <c r="D422" s="120"/>
      <c r="E422" s="120"/>
      <c r="F422" s="120"/>
      <c r="G422" s="120"/>
      <c r="H422" s="120"/>
      <c r="I422" s="120"/>
      <c r="J422" s="120"/>
      <c r="K422" s="120"/>
      <c r="L422" s="120"/>
    </row>
    <row r="423" spans="2:12">
      <c r="B423" s="119"/>
      <c r="C423" s="119"/>
      <c r="D423" s="120"/>
      <c r="E423" s="120"/>
      <c r="F423" s="120"/>
      <c r="G423" s="120"/>
      <c r="H423" s="120"/>
      <c r="I423" s="120"/>
      <c r="J423" s="120"/>
      <c r="K423" s="120"/>
      <c r="L423" s="120"/>
    </row>
    <row r="424" spans="2:12">
      <c r="B424" s="119"/>
      <c r="C424" s="119"/>
      <c r="D424" s="120"/>
      <c r="E424" s="120"/>
      <c r="F424" s="120"/>
      <c r="G424" s="120"/>
      <c r="H424" s="120"/>
      <c r="I424" s="120"/>
      <c r="J424" s="120"/>
      <c r="K424" s="120"/>
      <c r="L424" s="120"/>
    </row>
    <row r="425" spans="2:12">
      <c r="B425" s="119"/>
      <c r="C425" s="119"/>
      <c r="D425" s="120"/>
      <c r="E425" s="120"/>
      <c r="F425" s="120"/>
      <c r="G425" s="120"/>
      <c r="H425" s="120"/>
      <c r="I425" s="120"/>
      <c r="J425" s="120"/>
      <c r="K425" s="120"/>
      <c r="L425" s="120"/>
    </row>
    <row r="426" spans="2:12">
      <c r="B426" s="119"/>
      <c r="C426" s="119"/>
      <c r="D426" s="120"/>
      <c r="E426" s="120"/>
      <c r="F426" s="120"/>
      <c r="G426" s="120"/>
      <c r="H426" s="120"/>
      <c r="I426" s="120"/>
      <c r="J426" s="120"/>
      <c r="K426" s="120"/>
      <c r="L426" s="120"/>
    </row>
    <row r="427" spans="2:12">
      <c r="B427" s="119"/>
      <c r="C427" s="119"/>
      <c r="D427" s="120"/>
      <c r="E427" s="120"/>
      <c r="F427" s="120"/>
      <c r="G427" s="120"/>
      <c r="H427" s="120"/>
      <c r="I427" s="120"/>
      <c r="J427" s="120"/>
      <c r="K427" s="120"/>
      <c r="L427" s="120"/>
    </row>
    <row r="428" spans="2:12">
      <c r="B428" s="119"/>
      <c r="C428" s="119"/>
      <c r="D428" s="120"/>
      <c r="E428" s="120"/>
      <c r="F428" s="120"/>
      <c r="G428" s="120"/>
      <c r="H428" s="120"/>
      <c r="I428" s="120"/>
      <c r="J428" s="120"/>
      <c r="K428" s="120"/>
      <c r="L428" s="120"/>
    </row>
    <row r="429" spans="2:12">
      <c r="B429" s="119"/>
      <c r="C429" s="119"/>
      <c r="D429" s="120"/>
      <c r="E429" s="120"/>
      <c r="F429" s="120"/>
      <c r="G429" s="120"/>
      <c r="H429" s="120"/>
      <c r="I429" s="120"/>
      <c r="J429" s="120"/>
      <c r="K429" s="120"/>
      <c r="L429" s="120"/>
    </row>
    <row r="430" spans="2:12">
      <c r="B430" s="119"/>
      <c r="C430" s="119"/>
      <c r="D430" s="120"/>
      <c r="E430" s="120"/>
      <c r="F430" s="120"/>
      <c r="G430" s="120"/>
      <c r="H430" s="120"/>
      <c r="I430" s="120"/>
      <c r="J430" s="120"/>
      <c r="K430" s="120"/>
      <c r="L430" s="120"/>
    </row>
    <row r="431" spans="2:12">
      <c r="B431" s="119"/>
      <c r="C431" s="119"/>
      <c r="D431" s="120"/>
      <c r="E431" s="120"/>
      <c r="F431" s="120"/>
      <c r="G431" s="120"/>
      <c r="H431" s="120"/>
      <c r="I431" s="120"/>
      <c r="J431" s="120"/>
      <c r="K431" s="120"/>
      <c r="L431" s="120"/>
    </row>
    <row r="432" spans="2:12">
      <c r="D432" s="1"/>
      <c r="E432" s="1"/>
    </row>
    <row r="433" spans="4:5">
      <c r="D433" s="1"/>
      <c r="E433" s="1"/>
    </row>
    <row r="434" spans="4:5">
      <c r="D434" s="1"/>
      <c r="E434" s="1"/>
    </row>
    <row r="435" spans="4:5">
      <c r="D435" s="1"/>
      <c r="E435" s="1"/>
    </row>
    <row r="436" spans="4:5">
      <c r="D436" s="1"/>
      <c r="E436" s="1"/>
    </row>
    <row r="437" spans="4:5">
      <c r="D437" s="1"/>
      <c r="E437" s="1"/>
    </row>
    <row r="438" spans="4:5">
      <c r="D438" s="1"/>
      <c r="E438" s="1"/>
    </row>
    <row r="439" spans="4:5">
      <c r="D439" s="1"/>
      <c r="E439" s="1"/>
    </row>
    <row r="440" spans="4:5">
      <c r="D440" s="1"/>
      <c r="E440" s="1"/>
    </row>
    <row r="441" spans="4:5">
      <c r="D441" s="1"/>
      <c r="E441" s="1"/>
    </row>
    <row r="442" spans="4:5">
      <c r="D442" s="1"/>
      <c r="E442" s="1"/>
    </row>
    <row r="443" spans="4:5">
      <c r="D443" s="1"/>
      <c r="E443" s="1"/>
    </row>
    <row r="444" spans="4:5">
      <c r="D444" s="1"/>
      <c r="E444" s="1"/>
    </row>
    <row r="445" spans="4:5">
      <c r="D445" s="1"/>
      <c r="E445" s="1"/>
    </row>
    <row r="446" spans="4:5">
      <c r="D446" s="1"/>
      <c r="E446" s="1"/>
    </row>
    <row r="447" spans="4:5">
      <c r="D447" s="1"/>
      <c r="E447" s="1"/>
    </row>
    <row r="448" spans="4:5">
      <c r="D448" s="1"/>
      <c r="E448" s="1"/>
    </row>
    <row r="449" spans="4:5">
      <c r="D449" s="1"/>
      <c r="E449" s="1"/>
    </row>
    <row r="450" spans="4:5">
      <c r="D450" s="1"/>
      <c r="E450" s="1"/>
    </row>
    <row r="451" spans="4:5">
      <c r="D451" s="1"/>
      <c r="E451" s="1"/>
    </row>
    <row r="452" spans="4:5">
      <c r="D452" s="1"/>
      <c r="E452" s="1"/>
    </row>
    <row r="453" spans="4:5">
      <c r="D453" s="1"/>
      <c r="E453" s="1"/>
    </row>
    <row r="454" spans="4:5">
      <c r="D454" s="1"/>
      <c r="E454" s="1"/>
    </row>
    <row r="455" spans="4:5">
      <c r="D455" s="1"/>
      <c r="E455" s="1"/>
    </row>
    <row r="456" spans="4:5">
      <c r="D456" s="1"/>
      <c r="E456" s="1"/>
    </row>
    <row r="457" spans="4:5">
      <c r="D457" s="1"/>
      <c r="E457" s="1"/>
    </row>
    <row r="458" spans="4:5">
      <c r="D458" s="1"/>
      <c r="E458" s="1"/>
    </row>
    <row r="459" spans="4:5">
      <c r="D459" s="1"/>
      <c r="E459" s="1"/>
    </row>
    <row r="460" spans="4:5">
      <c r="D460" s="1"/>
      <c r="E460" s="1"/>
    </row>
    <row r="461" spans="4:5">
      <c r="D461" s="1"/>
      <c r="E461" s="1"/>
    </row>
    <row r="462" spans="4:5">
      <c r="D462" s="1"/>
      <c r="E462" s="1"/>
    </row>
    <row r="463" spans="4:5">
      <c r="D463" s="1"/>
      <c r="E463" s="1"/>
    </row>
    <row r="464" spans="4:5">
      <c r="D464" s="1"/>
      <c r="E464" s="1"/>
    </row>
    <row r="465" spans="4:5">
      <c r="D465" s="1"/>
      <c r="E465" s="1"/>
    </row>
    <row r="466" spans="4:5">
      <c r="D466" s="1"/>
      <c r="E466" s="1"/>
    </row>
    <row r="467" spans="4:5">
      <c r="D467" s="1"/>
      <c r="E467" s="1"/>
    </row>
    <row r="468" spans="4:5">
      <c r="D468" s="1"/>
      <c r="E468" s="1"/>
    </row>
    <row r="469" spans="4:5">
      <c r="D469" s="1"/>
      <c r="E469" s="1"/>
    </row>
    <row r="470" spans="4:5">
      <c r="D470" s="1"/>
      <c r="E470" s="1"/>
    </row>
    <row r="471" spans="4:5">
      <c r="D471" s="1"/>
      <c r="E471" s="1"/>
    </row>
    <row r="472" spans="4:5">
      <c r="D472" s="1"/>
      <c r="E472" s="1"/>
    </row>
    <row r="473" spans="4:5">
      <c r="D473" s="1"/>
      <c r="E473" s="1"/>
    </row>
    <row r="474" spans="4:5">
      <c r="D474" s="1"/>
      <c r="E474" s="1"/>
    </row>
    <row r="475" spans="4:5">
      <c r="D475" s="1"/>
      <c r="E475" s="1"/>
    </row>
    <row r="476" spans="4:5">
      <c r="D476" s="1"/>
      <c r="E476" s="1"/>
    </row>
    <row r="477" spans="4:5">
      <c r="D477" s="1"/>
      <c r="E477" s="1"/>
    </row>
    <row r="478" spans="4:5">
      <c r="D478" s="1"/>
      <c r="E478" s="1"/>
    </row>
    <row r="479" spans="4:5">
      <c r="D479" s="1"/>
      <c r="E479" s="1"/>
    </row>
    <row r="480" spans="4:5">
      <c r="D480" s="1"/>
      <c r="E480" s="1"/>
    </row>
    <row r="481" spans="4:5">
      <c r="D481" s="1"/>
      <c r="E481" s="1"/>
    </row>
    <row r="482" spans="4:5">
      <c r="D482" s="1"/>
      <c r="E482" s="1"/>
    </row>
    <row r="483" spans="4:5">
      <c r="D483" s="1"/>
      <c r="E483" s="1"/>
    </row>
    <row r="484" spans="4:5">
      <c r="D484" s="1"/>
      <c r="E484" s="1"/>
    </row>
    <row r="485" spans="4:5">
      <c r="D485" s="1"/>
      <c r="E485" s="1"/>
    </row>
    <row r="486" spans="4:5">
      <c r="D486" s="1"/>
      <c r="E486" s="1"/>
    </row>
    <row r="487" spans="4:5">
      <c r="D487" s="1"/>
      <c r="E487" s="1"/>
    </row>
    <row r="488" spans="4:5">
      <c r="D488" s="1"/>
      <c r="E488" s="1"/>
    </row>
    <row r="489" spans="4:5">
      <c r="D489" s="1"/>
      <c r="E489" s="1"/>
    </row>
    <row r="490" spans="4:5">
      <c r="D490" s="1"/>
      <c r="E490" s="1"/>
    </row>
    <row r="491" spans="4:5">
      <c r="D491" s="1"/>
      <c r="E491" s="1"/>
    </row>
    <row r="492" spans="4:5">
      <c r="D492" s="1"/>
      <c r="E492" s="1"/>
    </row>
    <row r="493" spans="4:5">
      <c r="D493" s="1"/>
      <c r="E493" s="1"/>
    </row>
    <row r="494" spans="4:5">
      <c r="D494" s="1"/>
      <c r="E494" s="1"/>
    </row>
    <row r="495" spans="4:5">
      <c r="D495" s="1"/>
      <c r="E495" s="1"/>
    </row>
    <row r="496" spans="4:5">
      <c r="D496" s="1"/>
      <c r="E496" s="1"/>
    </row>
    <row r="497" spans="4:5">
      <c r="D497" s="1"/>
      <c r="E497" s="1"/>
    </row>
    <row r="498" spans="4:5">
      <c r="D498" s="1"/>
      <c r="E498" s="1"/>
    </row>
    <row r="499" spans="4:5">
      <c r="D499" s="1"/>
      <c r="E499" s="1"/>
    </row>
    <row r="500" spans="4:5">
      <c r="D500" s="1"/>
      <c r="E500" s="1"/>
    </row>
    <row r="501" spans="4:5">
      <c r="D501" s="1"/>
      <c r="E501" s="1"/>
    </row>
    <row r="502" spans="4:5">
      <c r="D502" s="1"/>
      <c r="E502" s="1"/>
    </row>
    <row r="503" spans="4:5">
      <c r="D503" s="1"/>
      <c r="E503" s="1"/>
    </row>
    <row r="504" spans="4:5">
      <c r="D504" s="1"/>
      <c r="E504" s="1"/>
    </row>
    <row r="505" spans="4:5">
      <c r="D505" s="1"/>
      <c r="E505" s="1"/>
    </row>
    <row r="506" spans="4:5">
      <c r="D506" s="1"/>
      <c r="E506" s="1"/>
    </row>
    <row r="507" spans="4:5">
      <c r="D507" s="1"/>
      <c r="E507" s="1"/>
    </row>
    <row r="508" spans="4:5">
      <c r="D508" s="1"/>
      <c r="E508" s="1"/>
    </row>
    <row r="509" spans="4:5">
      <c r="D509" s="1"/>
      <c r="E509" s="1"/>
    </row>
    <row r="510" spans="4:5">
      <c r="D510" s="1"/>
      <c r="E510" s="1"/>
    </row>
    <row r="511" spans="4:5">
      <c r="D511" s="1"/>
      <c r="E511" s="1"/>
    </row>
    <row r="512" spans="4:5">
      <c r="D512" s="1"/>
      <c r="E512" s="1"/>
    </row>
    <row r="513" spans="4:5">
      <c r="D513" s="1"/>
      <c r="E513" s="1"/>
    </row>
    <row r="514" spans="4:5">
      <c r="D514" s="1"/>
      <c r="E514" s="1"/>
    </row>
    <row r="515" spans="4:5">
      <c r="D515" s="1"/>
      <c r="E515" s="1"/>
    </row>
    <row r="516" spans="4:5">
      <c r="D516" s="1"/>
      <c r="E516" s="1"/>
    </row>
    <row r="517" spans="4:5">
      <c r="D517" s="1"/>
      <c r="E517" s="1"/>
    </row>
    <row r="518" spans="4:5">
      <c r="D518" s="1"/>
      <c r="E518" s="1"/>
    </row>
    <row r="519" spans="4:5">
      <c r="D519" s="1"/>
      <c r="E519" s="1"/>
    </row>
    <row r="520" spans="4:5">
      <c r="D520" s="1"/>
      <c r="E520" s="1"/>
    </row>
    <row r="521" spans="4:5">
      <c r="D521" s="1"/>
      <c r="E521" s="1"/>
    </row>
    <row r="522" spans="4:5">
      <c r="D522" s="1"/>
      <c r="E522" s="1"/>
    </row>
    <row r="523" spans="4:5">
      <c r="D523" s="1"/>
      <c r="E523" s="1"/>
    </row>
    <row r="524" spans="4:5">
      <c r="D524" s="1"/>
      <c r="E524" s="1"/>
    </row>
    <row r="525" spans="4:5">
      <c r="D525" s="1"/>
      <c r="E525" s="1"/>
    </row>
    <row r="526" spans="4:5">
      <c r="D526" s="1"/>
      <c r="E526" s="1"/>
    </row>
    <row r="527" spans="4:5">
      <c r="D527" s="1"/>
      <c r="E527" s="1"/>
    </row>
    <row r="528" spans="4:5">
      <c r="D528" s="1"/>
      <c r="E528" s="1"/>
    </row>
    <row r="529" spans="4:5">
      <c r="D529" s="1"/>
      <c r="E529" s="1"/>
    </row>
    <row r="530" spans="4:5">
      <c r="D530" s="1"/>
      <c r="E530" s="1"/>
    </row>
    <row r="531" spans="4:5">
      <c r="D531" s="1"/>
      <c r="E531" s="1"/>
    </row>
    <row r="532" spans="4:5">
      <c r="D532" s="1"/>
      <c r="E532" s="1"/>
    </row>
    <row r="533" spans="4:5">
      <c r="D533" s="1"/>
      <c r="E533" s="1"/>
    </row>
    <row r="534" spans="4:5">
      <c r="D534" s="1"/>
      <c r="E534" s="1"/>
    </row>
    <row r="535" spans="4:5">
      <c r="D535" s="1"/>
      <c r="E535" s="1"/>
    </row>
    <row r="536" spans="4:5">
      <c r="D536" s="1"/>
      <c r="E536" s="1"/>
    </row>
    <row r="537" spans="4:5">
      <c r="D537" s="1"/>
      <c r="E537" s="1"/>
    </row>
    <row r="538" spans="4:5">
      <c r="D538" s="1"/>
      <c r="E538" s="1"/>
    </row>
    <row r="539" spans="4:5">
      <c r="D539" s="1"/>
      <c r="E539" s="1"/>
    </row>
    <row r="540" spans="4:5">
      <c r="D540" s="1"/>
      <c r="E540" s="1"/>
    </row>
    <row r="541" spans="4:5">
      <c r="D541" s="1"/>
      <c r="E541" s="1"/>
    </row>
    <row r="542" spans="4:5">
      <c r="D542" s="1"/>
      <c r="E542" s="1"/>
    </row>
    <row r="543" spans="4:5">
      <c r="D543" s="1"/>
      <c r="E543" s="1"/>
    </row>
    <row r="544" spans="4:5">
      <c r="D544" s="1"/>
      <c r="E544" s="1"/>
    </row>
    <row r="545" spans="4:5">
      <c r="D545" s="1"/>
      <c r="E545" s="1"/>
    </row>
    <row r="546" spans="4:5">
      <c r="D546" s="1"/>
      <c r="E546" s="1"/>
    </row>
    <row r="547" spans="4:5">
      <c r="D547" s="1"/>
      <c r="E547" s="1"/>
    </row>
    <row r="548" spans="4:5">
      <c r="D548" s="1"/>
      <c r="E548" s="1"/>
    </row>
    <row r="549" spans="4:5">
      <c r="D549" s="1"/>
      <c r="E549" s="1"/>
    </row>
    <row r="550" spans="4:5">
      <c r="D550" s="1"/>
      <c r="E550" s="1"/>
    </row>
    <row r="551" spans="4:5">
      <c r="D551" s="1"/>
      <c r="E551" s="1"/>
    </row>
    <row r="552" spans="4:5">
      <c r="D552" s="1"/>
      <c r="E552" s="1"/>
    </row>
    <row r="553" spans="4:5">
      <c r="D553" s="1"/>
      <c r="E553" s="1"/>
    </row>
    <row r="554" spans="4:5">
      <c r="D554" s="1"/>
      <c r="E554" s="1"/>
    </row>
    <row r="555" spans="4:5">
      <c r="D555" s="1"/>
      <c r="E555" s="1"/>
    </row>
    <row r="556" spans="4:5">
      <c r="D556" s="1"/>
      <c r="E556" s="1"/>
    </row>
    <row r="557" spans="4:5">
      <c r="D557" s="1"/>
      <c r="E557" s="1"/>
    </row>
    <row r="558" spans="4:5">
      <c r="D558" s="1"/>
      <c r="E558" s="1"/>
    </row>
    <row r="559" spans="4:5">
      <c r="D559" s="1"/>
      <c r="E559" s="1"/>
    </row>
    <row r="560" spans="4:5">
      <c r="D560" s="1"/>
      <c r="E560" s="1"/>
    </row>
    <row r="561" spans="4:5">
      <c r="D561" s="1"/>
      <c r="E561" s="1"/>
    </row>
    <row r="562" spans="4:5">
      <c r="D562" s="1"/>
      <c r="E562" s="1"/>
    </row>
    <row r="563" spans="4:5">
      <c r="D563" s="1"/>
      <c r="E563" s="1"/>
    </row>
    <row r="564" spans="4:5">
      <c r="D564" s="1"/>
      <c r="E564" s="1"/>
    </row>
    <row r="565" spans="4:5">
      <c r="D565" s="1"/>
      <c r="E565" s="1"/>
    </row>
    <row r="566" spans="4:5">
      <c r="D566" s="1"/>
      <c r="E566" s="1"/>
    </row>
    <row r="567" spans="4:5">
      <c r="D567" s="1"/>
      <c r="E567" s="1"/>
    </row>
    <row r="568" spans="4:5">
      <c r="D568" s="1"/>
      <c r="E568" s="1"/>
    </row>
    <row r="569" spans="4:5">
      <c r="D569" s="1"/>
      <c r="E569" s="1"/>
    </row>
    <row r="570" spans="4:5">
      <c r="D570" s="1"/>
      <c r="E570" s="1"/>
    </row>
    <row r="571" spans="4:5">
      <c r="D571" s="1"/>
      <c r="E571" s="1"/>
    </row>
    <row r="572" spans="4:5">
      <c r="D572" s="1"/>
      <c r="E572" s="1"/>
    </row>
    <row r="573" spans="4:5">
      <c r="D573" s="1"/>
      <c r="E573" s="1"/>
    </row>
    <row r="574" spans="4:5">
      <c r="D574" s="1"/>
      <c r="E574" s="1"/>
    </row>
    <row r="575" spans="4:5">
      <c r="D575" s="1"/>
      <c r="E575" s="1"/>
    </row>
    <row r="576" spans="4:5">
      <c r="D576" s="1"/>
      <c r="E576" s="1"/>
    </row>
    <row r="577" spans="4:5">
      <c r="D577" s="1"/>
      <c r="E577" s="1"/>
    </row>
    <row r="578" spans="4:5">
      <c r="D578" s="1"/>
      <c r="E578" s="1"/>
    </row>
    <row r="579" spans="4:5">
      <c r="D579" s="1"/>
      <c r="E579" s="1"/>
    </row>
    <row r="580" spans="4:5">
      <c r="D580" s="1"/>
      <c r="E580" s="1"/>
    </row>
    <row r="581" spans="4:5">
      <c r="D581" s="1"/>
      <c r="E581" s="1"/>
    </row>
    <row r="582" spans="4:5">
      <c r="D582" s="1"/>
      <c r="E582" s="1"/>
    </row>
    <row r="583" spans="4:5">
      <c r="D583" s="1"/>
      <c r="E583" s="1"/>
    </row>
    <row r="584" spans="4:5">
      <c r="D584" s="1"/>
      <c r="E584" s="1"/>
    </row>
    <row r="585" spans="4:5">
      <c r="D585" s="1"/>
      <c r="E585" s="1"/>
    </row>
    <row r="586" spans="4:5">
      <c r="D586" s="1"/>
      <c r="E586" s="1"/>
    </row>
    <row r="587" spans="4:5">
      <c r="D587" s="1"/>
      <c r="E587" s="1"/>
    </row>
    <row r="588" spans="4:5">
      <c r="D588" s="1"/>
      <c r="E588" s="1"/>
    </row>
    <row r="589" spans="4:5">
      <c r="D589" s="1"/>
      <c r="E589" s="1"/>
    </row>
    <row r="590" spans="4:5">
      <c r="D590" s="1"/>
      <c r="E590" s="1"/>
    </row>
    <row r="591" spans="4:5">
      <c r="D591" s="1"/>
      <c r="E591" s="1"/>
    </row>
    <row r="592" spans="4:5">
      <c r="D592" s="1"/>
      <c r="E592" s="1"/>
    </row>
    <row r="593" spans="4:5">
      <c r="D593" s="1"/>
      <c r="E593" s="1"/>
    </row>
    <row r="594" spans="4:5">
      <c r="D594" s="1"/>
      <c r="E594" s="1"/>
    </row>
    <row r="595" spans="4:5">
      <c r="D595" s="1"/>
      <c r="E595" s="1"/>
    </row>
    <row r="596" spans="4:5">
      <c r="D596" s="1"/>
      <c r="E596" s="1"/>
    </row>
    <row r="597" spans="4:5">
      <c r="D597" s="1"/>
      <c r="E597" s="1"/>
    </row>
    <row r="598" spans="4:5">
      <c r="D598" s="1"/>
      <c r="E598" s="1"/>
    </row>
    <row r="599" spans="4:5">
      <c r="D599" s="1"/>
      <c r="E599" s="1"/>
    </row>
    <row r="600" spans="4:5">
      <c r="D600" s="1"/>
      <c r="E600" s="1"/>
    </row>
    <row r="601" spans="4:5">
      <c r="D601" s="1"/>
      <c r="E601" s="1"/>
    </row>
    <row r="602" spans="4:5">
      <c r="D602" s="1"/>
      <c r="E602" s="1"/>
    </row>
    <row r="603" spans="4:5">
      <c r="D603" s="1"/>
      <c r="E603" s="1"/>
    </row>
    <row r="604" spans="4:5">
      <c r="D604" s="1"/>
      <c r="E604" s="1"/>
    </row>
    <row r="605" spans="4:5">
      <c r="D605" s="1"/>
      <c r="E605" s="1"/>
    </row>
    <row r="606" spans="4:5">
      <c r="D606" s="1"/>
      <c r="E606" s="1"/>
    </row>
    <row r="607" spans="4:5">
      <c r="D607" s="1"/>
      <c r="E607" s="1"/>
    </row>
    <row r="608" spans="4:5">
      <c r="D608" s="1"/>
      <c r="E608" s="1"/>
    </row>
    <row r="609" spans="4:5">
      <c r="D609" s="1"/>
      <c r="E609" s="1"/>
    </row>
    <row r="610" spans="4:5">
      <c r="D610" s="1"/>
      <c r="E610" s="1"/>
    </row>
    <row r="611" spans="4:5">
      <c r="D611" s="1"/>
      <c r="E611" s="1"/>
    </row>
    <row r="612" spans="4:5">
      <c r="D612" s="1"/>
      <c r="E612" s="1"/>
    </row>
    <row r="613" spans="4:5">
      <c r="D613" s="1"/>
      <c r="E613" s="1"/>
    </row>
    <row r="614" spans="4:5">
      <c r="D614" s="1"/>
      <c r="E614" s="1"/>
    </row>
    <row r="615" spans="4:5">
      <c r="D615" s="1"/>
      <c r="E615" s="1"/>
    </row>
    <row r="616" spans="4:5">
      <c r="D616" s="1"/>
      <c r="E616" s="1"/>
    </row>
    <row r="617" spans="4:5">
      <c r="D617" s="1"/>
      <c r="E617" s="1"/>
    </row>
    <row r="618" spans="4:5">
      <c r="D618" s="1"/>
      <c r="E618" s="1"/>
    </row>
    <row r="619" spans="4:5">
      <c r="D619" s="1"/>
      <c r="E619" s="1"/>
    </row>
    <row r="620" spans="4:5">
      <c r="D620" s="1"/>
      <c r="E620" s="1"/>
    </row>
    <row r="621" spans="4:5">
      <c r="D621" s="1"/>
      <c r="E621" s="1"/>
    </row>
    <row r="622" spans="4:5">
      <c r="D622" s="1"/>
      <c r="E622" s="1"/>
    </row>
    <row r="623" spans="4:5">
      <c r="D623" s="1"/>
      <c r="E623" s="1"/>
    </row>
    <row r="624" spans="4:5">
      <c r="D624" s="1"/>
      <c r="E624" s="1"/>
    </row>
    <row r="625" spans="4:5">
      <c r="D625" s="1"/>
      <c r="E625" s="1"/>
    </row>
    <row r="626" spans="4:5">
      <c r="D626" s="1"/>
      <c r="E626" s="1"/>
    </row>
    <row r="627" spans="4:5">
      <c r="D627" s="1"/>
      <c r="E627" s="1"/>
    </row>
    <row r="628" spans="4:5">
      <c r="D628" s="1"/>
      <c r="E628" s="1"/>
    </row>
    <row r="629" spans="4:5">
      <c r="D629" s="1"/>
      <c r="E629" s="1"/>
    </row>
    <row r="630" spans="4:5">
      <c r="D630" s="1"/>
      <c r="E630" s="1"/>
    </row>
    <row r="631" spans="4:5">
      <c r="D631" s="1"/>
      <c r="E631" s="1"/>
    </row>
    <row r="632" spans="4:5">
      <c r="D632" s="1"/>
      <c r="E632" s="1"/>
    </row>
    <row r="633" spans="4:5">
      <c r="D633" s="1"/>
      <c r="E633" s="1"/>
    </row>
    <row r="634" spans="4:5">
      <c r="D634" s="1"/>
      <c r="E634" s="1"/>
    </row>
    <row r="635" spans="4:5">
      <c r="D635" s="1"/>
      <c r="E635" s="1"/>
    </row>
    <row r="636" spans="4:5">
      <c r="D636" s="1"/>
      <c r="E636" s="1"/>
    </row>
    <row r="637" spans="4:5">
      <c r="D637" s="1"/>
      <c r="E637" s="1"/>
    </row>
    <row r="638" spans="4:5">
      <c r="D638" s="1"/>
      <c r="E638" s="1"/>
    </row>
    <row r="639" spans="4:5">
      <c r="D639" s="1"/>
      <c r="E639" s="1"/>
    </row>
    <row r="640" spans="4:5">
      <c r="D640" s="1"/>
      <c r="E640" s="1"/>
    </row>
    <row r="641" spans="4:5">
      <c r="D641" s="1"/>
      <c r="E641" s="1"/>
    </row>
    <row r="642" spans="4:5">
      <c r="D642" s="1"/>
      <c r="E642" s="1"/>
    </row>
    <row r="643" spans="4:5">
      <c r="D643" s="1"/>
      <c r="E643" s="1"/>
    </row>
    <row r="644" spans="4:5">
      <c r="D644" s="1"/>
      <c r="E644" s="1"/>
    </row>
    <row r="645" spans="4:5">
      <c r="D645" s="1"/>
      <c r="E645" s="1"/>
    </row>
    <row r="646" spans="4:5">
      <c r="D646" s="1"/>
      <c r="E646" s="1"/>
    </row>
    <row r="647" spans="4:5">
      <c r="D647" s="1"/>
      <c r="E647" s="1"/>
    </row>
    <row r="648" spans="4:5">
      <c r="D648" s="1"/>
      <c r="E648" s="1"/>
    </row>
    <row r="649" spans="4:5">
      <c r="D649" s="1"/>
      <c r="E649" s="1"/>
    </row>
    <row r="650" spans="4:5">
      <c r="D650" s="1"/>
      <c r="E650" s="1"/>
    </row>
    <row r="651" spans="4:5">
      <c r="D651" s="1"/>
      <c r="E651" s="1"/>
    </row>
    <row r="652" spans="4:5">
      <c r="D652" s="1"/>
      <c r="E652" s="1"/>
    </row>
    <row r="653" spans="4:5">
      <c r="D653" s="1"/>
      <c r="E653" s="1"/>
    </row>
    <row r="654" spans="4:5">
      <c r="D654" s="1"/>
      <c r="E654" s="1"/>
    </row>
    <row r="655" spans="4:5">
      <c r="D655" s="1"/>
      <c r="E655" s="1"/>
    </row>
    <row r="656" spans="4:5">
      <c r="D656" s="1"/>
      <c r="E656" s="1"/>
    </row>
    <row r="657" spans="4:5">
      <c r="D657" s="1"/>
      <c r="E657" s="1"/>
    </row>
    <row r="658" spans="4:5">
      <c r="D658" s="1"/>
      <c r="E658" s="1"/>
    </row>
    <row r="659" spans="4:5">
      <c r="D659" s="1"/>
      <c r="E659" s="1"/>
    </row>
    <row r="660" spans="4:5">
      <c r="D660" s="1"/>
      <c r="E660" s="1"/>
    </row>
    <row r="661" spans="4:5">
      <c r="D661" s="1"/>
      <c r="E661" s="1"/>
    </row>
    <row r="662" spans="4:5">
      <c r="D662" s="1"/>
      <c r="E662" s="1"/>
    </row>
    <row r="663" spans="4:5">
      <c r="D663" s="1"/>
      <c r="E663" s="1"/>
    </row>
    <row r="664" spans="4:5">
      <c r="D664" s="1"/>
      <c r="E664" s="1"/>
    </row>
    <row r="665" spans="4:5">
      <c r="D665" s="1"/>
      <c r="E665" s="1"/>
    </row>
    <row r="666" spans="4:5">
      <c r="D666" s="1"/>
      <c r="E666" s="1"/>
    </row>
    <row r="667" spans="4:5">
      <c r="D667" s="1"/>
      <c r="E667" s="1"/>
    </row>
    <row r="668" spans="4:5">
      <c r="D668" s="1"/>
      <c r="E668" s="1"/>
    </row>
    <row r="669" spans="4:5">
      <c r="D669" s="1"/>
      <c r="E669" s="1"/>
    </row>
    <row r="670" spans="4:5">
      <c r="D670" s="1"/>
      <c r="E670" s="1"/>
    </row>
    <row r="671" spans="4:5">
      <c r="D671" s="1"/>
      <c r="E671" s="1"/>
    </row>
    <row r="672" spans="4:5">
      <c r="D672" s="1"/>
      <c r="E672" s="1"/>
    </row>
    <row r="673" spans="4:5">
      <c r="D673" s="1"/>
      <c r="E673" s="1"/>
    </row>
    <row r="674" spans="4:5">
      <c r="D674" s="1"/>
      <c r="E674" s="1"/>
    </row>
    <row r="675" spans="4:5">
      <c r="D675" s="1"/>
      <c r="E675" s="1"/>
    </row>
    <row r="676" spans="4:5">
      <c r="D676" s="1"/>
      <c r="E676" s="1"/>
    </row>
    <row r="677" spans="4:5">
      <c r="D677" s="1"/>
      <c r="E677" s="1"/>
    </row>
    <row r="678" spans="4:5">
      <c r="D678" s="1"/>
      <c r="E678" s="1"/>
    </row>
    <row r="679" spans="4:5">
      <c r="D679" s="1"/>
      <c r="E679" s="1"/>
    </row>
    <row r="680" spans="4:5">
      <c r="D680" s="1"/>
      <c r="E680" s="1"/>
    </row>
    <row r="681" spans="4:5">
      <c r="D681" s="1"/>
      <c r="E681" s="1"/>
    </row>
    <row r="682" spans="4:5">
      <c r="D682" s="1"/>
      <c r="E682" s="1"/>
    </row>
    <row r="683" spans="4:5">
      <c r="D683" s="1"/>
      <c r="E683" s="1"/>
    </row>
    <row r="684" spans="4:5">
      <c r="D684" s="1"/>
      <c r="E684" s="1"/>
    </row>
    <row r="685" spans="4:5">
      <c r="D685" s="1"/>
      <c r="E685" s="1"/>
    </row>
    <row r="686" spans="4:5">
      <c r="D686" s="1"/>
      <c r="E686" s="1"/>
    </row>
    <row r="687" spans="4:5">
      <c r="D687" s="1"/>
      <c r="E687" s="1"/>
    </row>
    <row r="688" spans="4:5">
      <c r="D688" s="1"/>
      <c r="E688" s="1"/>
    </row>
    <row r="689" spans="4:5">
      <c r="D689" s="1"/>
      <c r="E689" s="1"/>
    </row>
    <row r="690" spans="4:5">
      <c r="D690" s="1"/>
      <c r="E690" s="1"/>
    </row>
    <row r="691" spans="4:5">
      <c r="D691" s="1"/>
      <c r="E691" s="1"/>
    </row>
    <row r="692" spans="4:5">
      <c r="D692" s="1"/>
      <c r="E692" s="1"/>
    </row>
    <row r="693" spans="4:5">
      <c r="D693" s="1"/>
      <c r="E693" s="1"/>
    </row>
    <row r="694" spans="4:5">
      <c r="D694" s="1"/>
      <c r="E694" s="1"/>
    </row>
    <row r="695" spans="4:5">
      <c r="D695" s="1"/>
      <c r="E695" s="1"/>
    </row>
    <row r="696" spans="4:5">
      <c r="D696" s="1"/>
      <c r="E696" s="1"/>
    </row>
    <row r="697" spans="4:5">
      <c r="D697" s="1"/>
      <c r="E697" s="1"/>
    </row>
    <row r="698" spans="4:5">
      <c r="D698" s="1"/>
      <c r="E698" s="1"/>
    </row>
    <row r="699" spans="4:5">
      <c r="D699" s="1"/>
      <c r="E699" s="1"/>
    </row>
    <row r="700" spans="4:5">
      <c r="D700" s="1"/>
      <c r="E700" s="1"/>
    </row>
    <row r="701" spans="4:5">
      <c r="D701" s="1"/>
      <c r="E701" s="1"/>
    </row>
    <row r="702" spans="4:5">
      <c r="D702" s="1"/>
      <c r="E702" s="1"/>
    </row>
    <row r="703" spans="4:5">
      <c r="D703" s="1"/>
      <c r="E703" s="1"/>
    </row>
    <row r="704" spans="4:5">
      <c r="D704" s="1"/>
      <c r="E704" s="1"/>
    </row>
    <row r="705" spans="4:5">
      <c r="D705" s="1"/>
      <c r="E705" s="1"/>
    </row>
    <row r="706" spans="4:5">
      <c r="D706" s="1"/>
      <c r="E706" s="1"/>
    </row>
    <row r="707" spans="4:5">
      <c r="D707" s="1"/>
      <c r="E707" s="1"/>
    </row>
    <row r="708" spans="4:5">
      <c r="D708" s="1"/>
      <c r="E708" s="1"/>
    </row>
    <row r="709" spans="4:5">
      <c r="D709" s="1"/>
      <c r="E709" s="1"/>
    </row>
    <row r="710" spans="4:5">
      <c r="D710" s="1"/>
      <c r="E710" s="1"/>
    </row>
    <row r="711" spans="4:5">
      <c r="D711" s="1"/>
      <c r="E711" s="1"/>
    </row>
    <row r="712" spans="4:5">
      <c r="D712" s="1"/>
      <c r="E712" s="1"/>
    </row>
    <row r="713" spans="4:5">
      <c r="D713" s="1"/>
      <c r="E713" s="1"/>
    </row>
    <row r="714" spans="4:5">
      <c r="D714" s="1"/>
      <c r="E714" s="1"/>
    </row>
    <row r="715" spans="4:5">
      <c r="D715" s="1"/>
      <c r="E715" s="1"/>
    </row>
    <row r="716" spans="4:5">
      <c r="D716" s="1"/>
      <c r="E716" s="1"/>
    </row>
    <row r="717" spans="4:5">
      <c r="D717" s="1"/>
      <c r="E717" s="1"/>
    </row>
    <row r="718" spans="4:5">
      <c r="D718" s="1"/>
      <c r="E718" s="1"/>
    </row>
    <row r="719" spans="4:5">
      <c r="D719" s="1"/>
      <c r="E719" s="1"/>
    </row>
    <row r="720" spans="4:5">
      <c r="D720" s="1"/>
      <c r="E720" s="1"/>
    </row>
    <row r="721" spans="4:5">
      <c r="D721" s="1"/>
      <c r="E721" s="1"/>
    </row>
    <row r="722" spans="4:5">
      <c r="D722" s="1"/>
      <c r="E722" s="1"/>
    </row>
    <row r="723" spans="4:5">
      <c r="D723" s="1"/>
      <c r="E723" s="1"/>
    </row>
    <row r="724" spans="4:5">
      <c r="D724" s="1"/>
      <c r="E724" s="1"/>
    </row>
    <row r="725" spans="4:5">
      <c r="D725" s="1"/>
      <c r="E725" s="1"/>
    </row>
    <row r="726" spans="4:5">
      <c r="D726" s="1"/>
      <c r="E726" s="1"/>
    </row>
    <row r="727" spans="4:5">
      <c r="D727" s="1"/>
      <c r="E727" s="1"/>
    </row>
    <row r="728" spans="4:5">
      <c r="D728" s="1"/>
      <c r="E728" s="1"/>
    </row>
    <row r="729" spans="4:5">
      <c r="D729" s="1"/>
      <c r="E729" s="1"/>
    </row>
    <row r="730" spans="4:5">
      <c r="D730" s="1"/>
      <c r="E730" s="1"/>
    </row>
    <row r="731" spans="4:5">
      <c r="D731" s="1"/>
      <c r="E731" s="1"/>
    </row>
    <row r="732" spans="4:5">
      <c r="D732" s="1"/>
      <c r="E732" s="1"/>
    </row>
    <row r="733" spans="4:5">
      <c r="D733" s="1"/>
      <c r="E733" s="1"/>
    </row>
    <row r="734" spans="4:5">
      <c r="D734" s="1"/>
      <c r="E734" s="1"/>
    </row>
    <row r="735" spans="4:5">
      <c r="D735" s="1"/>
      <c r="E735" s="1"/>
    </row>
    <row r="736" spans="4:5">
      <c r="D736" s="1"/>
      <c r="E736" s="1"/>
    </row>
    <row r="737" spans="4:5">
      <c r="D737" s="1"/>
      <c r="E737" s="1"/>
    </row>
    <row r="738" spans="4:5">
      <c r="D738" s="1"/>
      <c r="E738" s="1"/>
    </row>
    <row r="739" spans="4:5">
      <c r="D739" s="1"/>
      <c r="E739" s="1"/>
    </row>
    <row r="740" spans="4:5">
      <c r="D740" s="1"/>
      <c r="E740" s="1"/>
    </row>
    <row r="741" spans="4:5">
      <c r="D741" s="1"/>
      <c r="E741" s="1"/>
    </row>
    <row r="742" spans="4:5">
      <c r="D742" s="1"/>
      <c r="E742" s="1"/>
    </row>
    <row r="743" spans="4:5">
      <c r="D743" s="1"/>
      <c r="E743" s="1"/>
    </row>
    <row r="744" spans="4:5">
      <c r="D744" s="1"/>
      <c r="E744" s="1"/>
    </row>
    <row r="745" spans="4:5">
      <c r="D745" s="1"/>
      <c r="E745" s="1"/>
    </row>
    <row r="746" spans="4:5">
      <c r="D746" s="1"/>
      <c r="E746" s="1"/>
    </row>
    <row r="747" spans="4:5">
      <c r="D747" s="1"/>
      <c r="E747" s="1"/>
    </row>
    <row r="748" spans="4:5">
      <c r="D748" s="1"/>
      <c r="E748" s="1"/>
    </row>
    <row r="749" spans="4:5">
      <c r="D749" s="1"/>
      <c r="E749" s="1"/>
    </row>
    <row r="750" spans="4:5">
      <c r="D750" s="1"/>
      <c r="E750" s="1"/>
    </row>
    <row r="751" spans="4:5">
      <c r="D751" s="1"/>
      <c r="E751" s="1"/>
    </row>
    <row r="752" spans="4:5">
      <c r="D752" s="1"/>
      <c r="E752" s="1"/>
    </row>
    <row r="753" spans="4:5">
      <c r="D753" s="1"/>
      <c r="E753" s="1"/>
    </row>
    <row r="754" spans="4:5">
      <c r="D754" s="1"/>
      <c r="E754" s="1"/>
    </row>
    <row r="755" spans="4:5">
      <c r="D755" s="1"/>
      <c r="E755" s="1"/>
    </row>
    <row r="756" spans="4:5">
      <c r="D756" s="1"/>
      <c r="E756" s="1"/>
    </row>
    <row r="757" spans="4:5">
      <c r="D757" s="1"/>
      <c r="E757" s="1"/>
    </row>
    <row r="758" spans="4:5">
      <c r="D758" s="1"/>
      <c r="E758" s="1"/>
    </row>
    <row r="759" spans="4:5">
      <c r="D759" s="1"/>
      <c r="E759" s="1"/>
    </row>
    <row r="760" spans="4:5">
      <c r="D760" s="1"/>
      <c r="E760" s="1"/>
    </row>
    <row r="761" spans="4:5">
      <c r="D761" s="1"/>
      <c r="E761" s="1"/>
    </row>
    <row r="762" spans="4:5">
      <c r="D762" s="1"/>
      <c r="E762" s="1"/>
    </row>
    <row r="763" spans="4:5">
      <c r="D763" s="1"/>
      <c r="E763" s="1"/>
    </row>
    <row r="764" spans="4:5">
      <c r="D764" s="1"/>
      <c r="E764" s="1"/>
    </row>
    <row r="765" spans="4:5">
      <c r="D765" s="1"/>
      <c r="E765" s="1"/>
    </row>
    <row r="766" spans="4:5">
      <c r="D766" s="1"/>
      <c r="E766" s="1"/>
    </row>
    <row r="767" spans="4:5">
      <c r="D767" s="1"/>
      <c r="E767" s="1"/>
    </row>
    <row r="768" spans="4:5">
      <c r="D768" s="1"/>
      <c r="E768" s="1"/>
    </row>
    <row r="769" spans="4:5">
      <c r="D769" s="1"/>
      <c r="E769" s="1"/>
    </row>
    <row r="770" spans="4:5">
      <c r="D770" s="1"/>
      <c r="E770" s="1"/>
    </row>
    <row r="771" spans="4:5">
      <c r="D771" s="1"/>
      <c r="E771" s="1"/>
    </row>
    <row r="772" spans="4:5">
      <c r="D772" s="1"/>
      <c r="E772" s="1"/>
    </row>
    <row r="773" spans="4:5">
      <c r="D773" s="1"/>
      <c r="E773" s="1"/>
    </row>
    <row r="774" spans="4:5">
      <c r="D774" s="1"/>
      <c r="E774" s="1"/>
    </row>
    <row r="775" spans="4:5">
      <c r="D775" s="1"/>
      <c r="E775" s="1"/>
    </row>
    <row r="776" spans="4:5">
      <c r="D776" s="1"/>
      <c r="E776" s="1"/>
    </row>
    <row r="777" spans="4:5">
      <c r="D777" s="1"/>
      <c r="E777" s="1"/>
    </row>
    <row r="778" spans="4:5">
      <c r="D778" s="1"/>
      <c r="E778" s="1"/>
    </row>
    <row r="779" spans="4:5">
      <c r="D779" s="1"/>
      <c r="E779" s="1"/>
    </row>
    <row r="780" spans="4:5">
      <c r="D780" s="1"/>
      <c r="E780" s="1"/>
    </row>
    <row r="781" spans="4:5">
      <c r="D781" s="1"/>
      <c r="E781" s="1"/>
    </row>
    <row r="782" spans="4:5">
      <c r="D782" s="1"/>
      <c r="E782" s="1"/>
    </row>
    <row r="783" spans="4:5">
      <c r="D783" s="1"/>
      <c r="E783" s="1"/>
    </row>
    <row r="784" spans="4:5">
      <c r="D784" s="1"/>
      <c r="E784" s="1"/>
    </row>
    <row r="785" spans="4:5">
      <c r="D785" s="1"/>
      <c r="E785" s="1"/>
    </row>
    <row r="786" spans="4:5">
      <c r="D786" s="1"/>
      <c r="E786" s="1"/>
    </row>
    <row r="787" spans="4:5">
      <c r="D787" s="1"/>
      <c r="E787" s="1"/>
    </row>
    <row r="788" spans="4:5">
      <c r="D788" s="1"/>
      <c r="E788" s="1"/>
    </row>
    <row r="789" spans="4:5">
      <c r="D789" s="1"/>
      <c r="E789" s="1"/>
    </row>
    <row r="790" spans="4:5">
      <c r="D790" s="1"/>
      <c r="E790" s="1"/>
    </row>
    <row r="791" spans="4:5">
      <c r="D791" s="1"/>
      <c r="E791" s="1"/>
    </row>
    <row r="792" spans="4:5">
      <c r="D792" s="1"/>
      <c r="E792" s="1"/>
    </row>
    <row r="793" spans="4:5">
      <c r="D793" s="1"/>
      <c r="E793" s="1"/>
    </row>
    <row r="794" spans="4:5">
      <c r="D794" s="1"/>
      <c r="E794" s="1"/>
    </row>
    <row r="795" spans="4:5">
      <c r="D795" s="1"/>
      <c r="E795" s="1"/>
    </row>
    <row r="796" spans="4:5">
      <c r="D796" s="1"/>
      <c r="E796" s="1"/>
    </row>
  </sheetData>
  <sheetProtection sheet="1" objects="1" scenarios="1"/>
  <mergeCells count="2">
    <mergeCell ref="B6:L6"/>
    <mergeCell ref="B7:L7"/>
  </mergeCells>
  <phoneticPr fontId="6" type="noConversion"/>
  <dataValidations count="1">
    <dataValidation allowBlank="1" showInputMessage="1" showErrorMessage="1" sqref="A1:A1048576 B1:B19 C5:C1048576 B21:B26 B28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1" ma:contentTypeDescription="צור מסמך חדש." ma:contentTypeScope="" ma:versionID="68643beecda18b4e09cff41c83e0ce36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8146b315fa2ac31dd02d04e15b67ed9e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fals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2FD428-5E9A-4679-88D1-26C8D65AEF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C070A1-B1B4-443C-95AE-F1F3DD5ABB3F}">
  <ds:schemaRefs>
    <ds:schemaRef ds:uri="a46656d4-8850-49b3-aebd-68bd05f7f43d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terms/"/>
    <ds:schemaRef ds:uri="http://purl.org/dc/elements/1.1/"/>
    <ds:schemaRef ds:uri="http://schemas.openxmlformats.org/package/2006/metadata/core-propertie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30</vt:i4>
      </vt:variant>
      <vt:variant>
        <vt:lpstr>טווחים בעלי שם</vt:lpstr>
      </vt:variant>
      <vt:variant>
        <vt:i4>29</vt:i4>
      </vt:variant>
    </vt:vector>
  </HeadingPairs>
  <TitlesOfParts>
    <vt:vector size="59" baseType="lpstr">
      <vt:lpstr>סכום נכסי הקרן</vt:lpstr>
      <vt:lpstr>מזומנים</vt:lpstr>
      <vt:lpstr>תעודות התחייבות ממשלתיות</vt:lpstr>
      <vt:lpstr>תעודות חוב מסחריות </vt:lpstr>
      <vt:lpstr>אג"ח קונצרני</vt:lpstr>
      <vt:lpstr>מניות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סחיר- תעודות התחייבות ממשלתי</vt:lpstr>
      <vt:lpstr>לא סחיר - תעודות חוב מסחריות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זכויות מקרקעין</vt:lpstr>
      <vt:lpstr>השקעה בחברות מוחזקות</vt:lpstr>
      <vt:lpstr>השקעות אחרות </vt:lpstr>
      <vt:lpstr>יתרת התחייבות להשקעה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'תעודות התחייבות ממשלתיות'!adi_1212</vt:lpstr>
      <vt:lpstr>'לא סחיר - אופציות'!print_adi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'זכויות מקרקעין'!Print_Area</vt:lpstr>
      <vt:lpstr>'חוזים עתידיים'!Print_Area</vt:lpstr>
      <vt:lpstr>'יתרת התחייבות להשקעה'!Print_Area</vt:lpstr>
      <vt:lpstr>'כתבי אופציה'!Print_Area</vt:lpstr>
      <vt:lpstr>'לא סחיר- תעודות התחייבות ממשלתי'!Print_Area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 מסחריות'!Print_Area</vt:lpstr>
      <vt:lpstr>'מוצרים מובנים'!Print_Area</vt:lpstr>
      <vt:lpstr>מזומנים!Print_Area</vt:lpstr>
      <vt:lpstr>מניות!Print_Area</vt:lpstr>
      <vt:lpstr>'סכום נכסי הקרן'!Print_Area</vt:lpstr>
      <vt:lpstr>'פקדונות מעל 3 חודשים'!Print_Area</vt:lpstr>
      <vt:lpstr>'קרנות נאמנות'!Print_Area</vt:lpstr>
      <vt:lpstr>'קרנות סל'!Print_Area</vt:lpstr>
      <vt:lpstr>'תעודות התחייבות ממשלתיות'!Print_Area</vt:lpstr>
      <vt:lpstr>'תעודות חוב מסחריות '!Print_Area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ב- עמיתים או מבוטחים-תאריך עדכון 3.9.2017- החל מדיווח בגין רבעון רביעי 2017</dc:title>
  <dc:creator>גיא</dc:creator>
  <cp:lastModifiedBy>שירה מוגמי</cp:lastModifiedBy>
  <cp:lastPrinted>2017-05-01T10:11:51Z</cp:lastPrinted>
  <dcterms:created xsi:type="dcterms:W3CDTF">2005-07-19T07:39:38Z</dcterms:created>
  <dcterms:modified xsi:type="dcterms:W3CDTF">2022-11-28T14:49:28Z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