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גלית פרץ" reservationPassword="CC65"/>
  <workbookPr defaultThemeVersion="124226"/>
  <bookViews>
    <workbookView xWindow="480" yWindow="45" windowWidth="27840" windowHeight="12735"/>
  </bookViews>
  <sheets>
    <sheet name="מקפת אישית- נספח 1" sheetId="17" r:id="rId1"/>
    <sheet name="מקפת אישית-נספח 2" sheetId="18" r:id="rId2"/>
    <sheet name="מקפת אישית-נספח 3" sheetId="19" r:id="rId3"/>
    <sheet name="מסלול כללי" sheetId="1" r:id="rId4"/>
    <sheet name="מסלול הלכה" sheetId="4" r:id="rId5"/>
    <sheet name="מסלול מניות" sheetId="6" r:id="rId6"/>
    <sheet name="מסלול אגח" sheetId="7" r:id="rId7"/>
    <sheet name="מסלול שקלי" sheetId="8" r:id="rId8"/>
    <sheet name="מסלול מחקה מדדs&amp;p500" sheetId="16" r:id="rId9"/>
    <sheet name="מסלול לבני 50 ומטה" sheetId="9" r:id="rId10"/>
    <sheet name="מסלול לבני 50 עד 60" sheetId="10" r:id="rId11"/>
    <sheet name="מסלול לבני 60 ומעלה" sheetId="11" r:id="rId12"/>
    <sheet name="זכאים קיימים לקצבה" sheetId="2" r:id="rId13"/>
    <sheet name="מקבלי קצבה קיימים מסלול כללי" sheetId="3" r:id="rId14"/>
    <sheet name="מקבלי קצבה קיימים מסלול הלכה" sheetId="5" r:id="rId15"/>
    <sheet name="מקבלי קצבה מסלול כללי" sheetId="15" r:id="rId16"/>
    <sheet name="מקבלי קצבה מסלול הלכה" sheetId="14" r:id="rId17"/>
    <sheet name="מקבלי קצבה מסלול מניות" sheetId="12" r:id="rId18"/>
    <sheet name="מקבלי קצבה מסלול אגח" sheetId="13" r:id="rId19"/>
  </sheets>
  <externalReferences>
    <externalReference r:id="rId20"/>
  </externalReferences>
  <calcPr calcId="145621"/>
</workbook>
</file>

<file path=xl/calcChain.xml><?xml version="1.0" encoding="utf-8"?>
<calcChain xmlns="http://schemas.openxmlformats.org/spreadsheetml/2006/main">
  <c r="E35" i="17" l="1"/>
  <c r="E21" i="17"/>
  <c r="E16" i="17"/>
  <c r="E12" i="17"/>
  <c r="E8" i="17"/>
  <c r="C63" i="19" l="1"/>
  <c r="C61" i="19"/>
  <c r="C59" i="19"/>
  <c r="C38" i="19"/>
  <c r="C16" i="19"/>
  <c r="D70" i="18"/>
  <c r="D58" i="18"/>
  <c r="D47" i="18"/>
  <c r="D36" i="18"/>
  <c r="D20" i="18"/>
  <c r="D68" i="18" s="1"/>
  <c r="E42" i="17" l="1"/>
  <c r="C21" i="17"/>
  <c r="C38" i="17" s="1"/>
  <c r="C16" i="17"/>
  <c r="C12" i="17"/>
  <c r="C8" i="17"/>
  <c r="C35" i="17" s="1"/>
  <c r="C39" i="17" s="1"/>
</calcChain>
</file>

<file path=xl/sharedStrings.xml><?xml version="1.0" encoding="utf-8"?>
<sst xmlns="http://schemas.openxmlformats.org/spreadsheetml/2006/main" count="802" uniqueCount="105">
  <si>
    <t>שם הקופה:</t>
  </si>
  <si>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</si>
  <si>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</si>
  <si>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</si>
  <si>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</si>
  <si>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</si>
  <si>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</si>
  <si>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</si>
  <si>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</si>
  <si>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</si>
  <si>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</si>
  <si>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</si>
  <si>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</si>
  <si>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</si>
  <si>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</si>
  <si>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</si>
  <si>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</si>
  <si>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</si>
  <si>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</si>
  <si>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</si>
  <si>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</si>
  <si>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</si>
  <si>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</si>
  <si>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</si>
  <si>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</si>
  <si>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</si>
  <si>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</si>
  <si>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</si>
  <si>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</si>
  <si>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</si>
  <si>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מתוך יתרת נכסים ממוצעת (באחוזים)</t>
  </si>
  <si>
    <t>סך נכסים לסוף שנה קודמת</t>
  </si>
  <si>
    <t>שיעור סך הוצאות ישירות מסך נכסים לסוף שנה קודמת (באחוזים)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</si>
  <si>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</si>
  <si>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</si>
  <si>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</si>
  <si>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</si>
  <si>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</si>
  <si>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LEUMI</t>
  </si>
  <si>
    <t>PSAGOT</t>
  </si>
  <si>
    <t>סך עמלות ברוקראז'</t>
  </si>
  <si>
    <t>עמלות קסטודיאן</t>
  </si>
  <si>
    <t>פועלים</t>
  </si>
  <si>
    <t>לאומי</t>
  </si>
  <si>
    <t>אחר</t>
  </si>
  <si>
    <t>דיסקונט</t>
  </si>
  <si>
    <t>מזרחי</t>
  </si>
  <si>
    <t>UBS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</si>
  <si>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</si>
  <si>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</si>
  <si>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</si>
  <si>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</si>
  <si>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סך הוצאות הנובעות מהשקעה בניירות ערך לא סחירים וממתן הלוואות</t>
  </si>
  <si>
    <t>הוצאה הנובעת מהשקעה בזכויות מקרקעין</t>
  </si>
  <si>
    <t>גורם 1</t>
  </si>
  <si>
    <t>גורם 2</t>
  </si>
  <si>
    <t>גורם 3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</si>
  <si>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</si>
  <si>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</si>
  <si>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</si>
  <si>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</si>
  <si>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</si>
  <si>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</si>
  <si>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</si>
  <si>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</si>
  <si>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</si>
  <si>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</si>
  <si>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</si>
  <si>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</si>
  <si>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</si>
  <si>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</si>
  <si>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</si>
  <si>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</si>
  <si>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</si>
  <si>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</si>
  <si>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</si>
  <si>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</si>
  <si>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USA</t>
  </si>
  <si>
    <t>BlackRock Inc Ireland</t>
  </si>
  <si>
    <t>סך תשלומים בגין השקעה בקרנות סל</t>
  </si>
  <si>
    <t>סך הכל עמלות ניהול חיצוני</t>
  </si>
  <si>
    <t>מגדל מקפת קרנות פנסיה וקופות גמל בע"מ</t>
  </si>
  <si>
    <t>שם הקופה: מגדל מקפת אישית (מספר אוצר: 162)</t>
  </si>
  <si>
    <t>בדיקה</t>
  </si>
  <si>
    <t>נספח 1 - סך התשלומים ששולמו בגין כל סוג הוצאה ישירה לשנה המסתיימת ביום 31.12.21</t>
  </si>
  <si>
    <t>יתרת נכסים ממוצעת</t>
  </si>
  <si>
    <t>נספח 2 - פירוט עמלות והוצאות לשנה המסתיימת ביום 31.12.2021</t>
  </si>
  <si>
    <t>נספח 3- פירוט עמלות ניהול חיצוני לשנה המסתיימת ביום 31.12.2021</t>
  </si>
  <si>
    <t xml:space="preserve"> מגדל מקפת אישית (מספר אוצר: 2102)- מסלול כללי</t>
  </si>
  <si>
    <t xml:space="preserve"> מגדל מקפת אישית (מספר אוצר: 2112)- מסלול הלכה</t>
  </si>
  <si>
    <t xml:space="preserve"> מגדל מקפת אישית (מספר אוצר: 2142)- מסלול מניות</t>
  </si>
  <si>
    <t xml:space="preserve"> מגדל מקפת אישית (מספר אוצר: 2144)- מסלול אג"ח</t>
  </si>
  <si>
    <t xml:space="preserve"> מגדל מקפת אישית (מספר אוצר: 2143)- מסלול שקלי טווח קצר</t>
  </si>
  <si>
    <t xml:space="preserve"> מגדל מקפת אישית (מספר אוצר: 13572)- מסלול מחקה מדד s&amp;p500</t>
  </si>
  <si>
    <t xml:space="preserve"> מגדל מקפת אישית (מספר אוצר: 8801)- מסלול לבני 50 ומטה</t>
  </si>
  <si>
    <t xml:space="preserve"> מגדל מקפת אישית (מספר אוצר: 8802)- מסלול לבני 50 עד 60</t>
  </si>
  <si>
    <t xml:space="preserve"> מגדל מקפת אישית (מספר אוצר: 8803)- מסלול לבני 60 ומעלה</t>
  </si>
  <si>
    <t xml:space="preserve"> מגדל מקפת אישית (מספר אוצר: 8602) - זכאים קיימים לקצבה</t>
  </si>
  <si>
    <t xml:space="preserve"> מגדל מקפת אישית (מספר אוצר: 2207)- מסלול כללי למקבלי קצבה קיימים</t>
  </si>
  <si>
    <t xml:space="preserve"> מגדל מקפת אישית (מספר אוצר: 8603)- מסלול הלכה למקבלי קצבה קיימים</t>
  </si>
  <si>
    <t xml:space="preserve"> מגדל מקפת אישית (מספר אוצר: 12145)- מסלול כללי לפנסיונרים</t>
  </si>
  <si>
    <t xml:space="preserve"> מגדל מקפת אישית (מספר אוצר: 12146)- מסלול הלכה לפנסיונרים</t>
  </si>
  <si>
    <t xml:space="preserve"> מגדל מקפת אישית (מספר אוצר: 12147)- מסלול מניות לפנסיונרים</t>
  </si>
  <si>
    <t xml:space="preserve"> מגדל מקפת אישית (מספר אוצר: 12148)- מסלול אג"ח לפנסיונרים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</si>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</sst>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0.000"/>
  </numFmts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name val="David"/>
      <family val="2"/>
      <charset val="177"/>
    </font>
    <font>
      <sz val="10"/>
      <name val="Arial"/>
      <family val="2"/>
      <scheme val="minor"/>
    </font>
    <font>
      <sz val="11"/>
      <color theme="1"/>
      <name val="David"/>
      <family val="2"/>
      <charset val="177"/>
    </font>
    <font>
      <b/>
      <sz val="1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u/>
      <sz val="11"/>
      <name val="David"/>
      <family val="2"/>
      <charset val="177"/>
    </font>
    <font>
      <sz val="11"/>
      <name val="David"/>
      <family val="2"/>
      <charset val="177"/>
    </font>
    <font>
      <sz val="11"/>
      <color theme="0"/>
      <name val="David"/>
      <family val="2"/>
      <charset val="177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94">
    <xf numFmtId="0" fontId="0" fillId="0" borderId="0" xfId="0"/>
    <xf numFmtId="0" fontId="2" fillId="0" borderId="0" xfId="0" applyFont="1"/>
    <xf numFmtId="0" fontId="4" fillId="0" borderId="0" xfId="0" applyFont="1"/>
    <xf numFmtId="164" fontId="4" fillId="0" borderId="0" xfId="1" applyNumberFormat="1" applyFont="1"/>
    <xf numFmtId="164" fontId="5" fillId="0" borderId="0" xfId="1" applyNumberFormat="1" applyFont="1" applyAlignment="1">
      <alignment horizontal="right"/>
    </xf>
    <xf numFmtId="0" fontId="6" fillId="0" borderId="0" xfId="0" applyFont="1" applyAlignment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164" fontId="6" fillId="3" borderId="7" xfId="1" applyNumberFormat="1" applyFont="1" applyFill="1" applyBorder="1" applyProtection="1"/>
    <xf numFmtId="164" fontId="4" fillId="4" borderId="7" xfId="1" applyNumberFormat="1" applyFont="1" applyFill="1" applyBorder="1" applyProtection="1"/>
    <xf numFmtId="164" fontId="4" fillId="2" borderId="7" xfId="1" applyNumberFormat="1" applyFont="1" applyFill="1" applyBorder="1" applyProtection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164" fontId="4" fillId="4" borderId="7" xfId="1" applyNumberFormat="1" applyFont="1" applyFill="1" applyBorder="1"/>
    <xf numFmtId="10" fontId="6" fillId="3" borderId="7" xfId="2" applyNumberFormat="1" applyFont="1" applyFill="1" applyBorder="1" applyProtection="1"/>
    <xf numFmtId="164" fontId="4" fillId="4" borderId="25" xfId="1" applyNumberFormat="1" applyFont="1" applyFill="1" applyBorder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/>
    <xf numFmtId="164" fontId="6" fillId="4" borderId="28" xfId="1" applyNumberFormat="1" applyFont="1" applyFill="1" applyBorder="1" applyAlignment="1">
      <alignment horizontal="right"/>
    </xf>
    <xf numFmtId="166" fontId="4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right"/>
    </xf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0" fontId="2" fillId="2" borderId="9" xfId="0" applyFont="1" applyFill="1" applyBorder="1" applyAlignment="1">
      <alignment wrapText="1"/>
    </xf>
    <xf numFmtId="0" fontId="7" fillId="2" borderId="8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8" fillId="2" borderId="18" xfId="0" applyNumberFormat="1" applyFont="1" applyFill="1" applyBorder="1" applyAlignment="1">
      <alignment horizontal="right" readingOrder="2"/>
    </xf>
    <xf numFmtId="0" fontId="8" fillId="2" borderId="24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164" fontId="2" fillId="2" borderId="25" xfId="0" applyNumberFormat="1" applyFont="1" applyFill="1" applyBorder="1" applyAlignment="1">
      <alignment horizontal="right"/>
    </xf>
    <xf numFmtId="0" fontId="8" fillId="2" borderId="18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8" fillId="2" borderId="25" xfId="0" applyFont="1" applyFill="1" applyBorder="1" applyAlignment="1">
      <alignment horizontal="right"/>
    </xf>
    <xf numFmtId="0" fontId="8" fillId="2" borderId="21" xfId="0" applyFont="1" applyFill="1" applyBorder="1" applyAlignment="1">
      <alignment horizontal="right"/>
    </xf>
    <xf numFmtId="0" fontId="2" fillId="2" borderId="26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8" fillId="2" borderId="26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8" fillId="2" borderId="21" xfId="0" applyNumberFormat="1" applyFont="1" applyFill="1" applyBorder="1" applyAlignment="1">
      <alignment horizontal="right" readingOrder="2"/>
    </xf>
    <xf numFmtId="0" fontId="8" fillId="2" borderId="27" xfId="0" applyFont="1" applyFill="1" applyBorder="1" applyAlignment="1">
      <alignment horizontal="right"/>
    </xf>
    <xf numFmtId="164" fontId="4" fillId="0" borderId="5" xfId="1" applyNumberFormat="1" applyFont="1" applyBorder="1"/>
    <xf numFmtId="0" fontId="9" fillId="0" borderId="0" xfId="0" applyFont="1"/>
    <xf numFmtId="0" fontId="4" fillId="0" borderId="0" xfId="0" applyFont="1" applyAlignment="1"/>
    <xf numFmtId="164" fontId="6" fillId="4" borderId="7" xfId="1" applyNumberFormat="1" applyFont="1" applyFill="1" applyBorder="1"/>
    <xf numFmtId="164" fontId="9" fillId="5" borderId="0" xfId="0" applyNumberFormat="1" applyFont="1" applyFill="1"/>
    <xf numFmtId="0" fontId="4" fillId="0" borderId="5" xfId="0" applyFont="1" applyBorder="1"/>
    <xf numFmtId="164" fontId="4" fillId="0" borderId="0" xfId="1" applyNumberFormat="1" applyFont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8" fillId="2" borderId="17" xfId="0" applyFont="1" applyFill="1" applyBorder="1" applyAlignment="1">
      <alignment horizontal="right"/>
    </xf>
    <xf numFmtId="164" fontId="2" fillId="2" borderId="3" xfId="1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164" fontId="4" fillId="2" borderId="7" xfId="1" applyNumberFormat="1" applyFont="1" applyFill="1" applyBorder="1" applyAlignment="1">
      <alignment horizontal="right"/>
    </xf>
    <xf numFmtId="0" fontId="8" fillId="2" borderId="20" xfId="0" applyNumberFormat="1" applyFont="1" applyFill="1" applyBorder="1" applyAlignment="1">
      <alignment horizontal="right" readingOrder="2"/>
    </xf>
    <xf numFmtId="0" fontId="8" fillId="2" borderId="9" xfId="0" applyNumberFormat="1" applyFont="1" applyFill="1" applyBorder="1" applyAlignment="1">
      <alignment horizontal="right" readingOrder="2"/>
    </xf>
    <xf numFmtId="0" fontId="8" fillId="2" borderId="5" xfId="0" applyFont="1" applyFill="1" applyBorder="1" applyAlignment="1">
      <alignment horizontal="right"/>
    </xf>
    <xf numFmtId="164" fontId="4" fillId="4" borderId="7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8" fillId="2" borderId="19" xfId="0" applyNumberFormat="1" applyFont="1" applyFill="1" applyBorder="1" applyAlignment="1">
      <alignment horizontal="right" readingOrder="2"/>
    </xf>
    <xf numFmtId="0" fontId="8" fillId="2" borderId="0" xfId="0" applyFont="1" applyFill="1" applyBorder="1" applyAlignment="1">
      <alignment horizontal="right"/>
    </xf>
    <xf numFmtId="164" fontId="2" fillId="3" borderId="7" xfId="1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64" fontId="6" fillId="4" borderId="13" xfId="1" applyNumberFormat="1" applyFont="1" applyFill="1" applyBorder="1" applyAlignment="1">
      <alignment horizontal="righ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wrapText="1"/>
    </xf>
    <xf numFmtId="164" fontId="4" fillId="6" borderId="7" xfId="1" applyNumberFormat="1" applyFont="1" applyFill="1" applyBorder="1"/>
    <xf numFmtId="164" fontId="4" fillId="2" borderId="7" xfId="1" applyNumberFormat="1" applyFont="1" applyFill="1" applyBorder="1"/>
    <xf numFmtId="10" fontId="6" fillId="4" borderId="7" xfId="2" applyNumberFormat="1" applyFont="1" applyFill="1" applyBorder="1"/>
    <xf numFmtId="164" fontId="6" fillId="4" borderId="13" xfId="1" applyNumberFormat="1" applyFont="1" applyFill="1" applyBorder="1"/>
    <xf numFmtId="164" fontId="9" fillId="0" borderId="0" xfId="0" applyNumberFormat="1" applyFont="1"/>
    <xf numFmtId="0" fontId="4" fillId="2" borderId="1" xfId="0" applyFont="1" applyFill="1" applyBorder="1" applyAlignment="1"/>
    <xf numFmtId="0" fontId="4" fillId="2" borderId="4" xfId="0" applyFont="1" applyFill="1" applyBorder="1" applyAlignment="1"/>
    <xf numFmtId="0" fontId="4" fillId="2" borderId="2" xfId="0" applyFont="1" applyFill="1" applyBorder="1" applyAlignment="1"/>
    <xf numFmtId="0" fontId="4" fillId="2" borderId="5" xfId="0" applyFont="1" applyFill="1" applyBorder="1" applyAlignment="1"/>
    <xf numFmtId="164" fontId="2" fillId="2" borderId="3" xfId="1" applyNumberFormat="1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491;&#1497;&#1493;&#1493;&#1495;%20&#1500;&#1488;&#1493;&#1510;&#1512;/&#1491;&#1497;&#1493;&#1493;&#1495;%20&#1492;&#1493;&#1510;&#1488;&#1493;&#1514;%20&#1497;&#1513;&#1497;&#1512;&#1493;&#1514;/2020/&#1502;&#1511;&#1508;&#1514;%20&#1488;&#1497;&#1513;&#1497;&#1514;%20&#1491;&#1497;&#1493;&#1493;&#1495;%20&#1492;&#1493;&#1510;&#1488;&#1493;&#1514;%20&#1497;&#1513;&#1497;&#1512;&#1493;&#1514;%20&#1505;&#1493;&#1508;&#1497;%20&#1500;&#1488;&#1514;&#1512;%2012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קפת אישית- נספח 1"/>
      <sheetName val="מקפת אישית-נספח 2"/>
      <sheetName val="מקפת אישית-נספח 3"/>
      <sheetName val="מסלול כללי"/>
      <sheetName val="מסלול הלכה"/>
      <sheetName val="מסלול מניות"/>
      <sheetName val="מסלול אגח"/>
      <sheetName val="מסלול שקלי"/>
      <sheetName val="מסלול לבני 50 ומטה"/>
      <sheetName val="מסלול לבני 50 עד 60"/>
      <sheetName val="מסלול לבני 60 ומעלה"/>
      <sheetName val="זכאים קיימים לקצבה"/>
      <sheetName val="מקבלי קצבה מסלול כללי"/>
      <sheetName val="מקבלי קצבה מסלול הלכה"/>
      <sheetName val="פנסיונרים מסלול כללי"/>
      <sheetName val="פנסיונרים מסלול הלכה"/>
      <sheetName val="פנסיונרים מסלול מניות"/>
      <sheetName val="פנסיונרים מסלול אגח"/>
    </sheetNames>
    <sheetDataSet>
      <sheetData sheetId="0"/>
      <sheetData sheetId="1"/>
      <sheetData sheetId="2"/>
      <sheetData sheetId="3">
        <row r="42">
          <cell r="C42">
            <v>58668082</v>
          </cell>
        </row>
      </sheetData>
      <sheetData sheetId="4">
        <row r="42">
          <cell r="C42">
            <v>879997.5</v>
          </cell>
        </row>
      </sheetData>
      <sheetData sheetId="5">
        <row r="42">
          <cell r="C42">
            <v>1332802.5</v>
          </cell>
        </row>
      </sheetData>
      <sheetData sheetId="6">
        <row r="42">
          <cell r="C42">
            <v>269465.5</v>
          </cell>
        </row>
      </sheetData>
      <sheetData sheetId="7">
        <row r="42">
          <cell r="C42">
            <v>151145.5</v>
          </cell>
        </row>
      </sheetData>
      <sheetData sheetId="8">
        <row r="42">
          <cell r="C42">
            <v>8907033.5</v>
          </cell>
        </row>
      </sheetData>
      <sheetData sheetId="9">
        <row r="42">
          <cell r="C42">
            <v>1781415.5</v>
          </cell>
        </row>
      </sheetData>
      <sheetData sheetId="10">
        <row r="42">
          <cell r="C42">
            <v>1093913.5</v>
          </cell>
        </row>
      </sheetData>
      <sheetData sheetId="11">
        <row r="42">
          <cell r="C42">
            <v>80549.5</v>
          </cell>
        </row>
      </sheetData>
      <sheetData sheetId="12">
        <row r="42">
          <cell r="C42">
            <v>3608962</v>
          </cell>
        </row>
      </sheetData>
      <sheetData sheetId="13">
        <row r="42">
          <cell r="C42">
            <v>565</v>
          </cell>
        </row>
      </sheetData>
      <sheetData sheetId="14">
        <row r="42">
          <cell r="C42">
            <v>2416640.5</v>
          </cell>
        </row>
      </sheetData>
      <sheetData sheetId="15">
        <row r="42">
          <cell r="C42">
            <v>7189</v>
          </cell>
        </row>
      </sheetData>
      <sheetData sheetId="16">
        <row r="42">
          <cell r="C42">
            <v>5927</v>
          </cell>
        </row>
      </sheetData>
      <sheetData sheetId="17">
        <row r="42">
          <cell r="C42">
            <v>8342.5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rightToLeft="1" tabSelected="1" workbookViewId="0">
      <pane ySplit="7" topLeftCell="A8" activePane="bottomLeft" state="frozen"/>
      <selection pane="bottomLeft" activeCell="H23" sqref="H23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3" style="2" bestFit="1" customWidth="1"/>
    <col min="4" max="4" width="9" style="2"/>
    <col min="5" max="5" width="10.875" style="54" customWidth="1"/>
    <col min="6" max="6" width="10.875" style="2" customWidth="1"/>
    <col min="7" max="7" width="11.25" style="2" customWidth="1"/>
    <col min="8" max="8" width="11.125" style="2" customWidth="1"/>
    <col min="9" max="16384" width="9" style="2"/>
  </cols>
  <sheetData>
    <row r="1" spans="1:5" x14ac:dyDescent="0.25">
      <c r="A1" s="93" t="s">
        <v>81</v>
      </c>
      <c r="B1" s="93"/>
      <c r="C1" s="53"/>
    </row>
    <row r="2" spans="1:5" x14ac:dyDescent="0.25">
      <c r="A2" s="22"/>
      <c r="B2" s="23"/>
      <c r="C2" s="4"/>
    </row>
    <row r="3" spans="1:5" x14ac:dyDescent="0.25">
      <c r="A3" s="1" t="s">
        <v>84</v>
      </c>
      <c r="B3" s="23"/>
      <c r="C3" s="4"/>
    </row>
    <row r="4" spans="1:5" x14ac:dyDescent="0.25">
      <c r="A4" s="55"/>
      <c r="B4" s="3"/>
      <c r="C4" s="3"/>
    </row>
    <row r="5" spans="1:5" ht="15.75" thickBot="1" x14ac:dyDescent="0.3">
      <c r="A5" s="1" t="s">
        <v>82</v>
      </c>
      <c r="B5" s="3"/>
      <c r="C5" s="3"/>
      <c r="E5" s="54" t="s">
        <v>83</v>
      </c>
    </row>
    <row r="6" spans="1:5" ht="14.25" customHeight="1" x14ac:dyDescent="0.25">
      <c r="A6" s="87"/>
      <c r="B6" s="89"/>
      <c r="C6" s="91" t="s">
        <v>1</v>
      </c>
    </row>
    <row r="7" spans="1:5" x14ac:dyDescent="0.25">
      <c r="A7" s="88"/>
      <c r="B7" s="90"/>
      <c r="C7" s="92"/>
    </row>
    <row r="8" spans="1:5" x14ac:dyDescent="0.25">
      <c r="A8" s="6">
        <v>1</v>
      </c>
      <c r="B8" s="7" t="s">
        <v>2</v>
      </c>
      <c r="C8" s="8">
        <f>SUM(C9:C10)</f>
        <v>13838.012632855554</v>
      </c>
      <c r="E8" s="86">
        <f>'מסלול כללי'!C8+'מסלול הלכה'!C8+'מסלול מניות'!C8+'מסלול אגח'!C8+'מסלול שקלי'!C8+'מסלול מחקה מדדs&amp;p500'!C8+'מסלול לבני 50 ומטה'!C8+'מסלול לבני 50 עד 60'!C8+'מסלול לבני 60 ומעלה'!C8+'זכאים קיימים לקצבה'!C8+'מקבלי קצבה קיימים מסלול כללי'!C8+'מקבלי קצבה קיימים מסלול הלכה'!C8+'מקבלי קצבה מסלול כללי'!C8+'מקבלי קצבה מסלול הלכה'!C8+'מקבלי קצבה מסלול מניות'!C8+'מקבלי קצבה מסלול אגח'!C8-C8</f>
        <v>0</v>
      </c>
    </row>
    <row r="9" spans="1:5" x14ac:dyDescent="0.25">
      <c r="A9" s="24"/>
      <c r="B9" s="25" t="s">
        <v>3</v>
      </c>
      <c r="C9" s="9">
        <v>0</v>
      </c>
    </row>
    <row r="10" spans="1:5" x14ac:dyDescent="0.25">
      <c r="A10" s="24"/>
      <c r="B10" s="25" t="s">
        <v>4</v>
      </c>
      <c r="C10" s="9">
        <v>13838.012632855554</v>
      </c>
    </row>
    <row r="11" spans="1:5" x14ac:dyDescent="0.25">
      <c r="A11" s="24"/>
      <c r="B11" s="25"/>
      <c r="C11" s="10"/>
    </row>
    <row r="12" spans="1:5" x14ac:dyDescent="0.25">
      <c r="A12" s="6">
        <v>2</v>
      </c>
      <c r="B12" s="7" t="s">
        <v>5</v>
      </c>
      <c r="C12" s="8">
        <f>SUM(C13:C14)</f>
        <v>659.0807120291438</v>
      </c>
      <c r="E12" s="86">
        <f>'מסלול כללי'!C12+'מסלול הלכה'!C12+'מסלול מניות'!C12+'מסלול אגח'!C12+'מסלול שקלי'!C12+'מסלול מחקה מדדs&amp;p500'!C12+'מסלול לבני 50 ומטה'!C12+'מסלול לבני 50 עד 60'!C12+'מסלול לבני 60 ומעלה'!C12+'זכאים קיימים לקצבה'!C12+'מקבלי קצבה קיימים מסלול כללי'!C12+'מקבלי קצבה קיימים מסלול הלכה'!C12+'מקבלי קצבה מסלול כללי'!C12+'מקבלי קצבה מסלול הלכה'!C12+'מקבלי קצבה מסלול מניות'!C12+'מקבלי קצבה מסלול אגח'!C12-C12</f>
        <v>0</v>
      </c>
    </row>
    <row r="13" spans="1:5" x14ac:dyDescent="0.25">
      <c r="A13" s="24"/>
      <c r="B13" s="26" t="s">
        <v>6</v>
      </c>
      <c r="C13" s="9">
        <v>0</v>
      </c>
    </row>
    <row r="14" spans="1:5" x14ac:dyDescent="0.25">
      <c r="A14" s="24"/>
      <c r="B14" s="26" t="s">
        <v>7</v>
      </c>
      <c r="C14" s="9">
        <v>659.0807120291438</v>
      </c>
    </row>
    <row r="15" spans="1:5" x14ac:dyDescent="0.25">
      <c r="A15" s="11"/>
      <c r="B15" s="12"/>
      <c r="C15" s="10"/>
      <c r="D15" s="2" t="s">
        <v>104</v>
      </c>
    </row>
    <row r="16" spans="1:5" x14ac:dyDescent="0.25">
      <c r="A16" s="6">
        <v>3</v>
      </c>
      <c r="B16" s="7" t="s">
        <v>8</v>
      </c>
      <c r="C16" s="8">
        <f>SUM(C17:C19)</f>
        <v>7165.9285780689288</v>
      </c>
      <c r="E16" s="86">
        <f>'מסלול כללי'!C16+'מסלול הלכה'!C16+'מסלול מניות'!C16+'מסלול אגח'!C16+'מסלול שקלי'!C16+'מסלול מחקה מדדs&amp;p500'!C16+'מסלול לבני 50 ומטה'!C16+'מסלול לבני 50 עד 60'!C16+'מסלול לבני 60 ומעלה'!C16+'זכאים קיימים לקצבה'!C16+'מקבלי קצבה קיימים מסלול כללי'!C16+'מקבלי קצבה קיימים מסלול הלכה'!C16+'מקבלי קצבה מסלול כללי'!C16+'מקבלי קצבה מסלול הלכה'!C16+'מקבלי קצבה מסלול מניות'!C16+'מקבלי קצבה מסלול אגח'!C16-C16</f>
        <v>0</v>
      </c>
    </row>
    <row r="17" spans="1:5" ht="30" x14ac:dyDescent="0.25">
      <c r="A17" s="24" t="s">
        <v>9</v>
      </c>
      <c r="B17" s="27" t="s">
        <v>10</v>
      </c>
      <c r="C17" s="9">
        <v>1983.696115367685</v>
      </c>
    </row>
    <row r="18" spans="1:5" x14ac:dyDescent="0.25">
      <c r="A18" s="24" t="s">
        <v>11</v>
      </c>
      <c r="B18" s="27" t="s">
        <v>12</v>
      </c>
      <c r="C18" s="9">
        <v>0</v>
      </c>
    </row>
    <row r="19" spans="1:5" x14ac:dyDescent="0.25">
      <c r="A19" s="24" t="s">
        <v>13</v>
      </c>
      <c r="B19" s="25" t="s">
        <v>14</v>
      </c>
      <c r="C19" s="9">
        <v>5182.232462701244</v>
      </c>
    </row>
    <row r="20" spans="1:5" x14ac:dyDescent="0.25">
      <c r="A20" s="13"/>
      <c r="B20" s="14"/>
      <c r="C20" s="10"/>
    </row>
    <row r="21" spans="1:5" x14ac:dyDescent="0.25">
      <c r="A21" s="28">
        <v>4</v>
      </c>
      <c r="B21" s="7" t="s">
        <v>15</v>
      </c>
      <c r="C21" s="8">
        <f>SUM(C22:C29)</f>
        <v>113621.87080808054</v>
      </c>
      <c r="E21" s="86">
        <f>'מסלול כללי'!C21+'מסלול הלכה'!C21+'מסלול מניות'!C21+'מסלול אגח'!C21+'מסלול שקלי'!C21+'מסלול מחקה מדדs&amp;p500'!C21+'מסלול לבני 50 ומטה'!C21+'מסלול לבני 50 עד 60'!C21+'מסלול לבני 60 ומעלה'!C21+'זכאים קיימים לקצבה'!C21+'מקבלי קצבה קיימים מסלול כללי'!C21+'מקבלי קצבה קיימים מסלול הלכה'!C21+'מקבלי קצבה מסלול כללי'!C21+'מקבלי קצבה מסלול הלכה'!C21+'מקבלי קצבה מסלול מניות'!C21+'מקבלי קצבה מסלול אגח'!C21-C21</f>
        <v>0</v>
      </c>
    </row>
    <row r="22" spans="1:5" x14ac:dyDescent="0.25">
      <c r="A22" s="24"/>
      <c r="B22" s="25" t="s">
        <v>16</v>
      </c>
      <c r="C22" s="15">
        <v>11974.444488197327</v>
      </c>
    </row>
    <row r="23" spans="1:5" x14ac:dyDescent="0.25">
      <c r="A23" s="24"/>
      <c r="B23" s="25" t="s">
        <v>17</v>
      </c>
      <c r="C23" s="15">
        <v>74515.362346607668</v>
      </c>
    </row>
    <row r="24" spans="1:5" x14ac:dyDescent="0.25">
      <c r="A24" s="24"/>
      <c r="B24" s="25" t="s">
        <v>18</v>
      </c>
      <c r="C24" s="15"/>
    </row>
    <row r="25" spans="1:5" x14ac:dyDescent="0.25">
      <c r="A25" s="24"/>
      <c r="B25" s="25" t="s">
        <v>19</v>
      </c>
      <c r="C25" s="15"/>
    </row>
    <row r="26" spans="1:5" x14ac:dyDescent="0.25">
      <c r="A26" s="24"/>
      <c r="B26" s="25" t="s">
        <v>20</v>
      </c>
      <c r="C26" s="9">
        <v>67.08965411462168</v>
      </c>
    </row>
    <row r="27" spans="1:5" x14ac:dyDescent="0.25">
      <c r="A27" s="24"/>
      <c r="B27" s="25" t="s">
        <v>21</v>
      </c>
      <c r="C27" s="9">
        <v>17709.562334159236</v>
      </c>
    </row>
    <row r="28" spans="1:5" x14ac:dyDescent="0.25">
      <c r="A28" s="24"/>
      <c r="B28" s="25" t="s">
        <v>22</v>
      </c>
      <c r="C28" s="9">
        <v>0</v>
      </c>
    </row>
    <row r="29" spans="1:5" x14ac:dyDescent="0.25">
      <c r="A29" s="24"/>
      <c r="B29" s="25" t="s">
        <v>23</v>
      </c>
      <c r="C29" s="9">
        <v>9355.4119850016741</v>
      </c>
    </row>
    <row r="30" spans="1:5" x14ac:dyDescent="0.25">
      <c r="A30" s="24"/>
      <c r="B30" s="25"/>
      <c r="C30" s="10"/>
    </row>
    <row r="31" spans="1:5" x14ac:dyDescent="0.25">
      <c r="A31" s="24">
        <v>5</v>
      </c>
      <c r="B31" s="7" t="s">
        <v>24</v>
      </c>
      <c r="C31" s="8">
        <v>0</v>
      </c>
    </row>
    <row r="32" spans="1:5" x14ac:dyDescent="0.25">
      <c r="A32" s="24" t="s">
        <v>9</v>
      </c>
      <c r="B32" s="25" t="s">
        <v>25</v>
      </c>
      <c r="C32" s="9"/>
    </row>
    <row r="33" spans="1:5" x14ac:dyDescent="0.25">
      <c r="A33" s="24" t="s">
        <v>11</v>
      </c>
      <c r="B33" s="25" t="s">
        <v>26</v>
      </c>
      <c r="C33" s="9"/>
    </row>
    <row r="34" spans="1:5" x14ac:dyDescent="0.25">
      <c r="A34" s="24"/>
      <c r="B34" s="25"/>
      <c r="C34" s="10"/>
    </row>
    <row r="35" spans="1:5" x14ac:dyDescent="0.25">
      <c r="A35" s="24">
        <v>6</v>
      </c>
      <c r="B35" s="7" t="s">
        <v>27</v>
      </c>
      <c r="C35" s="8">
        <f>C8+C12+C16+C21+C31</f>
        <v>135284.89273103417</v>
      </c>
      <c r="E35" s="86">
        <f>'מסלול כללי'!C35+'מסלול הלכה'!C35+'מסלול מניות'!C35+'מסלול אגח'!C35+'מסלול שקלי'!C35+'מסלול מחקה מדדs&amp;p500'!C35+'מסלול לבני 50 ומטה'!C35+'מסלול לבני 50 עד 60'!C35+'מסלול לבני 60 ומעלה'!C35+'זכאים קיימים לקצבה'!C35+'מקבלי קצבה קיימים מסלול כללי'!C35+'מקבלי קצבה קיימים מסלול הלכה'!C35+'מקבלי קצבה מסלול כללי'!C35+'מקבלי קצבה מסלול הלכה'!C35+'מקבלי קצבה מסלול מניות'!C35+'מקבלי קצבה מסלול אגח'!C35-C35</f>
        <v>0</v>
      </c>
    </row>
    <row r="36" spans="1:5" x14ac:dyDescent="0.25">
      <c r="A36" s="24"/>
      <c r="B36" s="25"/>
      <c r="C36" s="10"/>
    </row>
    <row r="37" spans="1:5" x14ac:dyDescent="0.25">
      <c r="A37" s="24">
        <v>7</v>
      </c>
      <c r="B37" s="7" t="s">
        <v>28</v>
      </c>
      <c r="C37" s="10"/>
    </row>
    <row r="38" spans="1:5" ht="30" x14ac:dyDescent="0.25">
      <c r="A38" s="24" t="s">
        <v>9</v>
      </c>
      <c r="B38" s="27" t="s">
        <v>29</v>
      </c>
      <c r="C38" s="16">
        <f>(C17+C21+C33)/C41</f>
        <v>1.4000974077336423E-3</v>
      </c>
    </row>
    <row r="39" spans="1:5" x14ac:dyDescent="0.25">
      <c r="A39" s="24" t="s">
        <v>11</v>
      </c>
      <c r="B39" s="25" t="s">
        <v>32</v>
      </c>
      <c r="C39" s="16">
        <f>C35/C42</f>
        <v>1.5067401236540747E-3</v>
      </c>
    </row>
    <row r="40" spans="1:5" x14ac:dyDescent="0.25">
      <c r="A40" s="24"/>
      <c r="B40" s="25"/>
      <c r="C40" s="10"/>
    </row>
    <row r="41" spans="1:5" ht="15.75" thickBot="1" x14ac:dyDescent="0.3">
      <c r="A41" s="29"/>
      <c r="B41" s="30" t="s">
        <v>31</v>
      </c>
      <c r="C41" s="56">
        <v>82569660</v>
      </c>
      <c r="E41" s="57"/>
    </row>
    <row r="42" spans="1:5" ht="15.75" thickBot="1" x14ac:dyDescent="0.3">
      <c r="A42" s="29"/>
      <c r="B42" s="30" t="s">
        <v>85</v>
      </c>
      <c r="C42" s="56">
        <v>89786480.5</v>
      </c>
      <c r="E42" s="57">
        <f>'[1]מסלול כללי'!C42+'[1]מסלול הלכה'!C42+'[1]מסלול מניות'!C42+'[1]מסלול אגח'!C42+'[1]מסלול שקלי'!C42+'[1]מסלול לבני 50 ומטה'!C42+'[1]מסלול לבני 50 עד 60'!C42+'[1]מסלול לבני 60 ומעלה'!C42+'[1]זכאים קיימים לקצבה'!C42+'[1]מקבלי קצבה מסלול כללי'!C42+'[1]מקבלי קצבה מסלול הלכה'!C42+'[1]פנסיונרים מסלול כללי'!C42+'[1]פנסיונרים מסלול הלכה'!C42+'[1]פנסיונרים מסלול מניות'!C42+'[1]פנסיונרים מסלול אגח'!C42-C42</f>
        <v>-10574449.5</v>
      </c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selection activeCell="D15" sqref="D1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4" x14ac:dyDescent="0.25">
      <c r="A1" s="93" t="s">
        <v>81</v>
      </c>
      <c r="B1" s="93"/>
      <c r="C1" s="53"/>
    </row>
    <row r="2" spans="1:4" x14ac:dyDescent="0.25">
      <c r="A2" s="22"/>
      <c r="B2" s="23"/>
      <c r="C2" s="23"/>
    </row>
    <row r="3" spans="1:4" x14ac:dyDescent="0.25">
      <c r="B3" s="1" t="s">
        <v>84</v>
      </c>
      <c r="C3" s="23"/>
    </row>
    <row r="4" spans="1:4" ht="18.75" customHeight="1" x14ac:dyDescent="0.25">
      <c r="B4" s="5" t="s">
        <v>0</v>
      </c>
      <c r="C4" s="3"/>
    </row>
    <row r="5" spans="1:4" ht="15.75" thickBot="1" x14ac:dyDescent="0.3">
      <c r="B5" s="81" t="s">
        <v>94</v>
      </c>
      <c r="C5" s="3"/>
    </row>
    <row r="6" spans="1:4" ht="14.25" customHeight="1" x14ac:dyDescent="0.25">
      <c r="A6" s="87"/>
      <c r="B6" s="89"/>
      <c r="C6" s="91" t="s">
        <v>1</v>
      </c>
    </row>
    <row r="7" spans="1:4" x14ac:dyDescent="0.25">
      <c r="A7" s="88"/>
      <c r="B7" s="90"/>
      <c r="C7" s="92"/>
    </row>
    <row r="8" spans="1:4" x14ac:dyDescent="0.25">
      <c r="A8" s="6">
        <v>1</v>
      </c>
      <c r="B8" s="7" t="s">
        <v>2</v>
      </c>
      <c r="C8" s="82">
        <v>2345.1313727202523</v>
      </c>
    </row>
    <row r="9" spans="1:4" x14ac:dyDescent="0.25">
      <c r="A9" s="24"/>
      <c r="B9" s="25" t="s">
        <v>3</v>
      </c>
      <c r="C9" s="15">
        <v>0</v>
      </c>
    </row>
    <row r="10" spans="1:4" x14ac:dyDescent="0.25">
      <c r="A10" s="24"/>
      <c r="B10" s="25" t="s">
        <v>4</v>
      </c>
      <c r="C10" s="15">
        <v>2345.1313727202523</v>
      </c>
    </row>
    <row r="11" spans="1:4" x14ac:dyDescent="0.25">
      <c r="A11" s="24"/>
      <c r="B11" s="25"/>
      <c r="C11" s="83"/>
    </row>
    <row r="12" spans="1:4" x14ac:dyDescent="0.25">
      <c r="A12" s="6">
        <v>2</v>
      </c>
      <c r="B12" s="7" t="s">
        <v>5</v>
      </c>
      <c r="C12" s="82">
        <v>89.010605923564029</v>
      </c>
    </row>
    <row r="13" spans="1:4" x14ac:dyDescent="0.25">
      <c r="A13" s="24"/>
      <c r="B13" s="26" t="s">
        <v>6</v>
      </c>
      <c r="C13" s="15">
        <v>0</v>
      </c>
    </row>
    <row r="14" spans="1:4" x14ac:dyDescent="0.25">
      <c r="A14" s="24"/>
      <c r="B14" s="26" t="s">
        <v>7</v>
      </c>
      <c r="C14" s="15">
        <v>89.010605923564029</v>
      </c>
    </row>
    <row r="15" spans="1:4" x14ac:dyDescent="0.25">
      <c r="A15" s="11"/>
      <c r="B15" s="12"/>
      <c r="C15" s="83"/>
      <c r="D15" s="2" t="s">
        <v>104</v>
      </c>
    </row>
    <row r="16" spans="1:4" x14ac:dyDescent="0.25">
      <c r="A16" s="6">
        <v>3</v>
      </c>
      <c r="B16" s="7" t="s">
        <v>8</v>
      </c>
      <c r="C16" s="82">
        <v>699.6291286847229</v>
      </c>
    </row>
    <row r="17" spans="1:3" ht="30" x14ac:dyDescent="0.25">
      <c r="A17" s="24" t="s">
        <v>9</v>
      </c>
      <c r="B17" s="27" t="s">
        <v>10</v>
      </c>
      <c r="C17" s="15">
        <v>344.25320689750401</v>
      </c>
    </row>
    <row r="18" spans="1:3" x14ac:dyDescent="0.25">
      <c r="A18" s="24" t="s">
        <v>11</v>
      </c>
      <c r="B18" s="27" t="s">
        <v>12</v>
      </c>
      <c r="C18" s="15">
        <v>0</v>
      </c>
    </row>
    <row r="19" spans="1:3" x14ac:dyDescent="0.25">
      <c r="A19" s="24" t="s">
        <v>13</v>
      </c>
      <c r="B19" s="25" t="s">
        <v>14</v>
      </c>
      <c r="C19" s="15">
        <v>355.37592178721894</v>
      </c>
    </row>
    <row r="20" spans="1:3" x14ac:dyDescent="0.25">
      <c r="A20" s="13"/>
      <c r="B20" s="14"/>
      <c r="C20" s="83"/>
    </row>
    <row r="21" spans="1:3" x14ac:dyDescent="0.25">
      <c r="A21" s="28">
        <v>4</v>
      </c>
      <c r="B21" s="7" t="s">
        <v>15</v>
      </c>
      <c r="C21" s="82">
        <v>14374.598561334147</v>
      </c>
    </row>
    <row r="22" spans="1:3" x14ac:dyDescent="0.25">
      <c r="A22" s="24"/>
      <c r="B22" s="25" t="s">
        <v>16</v>
      </c>
      <c r="C22" s="15">
        <v>1221.2481427871235</v>
      </c>
    </row>
    <row r="23" spans="1:3" x14ac:dyDescent="0.25">
      <c r="A23" s="24"/>
      <c r="B23" s="25" t="s">
        <v>17</v>
      </c>
      <c r="C23" s="15">
        <v>8778.6184162415793</v>
      </c>
    </row>
    <row r="24" spans="1:3" x14ac:dyDescent="0.25">
      <c r="A24" s="24"/>
      <c r="B24" s="25" t="s">
        <v>18</v>
      </c>
      <c r="C24" s="15"/>
    </row>
    <row r="25" spans="1:3" x14ac:dyDescent="0.25">
      <c r="A25" s="24"/>
      <c r="B25" s="25" t="s">
        <v>19</v>
      </c>
      <c r="C25" s="15"/>
    </row>
    <row r="26" spans="1:3" x14ac:dyDescent="0.25">
      <c r="A26" s="24"/>
      <c r="B26" s="25" t="s">
        <v>20</v>
      </c>
      <c r="C26" s="15">
        <v>42.101898792697796</v>
      </c>
    </row>
    <row r="27" spans="1:3" x14ac:dyDescent="0.25">
      <c r="A27" s="24"/>
      <c r="B27" s="25" t="s">
        <v>21</v>
      </c>
      <c r="C27" s="15">
        <v>2928.062011293684</v>
      </c>
    </row>
    <row r="28" spans="1:3" x14ac:dyDescent="0.25">
      <c r="A28" s="24"/>
      <c r="B28" s="25" t="s">
        <v>22</v>
      </c>
      <c r="C28" s="15">
        <v>0</v>
      </c>
    </row>
    <row r="29" spans="1:3" x14ac:dyDescent="0.25">
      <c r="A29" s="24"/>
      <c r="B29" s="25" t="s">
        <v>23</v>
      </c>
      <c r="C29" s="15">
        <v>1404.568092219062</v>
      </c>
    </row>
    <row r="30" spans="1:3" x14ac:dyDescent="0.25">
      <c r="A30" s="24"/>
      <c r="B30" s="25"/>
      <c r="C30" s="83"/>
    </row>
    <row r="31" spans="1:3" x14ac:dyDescent="0.25">
      <c r="A31" s="24">
        <v>5</v>
      </c>
      <c r="B31" s="7" t="s">
        <v>24</v>
      </c>
      <c r="C31" s="82">
        <v>0</v>
      </c>
    </row>
    <row r="32" spans="1:3" x14ac:dyDescent="0.25">
      <c r="A32" s="24" t="s">
        <v>9</v>
      </c>
      <c r="B32" s="25" t="s">
        <v>25</v>
      </c>
      <c r="C32" s="15"/>
    </row>
    <row r="33" spans="1:3" x14ac:dyDescent="0.25">
      <c r="A33" s="24" t="s">
        <v>11</v>
      </c>
      <c r="B33" s="25" t="s">
        <v>26</v>
      </c>
      <c r="C33" s="15"/>
    </row>
    <row r="34" spans="1:3" x14ac:dyDescent="0.25">
      <c r="A34" s="24"/>
      <c r="B34" s="25"/>
      <c r="C34" s="83"/>
    </row>
    <row r="35" spans="1:3" x14ac:dyDescent="0.25">
      <c r="A35" s="24">
        <v>6</v>
      </c>
      <c r="B35" s="7" t="s">
        <v>27</v>
      </c>
      <c r="C35" s="82">
        <v>17508.369668662686</v>
      </c>
    </row>
    <row r="36" spans="1:3" x14ac:dyDescent="0.25">
      <c r="A36" s="24"/>
      <c r="B36" s="25"/>
      <c r="C36" s="83"/>
    </row>
    <row r="37" spans="1:3" x14ac:dyDescent="0.25">
      <c r="A37" s="24">
        <v>7</v>
      </c>
      <c r="B37" s="7" t="s">
        <v>28</v>
      </c>
      <c r="C37" s="83"/>
    </row>
    <row r="38" spans="1:3" ht="30" x14ac:dyDescent="0.25">
      <c r="A38" s="24" t="s">
        <v>9</v>
      </c>
      <c r="B38" s="27" t="s">
        <v>29</v>
      </c>
      <c r="C38" s="84">
        <v>1.4351916323586515E-3</v>
      </c>
    </row>
    <row r="39" spans="1:3" x14ac:dyDescent="0.25">
      <c r="A39" s="24" t="s">
        <v>11</v>
      </c>
      <c r="B39" s="25" t="s">
        <v>30</v>
      </c>
      <c r="C39" s="84">
        <v>1.436852272470177E-3</v>
      </c>
    </row>
    <row r="40" spans="1:3" x14ac:dyDescent="0.25">
      <c r="A40" s="24"/>
      <c r="B40" s="25"/>
      <c r="C40" s="83"/>
    </row>
    <row r="41" spans="1:3" ht="15.75" thickBot="1" x14ac:dyDescent="0.3">
      <c r="A41" s="29"/>
      <c r="B41" s="30" t="s">
        <v>31</v>
      </c>
      <c r="C41" s="85">
        <v>10255670</v>
      </c>
    </row>
    <row r="42" spans="1:3" ht="15.75" thickBot="1" x14ac:dyDescent="0.3">
      <c r="A42" s="29"/>
      <c r="B42" s="30"/>
      <c r="C42" s="56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selection activeCell="D15" sqref="D1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4" x14ac:dyDescent="0.25">
      <c r="A1" s="93" t="s">
        <v>81</v>
      </c>
      <c r="B1" s="93"/>
      <c r="C1" s="53"/>
    </row>
    <row r="2" spans="1:4" x14ac:dyDescent="0.25">
      <c r="A2" s="22"/>
      <c r="B2" s="23"/>
      <c r="C2" s="23"/>
    </row>
    <row r="3" spans="1:4" x14ac:dyDescent="0.25">
      <c r="B3" s="1" t="s">
        <v>84</v>
      </c>
      <c r="C3" s="23"/>
    </row>
    <row r="4" spans="1:4" ht="18.75" customHeight="1" x14ac:dyDescent="0.25">
      <c r="B4" s="5" t="s">
        <v>0</v>
      </c>
      <c r="C4" s="3"/>
    </row>
    <row r="5" spans="1:4" ht="15.75" thickBot="1" x14ac:dyDescent="0.3">
      <c r="B5" s="81" t="s">
        <v>95</v>
      </c>
      <c r="C5" s="3"/>
    </row>
    <row r="6" spans="1:4" ht="14.25" customHeight="1" x14ac:dyDescent="0.25">
      <c r="A6" s="87"/>
      <c r="B6" s="89"/>
      <c r="C6" s="91" t="s">
        <v>1</v>
      </c>
    </row>
    <row r="7" spans="1:4" x14ac:dyDescent="0.25">
      <c r="A7" s="88"/>
      <c r="B7" s="90"/>
      <c r="C7" s="92"/>
    </row>
    <row r="8" spans="1:4" x14ac:dyDescent="0.25">
      <c r="A8" s="6">
        <v>1</v>
      </c>
      <c r="B8" s="7" t="s">
        <v>2</v>
      </c>
      <c r="C8" s="82">
        <v>445.86318171642091</v>
      </c>
    </row>
    <row r="9" spans="1:4" x14ac:dyDescent="0.25">
      <c r="A9" s="24"/>
      <c r="B9" s="25" t="s">
        <v>3</v>
      </c>
      <c r="C9" s="15">
        <v>0</v>
      </c>
    </row>
    <row r="10" spans="1:4" x14ac:dyDescent="0.25">
      <c r="A10" s="24"/>
      <c r="B10" s="25" t="s">
        <v>4</v>
      </c>
      <c r="C10" s="15">
        <v>445.86318171642091</v>
      </c>
    </row>
    <row r="11" spans="1:4" x14ac:dyDescent="0.25">
      <c r="A11" s="24"/>
      <c r="B11" s="25"/>
      <c r="C11" s="83"/>
    </row>
    <row r="12" spans="1:4" x14ac:dyDescent="0.25">
      <c r="A12" s="6">
        <v>2</v>
      </c>
      <c r="B12" s="7" t="s">
        <v>5</v>
      </c>
      <c r="C12" s="82">
        <v>24.548547546239352</v>
      </c>
    </row>
    <row r="13" spans="1:4" x14ac:dyDescent="0.25">
      <c r="A13" s="24"/>
      <c r="B13" s="26" t="s">
        <v>6</v>
      </c>
      <c r="C13" s="15">
        <v>0</v>
      </c>
    </row>
    <row r="14" spans="1:4" x14ac:dyDescent="0.25">
      <c r="A14" s="24"/>
      <c r="B14" s="26" t="s">
        <v>7</v>
      </c>
      <c r="C14" s="15">
        <v>24.548547546239352</v>
      </c>
    </row>
    <row r="15" spans="1:4" x14ac:dyDescent="0.25">
      <c r="A15" s="11"/>
      <c r="B15" s="12"/>
      <c r="C15" s="83"/>
      <c r="D15" s="2" t="s">
        <v>104</v>
      </c>
    </row>
    <row r="16" spans="1:4" x14ac:dyDescent="0.25">
      <c r="A16" s="6">
        <v>3</v>
      </c>
      <c r="B16" s="7" t="s">
        <v>8</v>
      </c>
      <c r="C16" s="82">
        <v>152.53724416298178</v>
      </c>
    </row>
    <row r="17" spans="1:3" ht="30" x14ac:dyDescent="0.25">
      <c r="A17" s="24" t="s">
        <v>9</v>
      </c>
      <c r="B17" s="27" t="s">
        <v>10</v>
      </c>
      <c r="C17" s="15">
        <v>82.445815318714736</v>
      </c>
    </row>
    <row r="18" spans="1:3" x14ac:dyDescent="0.25">
      <c r="A18" s="24" t="s">
        <v>11</v>
      </c>
      <c r="B18" s="27" t="s">
        <v>12</v>
      </c>
      <c r="C18" s="15">
        <v>0</v>
      </c>
    </row>
    <row r="19" spans="1:3" x14ac:dyDescent="0.25">
      <c r="A19" s="24" t="s">
        <v>13</v>
      </c>
      <c r="B19" s="25" t="s">
        <v>14</v>
      </c>
      <c r="C19" s="15">
        <v>70.091428844267043</v>
      </c>
    </row>
    <row r="20" spans="1:3" x14ac:dyDescent="0.25">
      <c r="A20" s="13"/>
      <c r="B20" s="14"/>
      <c r="C20" s="83"/>
    </row>
    <row r="21" spans="1:3" x14ac:dyDescent="0.25">
      <c r="A21" s="28">
        <v>4</v>
      </c>
      <c r="B21" s="7" t="s">
        <v>15</v>
      </c>
      <c r="C21" s="82">
        <v>2898.3025092001026</v>
      </c>
    </row>
    <row r="22" spans="1:3" x14ac:dyDescent="0.25">
      <c r="A22" s="24"/>
      <c r="B22" s="25" t="s">
        <v>16</v>
      </c>
      <c r="C22" s="15">
        <v>226.33323189330113</v>
      </c>
    </row>
    <row r="23" spans="1:3" x14ac:dyDescent="0.25">
      <c r="A23" s="24"/>
      <c r="B23" s="25" t="s">
        <v>17</v>
      </c>
      <c r="C23" s="15">
        <v>1780.8446563772345</v>
      </c>
    </row>
    <row r="24" spans="1:3" x14ac:dyDescent="0.25">
      <c r="A24" s="24"/>
      <c r="B24" s="25" t="s">
        <v>18</v>
      </c>
      <c r="C24" s="15"/>
    </row>
    <row r="25" spans="1:3" x14ac:dyDescent="0.25">
      <c r="A25" s="24"/>
      <c r="B25" s="25" t="s">
        <v>19</v>
      </c>
      <c r="C25" s="15"/>
    </row>
    <row r="26" spans="1:3" x14ac:dyDescent="0.25">
      <c r="A26" s="24"/>
      <c r="B26" s="25" t="s">
        <v>20</v>
      </c>
      <c r="C26" s="15">
        <v>7.4455586090556398</v>
      </c>
    </row>
    <row r="27" spans="1:3" x14ac:dyDescent="0.25">
      <c r="A27" s="24"/>
      <c r="B27" s="25" t="s">
        <v>21</v>
      </c>
      <c r="C27" s="15">
        <v>525.74200215302915</v>
      </c>
    </row>
    <row r="28" spans="1:3" x14ac:dyDescent="0.25">
      <c r="A28" s="24"/>
      <c r="B28" s="25" t="s">
        <v>22</v>
      </c>
      <c r="C28" s="15">
        <v>0</v>
      </c>
    </row>
    <row r="29" spans="1:3" x14ac:dyDescent="0.25">
      <c r="A29" s="24"/>
      <c r="B29" s="25" t="s">
        <v>23</v>
      </c>
      <c r="C29" s="15">
        <v>357.93706016748183</v>
      </c>
    </row>
    <row r="30" spans="1:3" x14ac:dyDescent="0.25">
      <c r="A30" s="24"/>
      <c r="B30" s="25"/>
      <c r="C30" s="83"/>
    </row>
    <row r="31" spans="1:3" x14ac:dyDescent="0.25">
      <c r="A31" s="24">
        <v>5</v>
      </c>
      <c r="B31" s="7" t="s">
        <v>24</v>
      </c>
      <c r="C31" s="82">
        <v>0</v>
      </c>
    </row>
    <row r="32" spans="1:3" x14ac:dyDescent="0.25">
      <c r="A32" s="24" t="s">
        <v>9</v>
      </c>
      <c r="B32" s="25" t="s">
        <v>25</v>
      </c>
      <c r="C32" s="15"/>
    </row>
    <row r="33" spans="1:3" x14ac:dyDescent="0.25">
      <c r="A33" s="24" t="s">
        <v>11</v>
      </c>
      <c r="B33" s="25" t="s">
        <v>26</v>
      </c>
      <c r="C33" s="15"/>
    </row>
    <row r="34" spans="1:3" x14ac:dyDescent="0.25">
      <c r="A34" s="24"/>
      <c r="B34" s="25"/>
      <c r="C34" s="83"/>
    </row>
    <row r="35" spans="1:3" x14ac:dyDescent="0.25">
      <c r="A35" s="24">
        <v>6</v>
      </c>
      <c r="B35" s="7" t="s">
        <v>27</v>
      </c>
      <c r="C35" s="82">
        <v>3521.2514826257448</v>
      </c>
    </row>
    <row r="36" spans="1:3" x14ac:dyDescent="0.25">
      <c r="A36" s="24"/>
      <c r="B36" s="25"/>
      <c r="C36" s="83"/>
    </row>
    <row r="37" spans="1:3" x14ac:dyDescent="0.25">
      <c r="A37" s="24">
        <v>7</v>
      </c>
      <c r="B37" s="7" t="s">
        <v>28</v>
      </c>
      <c r="C37" s="83"/>
    </row>
    <row r="38" spans="1:3" ht="30" x14ac:dyDescent="0.25">
      <c r="A38" s="24" t="s">
        <v>9</v>
      </c>
      <c r="B38" s="27" t="s">
        <v>29</v>
      </c>
      <c r="C38" s="84">
        <v>1.4134627091358454E-3</v>
      </c>
    </row>
    <row r="39" spans="1:3" x14ac:dyDescent="0.25">
      <c r="A39" s="24" t="s">
        <v>11</v>
      </c>
      <c r="B39" s="25" t="s">
        <v>30</v>
      </c>
      <c r="C39" s="84">
        <v>1.3118796102515808E-3</v>
      </c>
    </row>
    <row r="40" spans="1:3" x14ac:dyDescent="0.25">
      <c r="A40" s="24"/>
      <c r="B40" s="25"/>
      <c r="C40" s="83"/>
    </row>
    <row r="41" spans="1:3" ht="15.75" thickBot="1" x14ac:dyDescent="0.3">
      <c r="A41" s="29"/>
      <c r="B41" s="30" t="s">
        <v>31</v>
      </c>
      <c r="C41" s="85">
        <v>2108827</v>
      </c>
    </row>
    <row r="42" spans="1:3" ht="15.75" thickBot="1" x14ac:dyDescent="0.3">
      <c r="A42" s="29"/>
      <c r="B42" s="30"/>
      <c r="C42" s="56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selection activeCell="D15" sqref="D1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4" x14ac:dyDescent="0.25">
      <c r="A1" s="93" t="s">
        <v>81</v>
      </c>
      <c r="B1" s="93"/>
      <c r="C1" s="53"/>
    </row>
    <row r="2" spans="1:4" x14ac:dyDescent="0.25">
      <c r="A2" s="22"/>
      <c r="B2" s="23"/>
      <c r="C2" s="23"/>
    </row>
    <row r="3" spans="1:4" x14ac:dyDescent="0.25">
      <c r="B3" s="1" t="s">
        <v>84</v>
      </c>
      <c r="C3" s="23"/>
    </row>
    <row r="4" spans="1:4" ht="18.75" customHeight="1" x14ac:dyDescent="0.25">
      <c r="B4" s="5" t="s">
        <v>0</v>
      </c>
      <c r="C4" s="3"/>
    </row>
    <row r="5" spans="1:4" ht="15.75" thickBot="1" x14ac:dyDescent="0.3">
      <c r="B5" s="81" t="s">
        <v>96</v>
      </c>
      <c r="C5" s="3"/>
    </row>
    <row r="6" spans="1:4" ht="14.25" customHeight="1" x14ac:dyDescent="0.25">
      <c r="A6" s="87"/>
      <c r="B6" s="89"/>
      <c r="C6" s="91" t="s">
        <v>1</v>
      </c>
    </row>
    <row r="7" spans="1:4" x14ac:dyDescent="0.25">
      <c r="A7" s="88"/>
      <c r="B7" s="90"/>
      <c r="C7" s="92"/>
    </row>
    <row r="8" spans="1:4" x14ac:dyDescent="0.25">
      <c r="A8" s="6">
        <v>1</v>
      </c>
      <c r="B8" s="7" t="s">
        <v>2</v>
      </c>
      <c r="C8" s="82">
        <v>191.32550683940059</v>
      </c>
    </row>
    <row r="9" spans="1:4" x14ac:dyDescent="0.25">
      <c r="A9" s="24"/>
      <c r="B9" s="25" t="s">
        <v>3</v>
      </c>
      <c r="C9" s="15">
        <v>0</v>
      </c>
    </row>
    <row r="10" spans="1:4" x14ac:dyDescent="0.25">
      <c r="A10" s="24"/>
      <c r="B10" s="25" t="s">
        <v>4</v>
      </c>
      <c r="C10" s="15">
        <v>191.32550683940059</v>
      </c>
    </row>
    <row r="11" spans="1:4" x14ac:dyDescent="0.25">
      <c r="A11" s="24"/>
      <c r="B11" s="25"/>
      <c r="C11" s="83"/>
    </row>
    <row r="12" spans="1:4" x14ac:dyDescent="0.25">
      <c r="A12" s="6">
        <v>2</v>
      </c>
      <c r="B12" s="7" t="s">
        <v>5</v>
      </c>
      <c r="C12" s="82">
        <v>16.810150410722958</v>
      </c>
    </row>
    <row r="13" spans="1:4" x14ac:dyDescent="0.25">
      <c r="A13" s="24"/>
      <c r="B13" s="26" t="s">
        <v>6</v>
      </c>
      <c r="C13" s="15">
        <v>0</v>
      </c>
    </row>
    <row r="14" spans="1:4" x14ac:dyDescent="0.25">
      <c r="A14" s="24"/>
      <c r="B14" s="26" t="s">
        <v>7</v>
      </c>
      <c r="C14" s="15">
        <v>16.810150410722958</v>
      </c>
    </row>
    <row r="15" spans="1:4" x14ac:dyDescent="0.25">
      <c r="A15" s="11"/>
      <c r="B15" s="12"/>
      <c r="C15" s="83"/>
      <c r="D15" s="2" t="s">
        <v>104</v>
      </c>
    </row>
    <row r="16" spans="1:4" x14ac:dyDescent="0.25">
      <c r="A16" s="6">
        <v>3</v>
      </c>
      <c r="B16" s="7" t="s">
        <v>8</v>
      </c>
      <c r="C16" s="82">
        <v>89.712221987720142</v>
      </c>
    </row>
    <row r="17" spans="1:3" ht="30" x14ac:dyDescent="0.25">
      <c r="A17" s="24" t="s">
        <v>9</v>
      </c>
      <c r="B17" s="27" t="s">
        <v>10</v>
      </c>
      <c r="C17" s="15">
        <v>41.261816046470095</v>
      </c>
    </row>
    <row r="18" spans="1:3" x14ac:dyDescent="0.25">
      <c r="A18" s="24" t="s">
        <v>11</v>
      </c>
      <c r="B18" s="27" t="s">
        <v>12</v>
      </c>
      <c r="C18" s="15">
        <v>0</v>
      </c>
    </row>
    <row r="19" spans="1:3" x14ac:dyDescent="0.25">
      <c r="A19" s="24" t="s">
        <v>13</v>
      </c>
      <c r="B19" s="25" t="s">
        <v>14</v>
      </c>
      <c r="C19" s="15">
        <v>48.45040594125004</v>
      </c>
    </row>
    <row r="20" spans="1:3" x14ac:dyDescent="0.25">
      <c r="A20" s="13"/>
      <c r="B20" s="14"/>
      <c r="C20" s="83"/>
    </row>
    <row r="21" spans="1:3" x14ac:dyDescent="0.25">
      <c r="A21" s="28">
        <v>4</v>
      </c>
      <c r="B21" s="7" t="s">
        <v>15</v>
      </c>
      <c r="C21" s="82">
        <v>1267.8716404474158</v>
      </c>
    </row>
    <row r="22" spans="1:3" x14ac:dyDescent="0.25">
      <c r="A22" s="24"/>
      <c r="B22" s="25" t="s">
        <v>16</v>
      </c>
      <c r="C22" s="15">
        <v>104.05730997267936</v>
      </c>
    </row>
    <row r="23" spans="1:3" x14ac:dyDescent="0.25">
      <c r="A23" s="24"/>
      <c r="B23" s="25" t="s">
        <v>17</v>
      </c>
      <c r="C23" s="15">
        <v>799.71393756971111</v>
      </c>
    </row>
    <row r="24" spans="1:3" x14ac:dyDescent="0.25">
      <c r="A24" s="24"/>
      <c r="B24" s="25" t="s">
        <v>18</v>
      </c>
      <c r="C24" s="15"/>
    </row>
    <row r="25" spans="1:3" x14ac:dyDescent="0.25">
      <c r="A25" s="24"/>
      <c r="B25" s="25" t="s">
        <v>19</v>
      </c>
      <c r="C25" s="15"/>
    </row>
    <row r="26" spans="1:3" x14ac:dyDescent="0.25">
      <c r="A26" s="24"/>
      <c r="B26" s="25" t="s">
        <v>20</v>
      </c>
      <c r="C26" s="15">
        <v>2.6410604190733302</v>
      </c>
    </row>
    <row r="27" spans="1:3" x14ac:dyDescent="0.25">
      <c r="A27" s="24"/>
      <c r="B27" s="25" t="s">
        <v>21</v>
      </c>
      <c r="C27" s="15">
        <v>192.38792480798594</v>
      </c>
    </row>
    <row r="28" spans="1:3" x14ac:dyDescent="0.25">
      <c r="A28" s="24"/>
      <c r="B28" s="25" t="s">
        <v>22</v>
      </c>
      <c r="C28" s="15">
        <v>0</v>
      </c>
    </row>
    <row r="29" spans="1:3" x14ac:dyDescent="0.25">
      <c r="A29" s="24"/>
      <c r="B29" s="25" t="s">
        <v>23</v>
      </c>
      <c r="C29" s="15">
        <v>169.07140767796579</v>
      </c>
    </row>
    <row r="30" spans="1:3" x14ac:dyDescent="0.25">
      <c r="A30" s="24"/>
      <c r="B30" s="25"/>
      <c r="C30" s="83"/>
    </row>
    <row r="31" spans="1:3" x14ac:dyDescent="0.25">
      <c r="A31" s="24">
        <v>5</v>
      </c>
      <c r="B31" s="7" t="s">
        <v>24</v>
      </c>
      <c r="C31" s="82">
        <v>0</v>
      </c>
    </row>
    <row r="32" spans="1:3" x14ac:dyDescent="0.25">
      <c r="A32" s="24" t="s">
        <v>9</v>
      </c>
      <c r="B32" s="25" t="s">
        <v>25</v>
      </c>
      <c r="C32" s="15"/>
    </row>
    <row r="33" spans="1:3" x14ac:dyDescent="0.25">
      <c r="A33" s="24" t="s">
        <v>11</v>
      </c>
      <c r="B33" s="25" t="s">
        <v>26</v>
      </c>
      <c r="C33" s="15"/>
    </row>
    <row r="34" spans="1:3" x14ac:dyDescent="0.25">
      <c r="A34" s="24"/>
      <c r="B34" s="25"/>
      <c r="C34" s="83"/>
    </row>
    <row r="35" spans="1:3" x14ac:dyDescent="0.25">
      <c r="A35" s="24">
        <v>6</v>
      </c>
      <c r="B35" s="7" t="s">
        <v>27</v>
      </c>
      <c r="C35" s="82">
        <v>1565.7195196852595</v>
      </c>
    </row>
    <row r="36" spans="1:3" x14ac:dyDescent="0.25">
      <c r="A36" s="24"/>
      <c r="B36" s="25"/>
      <c r="C36" s="83"/>
    </row>
    <row r="37" spans="1:3" x14ac:dyDescent="0.25">
      <c r="A37" s="24">
        <v>7</v>
      </c>
      <c r="B37" s="7" t="s">
        <v>28</v>
      </c>
      <c r="C37" s="83"/>
    </row>
    <row r="38" spans="1:3" ht="30" x14ac:dyDescent="0.25">
      <c r="A38" s="24" t="s">
        <v>9</v>
      </c>
      <c r="B38" s="27" t="s">
        <v>29</v>
      </c>
      <c r="C38" s="84">
        <v>1.0587711390891662E-3</v>
      </c>
    </row>
    <row r="39" spans="1:3" x14ac:dyDescent="0.25">
      <c r="A39" s="24" t="s">
        <v>11</v>
      </c>
      <c r="B39" s="25" t="s">
        <v>30</v>
      </c>
      <c r="C39" s="84">
        <v>1.0366579996101968E-3</v>
      </c>
    </row>
    <row r="40" spans="1:3" x14ac:dyDescent="0.25">
      <c r="A40" s="24"/>
      <c r="B40" s="25"/>
      <c r="C40" s="83"/>
    </row>
    <row r="41" spans="1:3" ht="15.75" thickBot="1" x14ac:dyDescent="0.3">
      <c r="A41" s="29"/>
      <c r="B41" s="30" t="s">
        <v>31</v>
      </c>
      <c r="C41" s="85">
        <v>1236465</v>
      </c>
    </row>
    <row r="42" spans="1:3" ht="15.75" thickBot="1" x14ac:dyDescent="0.3">
      <c r="A42" s="29"/>
      <c r="B42" s="30"/>
      <c r="C42" s="56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selection activeCell="D15" sqref="D1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4" x14ac:dyDescent="0.25">
      <c r="A1" s="93" t="s">
        <v>81</v>
      </c>
      <c r="B1" s="93"/>
      <c r="C1" s="53"/>
    </row>
    <row r="2" spans="1:4" x14ac:dyDescent="0.25">
      <c r="A2" s="22"/>
      <c r="B2" s="23"/>
      <c r="C2" s="23"/>
    </row>
    <row r="3" spans="1:4" x14ac:dyDescent="0.25">
      <c r="B3" s="1" t="s">
        <v>84</v>
      </c>
      <c r="C3" s="23"/>
    </row>
    <row r="4" spans="1:4" ht="18.75" customHeight="1" x14ac:dyDescent="0.25">
      <c r="B4" s="5" t="s">
        <v>0</v>
      </c>
      <c r="C4" s="3"/>
    </row>
    <row r="5" spans="1:4" ht="15.75" thickBot="1" x14ac:dyDescent="0.3">
      <c r="B5" s="81" t="s">
        <v>97</v>
      </c>
      <c r="C5" s="3"/>
    </row>
    <row r="6" spans="1:4" ht="14.25" customHeight="1" x14ac:dyDescent="0.25">
      <c r="A6" s="87"/>
      <c r="B6" s="89"/>
      <c r="C6" s="91" t="s">
        <v>1</v>
      </c>
    </row>
    <row r="7" spans="1:4" x14ac:dyDescent="0.25">
      <c r="A7" s="88"/>
      <c r="B7" s="90"/>
      <c r="C7" s="92"/>
    </row>
    <row r="8" spans="1:4" x14ac:dyDescent="0.25">
      <c r="A8" s="6">
        <v>1</v>
      </c>
      <c r="B8" s="7" t="s">
        <v>2</v>
      </c>
      <c r="C8" s="82">
        <v>1.8606927755231701</v>
      </c>
    </row>
    <row r="9" spans="1:4" x14ac:dyDescent="0.25">
      <c r="A9" s="24"/>
      <c r="B9" s="25" t="s">
        <v>3</v>
      </c>
      <c r="C9" s="15">
        <v>0</v>
      </c>
    </row>
    <row r="10" spans="1:4" x14ac:dyDescent="0.25">
      <c r="A10" s="24"/>
      <c r="B10" s="25" t="s">
        <v>4</v>
      </c>
      <c r="C10" s="15">
        <v>1.8606927755231701</v>
      </c>
    </row>
    <row r="11" spans="1:4" x14ac:dyDescent="0.25">
      <c r="A11" s="24"/>
      <c r="B11" s="25"/>
      <c r="C11" s="83"/>
    </row>
    <row r="12" spans="1:4" x14ac:dyDescent="0.25">
      <c r="A12" s="6">
        <v>2</v>
      </c>
      <c r="B12" s="7" t="s">
        <v>5</v>
      </c>
      <c r="C12" s="82">
        <v>0.86109549342813996</v>
      </c>
    </row>
    <row r="13" spans="1:4" x14ac:dyDescent="0.25">
      <c r="A13" s="24"/>
      <c r="B13" s="26" t="s">
        <v>6</v>
      </c>
      <c r="C13" s="15">
        <v>0</v>
      </c>
    </row>
    <row r="14" spans="1:4" x14ac:dyDescent="0.25">
      <c r="A14" s="24"/>
      <c r="B14" s="26" t="s">
        <v>7</v>
      </c>
      <c r="C14" s="15">
        <v>0.86109549342813996</v>
      </c>
    </row>
    <row r="15" spans="1:4" x14ac:dyDescent="0.25">
      <c r="A15" s="11"/>
      <c r="B15" s="12"/>
      <c r="C15" s="83"/>
      <c r="D15" s="2" t="s">
        <v>104</v>
      </c>
    </row>
    <row r="16" spans="1:4" x14ac:dyDescent="0.25">
      <c r="A16" s="6">
        <v>3</v>
      </c>
      <c r="B16" s="7" t="s">
        <v>8</v>
      </c>
      <c r="C16" s="82">
        <v>0.18537879575390004</v>
      </c>
    </row>
    <row r="17" spans="1:3" ht="30" x14ac:dyDescent="0.25">
      <c r="A17" s="24" t="s">
        <v>9</v>
      </c>
      <c r="B17" s="27" t="s">
        <v>10</v>
      </c>
      <c r="C17" s="15">
        <v>0.18537879575390004</v>
      </c>
    </row>
    <row r="18" spans="1:3" x14ac:dyDescent="0.25">
      <c r="A18" s="24" t="s">
        <v>11</v>
      </c>
      <c r="B18" s="27" t="s">
        <v>12</v>
      </c>
      <c r="C18" s="15">
        <v>0</v>
      </c>
    </row>
    <row r="19" spans="1:3" x14ac:dyDescent="0.25">
      <c r="A19" s="24" t="s">
        <v>13</v>
      </c>
      <c r="B19" s="25" t="s">
        <v>14</v>
      </c>
      <c r="C19" s="15">
        <v>0</v>
      </c>
    </row>
    <row r="20" spans="1:3" x14ac:dyDescent="0.25">
      <c r="A20" s="13"/>
      <c r="B20" s="14"/>
      <c r="C20" s="83"/>
    </row>
    <row r="21" spans="1:3" x14ac:dyDescent="0.25">
      <c r="A21" s="28">
        <v>4</v>
      </c>
      <c r="B21" s="7" t="s">
        <v>15</v>
      </c>
      <c r="C21" s="82">
        <v>0.74981231722518027</v>
      </c>
    </row>
    <row r="22" spans="1:3" x14ac:dyDescent="0.25">
      <c r="A22" s="24"/>
      <c r="B22" s="25" t="s">
        <v>16</v>
      </c>
      <c r="C22" s="15">
        <v>0</v>
      </c>
    </row>
    <row r="23" spans="1:3" x14ac:dyDescent="0.25">
      <c r="A23" s="24"/>
      <c r="B23" s="25" t="s">
        <v>17</v>
      </c>
      <c r="C23" s="15">
        <v>0</v>
      </c>
    </row>
    <row r="24" spans="1:3" x14ac:dyDescent="0.25">
      <c r="A24" s="24"/>
      <c r="B24" s="25" t="s">
        <v>18</v>
      </c>
      <c r="C24" s="15"/>
    </row>
    <row r="25" spans="1:3" x14ac:dyDescent="0.25">
      <c r="A25" s="24"/>
      <c r="B25" s="25" t="s">
        <v>19</v>
      </c>
      <c r="C25" s="15"/>
    </row>
    <row r="26" spans="1:3" x14ac:dyDescent="0.25">
      <c r="A26" s="24"/>
      <c r="B26" s="25" t="s">
        <v>20</v>
      </c>
      <c r="C26" s="15">
        <v>1.111488101325E-2</v>
      </c>
    </row>
    <row r="27" spans="1:3" x14ac:dyDescent="0.25">
      <c r="A27" s="24"/>
      <c r="B27" s="25" t="s">
        <v>21</v>
      </c>
      <c r="C27" s="15">
        <v>0.60978352806037028</v>
      </c>
    </row>
    <row r="28" spans="1:3" x14ac:dyDescent="0.25">
      <c r="A28" s="24"/>
      <c r="B28" s="25" t="s">
        <v>22</v>
      </c>
      <c r="C28" s="15">
        <v>0</v>
      </c>
    </row>
    <row r="29" spans="1:3" x14ac:dyDescent="0.25">
      <c r="A29" s="24"/>
      <c r="B29" s="25" t="s">
        <v>23</v>
      </c>
      <c r="C29" s="15">
        <v>0.12891390815156001</v>
      </c>
    </row>
    <row r="30" spans="1:3" x14ac:dyDescent="0.25">
      <c r="A30" s="24"/>
      <c r="B30" s="25"/>
      <c r="C30" s="83"/>
    </row>
    <row r="31" spans="1:3" x14ac:dyDescent="0.25">
      <c r="A31" s="24">
        <v>5</v>
      </c>
      <c r="B31" s="7" t="s">
        <v>24</v>
      </c>
      <c r="C31" s="82">
        <v>0</v>
      </c>
    </row>
    <row r="32" spans="1:3" x14ac:dyDescent="0.25">
      <c r="A32" s="24" t="s">
        <v>9</v>
      </c>
      <c r="B32" s="25" t="s">
        <v>25</v>
      </c>
      <c r="C32" s="15"/>
    </row>
    <row r="33" spans="1:3" x14ac:dyDescent="0.25">
      <c r="A33" s="24" t="s">
        <v>11</v>
      </c>
      <c r="B33" s="25" t="s">
        <v>26</v>
      </c>
      <c r="C33" s="15"/>
    </row>
    <row r="34" spans="1:3" x14ac:dyDescent="0.25">
      <c r="A34" s="24"/>
      <c r="B34" s="25"/>
      <c r="C34" s="83"/>
    </row>
    <row r="35" spans="1:3" x14ac:dyDescent="0.25">
      <c r="A35" s="24">
        <v>6</v>
      </c>
      <c r="B35" s="7" t="s">
        <v>27</v>
      </c>
      <c r="C35" s="82">
        <v>3.6569793819303906</v>
      </c>
    </row>
    <row r="36" spans="1:3" x14ac:dyDescent="0.25">
      <c r="A36" s="24"/>
      <c r="B36" s="25"/>
      <c r="C36" s="83"/>
    </row>
    <row r="37" spans="1:3" x14ac:dyDescent="0.25">
      <c r="A37" s="24">
        <v>7</v>
      </c>
      <c r="B37" s="7" t="s">
        <v>28</v>
      </c>
      <c r="C37" s="83"/>
    </row>
    <row r="38" spans="1:3" ht="30" x14ac:dyDescent="0.25">
      <c r="A38" s="24" t="s">
        <v>9</v>
      </c>
      <c r="B38" s="27" t="s">
        <v>29</v>
      </c>
      <c r="C38" s="84">
        <v>1.1998397713445471E-5</v>
      </c>
    </row>
    <row r="39" spans="1:3" x14ac:dyDescent="0.25">
      <c r="A39" s="24" t="s">
        <v>11</v>
      </c>
      <c r="B39" s="25" t="s">
        <v>30</v>
      </c>
      <c r="C39" s="84">
        <v>4.6257210029793383E-5</v>
      </c>
    </row>
    <row r="40" spans="1:3" x14ac:dyDescent="0.25">
      <c r="A40" s="24"/>
      <c r="B40" s="25"/>
      <c r="C40" s="83"/>
    </row>
    <row r="41" spans="1:3" ht="15.75" thickBot="1" x14ac:dyDescent="0.3">
      <c r="A41" s="29"/>
      <c r="B41" s="30" t="s">
        <v>31</v>
      </c>
      <c r="C41" s="85">
        <v>77943</v>
      </c>
    </row>
    <row r="42" spans="1:3" ht="15.75" thickBot="1" x14ac:dyDescent="0.3">
      <c r="A42" s="29"/>
      <c r="B42" s="30"/>
      <c r="C42" s="56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selection activeCell="D15" sqref="D1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4" x14ac:dyDescent="0.25">
      <c r="A1" s="93" t="s">
        <v>81</v>
      </c>
      <c r="B1" s="93"/>
      <c r="C1" s="53"/>
    </row>
    <row r="2" spans="1:4" x14ac:dyDescent="0.25">
      <c r="A2" s="22"/>
      <c r="B2" s="23"/>
      <c r="C2" s="23"/>
    </row>
    <row r="3" spans="1:4" x14ac:dyDescent="0.25">
      <c r="B3" s="1" t="s">
        <v>84</v>
      </c>
      <c r="C3" s="23"/>
    </row>
    <row r="4" spans="1:4" ht="18.75" customHeight="1" x14ac:dyDescent="0.25">
      <c r="B4" s="5" t="s">
        <v>0</v>
      </c>
      <c r="C4" s="3"/>
    </row>
    <row r="5" spans="1:4" ht="15.75" thickBot="1" x14ac:dyDescent="0.3">
      <c r="B5" s="81" t="s">
        <v>98</v>
      </c>
      <c r="C5" s="3"/>
    </row>
    <row r="6" spans="1:4" ht="14.25" customHeight="1" x14ac:dyDescent="0.25">
      <c r="A6" s="87"/>
      <c r="B6" s="89"/>
      <c r="C6" s="91" t="s">
        <v>1</v>
      </c>
    </row>
    <row r="7" spans="1:4" x14ac:dyDescent="0.25">
      <c r="A7" s="88"/>
      <c r="B7" s="90"/>
      <c r="C7" s="92"/>
    </row>
    <row r="8" spans="1:4" x14ac:dyDescent="0.25">
      <c r="A8" s="6">
        <v>1</v>
      </c>
      <c r="B8" s="7" t="s">
        <v>2</v>
      </c>
      <c r="C8" s="82">
        <v>145.71446892380186</v>
      </c>
    </row>
    <row r="9" spans="1:4" x14ac:dyDescent="0.25">
      <c r="A9" s="24"/>
      <c r="B9" s="25" t="s">
        <v>3</v>
      </c>
      <c r="C9" s="15">
        <v>0</v>
      </c>
    </row>
    <row r="10" spans="1:4" x14ac:dyDescent="0.25">
      <c r="A10" s="24"/>
      <c r="B10" s="25" t="s">
        <v>4</v>
      </c>
      <c r="C10" s="15">
        <v>145.71446892380186</v>
      </c>
    </row>
    <row r="11" spans="1:4" x14ac:dyDescent="0.25">
      <c r="A11" s="24"/>
      <c r="B11" s="25"/>
      <c r="C11" s="83"/>
    </row>
    <row r="12" spans="1:4" x14ac:dyDescent="0.25">
      <c r="A12" s="6">
        <v>2</v>
      </c>
      <c r="B12" s="7" t="s">
        <v>5</v>
      </c>
      <c r="C12" s="82">
        <v>8.7044789037161099</v>
      </c>
    </row>
    <row r="13" spans="1:4" x14ac:dyDescent="0.25">
      <c r="A13" s="24"/>
      <c r="B13" s="26" t="s">
        <v>6</v>
      </c>
      <c r="C13" s="15">
        <v>0</v>
      </c>
    </row>
    <row r="14" spans="1:4" x14ac:dyDescent="0.25">
      <c r="A14" s="24"/>
      <c r="B14" s="26" t="s">
        <v>7</v>
      </c>
      <c r="C14" s="15">
        <v>8.7044789037161099</v>
      </c>
    </row>
    <row r="15" spans="1:4" x14ac:dyDescent="0.25">
      <c r="A15" s="11"/>
      <c r="B15" s="12"/>
      <c r="C15" s="83"/>
      <c r="D15" s="2" t="s">
        <v>104</v>
      </c>
    </row>
    <row r="16" spans="1:4" x14ac:dyDescent="0.25">
      <c r="A16" s="6">
        <v>3</v>
      </c>
      <c r="B16" s="7" t="s">
        <v>8</v>
      </c>
      <c r="C16" s="82">
        <v>146.27166526501023</v>
      </c>
    </row>
    <row r="17" spans="1:3" ht="30" x14ac:dyDescent="0.25">
      <c r="A17" s="24" t="s">
        <v>9</v>
      </c>
      <c r="B17" s="27" t="s">
        <v>10</v>
      </c>
      <c r="C17" s="15">
        <v>19.026169420215417</v>
      </c>
    </row>
    <row r="18" spans="1:3" x14ac:dyDescent="0.25">
      <c r="A18" s="24" t="s">
        <v>11</v>
      </c>
      <c r="B18" s="27" t="s">
        <v>12</v>
      </c>
      <c r="C18" s="15">
        <v>0</v>
      </c>
    </row>
    <row r="19" spans="1:3" x14ac:dyDescent="0.25">
      <c r="A19" s="24" t="s">
        <v>13</v>
      </c>
      <c r="B19" s="25" t="s">
        <v>14</v>
      </c>
      <c r="C19" s="15">
        <v>127.2454958447948</v>
      </c>
    </row>
    <row r="20" spans="1:3" x14ac:dyDescent="0.25">
      <c r="A20" s="13"/>
      <c r="B20" s="14"/>
      <c r="C20" s="83"/>
    </row>
    <row r="21" spans="1:3" x14ac:dyDescent="0.25">
      <c r="A21" s="28">
        <v>4</v>
      </c>
      <c r="B21" s="7" t="s">
        <v>15</v>
      </c>
      <c r="C21" s="82">
        <v>553.9900612681846</v>
      </c>
    </row>
    <row r="22" spans="1:3" x14ac:dyDescent="0.25">
      <c r="A22" s="24"/>
      <c r="B22" s="25" t="s">
        <v>16</v>
      </c>
      <c r="C22" s="15">
        <v>42.008606967884447</v>
      </c>
    </row>
    <row r="23" spans="1:3" x14ac:dyDescent="0.25">
      <c r="A23" s="24"/>
      <c r="B23" s="25" t="s">
        <v>17</v>
      </c>
      <c r="C23" s="15">
        <v>477.20635906665507</v>
      </c>
    </row>
    <row r="24" spans="1:3" x14ac:dyDescent="0.25">
      <c r="A24" s="24"/>
      <c r="B24" s="25" t="s">
        <v>18</v>
      </c>
      <c r="C24" s="15"/>
    </row>
    <row r="25" spans="1:3" x14ac:dyDescent="0.25">
      <c r="A25" s="24"/>
      <c r="B25" s="25" t="s">
        <v>19</v>
      </c>
      <c r="C25" s="15"/>
    </row>
    <row r="26" spans="1:3" x14ac:dyDescent="0.25">
      <c r="A26" s="24"/>
      <c r="B26" s="25" t="s">
        <v>20</v>
      </c>
      <c r="C26" s="15">
        <v>0.51845903478337996</v>
      </c>
    </row>
    <row r="27" spans="1:3" x14ac:dyDescent="0.25">
      <c r="A27" s="24"/>
      <c r="B27" s="25" t="s">
        <v>21</v>
      </c>
      <c r="C27" s="15">
        <v>28.278999390198834</v>
      </c>
    </row>
    <row r="28" spans="1:3" x14ac:dyDescent="0.25">
      <c r="A28" s="24"/>
      <c r="B28" s="25" t="s">
        <v>22</v>
      </c>
      <c r="C28" s="15">
        <v>0</v>
      </c>
    </row>
    <row r="29" spans="1:3" x14ac:dyDescent="0.25">
      <c r="A29" s="24"/>
      <c r="B29" s="25" t="s">
        <v>23</v>
      </c>
      <c r="C29" s="15">
        <v>5.9776368086628704</v>
      </c>
    </row>
    <row r="30" spans="1:3" x14ac:dyDescent="0.25">
      <c r="A30" s="24"/>
      <c r="B30" s="25"/>
      <c r="C30" s="83"/>
    </row>
    <row r="31" spans="1:3" x14ac:dyDescent="0.25">
      <c r="A31" s="24">
        <v>5</v>
      </c>
      <c r="B31" s="7" t="s">
        <v>24</v>
      </c>
      <c r="C31" s="82">
        <v>0</v>
      </c>
    </row>
    <row r="32" spans="1:3" x14ac:dyDescent="0.25">
      <c r="A32" s="24" t="s">
        <v>9</v>
      </c>
      <c r="B32" s="25" t="s">
        <v>25</v>
      </c>
      <c r="C32" s="15"/>
    </row>
    <row r="33" spans="1:3" x14ac:dyDescent="0.25">
      <c r="A33" s="24" t="s">
        <v>11</v>
      </c>
      <c r="B33" s="25" t="s">
        <v>26</v>
      </c>
      <c r="C33" s="15"/>
    </row>
    <row r="34" spans="1:3" x14ac:dyDescent="0.25">
      <c r="A34" s="24"/>
      <c r="B34" s="25"/>
      <c r="C34" s="83"/>
    </row>
    <row r="35" spans="1:3" x14ac:dyDescent="0.25">
      <c r="A35" s="24">
        <v>6</v>
      </c>
      <c r="B35" s="7" t="s">
        <v>27</v>
      </c>
      <c r="C35" s="82">
        <v>854.68067436071283</v>
      </c>
    </row>
    <row r="36" spans="1:3" x14ac:dyDescent="0.25">
      <c r="A36" s="24"/>
      <c r="B36" s="25"/>
      <c r="C36" s="83"/>
    </row>
    <row r="37" spans="1:3" x14ac:dyDescent="0.25">
      <c r="A37" s="24">
        <v>7</v>
      </c>
      <c r="B37" s="7" t="s">
        <v>28</v>
      </c>
      <c r="C37" s="83"/>
    </row>
    <row r="38" spans="1:3" ht="30" x14ac:dyDescent="0.25">
      <c r="A38" s="24" t="s">
        <v>9</v>
      </c>
      <c r="B38" s="27" t="s">
        <v>29</v>
      </c>
      <c r="C38" s="84">
        <v>1.5989059403627768E-4</v>
      </c>
    </row>
    <row r="39" spans="1:3" x14ac:dyDescent="0.25">
      <c r="A39" s="24" t="s">
        <v>11</v>
      </c>
      <c r="B39" s="25" t="s">
        <v>30</v>
      </c>
      <c r="C39" s="84">
        <v>2.3713513480778643E-4</v>
      </c>
    </row>
    <row r="40" spans="1:3" x14ac:dyDescent="0.25">
      <c r="A40" s="24"/>
      <c r="B40" s="25"/>
      <c r="C40" s="83"/>
    </row>
    <row r="41" spans="1:3" ht="15.75" thickBot="1" x14ac:dyDescent="0.3">
      <c r="A41" s="29"/>
      <c r="B41" s="30" t="s">
        <v>31</v>
      </c>
      <c r="C41" s="85">
        <v>3583802</v>
      </c>
    </row>
    <row r="42" spans="1:3" ht="15.75" thickBot="1" x14ac:dyDescent="0.3">
      <c r="A42" s="29"/>
      <c r="B42" s="30"/>
      <c r="C42" s="56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selection activeCell="D15" sqref="D1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4" x14ac:dyDescent="0.25">
      <c r="A1" s="93" t="s">
        <v>81</v>
      </c>
      <c r="B1" s="93"/>
      <c r="C1" s="53"/>
    </row>
    <row r="2" spans="1:4" x14ac:dyDescent="0.25">
      <c r="A2" s="22"/>
      <c r="B2" s="23"/>
      <c r="C2" s="23"/>
    </row>
    <row r="3" spans="1:4" x14ac:dyDescent="0.25">
      <c r="B3" s="1" t="s">
        <v>84</v>
      </c>
      <c r="C3" s="23"/>
    </row>
    <row r="4" spans="1:4" ht="18.75" customHeight="1" x14ac:dyDescent="0.25">
      <c r="B4" s="5" t="s">
        <v>0</v>
      </c>
      <c r="C4" s="3"/>
    </row>
    <row r="5" spans="1:4" ht="15.75" thickBot="1" x14ac:dyDescent="0.3">
      <c r="B5" s="31" t="s">
        <v>99</v>
      </c>
      <c r="C5" s="3"/>
    </row>
    <row r="6" spans="1:4" ht="14.25" customHeight="1" x14ac:dyDescent="0.25">
      <c r="A6" s="87"/>
      <c r="B6" s="89"/>
      <c r="C6" s="91" t="s">
        <v>1</v>
      </c>
    </row>
    <row r="7" spans="1:4" x14ac:dyDescent="0.25">
      <c r="A7" s="88"/>
      <c r="B7" s="90"/>
      <c r="C7" s="92"/>
    </row>
    <row r="8" spans="1:4" x14ac:dyDescent="0.25">
      <c r="A8" s="6">
        <v>1</v>
      </c>
      <c r="B8" s="7" t="s">
        <v>2</v>
      </c>
      <c r="C8" s="82">
        <v>7.5970027315660008E-2</v>
      </c>
    </row>
    <row r="9" spans="1:4" x14ac:dyDescent="0.25">
      <c r="A9" s="24"/>
      <c r="B9" s="25" t="s">
        <v>3</v>
      </c>
      <c r="C9" s="15">
        <v>0</v>
      </c>
    </row>
    <row r="10" spans="1:4" x14ac:dyDescent="0.25">
      <c r="A10" s="24"/>
      <c r="B10" s="25" t="s">
        <v>4</v>
      </c>
      <c r="C10" s="15">
        <v>7.5970027315660008E-2</v>
      </c>
    </row>
    <row r="11" spans="1:4" x14ac:dyDescent="0.25">
      <c r="A11" s="24"/>
      <c r="B11" s="25"/>
      <c r="C11" s="83"/>
    </row>
    <row r="12" spans="1:4" x14ac:dyDescent="0.25">
      <c r="A12" s="6">
        <v>2</v>
      </c>
      <c r="B12" s="7" t="s">
        <v>5</v>
      </c>
      <c r="C12" s="82">
        <v>0.72439371684764997</v>
      </c>
    </row>
    <row r="13" spans="1:4" x14ac:dyDescent="0.25">
      <c r="A13" s="24"/>
      <c r="B13" s="26" t="s">
        <v>6</v>
      </c>
      <c r="C13" s="15">
        <v>0</v>
      </c>
    </row>
    <row r="14" spans="1:4" x14ac:dyDescent="0.25">
      <c r="A14" s="24"/>
      <c r="B14" s="26" t="s">
        <v>7</v>
      </c>
      <c r="C14" s="15">
        <v>0.72439371684764997</v>
      </c>
    </row>
    <row r="15" spans="1:4" x14ac:dyDescent="0.25">
      <c r="A15" s="11"/>
      <c r="B15" s="12"/>
      <c r="C15" s="83"/>
      <c r="D15" s="2" t="s">
        <v>104</v>
      </c>
    </row>
    <row r="16" spans="1:4" x14ac:dyDescent="0.25">
      <c r="A16" s="6">
        <v>3</v>
      </c>
      <c r="B16" s="7" t="s">
        <v>8</v>
      </c>
      <c r="C16" s="82">
        <v>0</v>
      </c>
    </row>
    <row r="17" spans="1:3" ht="30" x14ac:dyDescent="0.25">
      <c r="A17" s="24" t="s">
        <v>9</v>
      </c>
      <c r="B17" s="27" t="s">
        <v>10</v>
      </c>
      <c r="C17" s="15">
        <v>0</v>
      </c>
    </row>
    <row r="18" spans="1:3" x14ac:dyDescent="0.25">
      <c r="A18" s="24" t="s">
        <v>11</v>
      </c>
      <c r="B18" s="27" t="s">
        <v>12</v>
      </c>
      <c r="C18" s="15">
        <v>0</v>
      </c>
    </row>
    <row r="19" spans="1:3" x14ac:dyDescent="0.25">
      <c r="A19" s="24" t="s">
        <v>13</v>
      </c>
      <c r="B19" s="25" t="s">
        <v>14</v>
      </c>
      <c r="C19" s="15">
        <v>0</v>
      </c>
    </row>
    <row r="20" spans="1:3" x14ac:dyDescent="0.25">
      <c r="A20" s="13"/>
      <c r="B20" s="14"/>
      <c r="C20" s="83"/>
    </row>
    <row r="21" spans="1:3" x14ac:dyDescent="0.25">
      <c r="A21" s="28">
        <v>4</v>
      </c>
      <c r="B21" s="7" t="s">
        <v>15</v>
      </c>
      <c r="C21" s="82">
        <v>5.3499999999999997E-3</v>
      </c>
    </row>
    <row r="22" spans="1:3" x14ac:dyDescent="0.25">
      <c r="A22" s="24"/>
      <c r="B22" s="25" t="s">
        <v>16</v>
      </c>
      <c r="C22" s="15">
        <v>0</v>
      </c>
    </row>
    <row r="23" spans="1:3" x14ac:dyDescent="0.25">
      <c r="A23" s="24"/>
      <c r="B23" s="25" t="s">
        <v>17</v>
      </c>
      <c r="C23" s="15">
        <v>0</v>
      </c>
    </row>
    <row r="24" spans="1:3" x14ac:dyDescent="0.25">
      <c r="A24" s="24"/>
      <c r="B24" s="25" t="s">
        <v>18</v>
      </c>
      <c r="C24" s="15"/>
    </row>
    <row r="25" spans="1:3" x14ac:dyDescent="0.25">
      <c r="A25" s="24"/>
      <c r="B25" s="25" t="s">
        <v>19</v>
      </c>
      <c r="C25" s="15"/>
    </row>
    <row r="26" spans="1:3" x14ac:dyDescent="0.25">
      <c r="A26" s="24"/>
      <c r="B26" s="25" t="s">
        <v>20</v>
      </c>
      <c r="C26" s="15">
        <v>0</v>
      </c>
    </row>
    <row r="27" spans="1:3" x14ac:dyDescent="0.25">
      <c r="A27" s="24"/>
      <c r="B27" s="25" t="s">
        <v>21</v>
      </c>
      <c r="C27" s="15">
        <v>5.3499999999999997E-3</v>
      </c>
    </row>
    <row r="28" spans="1:3" x14ac:dyDescent="0.25">
      <c r="A28" s="24"/>
      <c r="B28" s="25" t="s">
        <v>22</v>
      </c>
      <c r="C28" s="15">
        <v>0</v>
      </c>
    </row>
    <row r="29" spans="1:3" x14ac:dyDescent="0.25">
      <c r="A29" s="24"/>
      <c r="B29" s="25" t="s">
        <v>23</v>
      </c>
      <c r="C29" s="15">
        <v>0</v>
      </c>
    </row>
    <row r="30" spans="1:3" x14ac:dyDescent="0.25">
      <c r="A30" s="24"/>
      <c r="B30" s="25"/>
      <c r="C30" s="83"/>
    </row>
    <row r="31" spans="1:3" x14ac:dyDescent="0.25">
      <c r="A31" s="24">
        <v>5</v>
      </c>
      <c r="B31" s="7" t="s">
        <v>24</v>
      </c>
      <c r="C31" s="82">
        <v>0</v>
      </c>
    </row>
    <row r="32" spans="1:3" x14ac:dyDescent="0.25">
      <c r="A32" s="24" t="s">
        <v>9</v>
      </c>
      <c r="B32" s="25" t="s">
        <v>25</v>
      </c>
      <c r="C32" s="15"/>
    </row>
    <row r="33" spans="1:3" x14ac:dyDescent="0.25">
      <c r="A33" s="24" t="s">
        <v>11</v>
      </c>
      <c r="B33" s="25" t="s">
        <v>26</v>
      </c>
      <c r="C33" s="15"/>
    </row>
    <row r="34" spans="1:3" x14ac:dyDescent="0.25">
      <c r="A34" s="24"/>
      <c r="B34" s="25"/>
      <c r="C34" s="83"/>
    </row>
    <row r="35" spans="1:3" x14ac:dyDescent="0.25">
      <c r="A35" s="24">
        <v>6</v>
      </c>
      <c r="B35" s="7" t="s">
        <v>27</v>
      </c>
      <c r="C35" s="82">
        <v>0.80571374416330999</v>
      </c>
    </row>
    <row r="36" spans="1:3" x14ac:dyDescent="0.25">
      <c r="A36" s="24"/>
      <c r="B36" s="25"/>
      <c r="C36" s="83"/>
    </row>
    <row r="37" spans="1:3" x14ac:dyDescent="0.25">
      <c r="A37" s="24">
        <v>7</v>
      </c>
      <c r="B37" s="7" t="s">
        <v>28</v>
      </c>
      <c r="C37" s="83"/>
    </row>
    <row r="38" spans="1:3" ht="30" x14ac:dyDescent="0.25">
      <c r="A38" s="24" t="s">
        <v>9</v>
      </c>
      <c r="B38" s="27" t="s">
        <v>29</v>
      </c>
      <c r="C38" s="84">
        <v>9.5365418894830653E-6</v>
      </c>
    </row>
    <row r="39" spans="1:3" x14ac:dyDescent="0.25">
      <c r="A39" s="24" t="s">
        <v>11</v>
      </c>
      <c r="B39" s="25" t="s">
        <v>30</v>
      </c>
      <c r="C39" s="84">
        <v>1.4323799896236622E-3</v>
      </c>
    </row>
    <row r="40" spans="1:3" x14ac:dyDescent="0.25">
      <c r="A40" s="24"/>
      <c r="B40" s="25"/>
      <c r="C40" s="83"/>
    </row>
    <row r="41" spans="1:3" ht="15.75" thickBot="1" x14ac:dyDescent="0.3">
      <c r="A41" s="29"/>
      <c r="B41" s="30" t="s">
        <v>31</v>
      </c>
      <c r="C41" s="85">
        <v>561</v>
      </c>
    </row>
    <row r="42" spans="1:3" ht="15.75" thickBot="1" x14ac:dyDescent="0.3">
      <c r="A42" s="29"/>
      <c r="B42" s="30"/>
      <c r="C42" s="56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selection activeCell="D15" sqref="D1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4" x14ac:dyDescent="0.25">
      <c r="A1" s="93" t="s">
        <v>81</v>
      </c>
      <c r="B1" s="93"/>
      <c r="C1" s="53"/>
    </row>
    <row r="2" spans="1:4" x14ac:dyDescent="0.25">
      <c r="A2" s="22"/>
      <c r="B2" s="23"/>
      <c r="C2" s="23"/>
    </row>
    <row r="3" spans="1:4" x14ac:dyDescent="0.25">
      <c r="B3" s="1" t="s">
        <v>84</v>
      </c>
      <c r="C3" s="23"/>
    </row>
    <row r="4" spans="1:4" ht="18.75" customHeight="1" x14ac:dyDescent="0.25">
      <c r="B4" s="5" t="s">
        <v>0</v>
      </c>
      <c r="C4" s="3"/>
    </row>
    <row r="5" spans="1:4" ht="15.75" thickBot="1" x14ac:dyDescent="0.3">
      <c r="B5" s="31" t="s">
        <v>100</v>
      </c>
      <c r="C5" s="3"/>
    </row>
    <row r="6" spans="1:4" ht="14.25" customHeight="1" x14ac:dyDescent="0.25">
      <c r="A6" s="87"/>
      <c r="B6" s="89"/>
      <c r="C6" s="91" t="s">
        <v>1</v>
      </c>
    </row>
    <row r="7" spans="1:4" x14ac:dyDescent="0.25">
      <c r="A7" s="88"/>
      <c r="B7" s="90"/>
      <c r="C7" s="92"/>
    </row>
    <row r="8" spans="1:4" x14ac:dyDescent="0.25">
      <c r="A8" s="6">
        <v>1</v>
      </c>
      <c r="B8" s="7" t="s">
        <v>2</v>
      </c>
      <c r="C8" s="82">
        <v>286.7571469279975</v>
      </c>
    </row>
    <row r="9" spans="1:4" x14ac:dyDescent="0.25">
      <c r="A9" s="24"/>
      <c r="B9" s="25" t="s">
        <v>3</v>
      </c>
      <c r="C9" s="15">
        <v>0</v>
      </c>
    </row>
    <row r="10" spans="1:4" x14ac:dyDescent="0.25">
      <c r="A10" s="24"/>
      <c r="B10" s="25" t="s">
        <v>4</v>
      </c>
      <c r="C10" s="15">
        <v>286.7571469279975</v>
      </c>
    </row>
    <row r="11" spans="1:4" x14ac:dyDescent="0.25">
      <c r="A11" s="24"/>
      <c r="B11" s="25"/>
      <c r="C11" s="83"/>
    </row>
    <row r="12" spans="1:4" x14ac:dyDescent="0.25">
      <c r="A12" s="6">
        <v>2</v>
      </c>
      <c r="B12" s="7" t="s">
        <v>5</v>
      </c>
      <c r="C12" s="82">
        <v>22.67251512131115</v>
      </c>
    </row>
    <row r="13" spans="1:4" x14ac:dyDescent="0.25">
      <c r="A13" s="24"/>
      <c r="B13" s="26" t="s">
        <v>6</v>
      </c>
      <c r="C13" s="15">
        <v>0</v>
      </c>
    </row>
    <row r="14" spans="1:4" x14ac:dyDescent="0.25">
      <c r="A14" s="24"/>
      <c r="B14" s="26" t="s">
        <v>7</v>
      </c>
      <c r="C14" s="15">
        <v>22.67251512131115</v>
      </c>
    </row>
    <row r="15" spans="1:4" x14ac:dyDescent="0.25">
      <c r="A15" s="11"/>
      <c r="B15" s="12"/>
      <c r="C15" s="83"/>
      <c r="D15" s="2" t="s">
        <v>104</v>
      </c>
    </row>
    <row r="16" spans="1:4" x14ac:dyDescent="0.25">
      <c r="A16" s="6">
        <v>3</v>
      </c>
      <c r="B16" s="7" t="s">
        <v>8</v>
      </c>
      <c r="C16" s="82">
        <v>94.493490560223421</v>
      </c>
    </row>
    <row r="17" spans="1:3" ht="30" x14ac:dyDescent="0.25">
      <c r="A17" s="24" t="s">
        <v>9</v>
      </c>
      <c r="B17" s="27" t="s">
        <v>10</v>
      </c>
      <c r="C17" s="15">
        <v>49.482227264356787</v>
      </c>
    </row>
    <row r="18" spans="1:3" x14ac:dyDescent="0.25">
      <c r="A18" s="24" t="s">
        <v>11</v>
      </c>
      <c r="B18" s="27" t="s">
        <v>12</v>
      </c>
      <c r="C18" s="15">
        <v>0</v>
      </c>
    </row>
    <row r="19" spans="1:3" x14ac:dyDescent="0.25">
      <c r="A19" s="24" t="s">
        <v>13</v>
      </c>
      <c r="B19" s="25" t="s">
        <v>14</v>
      </c>
      <c r="C19" s="15">
        <v>45.011263295866641</v>
      </c>
    </row>
    <row r="20" spans="1:3" x14ac:dyDescent="0.25">
      <c r="A20" s="13"/>
      <c r="B20" s="14"/>
      <c r="C20" s="83"/>
    </row>
    <row r="21" spans="1:3" x14ac:dyDescent="0.25">
      <c r="A21" s="28">
        <v>4</v>
      </c>
      <c r="B21" s="7" t="s">
        <v>15</v>
      </c>
      <c r="C21" s="82">
        <v>2174.8351301640382</v>
      </c>
    </row>
    <row r="22" spans="1:3" x14ac:dyDescent="0.25">
      <c r="A22" s="24"/>
      <c r="B22" s="25" t="s">
        <v>16</v>
      </c>
      <c r="C22" s="15">
        <v>222.42353812552176</v>
      </c>
    </row>
    <row r="23" spans="1:3" x14ac:dyDescent="0.25">
      <c r="A23" s="24"/>
      <c r="B23" s="25" t="s">
        <v>17</v>
      </c>
      <c r="C23" s="15">
        <v>1385.5257120573576</v>
      </c>
    </row>
    <row r="24" spans="1:3" x14ac:dyDescent="0.25">
      <c r="A24" s="24"/>
      <c r="B24" s="25" t="s">
        <v>18</v>
      </c>
      <c r="C24" s="15"/>
    </row>
    <row r="25" spans="1:3" x14ac:dyDescent="0.25">
      <c r="A25" s="24"/>
      <c r="B25" s="25" t="s">
        <v>19</v>
      </c>
      <c r="C25" s="15"/>
    </row>
    <row r="26" spans="1:3" x14ac:dyDescent="0.25">
      <c r="A26" s="24"/>
      <c r="B26" s="25" t="s">
        <v>20</v>
      </c>
      <c r="C26" s="15">
        <v>4.2055070055098094</v>
      </c>
    </row>
    <row r="27" spans="1:3" x14ac:dyDescent="0.25">
      <c r="A27" s="24"/>
      <c r="B27" s="25" t="s">
        <v>21</v>
      </c>
      <c r="C27" s="15">
        <v>330.11006336658392</v>
      </c>
    </row>
    <row r="28" spans="1:3" x14ac:dyDescent="0.25">
      <c r="A28" s="24"/>
      <c r="B28" s="25" t="s">
        <v>22</v>
      </c>
      <c r="C28" s="15">
        <v>0</v>
      </c>
    </row>
    <row r="29" spans="1:3" x14ac:dyDescent="0.25">
      <c r="A29" s="24"/>
      <c r="B29" s="25" t="s">
        <v>23</v>
      </c>
      <c r="C29" s="15">
        <v>232.57030960906485</v>
      </c>
    </row>
    <row r="30" spans="1:3" x14ac:dyDescent="0.25">
      <c r="A30" s="24"/>
      <c r="B30" s="25"/>
      <c r="C30" s="83"/>
    </row>
    <row r="31" spans="1:3" x14ac:dyDescent="0.25">
      <c r="A31" s="24">
        <v>5</v>
      </c>
      <c r="B31" s="7" t="s">
        <v>24</v>
      </c>
      <c r="C31" s="82">
        <v>0</v>
      </c>
    </row>
    <row r="32" spans="1:3" x14ac:dyDescent="0.25">
      <c r="A32" s="24" t="s">
        <v>9</v>
      </c>
      <c r="B32" s="25" t="s">
        <v>25</v>
      </c>
      <c r="C32" s="15"/>
    </row>
    <row r="33" spans="1:3" x14ac:dyDescent="0.25">
      <c r="A33" s="24" t="s">
        <v>11</v>
      </c>
      <c r="B33" s="25" t="s">
        <v>26</v>
      </c>
      <c r="C33" s="15"/>
    </row>
    <row r="34" spans="1:3" x14ac:dyDescent="0.25">
      <c r="A34" s="24"/>
      <c r="B34" s="25"/>
      <c r="C34" s="83"/>
    </row>
    <row r="35" spans="1:3" x14ac:dyDescent="0.25">
      <c r="A35" s="24">
        <v>6</v>
      </c>
      <c r="B35" s="7" t="s">
        <v>27</v>
      </c>
      <c r="C35" s="82">
        <v>2578.7582827735705</v>
      </c>
    </row>
    <row r="36" spans="1:3" x14ac:dyDescent="0.25">
      <c r="A36" s="24"/>
      <c r="B36" s="25"/>
      <c r="C36" s="83"/>
    </row>
    <row r="37" spans="1:3" x14ac:dyDescent="0.25">
      <c r="A37" s="24">
        <v>7</v>
      </c>
      <c r="B37" s="7" t="s">
        <v>28</v>
      </c>
      <c r="C37" s="83"/>
    </row>
    <row r="38" spans="1:3" ht="30" x14ac:dyDescent="0.25">
      <c r="A38" s="24" t="s">
        <v>9</v>
      </c>
      <c r="B38" s="27" t="s">
        <v>29</v>
      </c>
      <c r="C38" s="84">
        <v>7.3901343072534749E-4</v>
      </c>
    </row>
    <row r="39" spans="1:3" x14ac:dyDescent="0.25">
      <c r="A39" s="24" t="s">
        <v>11</v>
      </c>
      <c r="B39" s="25" t="s">
        <v>30</v>
      </c>
      <c r="C39" s="84">
        <v>6.8573546711460473E-4</v>
      </c>
    </row>
    <row r="40" spans="1:3" x14ac:dyDescent="0.25">
      <c r="A40" s="24"/>
      <c r="B40" s="25"/>
      <c r="C40" s="83"/>
    </row>
    <row r="41" spans="1:3" ht="15.75" thickBot="1" x14ac:dyDescent="0.3">
      <c r="A41" s="29"/>
      <c r="B41" s="30" t="s">
        <v>31</v>
      </c>
      <c r="C41" s="85">
        <v>3009847</v>
      </c>
    </row>
    <row r="42" spans="1:3" ht="15.75" thickBot="1" x14ac:dyDescent="0.3">
      <c r="A42" s="29"/>
      <c r="B42" s="30"/>
      <c r="C42" s="56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selection activeCell="D15" sqref="D1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4" x14ac:dyDescent="0.25">
      <c r="A1" s="93" t="s">
        <v>81</v>
      </c>
      <c r="B1" s="93"/>
      <c r="C1" s="53"/>
    </row>
    <row r="2" spans="1:4" x14ac:dyDescent="0.25">
      <c r="A2" s="22"/>
      <c r="B2" s="23"/>
      <c r="C2" s="23"/>
    </row>
    <row r="3" spans="1:4" x14ac:dyDescent="0.25">
      <c r="B3" s="1" t="s">
        <v>84</v>
      </c>
      <c r="C3" s="23"/>
    </row>
    <row r="4" spans="1:4" ht="18.75" customHeight="1" x14ac:dyDescent="0.25">
      <c r="B4" s="5" t="s">
        <v>0</v>
      </c>
      <c r="C4" s="3"/>
    </row>
    <row r="5" spans="1:4" ht="15.75" thickBot="1" x14ac:dyDescent="0.3">
      <c r="B5" s="31" t="s">
        <v>101</v>
      </c>
      <c r="C5" s="3"/>
    </row>
    <row r="6" spans="1:4" ht="14.25" customHeight="1" x14ac:dyDescent="0.25">
      <c r="A6" s="87"/>
      <c r="B6" s="89"/>
      <c r="C6" s="91" t="s">
        <v>1</v>
      </c>
    </row>
    <row r="7" spans="1:4" x14ac:dyDescent="0.25">
      <c r="A7" s="88"/>
      <c r="B7" s="90"/>
      <c r="C7" s="92"/>
    </row>
    <row r="8" spans="1:4" x14ac:dyDescent="0.25">
      <c r="A8" s="6">
        <v>1</v>
      </c>
      <c r="B8" s="7" t="s">
        <v>2</v>
      </c>
      <c r="C8" s="82">
        <v>3.3164438764093598</v>
      </c>
    </row>
    <row r="9" spans="1:4" x14ac:dyDescent="0.25">
      <c r="A9" s="24"/>
      <c r="B9" s="25" t="s">
        <v>3</v>
      </c>
      <c r="C9" s="15">
        <v>0</v>
      </c>
    </row>
    <row r="10" spans="1:4" x14ac:dyDescent="0.25">
      <c r="A10" s="24"/>
      <c r="B10" s="25" t="s">
        <v>4</v>
      </c>
      <c r="C10" s="15">
        <v>3.3164438764093598</v>
      </c>
    </row>
    <row r="11" spans="1:4" x14ac:dyDescent="0.25">
      <c r="A11" s="24"/>
      <c r="B11" s="25"/>
      <c r="C11" s="83"/>
    </row>
    <row r="12" spans="1:4" x14ac:dyDescent="0.25">
      <c r="A12" s="6">
        <v>2</v>
      </c>
      <c r="B12" s="7" t="s">
        <v>5</v>
      </c>
      <c r="C12" s="82">
        <v>0.95420417496236998</v>
      </c>
    </row>
    <row r="13" spans="1:4" x14ac:dyDescent="0.25">
      <c r="A13" s="24"/>
      <c r="B13" s="26" t="s">
        <v>6</v>
      </c>
      <c r="C13" s="15">
        <v>0</v>
      </c>
    </row>
    <row r="14" spans="1:4" x14ac:dyDescent="0.25">
      <c r="A14" s="24"/>
      <c r="B14" s="26" t="s">
        <v>7</v>
      </c>
      <c r="C14" s="15">
        <v>0.95420417496236998</v>
      </c>
    </row>
    <row r="15" spans="1:4" x14ac:dyDescent="0.25">
      <c r="A15" s="11"/>
      <c r="B15" s="12"/>
      <c r="C15" s="83"/>
      <c r="D15" s="2" t="s">
        <v>104</v>
      </c>
    </row>
    <row r="16" spans="1:4" x14ac:dyDescent="0.25">
      <c r="A16" s="6">
        <v>3</v>
      </c>
      <c r="B16" s="7" t="s">
        <v>8</v>
      </c>
      <c r="C16" s="82">
        <v>0</v>
      </c>
    </row>
    <row r="17" spans="1:3" ht="30" x14ac:dyDescent="0.25">
      <c r="A17" s="24" t="s">
        <v>9</v>
      </c>
      <c r="B17" s="27" t="s">
        <v>10</v>
      </c>
      <c r="C17" s="15">
        <v>0</v>
      </c>
    </row>
    <row r="18" spans="1:3" x14ac:dyDescent="0.25">
      <c r="A18" s="24" t="s">
        <v>11</v>
      </c>
      <c r="B18" s="27" t="s">
        <v>12</v>
      </c>
      <c r="C18" s="15">
        <v>0</v>
      </c>
    </row>
    <row r="19" spans="1:3" x14ac:dyDescent="0.25">
      <c r="A19" s="24" t="s">
        <v>13</v>
      </c>
      <c r="B19" s="25" t="s">
        <v>14</v>
      </c>
      <c r="C19" s="15">
        <v>0</v>
      </c>
    </row>
    <row r="20" spans="1:3" x14ac:dyDescent="0.25">
      <c r="A20" s="13"/>
      <c r="B20" s="14"/>
      <c r="C20" s="83"/>
    </row>
    <row r="21" spans="1:3" x14ac:dyDescent="0.25">
      <c r="A21" s="28">
        <v>4</v>
      </c>
      <c r="B21" s="7" t="s">
        <v>15</v>
      </c>
      <c r="C21" s="82">
        <v>5.0585199999999997</v>
      </c>
    </row>
    <row r="22" spans="1:3" x14ac:dyDescent="0.25">
      <c r="A22" s="24"/>
      <c r="B22" s="25" t="s">
        <v>16</v>
      </c>
      <c r="C22" s="15">
        <v>0</v>
      </c>
    </row>
    <row r="23" spans="1:3" x14ac:dyDescent="0.25">
      <c r="A23" s="24"/>
      <c r="B23" s="25" t="s">
        <v>17</v>
      </c>
      <c r="C23" s="15">
        <v>0</v>
      </c>
    </row>
    <row r="24" spans="1:3" x14ac:dyDescent="0.25">
      <c r="A24" s="24"/>
      <c r="B24" s="25" t="s">
        <v>18</v>
      </c>
      <c r="C24" s="15"/>
    </row>
    <row r="25" spans="1:3" x14ac:dyDescent="0.25">
      <c r="A25" s="24"/>
      <c r="B25" s="25" t="s">
        <v>19</v>
      </c>
      <c r="C25" s="15"/>
    </row>
    <row r="26" spans="1:3" x14ac:dyDescent="0.25">
      <c r="A26" s="24"/>
      <c r="B26" s="25" t="s">
        <v>20</v>
      </c>
      <c r="C26" s="15">
        <v>-2.0000000000000002E-5</v>
      </c>
    </row>
    <row r="27" spans="1:3" x14ac:dyDescent="0.25">
      <c r="A27" s="24"/>
      <c r="B27" s="25" t="s">
        <v>21</v>
      </c>
      <c r="C27" s="15">
        <v>5.0585399999999998</v>
      </c>
    </row>
    <row r="28" spans="1:3" x14ac:dyDescent="0.25">
      <c r="A28" s="24"/>
      <c r="B28" s="25" t="s">
        <v>22</v>
      </c>
      <c r="C28" s="15">
        <v>0</v>
      </c>
    </row>
    <row r="29" spans="1:3" x14ac:dyDescent="0.25">
      <c r="A29" s="24"/>
      <c r="B29" s="25" t="s">
        <v>23</v>
      </c>
      <c r="C29" s="15">
        <v>0</v>
      </c>
    </row>
    <row r="30" spans="1:3" x14ac:dyDescent="0.25">
      <c r="A30" s="24"/>
      <c r="B30" s="25"/>
      <c r="C30" s="83"/>
    </row>
    <row r="31" spans="1:3" x14ac:dyDescent="0.25">
      <c r="A31" s="24">
        <v>5</v>
      </c>
      <c r="B31" s="7" t="s">
        <v>24</v>
      </c>
      <c r="C31" s="82">
        <v>0</v>
      </c>
    </row>
    <row r="32" spans="1:3" x14ac:dyDescent="0.25">
      <c r="A32" s="24" t="s">
        <v>9</v>
      </c>
      <c r="B32" s="25" t="s">
        <v>25</v>
      </c>
      <c r="C32" s="15"/>
    </row>
    <row r="33" spans="1:3" x14ac:dyDescent="0.25">
      <c r="A33" s="24" t="s">
        <v>11</v>
      </c>
      <c r="B33" s="25" t="s">
        <v>26</v>
      </c>
      <c r="C33" s="15"/>
    </row>
    <row r="34" spans="1:3" x14ac:dyDescent="0.25">
      <c r="A34" s="24"/>
      <c r="B34" s="25"/>
      <c r="C34" s="83"/>
    </row>
    <row r="35" spans="1:3" x14ac:dyDescent="0.25">
      <c r="A35" s="24">
        <v>6</v>
      </c>
      <c r="B35" s="7" t="s">
        <v>27</v>
      </c>
      <c r="C35" s="82">
        <v>9.3291680513717292</v>
      </c>
    </row>
    <row r="36" spans="1:3" x14ac:dyDescent="0.25">
      <c r="A36" s="24"/>
      <c r="B36" s="25"/>
      <c r="C36" s="83"/>
    </row>
    <row r="37" spans="1:3" x14ac:dyDescent="0.25">
      <c r="A37" s="24">
        <v>7</v>
      </c>
      <c r="B37" s="7" t="s">
        <v>28</v>
      </c>
      <c r="C37" s="83"/>
    </row>
    <row r="38" spans="1:3" ht="30" x14ac:dyDescent="0.25">
      <c r="A38" s="24" t="s">
        <v>9</v>
      </c>
      <c r="B38" s="27" t="s">
        <v>29</v>
      </c>
      <c r="C38" s="84">
        <v>4.8144284762539257E-4</v>
      </c>
    </row>
    <row r="39" spans="1:3" x14ac:dyDescent="0.25">
      <c r="A39" s="24" t="s">
        <v>11</v>
      </c>
      <c r="B39" s="25" t="s">
        <v>30</v>
      </c>
      <c r="C39" s="84">
        <v>5.0170304121386017E-4</v>
      </c>
    </row>
    <row r="40" spans="1:3" x14ac:dyDescent="0.25">
      <c r="A40" s="24"/>
      <c r="B40" s="25"/>
      <c r="C40" s="83"/>
    </row>
    <row r="41" spans="1:3" ht="15.75" thickBot="1" x14ac:dyDescent="0.3">
      <c r="A41" s="29"/>
      <c r="B41" s="30" t="s">
        <v>31</v>
      </c>
      <c r="C41" s="85">
        <v>10507</v>
      </c>
    </row>
    <row r="42" spans="1:3" ht="15.75" thickBot="1" x14ac:dyDescent="0.3">
      <c r="A42" s="29"/>
      <c r="B42" s="30"/>
      <c r="C42" s="56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selection activeCell="D15" sqref="D1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4" x14ac:dyDescent="0.25">
      <c r="A1" s="93" t="s">
        <v>81</v>
      </c>
      <c r="B1" s="93"/>
      <c r="C1" s="53"/>
    </row>
    <row r="2" spans="1:4" x14ac:dyDescent="0.25">
      <c r="A2" s="22"/>
      <c r="B2" s="23"/>
      <c r="C2" s="23"/>
    </row>
    <row r="3" spans="1:4" x14ac:dyDescent="0.25">
      <c r="B3" s="1" t="s">
        <v>84</v>
      </c>
      <c r="C3" s="23"/>
    </row>
    <row r="4" spans="1:4" ht="18.75" customHeight="1" x14ac:dyDescent="0.25">
      <c r="B4" s="5" t="s">
        <v>0</v>
      </c>
      <c r="C4" s="3"/>
    </row>
    <row r="5" spans="1:4" ht="15.75" thickBot="1" x14ac:dyDescent="0.3">
      <c r="B5" s="31" t="s">
        <v>102</v>
      </c>
      <c r="C5" s="3"/>
    </row>
    <row r="6" spans="1:4" ht="14.25" customHeight="1" x14ac:dyDescent="0.25">
      <c r="A6" s="87"/>
      <c r="B6" s="89"/>
      <c r="C6" s="91" t="s">
        <v>1</v>
      </c>
    </row>
    <row r="7" spans="1:4" x14ac:dyDescent="0.25">
      <c r="A7" s="88"/>
      <c r="B7" s="90"/>
      <c r="C7" s="92"/>
    </row>
    <row r="8" spans="1:4" x14ac:dyDescent="0.25">
      <c r="A8" s="6">
        <v>1</v>
      </c>
      <c r="B8" s="7" t="s">
        <v>2</v>
      </c>
      <c r="C8" s="82">
        <v>1.8332920636972307</v>
      </c>
    </row>
    <row r="9" spans="1:4" x14ac:dyDescent="0.25">
      <c r="A9" s="24"/>
      <c r="B9" s="25" t="s">
        <v>3</v>
      </c>
      <c r="C9" s="15">
        <v>0</v>
      </c>
    </row>
    <row r="10" spans="1:4" x14ac:dyDescent="0.25">
      <c r="A10" s="24"/>
      <c r="B10" s="25" t="s">
        <v>4</v>
      </c>
      <c r="C10" s="15">
        <v>1.8332920636972307</v>
      </c>
    </row>
    <row r="11" spans="1:4" x14ac:dyDescent="0.25">
      <c r="A11" s="24"/>
      <c r="B11" s="25"/>
      <c r="C11" s="83"/>
    </row>
    <row r="12" spans="1:4" x14ac:dyDescent="0.25">
      <c r="A12" s="6">
        <v>2</v>
      </c>
      <c r="B12" s="7" t="s">
        <v>5</v>
      </c>
      <c r="C12" s="82">
        <v>0.80773649732676989</v>
      </c>
    </row>
    <row r="13" spans="1:4" x14ac:dyDescent="0.25">
      <c r="A13" s="24"/>
      <c r="B13" s="26" t="s">
        <v>6</v>
      </c>
      <c r="C13" s="15">
        <v>0</v>
      </c>
    </row>
    <row r="14" spans="1:4" x14ac:dyDescent="0.25">
      <c r="A14" s="24"/>
      <c r="B14" s="26" t="s">
        <v>7</v>
      </c>
      <c r="C14" s="15">
        <v>0.80773649732676989</v>
      </c>
    </row>
    <row r="15" spans="1:4" x14ac:dyDescent="0.25">
      <c r="A15" s="11"/>
      <c r="B15" s="12"/>
      <c r="C15" s="83"/>
      <c r="D15" s="2" t="s">
        <v>104</v>
      </c>
    </row>
    <row r="16" spans="1:4" x14ac:dyDescent="0.25">
      <c r="A16" s="6">
        <v>3</v>
      </c>
      <c r="B16" s="7" t="s">
        <v>8</v>
      </c>
      <c r="C16" s="82">
        <v>4.4123835747600006E-3</v>
      </c>
    </row>
    <row r="17" spans="1:3" ht="30" x14ac:dyDescent="0.25">
      <c r="A17" s="24" t="s">
        <v>9</v>
      </c>
      <c r="B17" s="27" t="s">
        <v>10</v>
      </c>
      <c r="C17" s="15">
        <v>4.4123835747600006E-3</v>
      </c>
    </row>
    <row r="18" spans="1:3" x14ac:dyDescent="0.25">
      <c r="A18" s="24" t="s">
        <v>11</v>
      </c>
      <c r="B18" s="27" t="s">
        <v>12</v>
      </c>
      <c r="C18" s="15">
        <v>0</v>
      </c>
    </row>
    <row r="19" spans="1:3" x14ac:dyDescent="0.25">
      <c r="A19" s="24" t="s">
        <v>13</v>
      </c>
      <c r="B19" s="25" t="s">
        <v>14</v>
      </c>
      <c r="C19" s="15">
        <v>0</v>
      </c>
    </row>
    <row r="20" spans="1:3" x14ac:dyDescent="0.25">
      <c r="A20" s="13"/>
      <c r="B20" s="14"/>
      <c r="C20" s="83"/>
    </row>
    <row r="21" spans="1:3" x14ac:dyDescent="0.25">
      <c r="A21" s="28">
        <v>4</v>
      </c>
      <c r="B21" s="7" t="s">
        <v>15</v>
      </c>
      <c r="C21" s="82">
        <v>2.9126618643102788</v>
      </c>
    </row>
    <row r="22" spans="1:3" x14ac:dyDescent="0.25">
      <c r="A22" s="24"/>
      <c r="B22" s="25" t="s">
        <v>16</v>
      </c>
      <c r="C22" s="15">
        <v>0</v>
      </c>
    </row>
    <row r="23" spans="1:3" x14ac:dyDescent="0.25">
      <c r="A23" s="24"/>
      <c r="B23" s="25" t="s">
        <v>17</v>
      </c>
      <c r="C23" s="15">
        <v>0</v>
      </c>
    </row>
    <row r="24" spans="1:3" x14ac:dyDescent="0.25">
      <c r="A24" s="24"/>
      <c r="B24" s="25" t="s">
        <v>18</v>
      </c>
      <c r="C24" s="15"/>
    </row>
    <row r="25" spans="1:3" x14ac:dyDescent="0.25">
      <c r="A25" s="24"/>
      <c r="B25" s="25" t="s">
        <v>19</v>
      </c>
      <c r="C25" s="15"/>
    </row>
    <row r="26" spans="1:3" x14ac:dyDescent="0.25">
      <c r="A26" s="24"/>
      <c r="B26" s="25" t="s">
        <v>20</v>
      </c>
      <c r="C26" s="15">
        <v>3.1450960546719996E-2</v>
      </c>
    </row>
    <row r="27" spans="1:3" x14ac:dyDescent="0.25">
      <c r="A27" s="24"/>
      <c r="B27" s="25" t="s">
        <v>21</v>
      </c>
      <c r="C27" s="15">
        <v>2.372736969928579</v>
      </c>
    </row>
    <row r="28" spans="1:3" x14ac:dyDescent="0.25">
      <c r="A28" s="24"/>
      <c r="B28" s="25" t="s">
        <v>22</v>
      </c>
      <c r="C28" s="15">
        <v>0</v>
      </c>
    </row>
    <row r="29" spans="1:3" x14ac:dyDescent="0.25">
      <c r="A29" s="24"/>
      <c r="B29" s="25" t="s">
        <v>23</v>
      </c>
      <c r="C29" s="15">
        <v>0.50847393383497996</v>
      </c>
    </row>
    <row r="30" spans="1:3" x14ac:dyDescent="0.25">
      <c r="A30" s="24"/>
      <c r="B30" s="25"/>
      <c r="C30" s="83"/>
    </row>
    <row r="31" spans="1:3" x14ac:dyDescent="0.25">
      <c r="A31" s="24">
        <v>5</v>
      </c>
      <c r="B31" s="7" t="s">
        <v>24</v>
      </c>
      <c r="C31" s="82">
        <v>0</v>
      </c>
    </row>
    <row r="32" spans="1:3" x14ac:dyDescent="0.25">
      <c r="A32" s="24" t="s">
        <v>9</v>
      </c>
      <c r="B32" s="25" t="s">
        <v>25</v>
      </c>
      <c r="C32" s="15"/>
    </row>
    <row r="33" spans="1:3" x14ac:dyDescent="0.25">
      <c r="A33" s="24" t="s">
        <v>11</v>
      </c>
      <c r="B33" s="25" t="s">
        <v>26</v>
      </c>
      <c r="C33" s="15"/>
    </row>
    <row r="34" spans="1:3" x14ac:dyDescent="0.25">
      <c r="A34" s="24"/>
      <c r="B34" s="25"/>
      <c r="C34" s="83"/>
    </row>
    <row r="35" spans="1:3" x14ac:dyDescent="0.25">
      <c r="A35" s="24">
        <v>6</v>
      </c>
      <c r="B35" s="7" t="s">
        <v>27</v>
      </c>
      <c r="C35" s="82">
        <v>5.5581028089090392</v>
      </c>
    </row>
    <row r="36" spans="1:3" x14ac:dyDescent="0.25">
      <c r="A36" s="24"/>
      <c r="B36" s="25"/>
      <c r="C36" s="83"/>
    </row>
    <row r="37" spans="1:3" x14ac:dyDescent="0.25">
      <c r="A37" s="24">
        <v>7</v>
      </c>
      <c r="B37" s="7" t="s">
        <v>28</v>
      </c>
      <c r="C37" s="83"/>
    </row>
    <row r="38" spans="1:3" ht="30" x14ac:dyDescent="0.25">
      <c r="A38" s="24" t="s">
        <v>9</v>
      </c>
      <c r="B38" s="27" t="s">
        <v>29</v>
      </c>
      <c r="C38" s="84">
        <v>3.7032807514092149E-4</v>
      </c>
    </row>
    <row r="39" spans="1:3" x14ac:dyDescent="0.25">
      <c r="A39" s="24" t="s">
        <v>11</v>
      </c>
      <c r="B39" s="25" t="s">
        <v>30</v>
      </c>
      <c r="C39" s="84">
        <v>3.918019744049795E-4</v>
      </c>
    </row>
    <row r="40" spans="1:3" x14ac:dyDescent="0.25">
      <c r="A40" s="24"/>
      <c r="B40" s="25"/>
      <c r="C40" s="83"/>
    </row>
    <row r="41" spans="1:3" ht="15.75" thickBot="1" x14ac:dyDescent="0.3">
      <c r="A41" s="29"/>
      <c r="B41" s="30" t="s">
        <v>31</v>
      </c>
      <c r="C41" s="85">
        <v>7877</v>
      </c>
    </row>
    <row r="42" spans="1:3" ht="15.75" thickBot="1" x14ac:dyDescent="0.3">
      <c r="A42" s="29"/>
      <c r="B42" s="30"/>
      <c r="C42" s="56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selection activeCell="D15" sqref="D1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4" x14ac:dyDescent="0.25">
      <c r="A1" s="93" t="s">
        <v>81</v>
      </c>
      <c r="B1" s="93"/>
      <c r="C1" s="53"/>
    </row>
    <row r="2" spans="1:4" x14ac:dyDescent="0.25">
      <c r="A2" s="22"/>
      <c r="B2" s="23"/>
      <c r="C2" s="23"/>
    </row>
    <row r="3" spans="1:4" x14ac:dyDescent="0.25">
      <c r="B3" s="1" t="s">
        <v>84</v>
      </c>
      <c r="C3" s="23"/>
    </row>
    <row r="4" spans="1:4" ht="18.75" customHeight="1" x14ac:dyDescent="0.25">
      <c r="B4" s="5" t="s">
        <v>0</v>
      </c>
      <c r="C4" s="3"/>
    </row>
    <row r="5" spans="1:4" ht="15.75" thickBot="1" x14ac:dyDescent="0.3">
      <c r="B5" s="31" t="s">
        <v>103</v>
      </c>
      <c r="C5" s="3"/>
    </row>
    <row r="6" spans="1:4" ht="14.25" customHeight="1" x14ac:dyDescent="0.25">
      <c r="A6" s="87"/>
      <c r="B6" s="89"/>
      <c r="C6" s="91" t="s">
        <v>1</v>
      </c>
    </row>
    <row r="7" spans="1:4" x14ac:dyDescent="0.25">
      <c r="A7" s="88"/>
      <c r="B7" s="90"/>
      <c r="C7" s="92"/>
    </row>
    <row r="8" spans="1:4" x14ac:dyDescent="0.25">
      <c r="A8" s="6">
        <v>1</v>
      </c>
      <c r="B8" s="7" t="s">
        <v>2</v>
      </c>
      <c r="C8" s="82">
        <v>0.55961434499398988</v>
      </c>
    </row>
    <row r="9" spans="1:4" x14ac:dyDescent="0.25">
      <c r="A9" s="24"/>
      <c r="B9" s="25" t="s">
        <v>3</v>
      </c>
      <c r="C9" s="15">
        <v>0</v>
      </c>
    </row>
    <row r="10" spans="1:4" x14ac:dyDescent="0.25">
      <c r="A10" s="24"/>
      <c r="B10" s="25" t="s">
        <v>4</v>
      </c>
      <c r="C10" s="15">
        <v>0.55961434499398988</v>
      </c>
    </row>
    <row r="11" spans="1:4" x14ac:dyDescent="0.25">
      <c r="A11" s="24"/>
      <c r="B11" s="25"/>
      <c r="C11" s="83"/>
    </row>
    <row r="12" spans="1:4" x14ac:dyDescent="0.25">
      <c r="A12" s="6">
        <v>2</v>
      </c>
      <c r="B12" s="7" t="s">
        <v>5</v>
      </c>
      <c r="C12" s="82">
        <v>3.5673192607760001E-2</v>
      </c>
    </row>
    <row r="13" spans="1:4" x14ac:dyDescent="0.25">
      <c r="A13" s="24"/>
      <c r="B13" s="26" t="s">
        <v>6</v>
      </c>
      <c r="C13" s="15">
        <v>0</v>
      </c>
    </row>
    <row r="14" spans="1:4" x14ac:dyDescent="0.25">
      <c r="A14" s="24"/>
      <c r="B14" s="26" t="s">
        <v>7</v>
      </c>
      <c r="C14" s="15">
        <v>3.5673192607760001E-2</v>
      </c>
    </row>
    <row r="15" spans="1:4" x14ac:dyDescent="0.25">
      <c r="A15" s="11"/>
      <c r="B15" s="12"/>
      <c r="C15" s="83"/>
      <c r="D15" s="2" t="s">
        <v>104</v>
      </c>
    </row>
    <row r="16" spans="1:4" x14ac:dyDescent="0.25">
      <c r="A16" s="6">
        <v>3</v>
      </c>
      <c r="B16" s="7" t="s">
        <v>8</v>
      </c>
      <c r="C16" s="82">
        <v>6.6268664056279999E-2</v>
      </c>
    </row>
    <row r="17" spans="1:3" ht="30" x14ac:dyDescent="0.25">
      <c r="A17" s="24" t="s">
        <v>9</v>
      </c>
      <c r="B17" s="27" t="s">
        <v>10</v>
      </c>
      <c r="C17" s="15">
        <v>6.6268664056279999E-2</v>
      </c>
    </row>
    <row r="18" spans="1:3" x14ac:dyDescent="0.25">
      <c r="A18" s="24" t="s">
        <v>11</v>
      </c>
      <c r="B18" s="27" t="s">
        <v>12</v>
      </c>
      <c r="C18" s="15">
        <v>0</v>
      </c>
    </row>
    <row r="19" spans="1:3" x14ac:dyDescent="0.25">
      <c r="A19" s="24" t="s">
        <v>13</v>
      </c>
      <c r="B19" s="25" t="s">
        <v>14</v>
      </c>
      <c r="C19" s="15">
        <v>0</v>
      </c>
    </row>
    <row r="20" spans="1:3" x14ac:dyDescent="0.25">
      <c r="A20" s="13"/>
      <c r="B20" s="14"/>
      <c r="C20" s="83"/>
    </row>
    <row r="21" spans="1:3" x14ac:dyDescent="0.25">
      <c r="A21" s="28">
        <v>4</v>
      </c>
      <c r="B21" s="7" t="s">
        <v>15</v>
      </c>
      <c r="C21" s="82">
        <v>1.1865003278205699</v>
      </c>
    </row>
    <row r="22" spans="1:3" x14ac:dyDescent="0.25">
      <c r="A22" s="24"/>
      <c r="B22" s="25" t="s">
        <v>16</v>
      </c>
      <c r="C22" s="15">
        <v>0</v>
      </c>
    </row>
    <row r="23" spans="1:3" x14ac:dyDescent="0.25">
      <c r="A23" s="24"/>
      <c r="B23" s="25" t="s">
        <v>17</v>
      </c>
      <c r="C23" s="15">
        <v>0</v>
      </c>
    </row>
    <row r="24" spans="1:3" x14ac:dyDescent="0.25">
      <c r="A24" s="24"/>
      <c r="B24" s="25" t="s">
        <v>18</v>
      </c>
      <c r="C24" s="15"/>
    </row>
    <row r="25" spans="1:3" x14ac:dyDescent="0.25">
      <c r="A25" s="24"/>
      <c r="B25" s="25" t="s">
        <v>19</v>
      </c>
      <c r="C25" s="15"/>
    </row>
    <row r="26" spans="1:3" x14ac:dyDescent="0.25">
      <c r="A26" s="24"/>
      <c r="B26" s="25" t="s">
        <v>20</v>
      </c>
      <c r="C26" s="15">
        <v>0</v>
      </c>
    </row>
    <row r="27" spans="1:3" x14ac:dyDescent="0.25">
      <c r="A27" s="24"/>
      <c r="B27" s="25" t="s">
        <v>21</v>
      </c>
      <c r="C27" s="15">
        <v>0.12774786638568</v>
      </c>
    </row>
    <row r="28" spans="1:3" x14ac:dyDescent="0.25">
      <c r="A28" s="24"/>
      <c r="B28" s="25" t="s">
        <v>22</v>
      </c>
      <c r="C28" s="15">
        <v>0</v>
      </c>
    </row>
    <row r="29" spans="1:3" x14ac:dyDescent="0.25">
      <c r="A29" s="24"/>
      <c r="B29" s="25" t="s">
        <v>23</v>
      </c>
      <c r="C29" s="15">
        <v>1.05875246143489</v>
      </c>
    </row>
    <row r="30" spans="1:3" x14ac:dyDescent="0.25">
      <c r="A30" s="24"/>
      <c r="B30" s="25"/>
      <c r="C30" s="83"/>
    </row>
    <row r="31" spans="1:3" x14ac:dyDescent="0.25">
      <c r="A31" s="24">
        <v>5</v>
      </c>
      <c r="B31" s="7" t="s">
        <v>24</v>
      </c>
      <c r="C31" s="82">
        <v>0</v>
      </c>
    </row>
    <row r="32" spans="1:3" x14ac:dyDescent="0.25">
      <c r="A32" s="24" t="s">
        <v>9</v>
      </c>
      <c r="B32" s="25" t="s">
        <v>25</v>
      </c>
      <c r="C32" s="15"/>
    </row>
    <row r="33" spans="1:3" x14ac:dyDescent="0.25">
      <c r="A33" s="24" t="s">
        <v>11</v>
      </c>
      <c r="B33" s="25" t="s">
        <v>26</v>
      </c>
      <c r="C33" s="15"/>
    </row>
    <row r="34" spans="1:3" x14ac:dyDescent="0.25">
      <c r="A34" s="24"/>
      <c r="B34" s="25"/>
      <c r="C34" s="83"/>
    </row>
    <row r="35" spans="1:3" x14ac:dyDescent="0.25">
      <c r="A35" s="24">
        <v>6</v>
      </c>
      <c r="B35" s="7" t="s">
        <v>27</v>
      </c>
      <c r="C35" s="82">
        <v>1.8480565294785998</v>
      </c>
    </row>
    <row r="36" spans="1:3" x14ac:dyDescent="0.25">
      <c r="A36" s="24"/>
      <c r="B36" s="25"/>
      <c r="C36" s="83"/>
    </row>
    <row r="37" spans="1:3" x14ac:dyDescent="0.25">
      <c r="A37" s="24">
        <v>7</v>
      </c>
      <c r="B37" s="7" t="s">
        <v>28</v>
      </c>
      <c r="C37" s="83"/>
    </row>
    <row r="38" spans="1:3" ht="30" x14ac:dyDescent="0.25">
      <c r="A38" s="24" t="s">
        <v>9</v>
      </c>
      <c r="B38" s="27" t="s">
        <v>29</v>
      </c>
      <c r="C38" s="84">
        <v>1.2235267036593905E-4</v>
      </c>
    </row>
    <row r="39" spans="1:3" x14ac:dyDescent="0.25">
      <c r="A39" s="24" t="s">
        <v>11</v>
      </c>
      <c r="B39" s="25" t="s">
        <v>30</v>
      </c>
      <c r="C39" s="84">
        <v>1.605121404853954E-4</v>
      </c>
    </row>
    <row r="40" spans="1:3" x14ac:dyDescent="0.25">
      <c r="A40" s="24"/>
      <c r="B40" s="25"/>
      <c r="C40" s="83"/>
    </row>
    <row r="41" spans="1:3" ht="15.75" thickBot="1" x14ac:dyDescent="0.3">
      <c r="A41" s="29"/>
      <c r="B41" s="30" t="s">
        <v>31</v>
      </c>
      <c r="C41" s="85">
        <v>10239</v>
      </c>
    </row>
    <row r="42" spans="1:3" ht="15.75" thickBot="1" x14ac:dyDescent="0.3">
      <c r="A42" s="29"/>
      <c r="B42" s="30"/>
      <c r="C42" s="56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rightToLeft="1" workbookViewId="0">
      <pane ySplit="6" topLeftCell="A7" activePane="bottomLeft" state="frozen"/>
      <selection activeCell="D15" sqref="D15"/>
      <selection pane="bottomLeft" activeCell="D15" sqref="D15"/>
    </sheetView>
  </sheetViews>
  <sheetFormatPr defaultRowHeight="15" x14ac:dyDescent="0.25"/>
  <cols>
    <col min="1" max="1" width="5.75" style="2" customWidth="1"/>
    <col min="2" max="2" width="6.875" style="2" customWidth="1"/>
    <col min="3" max="3" width="36.25" style="2" customWidth="1"/>
    <col min="4" max="4" width="12.25" style="2" customWidth="1"/>
    <col min="5" max="16384" width="9" style="2"/>
  </cols>
  <sheetData>
    <row r="1" spans="1:4" x14ac:dyDescent="0.25">
      <c r="A1" s="93" t="s">
        <v>81</v>
      </c>
      <c r="B1" s="93"/>
      <c r="C1" s="93"/>
      <c r="D1" s="58"/>
    </row>
    <row r="2" spans="1:4" x14ac:dyDescent="0.25">
      <c r="A2" s="31"/>
      <c r="B2" s="32"/>
      <c r="C2" s="23"/>
    </row>
    <row r="3" spans="1:4" x14ac:dyDescent="0.25">
      <c r="A3" s="1" t="s">
        <v>86</v>
      </c>
      <c r="B3" s="32"/>
      <c r="C3" s="23"/>
    </row>
    <row r="4" spans="1:4" x14ac:dyDescent="0.25">
      <c r="A4" s="32"/>
      <c r="B4" s="32"/>
      <c r="C4" s="59"/>
    </row>
    <row r="5" spans="1:4" ht="15.75" thickBot="1" x14ac:dyDescent="0.3">
      <c r="A5" s="1" t="s">
        <v>82</v>
      </c>
      <c r="B5" s="32"/>
      <c r="C5" s="59"/>
    </row>
    <row r="6" spans="1:4" x14ac:dyDescent="0.25">
      <c r="A6" s="60" t="s">
        <v>33</v>
      </c>
      <c r="B6" s="61"/>
      <c r="C6" s="62"/>
      <c r="D6" s="63" t="s">
        <v>1</v>
      </c>
    </row>
    <row r="7" spans="1:4" x14ac:dyDescent="0.25">
      <c r="A7" s="41" t="s">
        <v>34</v>
      </c>
      <c r="B7" s="64"/>
      <c r="C7" s="65"/>
      <c r="D7" s="66"/>
    </row>
    <row r="8" spans="1:4" x14ac:dyDescent="0.25">
      <c r="A8" s="67"/>
      <c r="B8" s="68">
        <v>1</v>
      </c>
      <c r="C8" s="69" t="s">
        <v>35</v>
      </c>
      <c r="D8" s="70">
        <v>0</v>
      </c>
    </row>
    <row r="9" spans="1:4" x14ac:dyDescent="0.25">
      <c r="A9" s="67"/>
      <c r="B9" s="68">
        <v>2</v>
      </c>
      <c r="C9" s="69" t="s">
        <v>35</v>
      </c>
      <c r="D9" s="70">
        <v>0</v>
      </c>
    </row>
    <row r="10" spans="1:4" x14ac:dyDescent="0.25">
      <c r="A10" s="67"/>
      <c r="B10" s="68">
        <v>3</v>
      </c>
      <c r="C10" s="69" t="s">
        <v>35</v>
      </c>
      <c r="D10" s="70">
        <v>0</v>
      </c>
    </row>
    <row r="11" spans="1:4" x14ac:dyDescent="0.25">
      <c r="A11" s="48" t="s">
        <v>36</v>
      </c>
      <c r="B11" s="71"/>
      <c r="C11" s="37"/>
      <c r="D11" s="66"/>
    </row>
    <row r="12" spans="1:4" x14ac:dyDescent="0.25">
      <c r="A12" s="39"/>
      <c r="B12" s="72">
        <v>1</v>
      </c>
      <c r="C12" s="69" t="s">
        <v>37</v>
      </c>
      <c r="D12" s="70">
        <v>10088.49264815369</v>
      </c>
    </row>
    <row r="13" spans="1:4" x14ac:dyDescent="0.25">
      <c r="A13" s="39"/>
      <c r="B13" s="68">
        <v>2</v>
      </c>
      <c r="C13" s="69" t="s">
        <v>38</v>
      </c>
      <c r="D13" s="70">
        <v>2069.5535883845982</v>
      </c>
    </row>
    <row r="14" spans="1:4" x14ac:dyDescent="0.25">
      <c r="A14" s="39"/>
      <c r="B14" s="72">
        <v>3</v>
      </c>
      <c r="C14" s="69" t="s">
        <v>39</v>
      </c>
      <c r="D14" s="70">
        <v>1679.9663963172711</v>
      </c>
    </row>
    <row r="15" spans="1:4" x14ac:dyDescent="0.25">
      <c r="A15" s="39"/>
      <c r="B15" s="68">
        <v>4</v>
      </c>
      <c r="C15" s="69" t="s">
        <v>35</v>
      </c>
      <c r="D15" s="70" t="s">
        <v>104</v>
      </c>
    </row>
    <row r="16" spans="1:4" x14ac:dyDescent="0.25">
      <c r="A16" s="39"/>
      <c r="B16" s="72">
        <v>5</v>
      </c>
      <c r="C16" s="69" t="s">
        <v>35</v>
      </c>
      <c r="D16" s="70">
        <v>0</v>
      </c>
    </row>
    <row r="17" spans="1:4" x14ac:dyDescent="0.25">
      <c r="A17" s="39"/>
      <c r="B17" s="68">
        <v>6</v>
      </c>
      <c r="C17" s="69" t="s">
        <v>35</v>
      </c>
      <c r="D17" s="70">
        <v>0</v>
      </c>
    </row>
    <row r="18" spans="1:4" x14ac:dyDescent="0.25">
      <c r="A18" s="39"/>
      <c r="B18" s="72">
        <v>7</v>
      </c>
      <c r="C18" s="69" t="s">
        <v>35</v>
      </c>
      <c r="D18" s="70">
        <v>0</v>
      </c>
    </row>
    <row r="19" spans="1:4" x14ac:dyDescent="0.25">
      <c r="A19" s="39"/>
      <c r="B19" s="68">
        <v>8</v>
      </c>
      <c r="C19" s="69" t="s">
        <v>35</v>
      </c>
      <c r="D19" s="70">
        <v>0</v>
      </c>
    </row>
    <row r="20" spans="1:4" x14ac:dyDescent="0.25">
      <c r="A20" s="36" t="s">
        <v>40</v>
      </c>
      <c r="B20" s="71"/>
      <c r="C20" s="73"/>
      <c r="D20" s="74">
        <f>SUM(D12:D19)</f>
        <v>13838.01263285556</v>
      </c>
    </row>
    <row r="21" spans="1:4" x14ac:dyDescent="0.25">
      <c r="A21" s="36"/>
      <c r="B21" s="75"/>
      <c r="C21" s="75"/>
      <c r="D21" s="66"/>
    </row>
    <row r="22" spans="1:4" x14ac:dyDescent="0.25">
      <c r="A22" s="36" t="s">
        <v>41</v>
      </c>
      <c r="B22" s="75"/>
      <c r="C22" s="65"/>
      <c r="D22" s="66"/>
    </row>
    <row r="23" spans="1:4" x14ac:dyDescent="0.25">
      <c r="A23" s="36" t="s">
        <v>34</v>
      </c>
      <c r="B23" s="75"/>
      <c r="C23" s="37"/>
      <c r="D23" s="66"/>
    </row>
    <row r="24" spans="1:4" x14ac:dyDescent="0.25">
      <c r="A24" s="46"/>
      <c r="B24" s="69">
        <v>1</v>
      </c>
      <c r="C24" s="69" t="s">
        <v>35</v>
      </c>
      <c r="D24" s="70">
        <v>0</v>
      </c>
    </row>
    <row r="25" spans="1:4" x14ac:dyDescent="0.25">
      <c r="A25" s="46"/>
      <c r="B25" s="69">
        <v>2</v>
      </c>
      <c r="C25" s="69" t="s">
        <v>35</v>
      </c>
      <c r="D25" s="70">
        <v>0</v>
      </c>
    </row>
    <row r="26" spans="1:4" x14ac:dyDescent="0.25">
      <c r="A26" s="46"/>
      <c r="B26" s="69">
        <v>3</v>
      </c>
      <c r="C26" s="69" t="s">
        <v>35</v>
      </c>
      <c r="D26" s="70">
        <v>0</v>
      </c>
    </row>
    <row r="27" spans="1:4" x14ac:dyDescent="0.25">
      <c r="A27" s="36" t="s">
        <v>36</v>
      </c>
      <c r="B27" s="75"/>
      <c r="C27" s="37"/>
      <c r="D27" s="66"/>
    </row>
    <row r="28" spans="1:4" x14ac:dyDescent="0.25">
      <c r="A28" s="46"/>
      <c r="B28" s="69">
        <v>1</v>
      </c>
      <c r="C28" s="69" t="s">
        <v>42</v>
      </c>
      <c r="D28" s="70">
        <v>201.37320824060615</v>
      </c>
    </row>
    <row r="29" spans="1:4" x14ac:dyDescent="0.25">
      <c r="A29" s="46"/>
      <c r="B29" s="69">
        <v>2</v>
      </c>
      <c r="C29" s="69" t="s">
        <v>43</v>
      </c>
      <c r="D29" s="70">
        <v>164.8373836013298</v>
      </c>
    </row>
    <row r="30" spans="1:4" x14ac:dyDescent="0.25">
      <c r="A30" s="46"/>
      <c r="B30" s="69">
        <v>3</v>
      </c>
      <c r="C30" s="69" t="s">
        <v>44</v>
      </c>
      <c r="D30" s="70">
        <v>141.52366734451866</v>
      </c>
    </row>
    <row r="31" spans="1:4" x14ac:dyDescent="0.25">
      <c r="A31" s="46"/>
      <c r="B31" s="69">
        <v>4</v>
      </c>
      <c r="C31" s="69" t="s">
        <v>45</v>
      </c>
      <c r="D31" s="70">
        <v>121.68223134085478</v>
      </c>
    </row>
    <row r="32" spans="1:4" x14ac:dyDescent="0.25">
      <c r="A32" s="46"/>
      <c r="B32" s="69">
        <v>5</v>
      </c>
      <c r="C32" s="69" t="s">
        <v>46</v>
      </c>
      <c r="D32" s="70">
        <v>17.421573752640374</v>
      </c>
    </row>
    <row r="33" spans="1:4" x14ac:dyDescent="0.25">
      <c r="A33" s="46"/>
      <c r="B33" s="69">
        <v>6</v>
      </c>
      <c r="C33" s="69" t="s">
        <v>47</v>
      </c>
      <c r="D33" s="70">
        <v>12.24264774919369</v>
      </c>
    </row>
    <row r="34" spans="1:4" x14ac:dyDescent="0.25">
      <c r="A34" s="46"/>
      <c r="B34" s="69">
        <v>7</v>
      </c>
      <c r="C34" s="69" t="s">
        <v>37</v>
      </c>
      <c r="D34" s="70">
        <v>9.9475983006414026E-14</v>
      </c>
    </row>
    <row r="35" spans="1:4" x14ac:dyDescent="0.25">
      <c r="A35" s="46"/>
      <c r="B35" s="69">
        <v>8</v>
      </c>
      <c r="C35" s="69" t="s">
        <v>35</v>
      </c>
      <c r="D35" s="70">
        <v>0</v>
      </c>
    </row>
    <row r="36" spans="1:4" x14ac:dyDescent="0.25">
      <c r="A36" s="36" t="s">
        <v>48</v>
      </c>
      <c r="B36" s="71"/>
      <c r="C36" s="73"/>
      <c r="D36" s="74">
        <f>SUM(D28:D35)</f>
        <v>659.08071202914357</v>
      </c>
    </row>
    <row r="37" spans="1:4" x14ac:dyDescent="0.25">
      <c r="A37" s="36"/>
      <c r="B37" s="75"/>
      <c r="C37" s="75"/>
      <c r="D37" s="66"/>
    </row>
    <row r="38" spans="1:4" x14ac:dyDescent="0.25">
      <c r="A38" s="36" t="s">
        <v>49</v>
      </c>
      <c r="B38" s="71"/>
      <c r="C38" s="73"/>
      <c r="D38" s="66"/>
    </row>
    <row r="39" spans="1:4" x14ac:dyDescent="0.25">
      <c r="A39" s="39"/>
      <c r="B39" s="72">
        <v>1</v>
      </c>
      <c r="C39" s="76" t="s">
        <v>44</v>
      </c>
      <c r="D39" s="70">
        <v>1255.6136200187284</v>
      </c>
    </row>
    <row r="40" spans="1:4" x14ac:dyDescent="0.25">
      <c r="A40" s="39"/>
      <c r="B40" s="72">
        <v>2</v>
      </c>
      <c r="C40" s="76" t="s">
        <v>50</v>
      </c>
      <c r="D40" s="70">
        <v>511.29091534895525</v>
      </c>
    </row>
    <row r="41" spans="1:4" x14ac:dyDescent="0.25">
      <c r="A41" s="39"/>
      <c r="B41" s="72">
        <v>3</v>
      </c>
      <c r="C41" s="76" t="s">
        <v>51</v>
      </c>
      <c r="D41" s="70">
        <v>216.79158000000004</v>
      </c>
    </row>
    <row r="42" spans="1:4" x14ac:dyDescent="0.25">
      <c r="A42" s="39"/>
      <c r="B42" s="72">
        <v>4</v>
      </c>
      <c r="C42" s="76" t="s">
        <v>35</v>
      </c>
      <c r="D42" s="70">
        <v>0</v>
      </c>
    </row>
    <row r="43" spans="1:4" x14ac:dyDescent="0.25">
      <c r="A43" s="39"/>
      <c r="B43" s="72">
        <v>5</v>
      </c>
      <c r="C43" s="76" t="s">
        <v>35</v>
      </c>
      <c r="D43" s="70">
        <v>0</v>
      </c>
    </row>
    <row r="44" spans="1:4" x14ac:dyDescent="0.25">
      <c r="A44" s="39"/>
      <c r="B44" s="72">
        <v>6</v>
      </c>
      <c r="C44" s="76" t="s">
        <v>35</v>
      </c>
      <c r="D44" s="70">
        <v>0</v>
      </c>
    </row>
    <row r="45" spans="1:4" x14ac:dyDescent="0.25">
      <c r="A45" s="39"/>
      <c r="B45" s="72">
        <v>7</v>
      </c>
      <c r="C45" s="76" t="s">
        <v>35</v>
      </c>
      <c r="D45" s="70">
        <v>0</v>
      </c>
    </row>
    <row r="46" spans="1:4" x14ac:dyDescent="0.25">
      <c r="A46" s="39"/>
      <c r="B46" s="68">
        <v>8</v>
      </c>
      <c r="C46" s="76" t="s">
        <v>35</v>
      </c>
      <c r="D46" s="70">
        <v>0</v>
      </c>
    </row>
    <row r="47" spans="1:4" x14ac:dyDescent="0.25">
      <c r="A47" s="36" t="s">
        <v>52</v>
      </c>
      <c r="B47" s="71"/>
      <c r="C47" s="73"/>
      <c r="D47" s="74">
        <f>SUM(D39:D46)</f>
        <v>1983.6961153676837</v>
      </c>
    </row>
    <row r="48" spans="1:4" x14ac:dyDescent="0.25">
      <c r="A48" s="36"/>
      <c r="B48" s="75"/>
      <c r="C48" s="75"/>
      <c r="D48" s="66"/>
    </row>
    <row r="49" spans="1:4" x14ac:dyDescent="0.25">
      <c r="A49" s="36" t="s">
        <v>53</v>
      </c>
      <c r="B49" s="71"/>
      <c r="C49" s="73"/>
      <c r="D49" s="66"/>
    </row>
    <row r="50" spans="1:4" x14ac:dyDescent="0.25">
      <c r="A50" s="39"/>
      <c r="B50" s="72">
        <v>1</v>
      </c>
      <c r="C50" s="76" t="s">
        <v>54</v>
      </c>
      <c r="D50" s="70">
        <v>3168.7000504567213</v>
      </c>
    </row>
    <row r="51" spans="1:4" x14ac:dyDescent="0.25">
      <c r="A51" s="39"/>
      <c r="B51" s="72">
        <v>2</v>
      </c>
      <c r="C51" s="76" t="s">
        <v>55</v>
      </c>
      <c r="D51" s="70">
        <v>1406.5885543197583</v>
      </c>
    </row>
    <row r="52" spans="1:4" x14ac:dyDescent="0.25">
      <c r="A52" s="39"/>
      <c r="B52" s="72">
        <v>3</v>
      </c>
      <c r="C52" s="76" t="s">
        <v>56</v>
      </c>
      <c r="D52" s="70">
        <v>606.9438579247643</v>
      </c>
    </row>
    <row r="53" spans="1:4" x14ac:dyDescent="0.25">
      <c r="A53" s="39"/>
      <c r="B53" s="72">
        <v>4</v>
      </c>
      <c r="C53" s="76" t="s">
        <v>35</v>
      </c>
      <c r="D53" s="70">
        <v>0</v>
      </c>
    </row>
    <row r="54" spans="1:4" x14ac:dyDescent="0.25">
      <c r="A54" s="39"/>
      <c r="B54" s="72">
        <v>5</v>
      </c>
      <c r="C54" s="76" t="s">
        <v>35</v>
      </c>
      <c r="D54" s="70">
        <v>0</v>
      </c>
    </row>
    <row r="55" spans="1:4" x14ac:dyDescent="0.25">
      <c r="A55" s="39"/>
      <c r="B55" s="72">
        <v>6</v>
      </c>
      <c r="C55" s="76" t="s">
        <v>35</v>
      </c>
      <c r="D55" s="70">
        <v>0</v>
      </c>
    </row>
    <row r="56" spans="1:4" x14ac:dyDescent="0.25">
      <c r="A56" s="39"/>
      <c r="B56" s="72">
        <v>7</v>
      </c>
      <c r="C56" s="76" t="s">
        <v>35</v>
      </c>
      <c r="D56" s="70">
        <v>0</v>
      </c>
    </row>
    <row r="57" spans="1:4" x14ac:dyDescent="0.25">
      <c r="A57" s="39"/>
      <c r="B57" s="72">
        <v>8</v>
      </c>
      <c r="C57" s="76" t="s">
        <v>35</v>
      </c>
      <c r="D57" s="70">
        <v>0</v>
      </c>
    </row>
    <row r="58" spans="1:4" x14ac:dyDescent="0.25">
      <c r="A58" s="36" t="s">
        <v>14</v>
      </c>
      <c r="B58" s="75"/>
      <c r="C58" s="75"/>
      <c r="D58" s="74">
        <f>SUM(D50:D57)</f>
        <v>5182.232462701244</v>
      </c>
    </row>
    <row r="59" spans="1:4" x14ac:dyDescent="0.25">
      <c r="A59" s="36"/>
      <c r="B59" s="75"/>
      <c r="C59" s="75"/>
      <c r="D59" s="66"/>
    </row>
    <row r="60" spans="1:4" x14ac:dyDescent="0.25">
      <c r="A60" s="36" t="s">
        <v>57</v>
      </c>
      <c r="B60" s="75"/>
      <c r="C60" s="75"/>
      <c r="D60" s="66"/>
    </row>
    <row r="61" spans="1:4" x14ac:dyDescent="0.25">
      <c r="A61" s="39"/>
      <c r="B61" s="72">
        <v>1</v>
      </c>
      <c r="C61" s="76" t="s">
        <v>37</v>
      </c>
      <c r="D61" s="70"/>
    </row>
    <row r="62" spans="1:4" x14ac:dyDescent="0.25">
      <c r="A62" s="39"/>
      <c r="B62" s="72"/>
      <c r="C62" s="75" t="s">
        <v>58</v>
      </c>
      <c r="D62" s="74"/>
    </row>
    <row r="63" spans="1:4" x14ac:dyDescent="0.25">
      <c r="A63" s="36"/>
      <c r="B63" s="75"/>
      <c r="C63" s="76"/>
      <c r="D63" s="66"/>
    </row>
    <row r="64" spans="1:4" x14ac:dyDescent="0.25">
      <c r="A64" s="36" t="s">
        <v>59</v>
      </c>
      <c r="B64" s="75"/>
      <c r="C64" s="75"/>
      <c r="D64" s="66"/>
    </row>
    <row r="65" spans="1:4" x14ac:dyDescent="0.25">
      <c r="A65" s="39"/>
      <c r="B65" s="72">
        <v>1</v>
      </c>
      <c r="C65" s="76" t="s">
        <v>60</v>
      </c>
      <c r="D65" s="70"/>
    </row>
    <row r="66" spans="1:4" x14ac:dyDescent="0.25">
      <c r="A66" s="39"/>
      <c r="B66" s="72"/>
      <c r="C66" s="75" t="s">
        <v>26</v>
      </c>
      <c r="D66" s="74"/>
    </row>
    <row r="67" spans="1:4" x14ac:dyDescent="0.25">
      <c r="A67" s="39"/>
      <c r="B67" s="72"/>
      <c r="C67" s="75"/>
      <c r="D67" s="66"/>
    </row>
    <row r="68" spans="1:4" x14ac:dyDescent="0.25">
      <c r="A68" s="36"/>
      <c r="B68" s="75"/>
      <c r="C68" s="75" t="s">
        <v>61</v>
      </c>
      <c r="D68" s="74">
        <f>D20+D36+D47+D58</f>
        <v>21663.021922953631</v>
      </c>
    </row>
    <row r="69" spans="1:4" x14ac:dyDescent="0.25">
      <c r="A69" s="36"/>
      <c r="B69" s="75"/>
      <c r="C69" s="75"/>
      <c r="D69" s="66"/>
    </row>
    <row r="70" spans="1:4" ht="15.75" thickBot="1" x14ac:dyDescent="0.3">
      <c r="A70" s="77"/>
      <c r="B70" s="78"/>
      <c r="C70" s="30" t="s">
        <v>31</v>
      </c>
      <c r="D70" s="79">
        <f>'מקפת אישית- נספח 1'!C41</f>
        <v>82569660</v>
      </c>
    </row>
  </sheetData>
  <mergeCells count="1">
    <mergeCell ref="A1:C1"/>
  </mergeCells>
  <pageMargins left="0.70866141732283472" right="0.70866141732283472" top="0.35433070866141736" bottom="0.35433070866141736" header="0" footer="0"/>
  <pageSetup paperSize="9" scale="7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rightToLeft="1" workbookViewId="0">
      <pane ySplit="6" topLeftCell="A7" activePane="bottomLeft" state="frozen"/>
      <selection activeCell="D15" sqref="D15"/>
      <selection pane="bottomLeft" activeCell="D15" sqref="D15"/>
    </sheetView>
  </sheetViews>
  <sheetFormatPr defaultRowHeight="15" x14ac:dyDescent="0.25"/>
  <cols>
    <col min="1" max="1" width="4.125" style="2" customWidth="1"/>
    <col min="2" max="2" width="48.375" style="2" customWidth="1"/>
    <col min="3" max="3" width="13.625" style="2" bestFit="1" customWidth="1"/>
    <col min="4" max="4" width="9" style="2"/>
    <col min="5" max="5" width="10.875" style="2" bestFit="1" customWidth="1"/>
    <col min="6" max="16384" width="9" style="2"/>
  </cols>
  <sheetData>
    <row r="1" spans="1:4" x14ac:dyDescent="0.25">
      <c r="A1" s="93" t="s">
        <v>81</v>
      </c>
      <c r="B1" s="93"/>
      <c r="C1" s="93"/>
    </row>
    <row r="2" spans="1:4" x14ac:dyDescent="0.25">
      <c r="A2" s="31"/>
      <c r="B2" s="32"/>
      <c r="C2" s="80"/>
    </row>
    <row r="3" spans="1:4" x14ac:dyDescent="0.25">
      <c r="A3" s="1" t="s">
        <v>87</v>
      </c>
      <c r="B3" s="32"/>
      <c r="C3" s="80"/>
    </row>
    <row r="4" spans="1:4" x14ac:dyDescent="0.25">
      <c r="A4" s="32"/>
      <c r="B4" s="32"/>
      <c r="C4" s="32"/>
    </row>
    <row r="5" spans="1:4" ht="15.75" thickBot="1" x14ac:dyDescent="0.3">
      <c r="A5" s="1" t="s">
        <v>82</v>
      </c>
      <c r="B5" s="32"/>
      <c r="C5" s="32"/>
    </row>
    <row r="6" spans="1:4" x14ac:dyDescent="0.25">
      <c r="A6" s="33"/>
      <c r="B6" s="34"/>
      <c r="C6" s="35" t="s">
        <v>1</v>
      </c>
    </row>
    <row r="7" spans="1:4" x14ac:dyDescent="0.25">
      <c r="A7" s="36" t="s">
        <v>62</v>
      </c>
      <c r="B7" s="37"/>
      <c r="C7" s="38"/>
    </row>
    <row r="8" spans="1:4" x14ac:dyDescent="0.25">
      <c r="A8" s="39">
        <v>1</v>
      </c>
      <c r="B8" s="40" t="s">
        <v>44</v>
      </c>
      <c r="C8" s="17">
        <v>86489.806834805029</v>
      </c>
    </row>
    <row r="9" spans="1:4" x14ac:dyDescent="0.25">
      <c r="A9" s="39">
        <v>2</v>
      </c>
      <c r="B9" s="40" t="s">
        <v>35</v>
      </c>
      <c r="C9" s="17">
        <v>0</v>
      </c>
    </row>
    <row r="10" spans="1:4" x14ac:dyDescent="0.25">
      <c r="A10" s="39">
        <v>3</v>
      </c>
      <c r="B10" s="40" t="s">
        <v>35</v>
      </c>
      <c r="C10" s="17">
        <v>0</v>
      </c>
    </row>
    <row r="11" spans="1:4" x14ac:dyDescent="0.25">
      <c r="A11" s="39">
        <v>4</v>
      </c>
      <c r="B11" s="40" t="s">
        <v>35</v>
      </c>
      <c r="C11" s="17">
        <v>0</v>
      </c>
    </row>
    <row r="12" spans="1:4" x14ac:dyDescent="0.25">
      <c r="A12" s="39">
        <v>5</v>
      </c>
      <c r="B12" s="40" t="s">
        <v>35</v>
      </c>
      <c r="C12" s="17">
        <v>0</v>
      </c>
    </row>
    <row r="13" spans="1:4" x14ac:dyDescent="0.25">
      <c r="A13" s="39">
        <v>6</v>
      </c>
      <c r="B13" s="40" t="s">
        <v>35</v>
      </c>
      <c r="C13" s="17">
        <v>0</v>
      </c>
    </row>
    <row r="14" spans="1:4" x14ac:dyDescent="0.25">
      <c r="A14" s="39">
        <v>7</v>
      </c>
      <c r="B14" s="40" t="s">
        <v>35</v>
      </c>
      <c r="C14" s="17">
        <v>0</v>
      </c>
    </row>
    <row r="15" spans="1:4" x14ac:dyDescent="0.25">
      <c r="A15" s="39">
        <v>8</v>
      </c>
      <c r="B15" s="40" t="s">
        <v>35</v>
      </c>
      <c r="C15" s="17">
        <v>0</v>
      </c>
      <c r="D15" s="2" t="s">
        <v>104</v>
      </c>
    </row>
    <row r="16" spans="1:4" x14ac:dyDescent="0.25">
      <c r="A16" s="41" t="s">
        <v>63</v>
      </c>
      <c r="B16" s="40"/>
      <c r="C16" s="42">
        <f>SUM(C8:C15)</f>
        <v>86489.806834805029</v>
      </c>
    </row>
    <row r="17" spans="1:3" x14ac:dyDescent="0.25">
      <c r="A17" s="43"/>
      <c r="B17" s="44"/>
      <c r="C17" s="45"/>
    </row>
    <row r="18" spans="1:3" x14ac:dyDescent="0.25">
      <c r="A18" s="41" t="s">
        <v>64</v>
      </c>
      <c r="B18" s="40"/>
      <c r="C18" s="45"/>
    </row>
    <row r="19" spans="1:3" x14ac:dyDescent="0.25">
      <c r="A19" s="39">
        <v>1</v>
      </c>
      <c r="B19" s="40" t="s">
        <v>37</v>
      </c>
      <c r="C19" s="17"/>
    </row>
    <row r="20" spans="1:3" x14ac:dyDescent="0.25">
      <c r="A20" s="36" t="s">
        <v>65</v>
      </c>
      <c r="B20" s="37"/>
      <c r="C20" s="42"/>
    </row>
    <row r="21" spans="1:3" x14ac:dyDescent="0.25">
      <c r="A21" s="46"/>
      <c r="B21" s="47"/>
      <c r="C21" s="45"/>
    </row>
    <row r="22" spans="1:3" x14ac:dyDescent="0.25">
      <c r="A22" s="48" t="s">
        <v>66</v>
      </c>
      <c r="B22" s="49"/>
      <c r="C22" s="45"/>
    </row>
    <row r="23" spans="1:3" x14ac:dyDescent="0.25">
      <c r="A23" s="39">
        <v>1</v>
      </c>
      <c r="B23" s="40" t="s">
        <v>37</v>
      </c>
      <c r="C23" s="17"/>
    </row>
    <row r="24" spans="1:3" x14ac:dyDescent="0.25">
      <c r="A24" s="41" t="s">
        <v>19</v>
      </c>
      <c r="B24" s="40"/>
      <c r="C24" s="42"/>
    </row>
    <row r="25" spans="1:3" x14ac:dyDescent="0.25">
      <c r="A25" s="43"/>
      <c r="B25" s="40"/>
      <c r="C25" s="45"/>
    </row>
    <row r="26" spans="1:3" x14ac:dyDescent="0.25">
      <c r="A26" s="41" t="s">
        <v>67</v>
      </c>
      <c r="B26" s="40"/>
      <c r="C26" s="45"/>
    </row>
    <row r="27" spans="1:3" x14ac:dyDescent="0.25">
      <c r="A27" s="41" t="s">
        <v>68</v>
      </c>
      <c r="B27" s="44" t="s">
        <v>69</v>
      </c>
      <c r="C27" s="45"/>
    </row>
    <row r="28" spans="1:3" x14ac:dyDescent="0.25">
      <c r="A28" s="39">
        <v>1</v>
      </c>
      <c r="B28" s="40"/>
      <c r="C28" s="17"/>
    </row>
    <row r="29" spans="1:3" x14ac:dyDescent="0.25">
      <c r="A29" s="39">
        <v>2</v>
      </c>
      <c r="B29" s="40"/>
      <c r="C29" s="17"/>
    </row>
    <row r="30" spans="1:3" x14ac:dyDescent="0.25">
      <c r="A30" s="36" t="s">
        <v>70</v>
      </c>
      <c r="B30" s="50" t="s">
        <v>71</v>
      </c>
      <c r="C30" s="45"/>
    </row>
    <row r="31" spans="1:3" x14ac:dyDescent="0.25">
      <c r="A31" s="51">
        <v>1</v>
      </c>
      <c r="B31" s="49" t="s">
        <v>44</v>
      </c>
      <c r="C31" s="17">
        <v>7984.5066329752326</v>
      </c>
    </row>
    <row r="32" spans="1:3" x14ac:dyDescent="0.25">
      <c r="A32" s="51">
        <v>2</v>
      </c>
      <c r="B32" s="49" t="s">
        <v>72</v>
      </c>
      <c r="C32" s="17">
        <v>1370.9053520264413</v>
      </c>
    </row>
    <row r="33" spans="1:3" x14ac:dyDescent="0.25">
      <c r="A33" s="51">
        <v>3</v>
      </c>
      <c r="B33" s="49" t="s">
        <v>35</v>
      </c>
      <c r="C33" s="17">
        <v>0</v>
      </c>
    </row>
    <row r="34" spans="1:3" x14ac:dyDescent="0.25">
      <c r="A34" s="51">
        <v>4</v>
      </c>
      <c r="B34" s="49" t="s">
        <v>35</v>
      </c>
      <c r="C34" s="17">
        <v>0</v>
      </c>
    </row>
    <row r="35" spans="1:3" x14ac:dyDescent="0.25">
      <c r="A35" s="51">
        <v>5</v>
      </c>
      <c r="B35" s="49" t="s">
        <v>35</v>
      </c>
      <c r="C35" s="17">
        <v>0</v>
      </c>
    </row>
    <row r="36" spans="1:3" x14ac:dyDescent="0.25">
      <c r="A36" s="51">
        <v>6</v>
      </c>
      <c r="B36" s="49" t="s">
        <v>35</v>
      </c>
      <c r="C36" s="17">
        <v>0</v>
      </c>
    </row>
    <row r="37" spans="1:3" x14ac:dyDescent="0.25">
      <c r="A37" s="51">
        <v>7</v>
      </c>
      <c r="B37" s="49" t="s">
        <v>35</v>
      </c>
      <c r="C37" s="17">
        <v>0</v>
      </c>
    </row>
    <row r="38" spans="1:3" x14ac:dyDescent="0.25">
      <c r="A38" s="48" t="s">
        <v>73</v>
      </c>
      <c r="B38" s="47"/>
      <c r="C38" s="42">
        <f>SUM(C31:C37)</f>
        <v>9355.4119850016741</v>
      </c>
    </row>
    <row r="39" spans="1:3" x14ac:dyDescent="0.25">
      <c r="A39" s="48"/>
      <c r="B39" s="49"/>
      <c r="C39" s="45"/>
    </row>
    <row r="40" spans="1:3" x14ac:dyDescent="0.25">
      <c r="A40" s="41" t="s">
        <v>74</v>
      </c>
      <c r="B40" s="40"/>
      <c r="C40" s="45"/>
    </row>
    <row r="41" spans="1:3" x14ac:dyDescent="0.25">
      <c r="A41" s="41" t="s">
        <v>68</v>
      </c>
      <c r="B41" s="44" t="s">
        <v>75</v>
      </c>
      <c r="C41" s="45"/>
    </row>
    <row r="42" spans="1:3" x14ac:dyDescent="0.25">
      <c r="A42" s="39">
        <v>1</v>
      </c>
      <c r="B42" s="37" t="s">
        <v>35</v>
      </c>
      <c r="C42" s="17">
        <v>0</v>
      </c>
    </row>
    <row r="43" spans="1:3" x14ac:dyDescent="0.25">
      <c r="A43" s="39">
        <v>2</v>
      </c>
      <c r="B43" s="37" t="s">
        <v>35</v>
      </c>
      <c r="C43" s="17">
        <v>0</v>
      </c>
    </row>
    <row r="44" spans="1:3" x14ac:dyDescent="0.25">
      <c r="A44" s="39">
        <v>3</v>
      </c>
      <c r="B44" s="37" t="s">
        <v>35</v>
      </c>
      <c r="C44" s="17">
        <v>0</v>
      </c>
    </row>
    <row r="45" spans="1:3" x14ac:dyDescent="0.25">
      <c r="A45" s="39">
        <v>4</v>
      </c>
      <c r="B45" s="37" t="s">
        <v>35</v>
      </c>
      <c r="C45" s="17">
        <v>0</v>
      </c>
    </row>
    <row r="46" spans="1:3" x14ac:dyDescent="0.25">
      <c r="A46" s="39">
        <v>5</v>
      </c>
      <c r="B46" s="37" t="s">
        <v>35</v>
      </c>
      <c r="C46" s="17">
        <v>0</v>
      </c>
    </row>
    <row r="47" spans="1:3" x14ac:dyDescent="0.25">
      <c r="A47" s="39">
        <v>6</v>
      </c>
      <c r="B47" s="37" t="s">
        <v>35</v>
      </c>
      <c r="C47" s="17">
        <v>0</v>
      </c>
    </row>
    <row r="48" spans="1:3" x14ac:dyDescent="0.25">
      <c r="A48" s="39">
        <v>7</v>
      </c>
      <c r="B48" s="37" t="s">
        <v>35</v>
      </c>
      <c r="C48" s="17">
        <v>0</v>
      </c>
    </row>
    <row r="49" spans="1:7" x14ac:dyDescent="0.25">
      <c r="A49" s="39">
        <v>8</v>
      </c>
      <c r="B49" s="37" t="s">
        <v>35</v>
      </c>
      <c r="C49" s="17">
        <v>0</v>
      </c>
    </row>
    <row r="50" spans="1:7" x14ac:dyDescent="0.25">
      <c r="A50" s="36" t="s">
        <v>70</v>
      </c>
      <c r="B50" s="44" t="s">
        <v>76</v>
      </c>
      <c r="C50" s="45"/>
    </row>
    <row r="51" spans="1:7" x14ac:dyDescent="0.25">
      <c r="A51" s="51">
        <v>1</v>
      </c>
      <c r="B51" s="37" t="s">
        <v>37</v>
      </c>
      <c r="C51" s="17">
        <v>12425.020339458539</v>
      </c>
    </row>
    <row r="52" spans="1:7" x14ac:dyDescent="0.25">
      <c r="A52" s="51">
        <v>2</v>
      </c>
      <c r="B52" s="37" t="s">
        <v>77</v>
      </c>
      <c r="C52" s="17">
        <v>2986.8785716596685</v>
      </c>
    </row>
    <row r="53" spans="1:7" x14ac:dyDescent="0.25">
      <c r="A53" s="51">
        <v>3</v>
      </c>
      <c r="B53" s="37" t="s">
        <v>78</v>
      </c>
      <c r="C53" s="17">
        <v>2364.753077155654</v>
      </c>
    </row>
    <row r="54" spans="1:7" x14ac:dyDescent="0.25">
      <c r="A54" s="51">
        <v>4</v>
      </c>
      <c r="B54" s="37" t="s">
        <v>35</v>
      </c>
      <c r="C54" s="17">
        <v>0</v>
      </c>
    </row>
    <row r="55" spans="1:7" x14ac:dyDescent="0.25">
      <c r="A55" s="51">
        <v>5</v>
      </c>
      <c r="B55" s="37" t="s">
        <v>35</v>
      </c>
      <c r="C55" s="17">
        <v>0</v>
      </c>
    </row>
    <row r="56" spans="1:7" x14ac:dyDescent="0.25">
      <c r="A56" s="51">
        <v>6</v>
      </c>
      <c r="B56" s="37" t="s">
        <v>35</v>
      </c>
      <c r="C56" s="17">
        <v>0</v>
      </c>
      <c r="F56" s="18"/>
    </row>
    <row r="57" spans="1:7" x14ac:dyDescent="0.25">
      <c r="A57" s="51">
        <v>7</v>
      </c>
      <c r="B57" s="37" t="s">
        <v>35</v>
      </c>
      <c r="C57" s="17">
        <v>0</v>
      </c>
      <c r="E57" s="18"/>
    </row>
    <row r="58" spans="1:7" x14ac:dyDescent="0.25">
      <c r="A58" s="51">
        <v>8</v>
      </c>
      <c r="B58" s="37" t="s">
        <v>35</v>
      </c>
      <c r="C58" s="17">
        <v>0</v>
      </c>
      <c r="E58" s="19"/>
    </row>
    <row r="59" spans="1:7" x14ac:dyDescent="0.25">
      <c r="A59" s="36" t="s">
        <v>79</v>
      </c>
      <c r="B59" s="47"/>
      <c r="C59" s="42">
        <f>SUM(C51:C58)</f>
        <v>17776.651988273861</v>
      </c>
      <c r="E59" s="19"/>
    </row>
    <row r="60" spans="1:7" x14ac:dyDescent="0.25">
      <c r="A60" s="46"/>
      <c r="B60" s="47"/>
      <c r="C60" s="42"/>
      <c r="E60" s="19"/>
    </row>
    <row r="61" spans="1:7" x14ac:dyDescent="0.25">
      <c r="A61" s="48" t="s">
        <v>80</v>
      </c>
      <c r="B61" s="49"/>
      <c r="C61" s="42">
        <f>C16+C38+C59</f>
        <v>113621.87080808057</v>
      </c>
      <c r="E61" s="19"/>
      <c r="G61" s="18"/>
    </row>
    <row r="62" spans="1:7" x14ac:dyDescent="0.25">
      <c r="A62" s="46"/>
      <c r="B62" s="47"/>
      <c r="C62" s="45"/>
      <c r="E62" s="19"/>
    </row>
    <row r="63" spans="1:7" ht="15.75" thickBot="1" x14ac:dyDescent="0.3">
      <c r="A63" s="30" t="s">
        <v>31</v>
      </c>
      <c r="B63" s="52"/>
      <c r="C63" s="20">
        <f>'מקפת אישית- נספח 1'!C41</f>
        <v>82569660</v>
      </c>
      <c r="E63" s="19"/>
    </row>
    <row r="64" spans="1:7" x14ac:dyDescent="0.25">
      <c r="E64" s="19"/>
    </row>
    <row r="65" spans="3:3" x14ac:dyDescent="0.25">
      <c r="C65" s="18"/>
    </row>
    <row r="68" spans="3:3" x14ac:dyDescent="0.25">
      <c r="C68" s="18"/>
    </row>
    <row r="72" spans="3:3" x14ac:dyDescent="0.25">
      <c r="C72" s="21"/>
    </row>
  </sheetData>
  <mergeCells count="1">
    <mergeCell ref="A1:C1"/>
  </mergeCells>
  <pageMargins left="0.70866141732283472" right="0.70866141732283472" top="0.35433070866141736" bottom="0.35433070866141736" header="0" footer="0"/>
  <pageSetup paperSize="9" scale="8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pane ySplit="7" topLeftCell="A8" activePane="bottomLeft" state="frozen"/>
      <selection activeCell="D15" sqref="D15"/>
      <selection pane="bottomLeft" activeCell="D15" sqref="D1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4" x14ac:dyDescent="0.25">
      <c r="A1" s="93" t="s">
        <v>81</v>
      </c>
      <c r="B1" s="93"/>
      <c r="C1" s="53"/>
    </row>
    <row r="2" spans="1:4" x14ac:dyDescent="0.25">
      <c r="A2" s="22"/>
      <c r="B2" s="23"/>
      <c r="C2" s="23"/>
    </row>
    <row r="3" spans="1:4" x14ac:dyDescent="0.25">
      <c r="B3" s="1" t="s">
        <v>84</v>
      </c>
      <c r="C3" s="23"/>
    </row>
    <row r="4" spans="1:4" ht="18.75" customHeight="1" x14ac:dyDescent="0.25">
      <c r="B4" s="5" t="s">
        <v>0</v>
      </c>
      <c r="C4" s="3"/>
    </row>
    <row r="5" spans="1:4" ht="15.75" thickBot="1" x14ac:dyDescent="0.3">
      <c r="B5" s="81" t="s">
        <v>88</v>
      </c>
      <c r="C5" s="3"/>
    </row>
    <row r="6" spans="1:4" ht="14.25" customHeight="1" x14ac:dyDescent="0.25">
      <c r="A6" s="87"/>
      <c r="B6" s="89"/>
      <c r="C6" s="91" t="s">
        <v>1</v>
      </c>
    </row>
    <row r="7" spans="1:4" x14ac:dyDescent="0.25">
      <c r="A7" s="88"/>
      <c r="B7" s="90"/>
      <c r="C7" s="92"/>
    </row>
    <row r="8" spans="1:4" x14ac:dyDescent="0.25">
      <c r="A8" s="6">
        <v>1</v>
      </c>
      <c r="B8" s="7" t="s">
        <v>2</v>
      </c>
      <c r="C8" s="82">
        <v>9555.7671725895107</v>
      </c>
    </row>
    <row r="9" spans="1:4" x14ac:dyDescent="0.25">
      <c r="A9" s="24"/>
      <c r="B9" s="25" t="s">
        <v>3</v>
      </c>
      <c r="C9" s="15">
        <v>0</v>
      </c>
    </row>
    <row r="10" spans="1:4" x14ac:dyDescent="0.25">
      <c r="A10" s="24"/>
      <c r="B10" s="25" t="s">
        <v>4</v>
      </c>
      <c r="C10" s="15">
        <v>9555.7671725895107</v>
      </c>
    </row>
    <row r="11" spans="1:4" x14ac:dyDescent="0.25">
      <c r="A11" s="24"/>
      <c r="B11" s="25"/>
      <c r="C11" s="83"/>
    </row>
    <row r="12" spans="1:4" x14ac:dyDescent="0.25">
      <c r="A12" s="6">
        <v>2</v>
      </c>
      <c r="B12" s="7" t="s">
        <v>5</v>
      </c>
      <c r="C12" s="82">
        <v>476.68335966453992</v>
      </c>
    </row>
    <row r="13" spans="1:4" x14ac:dyDescent="0.25">
      <c r="A13" s="24"/>
      <c r="B13" s="26" t="s">
        <v>6</v>
      </c>
      <c r="C13" s="15">
        <v>0</v>
      </c>
    </row>
    <row r="14" spans="1:4" x14ac:dyDescent="0.25">
      <c r="A14" s="24"/>
      <c r="B14" s="26" t="s">
        <v>7</v>
      </c>
      <c r="C14" s="15">
        <v>476.68335966453992</v>
      </c>
    </row>
    <row r="15" spans="1:4" x14ac:dyDescent="0.25">
      <c r="A15" s="11"/>
      <c r="B15" s="12"/>
      <c r="C15" s="83"/>
      <c r="D15" s="2" t="s">
        <v>104</v>
      </c>
    </row>
    <row r="16" spans="1:4" x14ac:dyDescent="0.25">
      <c r="A16" s="6">
        <v>3</v>
      </c>
      <c r="B16" s="7" t="s">
        <v>8</v>
      </c>
      <c r="C16" s="82">
        <v>5979.4736916436323</v>
      </c>
    </row>
    <row r="17" spans="1:3" ht="30" x14ac:dyDescent="0.25">
      <c r="A17" s="24" t="s">
        <v>9</v>
      </c>
      <c r="B17" s="27" t="s">
        <v>10</v>
      </c>
      <c r="C17" s="15">
        <v>1443.415744655787</v>
      </c>
    </row>
    <row r="18" spans="1:3" x14ac:dyDescent="0.25">
      <c r="A18" s="24" t="s">
        <v>11</v>
      </c>
      <c r="B18" s="27" t="s">
        <v>12</v>
      </c>
      <c r="C18" s="15">
        <v>0</v>
      </c>
    </row>
    <row r="19" spans="1:3" x14ac:dyDescent="0.25">
      <c r="A19" s="24" t="s">
        <v>13</v>
      </c>
      <c r="B19" s="25" t="s">
        <v>14</v>
      </c>
      <c r="C19" s="15">
        <v>4536.0579469878458</v>
      </c>
    </row>
    <row r="20" spans="1:3" x14ac:dyDescent="0.25">
      <c r="A20" s="13"/>
      <c r="B20" s="14"/>
      <c r="C20" s="83"/>
    </row>
    <row r="21" spans="1:3" x14ac:dyDescent="0.25">
      <c r="A21" s="28">
        <v>4</v>
      </c>
      <c r="B21" s="7" t="s">
        <v>15</v>
      </c>
      <c r="C21" s="82">
        <v>90892.584494393217</v>
      </c>
    </row>
    <row r="22" spans="1:3" x14ac:dyDescent="0.25">
      <c r="A22" s="24"/>
      <c r="B22" s="25" t="s">
        <v>16</v>
      </c>
      <c r="C22" s="15">
        <v>10158.373658450817</v>
      </c>
    </row>
    <row r="23" spans="1:3" x14ac:dyDescent="0.25">
      <c r="A23" s="24"/>
      <c r="B23" s="25" t="s">
        <v>17</v>
      </c>
      <c r="C23" s="15">
        <v>61293.45326529516</v>
      </c>
    </row>
    <row r="24" spans="1:3" x14ac:dyDescent="0.25">
      <c r="A24" s="24"/>
      <c r="B24" s="25" t="s">
        <v>18</v>
      </c>
      <c r="C24" s="15"/>
    </row>
    <row r="25" spans="1:3" x14ac:dyDescent="0.25">
      <c r="A25" s="24"/>
      <c r="B25" s="25" t="s">
        <v>19</v>
      </c>
      <c r="C25" s="15"/>
    </row>
    <row r="26" spans="1:3" x14ac:dyDescent="0.25">
      <c r="A26" s="24"/>
      <c r="B26" s="25" t="s">
        <v>20</v>
      </c>
      <c r="C26" s="15">
        <v>0.27883179131766</v>
      </c>
    </row>
    <row r="27" spans="1:3" x14ac:dyDescent="0.25">
      <c r="A27" s="24"/>
      <c r="B27" s="25" t="s">
        <v>21</v>
      </c>
      <c r="C27" s="15">
        <v>12443.477313728077</v>
      </c>
    </row>
    <row r="28" spans="1:3" x14ac:dyDescent="0.25">
      <c r="A28" s="24"/>
      <c r="B28" s="25" t="s">
        <v>22</v>
      </c>
      <c r="C28" s="15">
        <v>0</v>
      </c>
    </row>
    <row r="29" spans="1:3" x14ac:dyDescent="0.25">
      <c r="A29" s="24"/>
      <c r="B29" s="25" t="s">
        <v>23</v>
      </c>
      <c r="C29" s="15">
        <v>6997.0014251278508</v>
      </c>
    </row>
    <row r="30" spans="1:3" x14ac:dyDescent="0.25">
      <c r="A30" s="24"/>
      <c r="B30" s="25"/>
      <c r="C30" s="83"/>
    </row>
    <row r="31" spans="1:3" x14ac:dyDescent="0.25">
      <c r="A31" s="24">
        <v>5</v>
      </c>
      <c r="B31" s="7" t="s">
        <v>24</v>
      </c>
      <c r="C31" s="82">
        <v>0</v>
      </c>
    </row>
    <row r="32" spans="1:3" x14ac:dyDescent="0.25">
      <c r="A32" s="24" t="s">
        <v>9</v>
      </c>
      <c r="B32" s="25" t="s">
        <v>25</v>
      </c>
      <c r="C32" s="15"/>
    </row>
    <row r="33" spans="1:3" x14ac:dyDescent="0.25">
      <c r="A33" s="24" t="s">
        <v>11</v>
      </c>
      <c r="B33" s="25" t="s">
        <v>26</v>
      </c>
      <c r="C33" s="15"/>
    </row>
    <row r="34" spans="1:3" x14ac:dyDescent="0.25">
      <c r="A34" s="24"/>
      <c r="B34" s="25"/>
      <c r="C34" s="83"/>
    </row>
    <row r="35" spans="1:3" x14ac:dyDescent="0.25">
      <c r="A35" s="24">
        <v>6</v>
      </c>
      <c r="B35" s="7" t="s">
        <v>27</v>
      </c>
      <c r="C35" s="82">
        <v>106904.5087182909</v>
      </c>
    </row>
    <row r="36" spans="1:3" x14ac:dyDescent="0.25">
      <c r="A36" s="24"/>
      <c r="B36" s="25"/>
      <c r="C36" s="83"/>
    </row>
    <row r="37" spans="1:3" x14ac:dyDescent="0.25">
      <c r="A37" s="24">
        <v>7</v>
      </c>
      <c r="B37" s="7" t="s">
        <v>28</v>
      </c>
      <c r="C37" s="83"/>
    </row>
    <row r="38" spans="1:3" ht="30" x14ac:dyDescent="0.25">
      <c r="A38" s="24" t="s">
        <v>9</v>
      </c>
      <c r="B38" s="27" t="s">
        <v>29</v>
      </c>
      <c r="C38" s="84">
        <v>1.5595028682491156E-3</v>
      </c>
    </row>
    <row r="39" spans="1:3" x14ac:dyDescent="0.25">
      <c r="A39" s="24" t="s">
        <v>11</v>
      </c>
      <c r="B39" s="25" t="s">
        <v>30</v>
      </c>
      <c r="C39" s="84">
        <v>1.7239108381620432E-3</v>
      </c>
    </row>
    <row r="40" spans="1:3" x14ac:dyDescent="0.25">
      <c r="A40" s="24"/>
      <c r="B40" s="25"/>
      <c r="C40" s="83"/>
    </row>
    <row r="41" spans="1:3" ht="15.75" thickBot="1" x14ac:dyDescent="0.3">
      <c r="A41" s="29"/>
      <c r="B41" s="30" t="s">
        <v>31</v>
      </c>
      <c r="C41" s="85">
        <v>59208612</v>
      </c>
    </row>
    <row r="42" spans="1:3" ht="15.75" thickBot="1" x14ac:dyDescent="0.3">
      <c r="A42" s="29"/>
      <c r="B42" s="30"/>
      <c r="C42" s="56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selection activeCell="D15" sqref="D1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4" x14ac:dyDescent="0.25">
      <c r="A1" s="93" t="s">
        <v>81</v>
      </c>
      <c r="B1" s="93"/>
      <c r="C1" s="53"/>
    </row>
    <row r="2" spans="1:4" x14ac:dyDescent="0.25">
      <c r="A2" s="22"/>
      <c r="B2" s="23"/>
      <c r="C2" s="23"/>
    </row>
    <row r="3" spans="1:4" x14ac:dyDescent="0.25">
      <c r="B3" s="1" t="s">
        <v>84</v>
      </c>
      <c r="C3" s="23"/>
    </row>
    <row r="4" spans="1:4" ht="18.75" customHeight="1" x14ac:dyDescent="0.25">
      <c r="B4" s="5" t="s">
        <v>0</v>
      </c>
      <c r="C4" s="3"/>
    </row>
    <row r="5" spans="1:4" ht="15.75" thickBot="1" x14ac:dyDescent="0.3">
      <c r="B5" s="81" t="s">
        <v>89</v>
      </c>
      <c r="C5" s="3"/>
    </row>
    <row r="6" spans="1:4" ht="14.25" customHeight="1" x14ac:dyDescent="0.25">
      <c r="A6" s="87"/>
      <c r="B6" s="89"/>
      <c r="C6" s="91" t="s">
        <v>1</v>
      </c>
    </row>
    <row r="7" spans="1:4" x14ac:dyDescent="0.25">
      <c r="A7" s="88"/>
      <c r="B7" s="90"/>
      <c r="C7" s="92"/>
    </row>
    <row r="8" spans="1:4" x14ac:dyDescent="0.25">
      <c r="A8" s="6">
        <v>1</v>
      </c>
      <c r="B8" s="7" t="s">
        <v>2</v>
      </c>
      <c r="C8" s="82">
        <v>199.40779817381676</v>
      </c>
    </row>
    <row r="9" spans="1:4" x14ac:dyDescent="0.25">
      <c r="A9" s="24"/>
      <c r="B9" s="25" t="s">
        <v>3</v>
      </c>
      <c r="C9" s="15">
        <v>0</v>
      </c>
    </row>
    <row r="10" spans="1:4" x14ac:dyDescent="0.25">
      <c r="A10" s="24"/>
      <c r="B10" s="25" t="s">
        <v>4</v>
      </c>
      <c r="C10" s="15">
        <v>199.40779817381676</v>
      </c>
    </row>
    <row r="11" spans="1:4" x14ac:dyDescent="0.25">
      <c r="A11" s="24"/>
      <c r="B11" s="25"/>
      <c r="C11" s="83"/>
    </row>
    <row r="12" spans="1:4" x14ac:dyDescent="0.25">
      <c r="A12" s="6">
        <v>2</v>
      </c>
      <c r="B12" s="7" t="s">
        <v>5</v>
      </c>
      <c r="C12" s="82">
        <v>0.79348482338297011</v>
      </c>
    </row>
    <row r="13" spans="1:4" x14ac:dyDescent="0.25">
      <c r="A13" s="24"/>
      <c r="B13" s="26" t="s">
        <v>6</v>
      </c>
      <c r="C13" s="15">
        <v>0</v>
      </c>
    </row>
    <row r="14" spans="1:4" x14ac:dyDescent="0.25">
      <c r="A14" s="24"/>
      <c r="B14" s="26" t="s">
        <v>7</v>
      </c>
      <c r="C14" s="15">
        <v>0.79348482338297011</v>
      </c>
    </row>
    <row r="15" spans="1:4" x14ac:dyDescent="0.25">
      <c r="A15" s="11"/>
      <c r="B15" s="12"/>
      <c r="C15" s="83"/>
      <c r="D15" s="2" t="s">
        <v>104</v>
      </c>
    </row>
    <row r="16" spans="1:4" x14ac:dyDescent="0.25">
      <c r="A16" s="6">
        <v>3</v>
      </c>
      <c r="B16" s="7" t="s">
        <v>8</v>
      </c>
      <c r="C16" s="82">
        <v>0</v>
      </c>
    </row>
    <row r="17" spans="1:3" ht="30" x14ac:dyDescent="0.25">
      <c r="A17" s="24" t="s">
        <v>9</v>
      </c>
      <c r="B17" s="27" t="s">
        <v>10</v>
      </c>
      <c r="C17" s="15">
        <v>0</v>
      </c>
    </row>
    <row r="18" spans="1:3" x14ac:dyDescent="0.25">
      <c r="A18" s="24" t="s">
        <v>11</v>
      </c>
      <c r="B18" s="27" t="s">
        <v>12</v>
      </c>
      <c r="C18" s="15">
        <v>0</v>
      </c>
    </row>
    <row r="19" spans="1:3" x14ac:dyDescent="0.25">
      <c r="A19" s="24" t="s">
        <v>13</v>
      </c>
      <c r="B19" s="25" t="s">
        <v>14</v>
      </c>
      <c r="C19" s="15">
        <v>0</v>
      </c>
    </row>
    <row r="20" spans="1:3" x14ac:dyDescent="0.25">
      <c r="A20" s="13"/>
      <c r="B20" s="14"/>
      <c r="C20" s="83"/>
    </row>
    <row r="21" spans="1:3" x14ac:dyDescent="0.25">
      <c r="A21" s="28">
        <v>4</v>
      </c>
      <c r="B21" s="7" t="s">
        <v>15</v>
      </c>
      <c r="C21" s="82">
        <v>578.12612000000001</v>
      </c>
    </row>
    <row r="22" spans="1:3" x14ac:dyDescent="0.25">
      <c r="A22" s="24"/>
      <c r="B22" s="25" t="s">
        <v>16</v>
      </c>
      <c r="C22" s="15">
        <v>0</v>
      </c>
    </row>
    <row r="23" spans="1:3" x14ac:dyDescent="0.25">
      <c r="A23" s="24"/>
      <c r="B23" s="25" t="s">
        <v>17</v>
      </c>
      <c r="C23" s="15">
        <v>0</v>
      </c>
    </row>
    <row r="24" spans="1:3" x14ac:dyDescent="0.25">
      <c r="A24" s="24"/>
      <c r="B24" s="25" t="s">
        <v>18</v>
      </c>
      <c r="C24" s="15"/>
    </row>
    <row r="25" spans="1:3" x14ac:dyDescent="0.25">
      <c r="A25" s="24"/>
      <c r="B25" s="25" t="s">
        <v>19</v>
      </c>
      <c r="C25" s="15"/>
    </row>
    <row r="26" spans="1:3" x14ac:dyDescent="0.25">
      <c r="A26" s="24"/>
      <c r="B26" s="25" t="s">
        <v>20</v>
      </c>
      <c r="C26" s="15">
        <v>-5.9999999999999995E-5</v>
      </c>
    </row>
    <row r="27" spans="1:3" x14ac:dyDescent="0.25">
      <c r="A27" s="24"/>
      <c r="B27" s="25" t="s">
        <v>21</v>
      </c>
      <c r="C27" s="15">
        <v>578.12617999999998</v>
      </c>
    </row>
    <row r="28" spans="1:3" x14ac:dyDescent="0.25">
      <c r="A28" s="24"/>
      <c r="B28" s="25" t="s">
        <v>22</v>
      </c>
      <c r="C28" s="15">
        <v>0</v>
      </c>
    </row>
    <row r="29" spans="1:3" x14ac:dyDescent="0.25">
      <c r="A29" s="24"/>
      <c r="B29" s="25" t="s">
        <v>23</v>
      </c>
      <c r="C29" s="15">
        <v>0</v>
      </c>
    </row>
    <row r="30" spans="1:3" x14ac:dyDescent="0.25">
      <c r="A30" s="24"/>
      <c r="B30" s="25"/>
      <c r="C30" s="83"/>
    </row>
    <row r="31" spans="1:3" x14ac:dyDescent="0.25">
      <c r="A31" s="24">
        <v>5</v>
      </c>
      <c r="B31" s="7" t="s">
        <v>24</v>
      </c>
      <c r="C31" s="82">
        <v>0</v>
      </c>
    </row>
    <row r="32" spans="1:3" x14ac:dyDescent="0.25">
      <c r="A32" s="24" t="s">
        <v>9</v>
      </c>
      <c r="B32" s="25" t="s">
        <v>25</v>
      </c>
      <c r="C32" s="15"/>
    </row>
    <row r="33" spans="1:3" x14ac:dyDescent="0.25">
      <c r="A33" s="24" t="s">
        <v>11</v>
      </c>
      <c r="B33" s="25" t="s">
        <v>26</v>
      </c>
      <c r="C33" s="15"/>
    </row>
    <row r="34" spans="1:3" x14ac:dyDescent="0.25">
      <c r="A34" s="24"/>
      <c r="B34" s="25"/>
      <c r="C34" s="83"/>
    </row>
    <row r="35" spans="1:3" x14ac:dyDescent="0.25">
      <c r="A35" s="24">
        <v>6</v>
      </c>
      <c r="B35" s="7" t="s">
        <v>27</v>
      </c>
      <c r="C35" s="82">
        <v>778.32740299719978</v>
      </c>
    </row>
    <row r="36" spans="1:3" x14ac:dyDescent="0.25">
      <c r="A36" s="24"/>
      <c r="B36" s="25"/>
      <c r="C36" s="83"/>
    </row>
    <row r="37" spans="1:3" x14ac:dyDescent="0.25">
      <c r="A37" s="24">
        <v>7</v>
      </c>
      <c r="B37" s="7" t="s">
        <v>28</v>
      </c>
      <c r="C37" s="83"/>
    </row>
    <row r="38" spans="1:3" ht="30" x14ac:dyDescent="0.25">
      <c r="A38" s="24" t="s">
        <v>9</v>
      </c>
      <c r="B38" s="27" t="s">
        <v>29</v>
      </c>
      <c r="C38" s="84">
        <v>5.9658936775322687E-4</v>
      </c>
    </row>
    <row r="39" spans="1:3" x14ac:dyDescent="0.25">
      <c r="A39" s="24" t="s">
        <v>11</v>
      </c>
      <c r="B39" s="25" t="s">
        <v>30</v>
      </c>
      <c r="C39" s="84">
        <v>6.7790316681657563E-4</v>
      </c>
    </row>
    <row r="40" spans="1:3" x14ac:dyDescent="0.25">
      <c r="A40" s="24"/>
      <c r="B40" s="25"/>
      <c r="C40" s="83"/>
    </row>
    <row r="41" spans="1:3" ht="15.75" thickBot="1" x14ac:dyDescent="0.3">
      <c r="A41" s="29"/>
      <c r="B41" s="30" t="s">
        <v>31</v>
      </c>
      <c r="C41" s="85">
        <v>969052</v>
      </c>
    </row>
    <row r="42" spans="1:3" ht="15.75" thickBot="1" x14ac:dyDescent="0.3">
      <c r="A42" s="29"/>
      <c r="B42" s="30"/>
      <c r="C42" s="56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selection activeCell="D15" sqref="D1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4" x14ac:dyDescent="0.25">
      <c r="A1" s="93" t="s">
        <v>81</v>
      </c>
      <c r="B1" s="93"/>
      <c r="C1" s="53"/>
    </row>
    <row r="2" spans="1:4" x14ac:dyDescent="0.25">
      <c r="A2" s="22"/>
      <c r="B2" s="23"/>
      <c r="C2" s="23"/>
    </row>
    <row r="3" spans="1:4" x14ac:dyDescent="0.25">
      <c r="B3" s="1" t="s">
        <v>84</v>
      </c>
      <c r="C3" s="23"/>
    </row>
    <row r="4" spans="1:4" ht="18.75" customHeight="1" x14ac:dyDescent="0.25">
      <c r="B4" s="5" t="s">
        <v>0</v>
      </c>
      <c r="C4" s="3"/>
    </row>
    <row r="5" spans="1:4" ht="15.75" thickBot="1" x14ac:dyDescent="0.3">
      <c r="B5" s="81" t="s">
        <v>90</v>
      </c>
      <c r="C5" s="3"/>
    </row>
    <row r="6" spans="1:4" ht="14.25" customHeight="1" x14ac:dyDescent="0.25">
      <c r="A6" s="87"/>
      <c r="B6" s="89"/>
      <c r="C6" s="91" t="s">
        <v>1</v>
      </c>
    </row>
    <row r="7" spans="1:4" x14ac:dyDescent="0.25">
      <c r="A7" s="88"/>
      <c r="B7" s="90"/>
      <c r="C7" s="92"/>
    </row>
    <row r="8" spans="1:4" x14ac:dyDescent="0.25">
      <c r="A8" s="6">
        <v>1</v>
      </c>
      <c r="B8" s="7" t="s">
        <v>2</v>
      </c>
      <c r="C8" s="82">
        <v>494.91661224419397</v>
      </c>
    </row>
    <row r="9" spans="1:4" x14ac:dyDescent="0.25">
      <c r="A9" s="24"/>
      <c r="B9" s="25" t="s">
        <v>3</v>
      </c>
      <c r="C9" s="15">
        <v>0</v>
      </c>
    </row>
    <row r="10" spans="1:4" x14ac:dyDescent="0.25">
      <c r="A10" s="24"/>
      <c r="B10" s="25" t="s">
        <v>4</v>
      </c>
      <c r="C10" s="15">
        <v>494.91661224419397</v>
      </c>
    </row>
    <row r="11" spans="1:4" x14ac:dyDescent="0.25">
      <c r="A11" s="24"/>
      <c r="B11" s="25"/>
      <c r="C11" s="83"/>
    </row>
    <row r="12" spans="1:4" x14ac:dyDescent="0.25">
      <c r="A12" s="6">
        <v>2</v>
      </c>
      <c r="B12" s="7" t="s">
        <v>5</v>
      </c>
      <c r="C12" s="82">
        <v>8.940957986674233</v>
      </c>
    </row>
    <row r="13" spans="1:4" x14ac:dyDescent="0.25">
      <c r="A13" s="24"/>
      <c r="B13" s="26" t="s">
        <v>6</v>
      </c>
      <c r="C13" s="15">
        <v>0</v>
      </c>
    </row>
    <row r="14" spans="1:4" x14ac:dyDescent="0.25">
      <c r="A14" s="24"/>
      <c r="B14" s="26" t="s">
        <v>7</v>
      </c>
      <c r="C14" s="15">
        <v>8.940957986674233</v>
      </c>
    </row>
    <row r="15" spans="1:4" x14ac:dyDescent="0.25">
      <c r="A15" s="11"/>
      <c r="B15" s="12"/>
      <c r="C15" s="83"/>
      <c r="D15" s="2" t="s">
        <v>104</v>
      </c>
    </row>
    <row r="16" spans="1:4" x14ac:dyDescent="0.25">
      <c r="A16" s="6">
        <v>3</v>
      </c>
      <c r="B16" s="7" t="s">
        <v>8</v>
      </c>
      <c r="C16" s="82">
        <v>1.0953406930876199</v>
      </c>
    </row>
    <row r="17" spans="1:3" ht="30" x14ac:dyDescent="0.25">
      <c r="A17" s="24" t="s">
        <v>9</v>
      </c>
      <c r="B17" s="27" t="s">
        <v>10</v>
      </c>
      <c r="C17" s="15">
        <v>1.0953406930876199</v>
      </c>
    </row>
    <row r="18" spans="1:3" x14ac:dyDescent="0.25">
      <c r="A18" s="24" t="s">
        <v>11</v>
      </c>
      <c r="B18" s="27" t="s">
        <v>12</v>
      </c>
      <c r="C18" s="15">
        <v>0</v>
      </c>
    </row>
    <row r="19" spans="1:3" x14ac:dyDescent="0.25">
      <c r="A19" s="24" t="s">
        <v>13</v>
      </c>
      <c r="B19" s="25" t="s">
        <v>14</v>
      </c>
      <c r="C19" s="15">
        <v>0</v>
      </c>
    </row>
    <row r="20" spans="1:3" x14ac:dyDescent="0.25">
      <c r="A20" s="13"/>
      <c r="B20" s="14"/>
      <c r="C20" s="83"/>
    </row>
    <row r="21" spans="1:3" x14ac:dyDescent="0.25">
      <c r="A21" s="28">
        <v>4</v>
      </c>
      <c r="B21" s="7" t="s">
        <v>15</v>
      </c>
      <c r="C21" s="82">
        <v>779.17708316776816</v>
      </c>
    </row>
    <row r="22" spans="1:3" x14ac:dyDescent="0.25">
      <c r="A22" s="24"/>
      <c r="B22" s="25" t="s">
        <v>16</v>
      </c>
      <c r="C22" s="15">
        <v>0</v>
      </c>
    </row>
    <row r="23" spans="1:3" x14ac:dyDescent="0.25">
      <c r="A23" s="24"/>
      <c r="B23" s="25" t="s">
        <v>17</v>
      </c>
      <c r="C23" s="15">
        <v>0</v>
      </c>
    </row>
    <row r="24" spans="1:3" x14ac:dyDescent="0.25">
      <c r="A24" s="24"/>
      <c r="B24" s="25" t="s">
        <v>18</v>
      </c>
      <c r="C24" s="15"/>
    </row>
    <row r="25" spans="1:3" x14ac:dyDescent="0.25">
      <c r="A25" s="24"/>
      <c r="B25" s="25" t="s">
        <v>19</v>
      </c>
      <c r="C25" s="15"/>
    </row>
    <row r="26" spans="1:3" x14ac:dyDescent="0.25">
      <c r="A26" s="24"/>
      <c r="B26" s="25" t="s">
        <v>20</v>
      </c>
      <c r="C26" s="15">
        <v>9.1394082533273195</v>
      </c>
    </row>
    <row r="27" spans="1:3" x14ac:dyDescent="0.25">
      <c r="A27" s="24"/>
      <c r="B27" s="25" t="s">
        <v>21</v>
      </c>
      <c r="C27" s="15">
        <v>634.88784518380965</v>
      </c>
    </row>
    <row r="28" spans="1:3" x14ac:dyDescent="0.25">
      <c r="A28" s="24"/>
      <c r="B28" s="25" t="s">
        <v>22</v>
      </c>
      <c r="C28" s="15">
        <v>0</v>
      </c>
    </row>
    <row r="29" spans="1:3" x14ac:dyDescent="0.25">
      <c r="A29" s="24"/>
      <c r="B29" s="25" t="s">
        <v>23</v>
      </c>
      <c r="C29" s="15">
        <v>135.14982973063113</v>
      </c>
    </row>
    <row r="30" spans="1:3" x14ac:dyDescent="0.25">
      <c r="A30" s="24"/>
      <c r="B30" s="25"/>
      <c r="C30" s="83"/>
    </row>
    <row r="31" spans="1:3" x14ac:dyDescent="0.25">
      <c r="A31" s="24">
        <v>5</v>
      </c>
      <c r="B31" s="7" t="s">
        <v>24</v>
      </c>
      <c r="C31" s="82">
        <v>0</v>
      </c>
    </row>
    <row r="32" spans="1:3" x14ac:dyDescent="0.25">
      <c r="A32" s="24" t="s">
        <v>9</v>
      </c>
      <c r="B32" s="25" t="s">
        <v>25</v>
      </c>
      <c r="C32" s="15"/>
    </row>
    <row r="33" spans="1:3" x14ac:dyDescent="0.25">
      <c r="A33" s="24" t="s">
        <v>11</v>
      </c>
      <c r="B33" s="25" t="s">
        <v>26</v>
      </c>
      <c r="C33" s="15"/>
    </row>
    <row r="34" spans="1:3" x14ac:dyDescent="0.25">
      <c r="A34" s="24"/>
      <c r="B34" s="25"/>
      <c r="C34" s="83"/>
    </row>
    <row r="35" spans="1:3" x14ac:dyDescent="0.25">
      <c r="A35" s="24">
        <v>6</v>
      </c>
      <c r="B35" s="7" t="s">
        <v>27</v>
      </c>
      <c r="C35" s="82">
        <v>1284.129994091724</v>
      </c>
    </row>
    <row r="36" spans="1:3" x14ac:dyDescent="0.25">
      <c r="A36" s="24"/>
      <c r="B36" s="25"/>
      <c r="C36" s="83"/>
    </row>
    <row r="37" spans="1:3" x14ac:dyDescent="0.25">
      <c r="A37" s="24">
        <v>7</v>
      </c>
      <c r="B37" s="7" t="s">
        <v>28</v>
      </c>
      <c r="C37" s="83"/>
    </row>
    <row r="38" spans="1:3" ht="30" x14ac:dyDescent="0.25">
      <c r="A38" s="24" t="s">
        <v>9</v>
      </c>
      <c r="B38" s="27" t="s">
        <v>29</v>
      </c>
      <c r="C38" s="84">
        <v>5.0744871280552107E-4</v>
      </c>
    </row>
    <row r="39" spans="1:3" x14ac:dyDescent="0.25">
      <c r="A39" s="24" t="s">
        <v>11</v>
      </c>
      <c r="B39" s="25" t="s">
        <v>30</v>
      </c>
      <c r="C39" s="84">
        <v>6.2601079373775877E-4</v>
      </c>
    </row>
    <row r="40" spans="1:3" x14ac:dyDescent="0.25">
      <c r="A40" s="24"/>
      <c r="B40" s="25"/>
      <c r="C40" s="83"/>
    </row>
    <row r="41" spans="1:3" ht="15.75" thickBot="1" x14ac:dyDescent="0.3">
      <c r="A41" s="29"/>
      <c r="B41" s="30" t="s">
        <v>31</v>
      </c>
      <c r="C41" s="85">
        <v>1537638</v>
      </c>
    </row>
    <row r="42" spans="1:3" ht="15.75" thickBot="1" x14ac:dyDescent="0.3">
      <c r="A42" s="29"/>
      <c r="B42" s="30"/>
      <c r="C42" s="56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zoomScaleNormal="100" workbookViewId="0">
      <selection activeCell="D15" sqref="D1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4" x14ac:dyDescent="0.25">
      <c r="A1" s="93" t="s">
        <v>81</v>
      </c>
      <c r="B1" s="93"/>
      <c r="C1" s="53"/>
    </row>
    <row r="2" spans="1:4" x14ac:dyDescent="0.25">
      <c r="A2" s="22"/>
      <c r="B2" s="23"/>
      <c r="C2" s="23"/>
    </row>
    <row r="3" spans="1:4" x14ac:dyDescent="0.25">
      <c r="B3" s="1" t="s">
        <v>84</v>
      </c>
      <c r="C3" s="23"/>
    </row>
    <row r="4" spans="1:4" ht="18.75" customHeight="1" x14ac:dyDescent="0.25">
      <c r="B4" s="5" t="s">
        <v>0</v>
      </c>
      <c r="C4" s="3"/>
    </row>
    <row r="5" spans="1:4" ht="15.75" thickBot="1" x14ac:dyDescent="0.3">
      <c r="B5" s="81" t="s">
        <v>91</v>
      </c>
      <c r="C5" s="3"/>
    </row>
    <row r="6" spans="1:4" ht="14.25" customHeight="1" x14ac:dyDescent="0.25">
      <c r="A6" s="87"/>
      <c r="B6" s="89"/>
      <c r="C6" s="91" t="s">
        <v>1</v>
      </c>
    </row>
    <row r="7" spans="1:4" x14ac:dyDescent="0.25">
      <c r="A7" s="88"/>
      <c r="B7" s="90"/>
      <c r="C7" s="92"/>
    </row>
    <row r="8" spans="1:4" x14ac:dyDescent="0.25">
      <c r="A8" s="6">
        <v>1</v>
      </c>
      <c r="B8" s="7" t="s">
        <v>2</v>
      </c>
      <c r="C8" s="82">
        <v>25.673682462464104</v>
      </c>
    </row>
    <row r="9" spans="1:4" x14ac:dyDescent="0.25">
      <c r="A9" s="24"/>
      <c r="B9" s="25" t="s">
        <v>3</v>
      </c>
      <c r="C9" s="15">
        <v>0</v>
      </c>
    </row>
    <row r="10" spans="1:4" x14ac:dyDescent="0.25">
      <c r="A10" s="24"/>
      <c r="B10" s="25" t="s">
        <v>4</v>
      </c>
      <c r="C10" s="15">
        <v>25.673682462464104</v>
      </c>
    </row>
    <row r="11" spans="1:4" x14ac:dyDescent="0.25">
      <c r="A11" s="24"/>
      <c r="B11" s="25"/>
      <c r="C11" s="83"/>
    </row>
    <row r="12" spans="1:4" x14ac:dyDescent="0.25">
      <c r="A12" s="6">
        <v>2</v>
      </c>
      <c r="B12" s="7" t="s">
        <v>5</v>
      </c>
      <c r="C12" s="82">
        <v>6.5890941410581503</v>
      </c>
    </row>
    <row r="13" spans="1:4" x14ac:dyDescent="0.25">
      <c r="A13" s="24"/>
      <c r="B13" s="26" t="s">
        <v>6</v>
      </c>
      <c r="C13" s="15">
        <v>0</v>
      </c>
    </row>
    <row r="14" spans="1:4" x14ac:dyDescent="0.25">
      <c r="A14" s="24"/>
      <c r="B14" s="26" t="s">
        <v>7</v>
      </c>
      <c r="C14" s="15">
        <v>6.5890941410581503</v>
      </c>
    </row>
    <row r="15" spans="1:4" x14ac:dyDescent="0.25">
      <c r="A15" s="11"/>
      <c r="B15" s="12"/>
      <c r="C15" s="83"/>
      <c r="D15" s="2" t="s">
        <v>104</v>
      </c>
    </row>
    <row r="16" spans="1:4" x14ac:dyDescent="0.25">
      <c r="A16" s="6">
        <v>3</v>
      </c>
      <c r="B16" s="7" t="s">
        <v>8</v>
      </c>
      <c r="C16" s="82">
        <v>2.4597352281631601</v>
      </c>
    </row>
    <row r="17" spans="1:3" ht="30" x14ac:dyDescent="0.25">
      <c r="A17" s="24" t="s">
        <v>9</v>
      </c>
      <c r="B17" s="27" t="s">
        <v>10</v>
      </c>
      <c r="C17" s="15">
        <v>2.4597352281631601</v>
      </c>
    </row>
    <row r="18" spans="1:3" x14ac:dyDescent="0.25">
      <c r="A18" s="24" t="s">
        <v>11</v>
      </c>
      <c r="B18" s="27" t="s">
        <v>12</v>
      </c>
      <c r="C18" s="15">
        <v>0</v>
      </c>
    </row>
    <row r="19" spans="1:3" x14ac:dyDescent="0.25">
      <c r="A19" s="24" t="s">
        <v>13</v>
      </c>
      <c r="B19" s="25" t="s">
        <v>14</v>
      </c>
      <c r="C19" s="15">
        <v>0</v>
      </c>
    </row>
    <row r="20" spans="1:3" x14ac:dyDescent="0.25">
      <c r="A20" s="13"/>
      <c r="B20" s="14"/>
      <c r="C20" s="83"/>
    </row>
    <row r="21" spans="1:3" x14ac:dyDescent="0.25">
      <c r="A21" s="28">
        <v>4</v>
      </c>
      <c r="B21" s="7" t="s">
        <v>15</v>
      </c>
      <c r="C21" s="82">
        <v>57.745333795643582</v>
      </c>
    </row>
    <row r="22" spans="1:3" x14ac:dyDescent="0.25">
      <c r="A22" s="24"/>
      <c r="B22" s="25" t="s">
        <v>16</v>
      </c>
      <c r="C22" s="15">
        <v>0</v>
      </c>
    </row>
    <row r="23" spans="1:3" x14ac:dyDescent="0.25">
      <c r="A23" s="24"/>
      <c r="B23" s="25" t="s">
        <v>17</v>
      </c>
      <c r="C23" s="15">
        <v>0</v>
      </c>
    </row>
    <row r="24" spans="1:3" x14ac:dyDescent="0.25">
      <c r="A24" s="24"/>
      <c r="B24" s="25" t="s">
        <v>18</v>
      </c>
      <c r="C24" s="15"/>
    </row>
    <row r="25" spans="1:3" x14ac:dyDescent="0.25">
      <c r="A25" s="24"/>
      <c r="B25" s="25" t="s">
        <v>19</v>
      </c>
      <c r="C25" s="15"/>
    </row>
    <row r="26" spans="1:3" x14ac:dyDescent="0.25">
      <c r="A26" s="24"/>
      <c r="B26" s="25" t="s">
        <v>20</v>
      </c>
      <c r="C26" s="15">
        <v>-1.0000000000000001E-5</v>
      </c>
    </row>
    <row r="27" spans="1:3" x14ac:dyDescent="0.25">
      <c r="A27" s="24"/>
      <c r="B27" s="25" t="s">
        <v>21</v>
      </c>
      <c r="C27" s="15">
        <v>6.30526043811272</v>
      </c>
    </row>
    <row r="28" spans="1:3" x14ac:dyDescent="0.25">
      <c r="A28" s="24"/>
      <c r="B28" s="25" t="s">
        <v>22</v>
      </c>
      <c r="C28" s="15">
        <v>0</v>
      </c>
    </row>
    <row r="29" spans="1:3" x14ac:dyDescent="0.25">
      <c r="A29" s="24"/>
      <c r="B29" s="25" t="s">
        <v>23</v>
      </c>
      <c r="C29" s="15">
        <v>51.44008335753086</v>
      </c>
    </row>
    <row r="30" spans="1:3" x14ac:dyDescent="0.25">
      <c r="A30" s="24"/>
      <c r="B30" s="25"/>
      <c r="C30" s="83"/>
    </row>
    <row r="31" spans="1:3" x14ac:dyDescent="0.25">
      <c r="A31" s="24">
        <v>5</v>
      </c>
      <c r="B31" s="7" t="s">
        <v>24</v>
      </c>
      <c r="C31" s="82">
        <v>0</v>
      </c>
    </row>
    <row r="32" spans="1:3" x14ac:dyDescent="0.25">
      <c r="A32" s="24" t="s">
        <v>9</v>
      </c>
      <c r="B32" s="25" t="s">
        <v>25</v>
      </c>
      <c r="C32" s="15"/>
    </row>
    <row r="33" spans="1:3" x14ac:dyDescent="0.25">
      <c r="A33" s="24" t="s">
        <v>11</v>
      </c>
      <c r="B33" s="25" t="s">
        <v>26</v>
      </c>
      <c r="C33" s="15"/>
    </row>
    <row r="34" spans="1:3" x14ac:dyDescent="0.25">
      <c r="A34" s="24"/>
      <c r="B34" s="25"/>
      <c r="C34" s="83"/>
    </row>
    <row r="35" spans="1:3" x14ac:dyDescent="0.25">
      <c r="A35" s="24">
        <v>6</v>
      </c>
      <c r="B35" s="7" t="s">
        <v>27</v>
      </c>
      <c r="C35" s="82">
        <v>92.467845627328998</v>
      </c>
    </row>
    <row r="36" spans="1:3" x14ac:dyDescent="0.25">
      <c r="A36" s="24"/>
      <c r="B36" s="25"/>
      <c r="C36" s="83"/>
    </row>
    <row r="37" spans="1:3" x14ac:dyDescent="0.25">
      <c r="A37" s="24">
        <v>7</v>
      </c>
      <c r="B37" s="7" t="s">
        <v>28</v>
      </c>
      <c r="C37" s="83"/>
    </row>
    <row r="38" spans="1:3" ht="30" x14ac:dyDescent="0.25">
      <c r="A38" s="24" t="s">
        <v>9</v>
      </c>
      <c r="B38" s="27" t="s">
        <v>29</v>
      </c>
      <c r="C38" s="84">
        <v>2.0279124037094449E-4</v>
      </c>
    </row>
    <row r="39" spans="1:3" x14ac:dyDescent="0.25">
      <c r="A39" s="24" t="s">
        <v>11</v>
      </c>
      <c r="B39" s="25" t="s">
        <v>30</v>
      </c>
      <c r="C39" s="84">
        <v>3.2439167032916679E-4</v>
      </c>
    </row>
    <row r="40" spans="1:3" x14ac:dyDescent="0.25">
      <c r="A40" s="24"/>
      <c r="B40" s="25"/>
      <c r="C40" s="83"/>
    </row>
    <row r="41" spans="1:3" ht="15.75" thickBot="1" x14ac:dyDescent="0.3">
      <c r="A41" s="29"/>
      <c r="B41" s="30" t="s">
        <v>31</v>
      </c>
      <c r="C41" s="85">
        <v>296882</v>
      </c>
    </row>
    <row r="42" spans="1:3" ht="15.75" thickBot="1" x14ac:dyDescent="0.3">
      <c r="A42" s="29"/>
      <c r="B42" s="30"/>
      <c r="C42" s="56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selection activeCell="D15" sqref="D1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4" x14ac:dyDescent="0.25">
      <c r="A1" s="93" t="s">
        <v>81</v>
      </c>
      <c r="B1" s="93"/>
      <c r="C1" s="53"/>
    </row>
    <row r="2" spans="1:4" x14ac:dyDescent="0.25">
      <c r="A2" s="22"/>
      <c r="B2" s="23"/>
      <c r="C2" s="23"/>
    </row>
    <row r="3" spans="1:4" x14ac:dyDescent="0.25">
      <c r="B3" s="1" t="s">
        <v>84</v>
      </c>
      <c r="C3" s="23"/>
    </row>
    <row r="4" spans="1:4" ht="18.75" customHeight="1" x14ac:dyDescent="0.25">
      <c r="B4" s="5" t="s">
        <v>0</v>
      </c>
      <c r="C4" s="3"/>
    </row>
    <row r="5" spans="1:4" ht="15.75" thickBot="1" x14ac:dyDescent="0.3">
      <c r="B5" s="81" t="s">
        <v>92</v>
      </c>
      <c r="C5" s="3"/>
    </row>
    <row r="6" spans="1:4" ht="14.25" customHeight="1" x14ac:dyDescent="0.25">
      <c r="A6" s="87"/>
      <c r="B6" s="89"/>
      <c r="C6" s="91" t="s">
        <v>1</v>
      </c>
    </row>
    <row r="7" spans="1:4" x14ac:dyDescent="0.25">
      <c r="A7" s="88"/>
      <c r="B7" s="90"/>
      <c r="C7" s="92"/>
    </row>
    <row r="8" spans="1:4" x14ac:dyDescent="0.25">
      <c r="A8" s="6">
        <v>1</v>
      </c>
      <c r="B8" s="7" t="s">
        <v>2</v>
      </c>
      <c r="C8" s="82">
        <v>19.315954161649863</v>
      </c>
    </row>
    <row r="9" spans="1:4" x14ac:dyDescent="0.25">
      <c r="A9" s="24"/>
      <c r="B9" s="25" t="s">
        <v>3</v>
      </c>
      <c r="C9" s="15">
        <v>0</v>
      </c>
    </row>
    <row r="10" spans="1:4" x14ac:dyDescent="0.25">
      <c r="A10" s="24"/>
      <c r="B10" s="25" t="s">
        <v>4</v>
      </c>
      <c r="C10" s="15">
        <v>19.315954161649863</v>
      </c>
    </row>
    <row r="11" spans="1:4" x14ac:dyDescent="0.25">
      <c r="A11" s="24"/>
      <c r="B11" s="25"/>
      <c r="C11" s="83"/>
    </row>
    <row r="12" spans="1:4" x14ac:dyDescent="0.25">
      <c r="A12" s="6">
        <v>2</v>
      </c>
      <c r="B12" s="7" t="s">
        <v>5</v>
      </c>
      <c r="C12" s="82">
        <v>0.24936525193926001</v>
      </c>
    </row>
    <row r="13" spans="1:4" x14ac:dyDescent="0.25">
      <c r="A13" s="24"/>
      <c r="B13" s="26" t="s">
        <v>6</v>
      </c>
      <c r="C13" s="15">
        <v>0</v>
      </c>
    </row>
    <row r="14" spans="1:4" x14ac:dyDescent="0.25">
      <c r="A14" s="24"/>
      <c r="B14" s="26" t="s">
        <v>7</v>
      </c>
      <c r="C14" s="15">
        <v>0.24936525193926001</v>
      </c>
    </row>
    <row r="15" spans="1:4" x14ac:dyDescent="0.25">
      <c r="A15" s="11"/>
      <c r="B15" s="12"/>
      <c r="C15" s="83"/>
      <c r="D15" s="2" t="s">
        <v>104</v>
      </c>
    </row>
    <row r="16" spans="1:4" x14ac:dyDescent="0.25">
      <c r="A16" s="6">
        <v>3</v>
      </c>
      <c r="B16" s="7" t="s">
        <v>8</v>
      </c>
      <c r="C16" s="82">
        <v>0</v>
      </c>
    </row>
    <row r="17" spans="1:3" ht="30" x14ac:dyDescent="0.25">
      <c r="A17" s="24" t="s">
        <v>9</v>
      </c>
      <c r="B17" s="27" t="s">
        <v>10</v>
      </c>
      <c r="C17" s="15">
        <v>0</v>
      </c>
    </row>
    <row r="18" spans="1:3" x14ac:dyDescent="0.25">
      <c r="A18" s="24" t="s">
        <v>11</v>
      </c>
      <c r="B18" s="27" t="s">
        <v>12</v>
      </c>
      <c r="C18" s="15">
        <v>0</v>
      </c>
    </row>
    <row r="19" spans="1:3" x14ac:dyDescent="0.25">
      <c r="A19" s="24" t="s">
        <v>13</v>
      </c>
      <c r="B19" s="25" t="s">
        <v>14</v>
      </c>
      <c r="C19" s="15">
        <v>0</v>
      </c>
    </row>
    <row r="20" spans="1:3" x14ac:dyDescent="0.25">
      <c r="A20" s="13"/>
      <c r="B20" s="14"/>
      <c r="C20" s="83"/>
    </row>
    <row r="21" spans="1:3" x14ac:dyDescent="0.25">
      <c r="A21" s="28">
        <v>4</v>
      </c>
      <c r="B21" s="7" t="s">
        <v>15</v>
      </c>
      <c r="C21" s="82">
        <v>0</v>
      </c>
    </row>
    <row r="22" spans="1:3" x14ac:dyDescent="0.25">
      <c r="A22" s="24"/>
      <c r="B22" s="25" t="s">
        <v>16</v>
      </c>
      <c r="C22" s="15">
        <v>0</v>
      </c>
    </row>
    <row r="23" spans="1:3" x14ac:dyDescent="0.25">
      <c r="A23" s="24"/>
      <c r="B23" s="25" t="s">
        <v>17</v>
      </c>
      <c r="C23" s="15">
        <v>0</v>
      </c>
    </row>
    <row r="24" spans="1:3" x14ac:dyDescent="0.25">
      <c r="A24" s="24"/>
      <c r="B24" s="25" t="s">
        <v>18</v>
      </c>
      <c r="C24" s="15"/>
    </row>
    <row r="25" spans="1:3" x14ac:dyDescent="0.25">
      <c r="A25" s="24"/>
      <c r="B25" s="25" t="s">
        <v>19</v>
      </c>
      <c r="C25" s="15"/>
    </row>
    <row r="26" spans="1:3" x14ac:dyDescent="0.25">
      <c r="A26" s="24"/>
      <c r="B26" s="25" t="s">
        <v>20</v>
      </c>
      <c r="C26" s="15">
        <v>0</v>
      </c>
    </row>
    <row r="27" spans="1:3" x14ac:dyDescent="0.25">
      <c r="A27" s="24"/>
      <c r="B27" s="25" t="s">
        <v>21</v>
      </c>
      <c r="C27" s="15">
        <v>0</v>
      </c>
    </row>
    <row r="28" spans="1:3" x14ac:dyDescent="0.25">
      <c r="A28" s="24"/>
      <c r="B28" s="25" t="s">
        <v>22</v>
      </c>
      <c r="C28" s="15">
        <v>0</v>
      </c>
    </row>
    <row r="29" spans="1:3" x14ac:dyDescent="0.25">
      <c r="A29" s="24"/>
      <c r="B29" s="25" t="s">
        <v>23</v>
      </c>
      <c r="C29" s="15">
        <v>0</v>
      </c>
    </row>
    <row r="30" spans="1:3" x14ac:dyDescent="0.25">
      <c r="A30" s="24"/>
      <c r="B30" s="25"/>
      <c r="C30" s="83"/>
    </row>
    <row r="31" spans="1:3" x14ac:dyDescent="0.25">
      <c r="A31" s="24">
        <v>5</v>
      </c>
      <c r="B31" s="7" t="s">
        <v>24</v>
      </c>
      <c r="C31" s="82">
        <v>0</v>
      </c>
    </row>
    <row r="32" spans="1:3" x14ac:dyDescent="0.25">
      <c r="A32" s="24" t="s">
        <v>9</v>
      </c>
      <c r="B32" s="25" t="s">
        <v>25</v>
      </c>
      <c r="C32" s="15"/>
    </row>
    <row r="33" spans="1:3" x14ac:dyDescent="0.25">
      <c r="A33" s="24" t="s">
        <v>11</v>
      </c>
      <c r="B33" s="25" t="s">
        <v>26</v>
      </c>
      <c r="C33" s="15"/>
    </row>
    <row r="34" spans="1:3" x14ac:dyDescent="0.25">
      <c r="A34" s="24"/>
      <c r="B34" s="25"/>
      <c r="C34" s="83"/>
    </row>
    <row r="35" spans="1:3" x14ac:dyDescent="0.25">
      <c r="A35" s="24">
        <v>6</v>
      </c>
      <c r="B35" s="7" t="s">
        <v>27</v>
      </c>
      <c r="C35" s="82">
        <v>19.565319413589123</v>
      </c>
    </row>
    <row r="36" spans="1:3" x14ac:dyDescent="0.25">
      <c r="A36" s="24"/>
      <c r="B36" s="25"/>
      <c r="C36" s="83"/>
    </row>
    <row r="37" spans="1:3" x14ac:dyDescent="0.25">
      <c r="A37" s="24">
        <v>7</v>
      </c>
      <c r="B37" s="7" t="s">
        <v>28</v>
      </c>
      <c r="C37" s="83"/>
    </row>
    <row r="38" spans="1:3" ht="30" x14ac:dyDescent="0.25">
      <c r="A38" s="24" t="s">
        <v>9</v>
      </c>
      <c r="B38" s="27" t="s">
        <v>29</v>
      </c>
      <c r="C38" s="84">
        <v>0</v>
      </c>
    </row>
    <row r="39" spans="1:3" x14ac:dyDescent="0.25">
      <c r="A39" s="24" t="s">
        <v>11</v>
      </c>
      <c r="B39" s="25" t="s">
        <v>30</v>
      </c>
      <c r="C39" s="84">
        <v>1.0094113581347023E-4</v>
      </c>
    </row>
    <row r="40" spans="1:3" x14ac:dyDescent="0.25">
      <c r="A40" s="24"/>
      <c r="B40" s="25"/>
      <c r="C40" s="83"/>
    </row>
    <row r="41" spans="1:3" ht="15.75" thickBot="1" x14ac:dyDescent="0.3">
      <c r="A41" s="29"/>
      <c r="B41" s="30" t="s">
        <v>31</v>
      </c>
      <c r="C41" s="85">
        <v>206689</v>
      </c>
    </row>
    <row r="42" spans="1:3" ht="15.75" thickBot="1" x14ac:dyDescent="0.3">
      <c r="A42" s="29"/>
      <c r="B42" s="30"/>
      <c r="C42" s="56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rightToLeft="1" workbookViewId="0">
      <selection activeCell="D15" sqref="D1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0.875" style="2" bestFit="1" customWidth="1"/>
    <col min="4" max="4" width="9" style="2"/>
    <col min="5" max="5" width="11.125" style="2" customWidth="1"/>
    <col min="6" max="6" width="10.625" style="2" customWidth="1"/>
    <col min="7" max="7" width="11.5" style="2" customWidth="1"/>
    <col min="8" max="8" width="10.75" style="2" customWidth="1"/>
    <col min="9" max="16384" width="9" style="2"/>
  </cols>
  <sheetData>
    <row r="1" spans="1:4" x14ac:dyDescent="0.25">
      <c r="A1" s="93" t="s">
        <v>81</v>
      </c>
      <c r="B1" s="93"/>
      <c r="C1" s="53"/>
    </row>
    <row r="2" spans="1:4" x14ac:dyDescent="0.25">
      <c r="A2" s="22"/>
      <c r="B2" s="23"/>
      <c r="C2" s="23"/>
    </row>
    <row r="3" spans="1:4" x14ac:dyDescent="0.25">
      <c r="B3" s="1" t="s">
        <v>84</v>
      </c>
      <c r="C3" s="23"/>
    </row>
    <row r="4" spans="1:4" ht="18.75" customHeight="1" x14ac:dyDescent="0.25">
      <c r="B4" s="5" t="s">
        <v>0</v>
      </c>
      <c r="C4" s="3"/>
    </row>
    <row r="5" spans="1:4" ht="15.75" thickBot="1" x14ac:dyDescent="0.3">
      <c r="B5" s="81" t="s">
        <v>93</v>
      </c>
      <c r="C5" s="3"/>
    </row>
    <row r="6" spans="1:4" ht="14.25" customHeight="1" x14ac:dyDescent="0.25">
      <c r="A6" s="87"/>
      <c r="B6" s="89"/>
      <c r="C6" s="91" t="s">
        <v>1</v>
      </c>
    </row>
    <row r="7" spans="1:4" x14ac:dyDescent="0.25">
      <c r="A7" s="88"/>
      <c r="B7" s="90"/>
      <c r="C7" s="92"/>
    </row>
    <row r="8" spans="1:4" x14ac:dyDescent="0.25">
      <c r="A8" s="6">
        <v>1</v>
      </c>
      <c r="B8" s="7" t="s">
        <v>2</v>
      </c>
      <c r="C8" s="82">
        <v>120.49372300810391</v>
      </c>
    </row>
    <row r="9" spans="1:4" x14ac:dyDescent="0.25">
      <c r="A9" s="24"/>
      <c r="B9" s="25" t="s">
        <v>3</v>
      </c>
      <c r="C9" s="15">
        <v>0</v>
      </c>
    </row>
    <row r="10" spans="1:4" x14ac:dyDescent="0.25">
      <c r="A10" s="24"/>
      <c r="B10" s="25" t="s">
        <v>4</v>
      </c>
      <c r="C10" s="15">
        <v>120.49372300810391</v>
      </c>
    </row>
    <row r="11" spans="1:4" x14ac:dyDescent="0.25">
      <c r="A11" s="24"/>
      <c r="B11" s="25"/>
      <c r="C11" s="83"/>
    </row>
    <row r="12" spans="1:4" x14ac:dyDescent="0.25">
      <c r="A12" s="6">
        <v>2</v>
      </c>
      <c r="B12" s="7" t="s">
        <v>5</v>
      </c>
      <c r="C12" s="82">
        <v>0.69504918082267986</v>
      </c>
    </row>
    <row r="13" spans="1:4" x14ac:dyDescent="0.25">
      <c r="A13" s="24"/>
      <c r="B13" s="26" t="s">
        <v>6</v>
      </c>
      <c r="C13" s="15">
        <v>0</v>
      </c>
    </row>
    <row r="14" spans="1:4" x14ac:dyDescent="0.25">
      <c r="A14" s="24"/>
      <c r="B14" s="26" t="s">
        <v>7</v>
      </c>
      <c r="C14" s="15">
        <v>0.69504918082267986</v>
      </c>
    </row>
    <row r="15" spans="1:4" x14ac:dyDescent="0.25">
      <c r="A15" s="11"/>
      <c r="B15" s="12"/>
      <c r="C15" s="83"/>
      <c r="D15" s="2" t="s">
        <v>104</v>
      </c>
    </row>
    <row r="16" spans="1:4" x14ac:dyDescent="0.25">
      <c r="A16" s="6">
        <v>3</v>
      </c>
      <c r="B16" s="7" t="s">
        <v>8</v>
      </c>
      <c r="C16" s="82">
        <v>0</v>
      </c>
    </row>
    <row r="17" spans="1:3" ht="30" x14ac:dyDescent="0.25">
      <c r="A17" s="24" t="s">
        <v>9</v>
      </c>
      <c r="B17" s="27" t="s">
        <v>10</v>
      </c>
      <c r="C17" s="15">
        <v>0</v>
      </c>
    </row>
    <row r="18" spans="1:3" x14ac:dyDescent="0.25">
      <c r="A18" s="24" t="s">
        <v>11</v>
      </c>
      <c r="B18" s="27" t="s">
        <v>12</v>
      </c>
      <c r="C18" s="15">
        <v>0</v>
      </c>
    </row>
    <row r="19" spans="1:3" x14ac:dyDescent="0.25">
      <c r="A19" s="24" t="s">
        <v>13</v>
      </c>
      <c r="B19" s="25" t="s">
        <v>14</v>
      </c>
      <c r="C19" s="15">
        <v>0</v>
      </c>
    </row>
    <row r="20" spans="1:3" x14ac:dyDescent="0.25">
      <c r="A20" s="13"/>
      <c r="B20" s="14"/>
      <c r="C20" s="83"/>
    </row>
    <row r="21" spans="1:3" x14ac:dyDescent="0.25">
      <c r="A21" s="28">
        <v>4</v>
      </c>
      <c r="B21" s="7" t="s">
        <v>15</v>
      </c>
      <c r="C21" s="82">
        <v>34.727029800683532</v>
      </c>
    </row>
    <row r="22" spans="1:3" x14ac:dyDescent="0.25">
      <c r="A22" s="24"/>
      <c r="B22" s="25" t="s">
        <v>16</v>
      </c>
      <c r="C22" s="15">
        <v>0</v>
      </c>
    </row>
    <row r="23" spans="1:3" x14ac:dyDescent="0.25">
      <c r="A23" s="24"/>
      <c r="B23" s="25" t="s">
        <v>17</v>
      </c>
      <c r="C23" s="15">
        <v>0</v>
      </c>
    </row>
    <row r="24" spans="1:3" x14ac:dyDescent="0.25">
      <c r="A24" s="24"/>
      <c r="B24" s="25" t="s">
        <v>18</v>
      </c>
      <c r="C24" s="15"/>
    </row>
    <row r="25" spans="1:3" x14ac:dyDescent="0.25">
      <c r="A25" s="24"/>
      <c r="B25" s="25" t="s">
        <v>19</v>
      </c>
      <c r="C25" s="15"/>
    </row>
    <row r="26" spans="1:3" x14ac:dyDescent="0.25">
      <c r="A26" s="24"/>
      <c r="B26" s="25" t="s">
        <v>20</v>
      </c>
      <c r="C26" s="15">
        <v>0.71645436729675993</v>
      </c>
    </row>
    <row r="27" spans="1:3" x14ac:dyDescent="0.25">
      <c r="A27" s="24"/>
      <c r="B27" s="25" t="s">
        <v>21</v>
      </c>
      <c r="C27" s="15">
        <v>34.010575433386769</v>
      </c>
    </row>
    <row r="28" spans="1:3" x14ac:dyDescent="0.25">
      <c r="A28" s="24"/>
      <c r="B28" s="25" t="s">
        <v>22</v>
      </c>
      <c r="C28" s="15">
        <v>0</v>
      </c>
    </row>
    <row r="29" spans="1:3" x14ac:dyDescent="0.25">
      <c r="A29" s="24"/>
      <c r="B29" s="25" t="s">
        <v>23</v>
      </c>
      <c r="C29" s="15">
        <v>0</v>
      </c>
    </row>
    <row r="30" spans="1:3" x14ac:dyDescent="0.25">
      <c r="A30" s="24"/>
      <c r="B30" s="25"/>
      <c r="C30" s="83"/>
    </row>
    <row r="31" spans="1:3" x14ac:dyDescent="0.25">
      <c r="A31" s="24">
        <v>5</v>
      </c>
      <c r="B31" s="7" t="s">
        <v>24</v>
      </c>
      <c r="C31" s="82">
        <v>0</v>
      </c>
    </row>
    <row r="32" spans="1:3" x14ac:dyDescent="0.25">
      <c r="A32" s="24" t="s">
        <v>9</v>
      </c>
      <c r="B32" s="25" t="s">
        <v>25</v>
      </c>
      <c r="C32" s="15"/>
    </row>
    <row r="33" spans="1:3" x14ac:dyDescent="0.25">
      <c r="A33" s="24" t="s">
        <v>11</v>
      </c>
      <c r="B33" s="25" t="s">
        <v>26</v>
      </c>
      <c r="C33" s="15"/>
    </row>
    <row r="34" spans="1:3" x14ac:dyDescent="0.25">
      <c r="A34" s="24"/>
      <c r="B34" s="25"/>
      <c r="C34" s="83"/>
    </row>
    <row r="35" spans="1:3" x14ac:dyDescent="0.25">
      <c r="A35" s="24">
        <v>6</v>
      </c>
      <c r="B35" s="7" t="s">
        <v>27</v>
      </c>
      <c r="C35" s="82">
        <v>155.91580198961012</v>
      </c>
    </row>
    <row r="36" spans="1:3" x14ac:dyDescent="0.25">
      <c r="A36" s="24"/>
      <c r="B36" s="25"/>
      <c r="C36" s="83"/>
    </row>
    <row r="37" spans="1:3" x14ac:dyDescent="0.25">
      <c r="A37" s="24">
        <v>7</v>
      </c>
      <c r="B37" s="7" t="s">
        <v>28</v>
      </c>
      <c r="C37" s="83"/>
    </row>
    <row r="38" spans="1:3" ht="30" x14ac:dyDescent="0.25">
      <c r="A38" s="24" t="s">
        <v>9</v>
      </c>
      <c r="B38" s="27" t="s">
        <v>29</v>
      </c>
      <c r="C38" s="84">
        <v>7.0800688700449618E-4</v>
      </c>
    </row>
    <row r="39" spans="1:3" x14ac:dyDescent="0.25">
      <c r="A39" s="24" t="s">
        <v>11</v>
      </c>
      <c r="B39" s="25" t="s">
        <v>30</v>
      </c>
      <c r="C39" s="84">
        <v>6.8684618887285438E-4</v>
      </c>
    </row>
    <row r="40" spans="1:3" x14ac:dyDescent="0.25">
      <c r="A40" s="24"/>
      <c r="B40" s="25"/>
      <c r="C40" s="83"/>
    </row>
    <row r="41" spans="1:3" ht="15.75" thickBot="1" x14ac:dyDescent="0.3">
      <c r="A41" s="29"/>
      <c r="B41" s="30" t="s">
        <v>31</v>
      </c>
      <c r="C41" s="85">
        <v>49049</v>
      </c>
    </row>
    <row r="42" spans="1:3" ht="15.75" thickBot="1" x14ac:dyDescent="0.3">
      <c r="A42" s="29"/>
      <c r="B42" s="30"/>
      <c r="C42" s="56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19</vt:i4>
      </vt:variant>
    </vt:vector>
  </HeadingPairs>
  <TitlesOfParts>
    <vt:vector size="19" baseType="lpstr">
      <vt:lpstr>מקפת אישית- נספח 1</vt:lpstr>
      <vt:lpstr>מקפת אישית-נספח 2</vt:lpstr>
      <vt:lpstr>מקפת אישית-נספח 3</vt:lpstr>
      <vt:lpstr>מסלול כללי</vt:lpstr>
      <vt:lpstr>מסלול הלכה</vt:lpstr>
      <vt:lpstr>מסלול מניות</vt:lpstr>
      <vt:lpstr>מסלול אגח</vt:lpstr>
      <vt:lpstr>מסלול שקלי</vt:lpstr>
      <vt:lpstr>מסלול מחקה מדדs&amp;p500</vt:lpstr>
      <vt:lpstr>מסלול לבני 50 ומטה</vt:lpstr>
      <vt:lpstr>מסלול לבני 50 עד 60</vt:lpstr>
      <vt:lpstr>מסלול לבני 60 ומעלה</vt:lpstr>
      <vt:lpstr>זכאים קיימים לקצבה</vt:lpstr>
      <vt:lpstr>מקבלי קצבה קיימים מסלול כללי</vt:lpstr>
      <vt:lpstr>מקבלי קצבה קיימים מסלול הלכה</vt:lpstr>
      <vt:lpstr>מקבלי קצבה מסלול כללי</vt:lpstr>
      <vt:lpstr>מקבלי קצבה מסלול הלכה</vt:lpstr>
      <vt:lpstr>מקבלי קצבה מסלול מניות</vt:lpstr>
      <vt:lpstr>מקבלי קצבה מסלול אגח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פרץ</dc:creator>
  <cp:lastModifiedBy>גלית פרץ</cp:lastModifiedBy>
  <cp:lastPrinted>2022-03-30T13:30:01Z</cp:lastPrinted>
  <dcterms:created xsi:type="dcterms:W3CDTF">2022-03-30T11:03:48Z</dcterms:created>
  <dcterms:modified xsi:type="dcterms:W3CDTF">2022-03-30T13:30:19Z</dcterms:modified>
</cp:coreProperties>
</file>