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305" yWindow="-180" windowWidth="14235" windowHeight="10875" activeTab="1"/>
  </bookViews>
  <sheets>
    <sheet name="יוזמה קרן פנסיה לעצמאים" sheetId="6" r:id="rId1"/>
    <sheet name="יוזמה לעצמאים עמיתי ביניים" sheetId="5" r:id="rId2"/>
    <sheet name="DW" sheetId="7" r:id="rId3"/>
    <sheet name="DW מזומן ומיועדות" sheetId="8" r:id="rId4"/>
  </sheets>
  <definedNames>
    <definedName name="_xlnm._FilterDatabase" localSheetId="2" hidden="1">DW!$A$1:$R$653</definedName>
    <definedName name="_xlnm.Print_Area" localSheetId="1">'יוזמה לעצמאים עמיתי ביניים'!$A$1:$I$15</definedName>
    <definedName name="_xlnm.Print_Area" localSheetId="0">'יוזמה קרן פנסיה לעצמאים'!$A$1:$I$17</definedName>
  </definedNames>
  <calcPr calcId="145621"/>
  <pivotCaches>
    <pivotCache cacheId="534" r:id="rId5"/>
    <pivotCache cacheId="537" r:id="rId6"/>
    <pivotCache cacheId="548" r:id="rId7"/>
  </pivotCaches>
</workbook>
</file>

<file path=xl/calcChain.xml><?xml version="1.0" encoding="utf-8"?>
<calcChain xmlns="http://schemas.openxmlformats.org/spreadsheetml/2006/main">
  <c r="C12" i="5" l="1"/>
  <c r="C11" i="5"/>
  <c r="C9" i="5"/>
  <c r="C8" i="5"/>
  <c r="C7" i="5"/>
  <c r="C6" i="5"/>
  <c r="C5" i="5"/>
  <c r="P12" i="5"/>
  <c r="P11" i="5"/>
  <c r="P9" i="5"/>
  <c r="P8" i="5"/>
  <c r="P7" i="5"/>
  <c r="P6" i="5"/>
  <c r="P5" i="5"/>
  <c r="C14" i="6"/>
  <c r="C13" i="6"/>
  <c r="C11" i="6"/>
  <c r="C10" i="6"/>
  <c r="C9" i="6"/>
  <c r="C8" i="6"/>
  <c r="C7" i="6"/>
  <c r="C6" i="6"/>
  <c r="C5" i="6"/>
  <c r="P14" i="6"/>
  <c r="P13" i="6"/>
  <c r="P9" i="6"/>
  <c r="P12" i="6"/>
  <c r="P11" i="6"/>
  <c r="P10" i="6"/>
  <c r="P8" i="6"/>
  <c r="P6" i="6"/>
  <c r="P5" i="6"/>
  <c r="P7" i="6"/>
  <c r="B653" i="7" l="1"/>
  <c r="A653" i="7"/>
  <c r="B652" i="7"/>
  <c r="A652" i="7"/>
  <c r="B651" i="7"/>
  <c r="A651" i="7"/>
  <c r="B650" i="7"/>
  <c r="A650" i="7"/>
  <c r="B649" i="7"/>
  <c r="A649" i="7"/>
  <c r="B648" i="7"/>
  <c r="A648" i="7"/>
  <c r="B647" i="7"/>
  <c r="A647" i="7"/>
  <c r="B646" i="7"/>
  <c r="A646" i="7"/>
  <c r="B645" i="7"/>
  <c r="A645" i="7"/>
  <c r="B644" i="7"/>
  <c r="A644" i="7"/>
  <c r="B643" i="7"/>
  <c r="A643" i="7"/>
  <c r="B642" i="7"/>
  <c r="A642" i="7"/>
  <c r="B641" i="7"/>
  <c r="A641" i="7"/>
  <c r="B640" i="7"/>
  <c r="A640" i="7"/>
  <c r="B639" i="7"/>
  <c r="A639" i="7"/>
  <c r="B638" i="7"/>
  <c r="A638" i="7"/>
  <c r="B637" i="7"/>
  <c r="A637" i="7"/>
  <c r="B636" i="7"/>
  <c r="A636" i="7"/>
  <c r="B635" i="7"/>
  <c r="A635" i="7"/>
  <c r="B634" i="7"/>
  <c r="A634" i="7"/>
  <c r="B633" i="7"/>
  <c r="A633" i="7"/>
  <c r="B632" i="7"/>
  <c r="A632" i="7"/>
  <c r="B631" i="7"/>
  <c r="A631" i="7"/>
  <c r="B630" i="7"/>
  <c r="A630" i="7"/>
  <c r="B629" i="7"/>
  <c r="A629" i="7"/>
  <c r="B628" i="7"/>
  <c r="A628" i="7"/>
  <c r="B627" i="7"/>
  <c r="A627" i="7"/>
  <c r="B626" i="7"/>
  <c r="A626" i="7"/>
  <c r="B625" i="7"/>
  <c r="A625" i="7"/>
  <c r="B624" i="7"/>
  <c r="A624" i="7"/>
  <c r="B623" i="7"/>
  <c r="A623" i="7"/>
  <c r="B622" i="7"/>
  <c r="A622" i="7"/>
  <c r="B621" i="7"/>
  <c r="A621" i="7"/>
  <c r="B620" i="7"/>
  <c r="A620" i="7"/>
  <c r="B619" i="7"/>
  <c r="A619" i="7"/>
  <c r="B618" i="7"/>
  <c r="A618" i="7"/>
  <c r="B617" i="7"/>
  <c r="A617" i="7"/>
  <c r="B616" i="7"/>
  <c r="A616" i="7"/>
  <c r="B615" i="7"/>
  <c r="A615" i="7"/>
  <c r="B614" i="7"/>
  <c r="A614" i="7"/>
  <c r="B613" i="7"/>
  <c r="A613" i="7"/>
  <c r="B612" i="7"/>
  <c r="A612" i="7"/>
  <c r="B611" i="7"/>
  <c r="A611" i="7"/>
  <c r="B610" i="7"/>
  <c r="A610" i="7"/>
  <c r="B609" i="7"/>
  <c r="A609" i="7"/>
  <c r="B608" i="7"/>
  <c r="A608" i="7"/>
  <c r="B607" i="7"/>
  <c r="A607" i="7"/>
  <c r="B606" i="7"/>
  <c r="A606" i="7"/>
  <c r="B605" i="7"/>
  <c r="A605" i="7"/>
  <c r="B604" i="7"/>
  <c r="A604" i="7"/>
  <c r="B603" i="7"/>
  <c r="A603" i="7"/>
  <c r="B602" i="7"/>
  <c r="A602" i="7"/>
  <c r="B601" i="7"/>
  <c r="A601" i="7"/>
  <c r="B600" i="7"/>
  <c r="A600" i="7"/>
  <c r="B599" i="7"/>
  <c r="A599" i="7"/>
  <c r="B598" i="7"/>
  <c r="A598" i="7"/>
  <c r="B597" i="7"/>
  <c r="A597" i="7"/>
  <c r="B596" i="7"/>
  <c r="A596" i="7"/>
  <c r="B595" i="7"/>
  <c r="A595" i="7"/>
  <c r="B594" i="7"/>
  <c r="A594" i="7"/>
  <c r="B593" i="7"/>
  <c r="A593" i="7"/>
  <c r="B592" i="7"/>
  <c r="A592" i="7"/>
  <c r="B591" i="7"/>
  <c r="A591" i="7"/>
  <c r="B590" i="7"/>
  <c r="A590" i="7"/>
  <c r="B589" i="7"/>
  <c r="A589" i="7"/>
  <c r="B588" i="7"/>
  <c r="A588" i="7"/>
  <c r="B587" i="7"/>
  <c r="A587" i="7"/>
  <c r="B586" i="7"/>
  <c r="A586" i="7"/>
  <c r="B585" i="7"/>
  <c r="A585" i="7"/>
  <c r="B584" i="7"/>
  <c r="A584" i="7"/>
  <c r="B583" i="7"/>
  <c r="A583" i="7"/>
  <c r="B582" i="7"/>
  <c r="A582" i="7"/>
  <c r="B581" i="7"/>
  <c r="A581" i="7"/>
  <c r="B580" i="7"/>
  <c r="A580" i="7"/>
  <c r="B579" i="7"/>
  <c r="A579" i="7"/>
  <c r="B578" i="7"/>
  <c r="A578" i="7"/>
  <c r="B577" i="7"/>
  <c r="A577" i="7"/>
  <c r="B576" i="7"/>
  <c r="A576" i="7"/>
  <c r="B575" i="7"/>
  <c r="A575" i="7"/>
  <c r="B574" i="7"/>
  <c r="A574" i="7"/>
  <c r="B573" i="7"/>
  <c r="A573" i="7"/>
  <c r="B572" i="7"/>
  <c r="A572" i="7"/>
  <c r="B571" i="7"/>
  <c r="A571" i="7"/>
  <c r="B570" i="7"/>
  <c r="A570" i="7"/>
  <c r="B569" i="7"/>
  <c r="A569" i="7"/>
  <c r="B568" i="7"/>
  <c r="A568" i="7"/>
  <c r="B567" i="7"/>
  <c r="A567" i="7"/>
  <c r="B566" i="7"/>
  <c r="A566" i="7"/>
  <c r="B565" i="7"/>
  <c r="A565" i="7"/>
  <c r="B564" i="7"/>
  <c r="A564" i="7"/>
  <c r="B563" i="7"/>
  <c r="A563" i="7"/>
  <c r="B562" i="7"/>
  <c r="A562" i="7"/>
  <c r="B561" i="7"/>
  <c r="A561" i="7"/>
  <c r="B560" i="7"/>
  <c r="A560" i="7"/>
  <c r="B559" i="7"/>
  <c r="A559" i="7"/>
  <c r="B558" i="7"/>
  <c r="A558" i="7"/>
  <c r="B557" i="7"/>
  <c r="A557" i="7"/>
  <c r="B556" i="7"/>
  <c r="A556" i="7"/>
  <c r="B555" i="7"/>
  <c r="A555" i="7"/>
  <c r="B554" i="7"/>
  <c r="A554" i="7"/>
  <c r="B553" i="7"/>
  <c r="A553" i="7"/>
  <c r="B552" i="7"/>
  <c r="A552" i="7"/>
  <c r="B551" i="7"/>
  <c r="A551" i="7"/>
  <c r="B550" i="7"/>
  <c r="A550" i="7"/>
  <c r="B549" i="7"/>
  <c r="A549" i="7"/>
  <c r="B548" i="7"/>
  <c r="A548" i="7"/>
  <c r="B547" i="7"/>
  <c r="A547" i="7"/>
  <c r="B546" i="7"/>
  <c r="A546" i="7"/>
  <c r="B545" i="7"/>
  <c r="A545" i="7"/>
  <c r="B544" i="7"/>
  <c r="A544" i="7"/>
  <c r="B543" i="7"/>
  <c r="A543" i="7"/>
  <c r="B542" i="7"/>
  <c r="A542" i="7"/>
  <c r="B541" i="7"/>
  <c r="A541" i="7"/>
  <c r="B540" i="7"/>
  <c r="A540" i="7"/>
  <c r="B539" i="7"/>
  <c r="A539" i="7"/>
  <c r="B538" i="7"/>
  <c r="A538" i="7"/>
  <c r="B537" i="7"/>
  <c r="A537" i="7"/>
  <c r="B536" i="7"/>
  <c r="A536" i="7"/>
  <c r="B535" i="7"/>
  <c r="A535" i="7"/>
  <c r="B534" i="7"/>
  <c r="A534" i="7"/>
  <c r="B533" i="7"/>
  <c r="A533" i="7"/>
  <c r="B532" i="7"/>
  <c r="A532" i="7"/>
  <c r="B531" i="7"/>
  <c r="A531" i="7"/>
  <c r="B530" i="7"/>
  <c r="A530" i="7"/>
  <c r="B529" i="7"/>
  <c r="A529" i="7"/>
  <c r="B528" i="7"/>
  <c r="A528" i="7"/>
  <c r="B527" i="7"/>
  <c r="A527" i="7"/>
  <c r="B526" i="7"/>
  <c r="A526" i="7"/>
  <c r="B525" i="7"/>
  <c r="A525" i="7"/>
  <c r="B524" i="7"/>
  <c r="A524" i="7"/>
  <c r="B523" i="7"/>
  <c r="A523" i="7"/>
  <c r="B522" i="7"/>
  <c r="A522" i="7"/>
  <c r="B521" i="7"/>
  <c r="A521" i="7"/>
  <c r="B520" i="7"/>
  <c r="A520" i="7"/>
  <c r="B519" i="7"/>
  <c r="A519" i="7"/>
  <c r="B518" i="7"/>
  <c r="A518" i="7"/>
  <c r="B517" i="7"/>
  <c r="A517" i="7"/>
  <c r="B516" i="7"/>
  <c r="A516" i="7"/>
  <c r="B515" i="7"/>
  <c r="A515" i="7"/>
  <c r="B514" i="7"/>
  <c r="A514" i="7"/>
  <c r="B513" i="7"/>
  <c r="A513" i="7"/>
  <c r="B512" i="7"/>
  <c r="A512" i="7"/>
  <c r="B511" i="7"/>
  <c r="A511" i="7"/>
  <c r="B510" i="7"/>
  <c r="A510" i="7"/>
  <c r="B509" i="7"/>
  <c r="A509" i="7"/>
  <c r="B508" i="7"/>
  <c r="A508" i="7"/>
  <c r="B507" i="7"/>
  <c r="A507" i="7"/>
  <c r="B506" i="7"/>
  <c r="A506" i="7"/>
  <c r="B505" i="7"/>
  <c r="A505" i="7"/>
  <c r="B504" i="7"/>
  <c r="A504" i="7"/>
  <c r="B503" i="7"/>
  <c r="A503" i="7"/>
  <c r="B502" i="7"/>
  <c r="A502" i="7"/>
  <c r="B501" i="7"/>
  <c r="A501" i="7"/>
  <c r="B500" i="7"/>
  <c r="A500" i="7"/>
  <c r="B499" i="7"/>
  <c r="A499" i="7"/>
  <c r="B498" i="7"/>
  <c r="A498" i="7"/>
  <c r="B497" i="7"/>
  <c r="A497" i="7"/>
  <c r="B496" i="7"/>
  <c r="A496" i="7"/>
  <c r="B495" i="7"/>
  <c r="A495" i="7"/>
  <c r="B494" i="7"/>
  <c r="A494" i="7"/>
  <c r="B493" i="7"/>
  <c r="A493" i="7"/>
  <c r="B492" i="7"/>
  <c r="A492" i="7"/>
  <c r="B491" i="7"/>
  <c r="A491" i="7"/>
  <c r="B490" i="7"/>
  <c r="A490" i="7"/>
  <c r="B489" i="7"/>
  <c r="A489" i="7"/>
  <c r="B488" i="7"/>
  <c r="A488" i="7"/>
  <c r="B487" i="7"/>
  <c r="A487" i="7"/>
  <c r="B486" i="7"/>
  <c r="A486" i="7"/>
  <c r="B485" i="7"/>
  <c r="A485" i="7"/>
  <c r="B484" i="7"/>
  <c r="A484" i="7"/>
  <c r="B483" i="7"/>
  <c r="A483" i="7"/>
  <c r="B482" i="7"/>
  <c r="A482" i="7"/>
  <c r="B481" i="7"/>
  <c r="A481" i="7"/>
  <c r="B480" i="7"/>
  <c r="A480" i="7"/>
  <c r="B479" i="7"/>
  <c r="A479" i="7"/>
  <c r="B478" i="7"/>
  <c r="A478" i="7"/>
  <c r="B477" i="7"/>
  <c r="A477" i="7"/>
  <c r="B476" i="7"/>
  <c r="A476" i="7"/>
  <c r="B475" i="7"/>
  <c r="A475" i="7"/>
  <c r="B474" i="7"/>
  <c r="A474" i="7"/>
  <c r="B473" i="7"/>
  <c r="A473" i="7"/>
  <c r="B472" i="7"/>
  <c r="A472" i="7"/>
  <c r="B471" i="7"/>
  <c r="A471" i="7"/>
  <c r="B470" i="7"/>
  <c r="A470" i="7"/>
  <c r="B469" i="7"/>
  <c r="A469" i="7"/>
  <c r="B468" i="7"/>
  <c r="A468" i="7"/>
  <c r="B467" i="7"/>
  <c r="A467" i="7"/>
  <c r="B466" i="7"/>
  <c r="A466" i="7"/>
  <c r="B465" i="7"/>
  <c r="A465" i="7"/>
  <c r="B464" i="7"/>
  <c r="A464" i="7"/>
  <c r="B463" i="7"/>
  <c r="A463" i="7"/>
  <c r="B462" i="7"/>
  <c r="A462" i="7"/>
  <c r="B461" i="7"/>
  <c r="A461" i="7"/>
  <c r="B460" i="7"/>
  <c r="A460" i="7"/>
  <c r="B459" i="7"/>
  <c r="A459" i="7"/>
  <c r="B458" i="7"/>
  <c r="A458" i="7"/>
  <c r="B457" i="7"/>
  <c r="A457" i="7"/>
  <c r="B456" i="7"/>
  <c r="A456" i="7"/>
  <c r="B455" i="7"/>
  <c r="A455" i="7"/>
  <c r="B454" i="7"/>
  <c r="A454" i="7"/>
  <c r="B453" i="7"/>
  <c r="A453" i="7"/>
  <c r="B452" i="7"/>
  <c r="A452" i="7"/>
  <c r="B451" i="7"/>
  <c r="A451" i="7"/>
  <c r="B450" i="7"/>
  <c r="A450" i="7"/>
  <c r="B449" i="7"/>
  <c r="A449" i="7"/>
  <c r="B448" i="7"/>
  <c r="A448" i="7"/>
  <c r="B447" i="7"/>
  <c r="A447" i="7"/>
  <c r="B446" i="7"/>
  <c r="A446" i="7"/>
  <c r="B445" i="7"/>
  <c r="A445" i="7"/>
  <c r="B444" i="7"/>
  <c r="A444" i="7"/>
  <c r="B443" i="7"/>
  <c r="A443" i="7"/>
  <c r="B442" i="7"/>
  <c r="A442" i="7"/>
  <c r="B441" i="7"/>
  <c r="A441" i="7"/>
  <c r="B440" i="7"/>
  <c r="A440" i="7"/>
  <c r="B439" i="7"/>
  <c r="A439" i="7"/>
  <c r="B438" i="7"/>
  <c r="A438" i="7"/>
  <c r="B437" i="7"/>
  <c r="A437" i="7"/>
  <c r="B436" i="7"/>
  <c r="A436" i="7"/>
  <c r="B435" i="7"/>
  <c r="A435" i="7"/>
  <c r="B434" i="7"/>
  <c r="A434" i="7"/>
  <c r="B433" i="7"/>
  <c r="A433" i="7"/>
  <c r="B432" i="7"/>
  <c r="A432" i="7"/>
  <c r="B431" i="7"/>
  <c r="A431" i="7"/>
  <c r="B430" i="7"/>
  <c r="A430" i="7"/>
  <c r="B429" i="7"/>
  <c r="A429" i="7"/>
  <c r="B428" i="7"/>
  <c r="A428" i="7"/>
  <c r="B427" i="7"/>
  <c r="A427" i="7"/>
  <c r="B426" i="7"/>
  <c r="A426" i="7"/>
  <c r="B425" i="7"/>
  <c r="A425" i="7"/>
  <c r="B424" i="7"/>
  <c r="A424" i="7"/>
  <c r="B423" i="7"/>
  <c r="A423" i="7"/>
  <c r="B422" i="7"/>
  <c r="A422" i="7"/>
  <c r="B421" i="7"/>
  <c r="A421" i="7"/>
  <c r="B420" i="7"/>
  <c r="A420" i="7"/>
  <c r="B419" i="7"/>
  <c r="A419" i="7"/>
  <c r="B418" i="7"/>
  <c r="A418" i="7"/>
  <c r="B417" i="7"/>
  <c r="A417" i="7"/>
  <c r="B416" i="7"/>
  <c r="A416" i="7"/>
  <c r="B415" i="7"/>
  <c r="A415" i="7"/>
  <c r="B414" i="7"/>
  <c r="A414" i="7"/>
  <c r="B413" i="7"/>
  <c r="A413" i="7"/>
  <c r="B412" i="7"/>
  <c r="A412" i="7"/>
  <c r="B411" i="7"/>
  <c r="A411" i="7"/>
  <c r="B410" i="7"/>
  <c r="A410" i="7"/>
  <c r="B409" i="7"/>
  <c r="A409" i="7"/>
  <c r="B408" i="7"/>
  <c r="A408" i="7"/>
  <c r="B407" i="7"/>
  <c r="A407" i="7"/>
  <c r="B406" i="7"/>
  <c r="A406" i="7"/>
  <c r="B405" i="7"/>
  <c r="A405" i="7"/>
  <c r="B404" i="7"/>
  <c r="A404" i="7"/>
  <c r="B403" i="7"/>
  <c r="A403" i="7"/>
  <c r="B402" i="7"/>
  <c r="A402" i="7"/>
  <c r="B401" i="7"/>
  <c r="A401" i="7"/>
  <c r="B400" i="7"/>
  <c r="A400" i="7"/>
  <c r="B399" i="7"/>
  <c r="A399" i="7"/>
  <c r="B398" i="7"/>
  <c r="A398" i="7"/>
  <c r="B397" i="7"/>
  <c r="A397" i="7"/>
  <c r="B396" i="7"/>
  <c r="A396" i="7"/>
  <c r="B395" i="7"/>
  <c r="A395" i="7"/>
  <c r="B394" i="7"/>
  <c r="A394" i="7"/>
  <c r="B393" i="7"/>
  <c r="A393" i="7"/>
  <c r="B392" i="7"/>
  <c r="A392" i="7"/>
  <c r="B391" i="7"/>
  <c r="A391" i="7"/>
  <c r="B390" i="7"/>
  <c r="A390" i="7"/>
  <c r="B389" i="7"/>
  <c r="A389" i="7"/>
  <c r="B388" i="7"/>
  <c r="A388" i="7"/>
  <c r="B387" i="7"/>
  <c r="A387" i="7"/>
  <c r="B386" i="7"/>
  <c r="A386" i="7"/>
  <c r="B385" i="7"/>
  <c r="A385" i="7"/>
  <c r="B384" i="7"/>
  <c r="A384" i="7"/>
  <c r="B383" i="7"/>
  <c r="A383" i="7"/>
  <c r="B382" i="7"/>
  <c r="A382" i="7"/>
  <c r="B381" i="7"/>
  <c r="A381" i="7"/>
  <c r="B380" i="7"/>
  <c r="A380" i="7"/>
  <c r="B379" i="7"/>
  <c r="A379" i="7"/>
  <c r="B378" i="7"/>
  <c r="A378" i="7"/>
  <c r="B377" i="7"/>
  <c r="A377" i="7"/>
  <c r="B376" i="7"/>
  <c r="A376" i="7"/>
  <c r="B375" i="7"/>
  <c r="A375" i="7"/>
  <c r="B374" i="7"/>
  <c r="A374" i="7"/>
  <c r="B373" i="7"/>
  <c r="A373" i="7"/>
  <c r="B372" i="7"/>
  <c r="A372" i="7"/>
  <c r="B371" i="7"/>
  <c r="A371" i="7"/>
  <c r="B370" i="7"/>
  <c r="A370" i="7"/>
  <c r="B369" i="7"/>
  <c r="A369" i="7"/>
  <c r="B368" i="7"/>
  <c r="A368" i="7"/>
  <c r="B367" i="7"/>
  <c r="A367" i="7"/>
  <c r="B366" i="7"/>
  <c r="A366" i="7"/>
  <c r="B365" i="7"/>
  <c r="A365" i="7"/>
  <c r="Q364" i="7"/>
  <c r="B364" i="7" s="1"/>
  <c r="C364" i="7" s="1"/>
  <c r="Q363" i="7"/>
  <c r="A363" i="7" s="1"/>
  <c r="B363" i="7"/>
  <c r="C363" i="7" s="1"/>
  <c r="Q362" i="7"/>
  <c r="A362" i="7" s="1"/>
  <c r="Q361" i="7"/>
  <c r="B361" i="7"/>
  <c r="C361" i="7" s="1"/>
  <c r="A361" i="7"/>
  <c r="Q360" i="7"/>
  <c r="B360" i="7" s="1"/>
  <c r="C360" i="7" s="1"/>
  <c r="A360" i="7"/>
  <c r="Q359" i="7"/>
  <c r="A359" i="7" s="1"/>
  <c r="Q358" i="7"/>
  <c r="B358" i="7"/>
  <c r="C358" i="7" s="1"/>
  <c r="A358" i="7"/>
  <c r="Q357" i="7"/>
  <c r="B357" i="7"/>
  <c r="C357" i="7" s="1"/>
  <c r="A357" i="7"/>
  <c r="Q356" i="7"/>
  <c r="B356" i="7" s="1"/>
  <c r="C356" i="7" s="1"/>
  <c r="Q355" i="7"/>
  <c r="A355" i="7" s="1"/>
  <c r="B355" i="7"/>
  <c r="C355" i="7" s="1"/>
  <c r="Q354" i="7"/>
  <c r="A354" i="7" s="1"/>
  <c r="Q353" i="7"/>
  <c r="B353" i="7"/>
  <c r="C353" i="7" s="1"/>
  <c r="A353" i="7"/>
  <c r="Q352" i="7"/>
  <c r="B352" i="7" s="1"/>
  <c r="C352" i="7" s="1"/>
  <c r="A352" i="7"/>
  <c r="Q351" i="7"/>
  <c r="A351" i="7" s="1"/>
  <c r="Q350" i="7"/>
  <c r="A350" i="7" s="1"/>
  <c r="B350" i="7"/>
  <c r="C350" i="7" s="1"/>
  <c r="Q349" i="7"/>
  <c r="A349" i="7" s="1"/>
  <c r="Q348" i="7"/>
  <c r="A348" i="7" s="1"/>
  <c r="Q347" i="7"/>
  <c r="A347" i="7" s="1"/>
  <c r="C347" i="7"/>
  <c r="B347" i="7"/>
  <c r="Q346" i="7"/>
  <c r="A346" i="7" s="1"/>
  <c r="B346" i="7"/>
  <c r="C346" i="7" s="1"/>
  <c r="Q345" i="7"/>
  <c r="A345" i="7" s="1"/>
  <c r="Q344" i="7"/>
  <c r="A344" i="7" s="1"/>
  <c r="Q343" i="7"/>
  <c r="A343" i="7" s="1"/>
  <c r="C343" i="7"/>
  <c r="B343" i="7"/>
  <c r="Q342" i="7"/>
  <c r="A342" i="7" s="1"/>
  <c r="B342" i="7"/>
  <c r="C342" i="7" s="1"/>
  <c r="Q341" i="7"/>
  <c r="A341" i="7" s="1"/>
  <c r="Q340" i="7"/>
  <c r="A340" i="7" s="1"/>
  <c r="Q339" i="7"/>
  <c r="A339" i="7" s="1"/>
  <c r="C339" i="7"/>
  <c r="B339" i="7"/>
  <c r="Q338" i="7"/>
  <c r="A338" i="7" s="1"/>
  <c r="B338" i="7"/>
  <c r="C338" i="7" s="1"/>
  <c r="Q337" i="7"/>
  <c r="A337" i="7" s="1"/>
  <c r="Q336" i="7"/>
  <c r="A336" i="7" s="1"/>
  <c r="Q335" i="7"/>
  <c r="A335" i="7" s="1"/>
  <c r="C335" i="7"/>
  <c r="B335" i="7"/>
  <c r="Q334" i="7"/>
  <c r="A334" i="7" s="1"/>
  <c r="B334" i="7"/>
  <c r="C334" i="7" s="1"/>
  <c r="Q333" i="7"/>
  <c r="A333" i="7" s="1"/>
  <c r="Q332" i="7"/>
  <c r="A332" i="7" s="1"/>
  <c r="Q331" i="7"/>
  <c r="A331" i="7" s="1"/>
  <c r="C331" i="7"/>
  <c r="B331" i="7"/>
  <c r="Q330" i="7"/>
  <c r="A330" i="7" s="1"/>
  <c r="B330" i="7"/>
  <c r="C330" i="7" s="1"/>
  <c r="Q329" i="7"/>
  <c r="A329" i="7" s="1"/>
  <c r="Q328" i="7"/>
  <c r="A328" i="7" s="1"/>
  <c r="Q327" i="7"/>
  <c r="A327" i="7" s="1"/>
  <c r="C327" i="7"/>
  <c r="B327" i="7"/>
  <c r="Q326" i="7"/>
  <c r="A326" i="7" s="1"/>
  <c r="B326" i="7"/>
  <c r="C326" i="7" s="1"/>
  <c r="Q325" i="7"/>
  <c r="A325" i="7" s="1"/>
  <c r="Q324" i="7"/>
  <c r="A324" i="7" s="1"/>
  <c r="Q323" i="7"/>
  <c r="A323" i="7" s="1"/>
  <c r="C323" i="7"/>
  <c r="B323" i="7"/>
  <c r="Q322" i="7"/>
  <c r="A322" i="7" s="1"/>
  <c r="B322" i="7"/>
  <c r="C322" i="7" s="1"/>
  <c r="Q321" i="7"/>
  <c r="A321" i="7" s="1"/>
  <c r="Q320" i="7"/>
  <c r="Q319" i="7"/>
  <c r="A319" i="7" s="1"/>
  <c r="C319" i="7"/>
  <c r="B319" i="7"/>
  <c r="Q318" i="7"/>
  <c r="A318" i="7" s="1"/>
  <c r="B318" i="7"/>
  <c r="C318" i="7" s="1"/>
  <c r="Q317" i="7"/>
  <c r="A317" i="7" s="1"/>
  <c r="Q316" i="7"/>
  <c r="Q315" i="7"/>
  <c r="A315" i="7" s="1"/>
  <c r="C315" i="7"/>
  <c r="B315" i="7"/>
  <c r="Q314" i="7"/>
  <c r="A314" i="7" s="1"/>
  <c r="B314" i="7"/>
  <c r="C314" i="7" s="1"/>
  <c r="Q313" i="7"/>
  <c r="A313" i="7" s="1"/>
  <c r="Q312" i="7"/>
  <c r="Q311" i="7"/>
  <c r="A311" i="7" s="1"/>
  <c r="C311" i="7"/>
  <c r="B311" i="7"/>
  <c r="Q310" i="7"/>
  <c r="A310" i="7" s="1"/>
  <c r="B310" i="7"/>
  <c r="C310" i="7" s="1"/>
  <c r="Q309" i="7"/>
  <c r="Q308" i="7"/>
  <c r="Q307" i="7"/>
  <c r="A307" i="7" s="1"/>
  <c r="C307" i="7"/>
  <c r="B307" i="7"/>
  <c r="Q306" i="7"/>
  <c r="A306" i="7" s="1"/>
  <c r="B306" i="7"/>
  <c r="C306" i="7" s="1"/>
  <c r="Q305" i="7"/>
  <c r="Q304" i="7"/>
  <c r="Q303" i="7"/>
  <c r="A303" i="7" s="1"/>
  <c r="C303" i="7"/>
  <c r="B303" i="7"/>
  <c r="Q302" i="7"/>
  <c r="A302" i="7" s="1"/>
  <c r="B302" i="7"/>
  <c r="C302" i="7" s="1"/>
  <c r="Q301" i="7"/>
  <c r="Q300" i="7"/>
  <c r="Q299" i="7"/>
  <c r="A299" i="7" s="1"/>
  <c r="C299" i="7"/>
  <c r="B299" i="7"/>
  <c r="Q298" i="7"/>
  <c r="A298" i="7" s="1"/>
  <c r="B298" i="7"/>
  <c r="C298" i="7" s="1"/>
  <c r="Q297" i="7"/>
  <c r="Q296" i="7"/>
  <c r="Q295" i="7"/>
  <c r="Q294" i="7"/>
  <c r="Q293" i="7"/>
  <c r="Q292" i="7"/>
  <c r="Q291" i="7"/>
  <c r="Q290" i="7"/>
  <c r="Q289" i="7"/>
  <c r="Q288" i="7"/>
  <c r="Q287" i="7"/>
  <c r="Q286" i="7"/>
  <c r="Q285" i="7"/>
  <c r="Q284" i="7"/>
  <c r="Q283" i="7"/>
  <c r="Q282" i="7"/>
  <c r="Q281" i="7"/>
  <c r="Q280" i="7"/>
  <c r="Q279" i="7"/>
  <c r="Q278" i="7"/>
  <c r="Q277" i="7"/>
  <c r="Q276" i="7"/>
  <c r="Q275" i="7"/>
  <c r="Q274" i="7"/>
  <c r="Q273" i="7"/>
  <c r="Q272" i="7"/>
  <c r="Q271" i="7"/>
  <c r="Q270" i="7"/>
  <c r="Q269" i="7"/>
  <c r="Q268" i="7"/>
  <c r="Q267" i="7"/>
  <c r="Q266" i="7"/>
  <c r="B266" i="7" s="1"/>
  <c r="Q265" i="7"/>
  <c r="B265" i="7" s="1"/>
  <c r="Q264" i="7"/>
  <c r="B264" i="7" s="1"/>
  <c r="Q263" i="7"/>
  <c r="B263" i="7" s="1"/>
  <c r="Q262" i="7"/>
  <c r="B262" i="7" s="1"/>
  <c r="C262" i="7" s="1"/>
  <c r="C263" i="7" s="1"/>
  <c r="C264" i="7" s="1"/>
  <c r="C265" i="7" s="1"/>
  <c r="Q261" i="7"/>
  <c r="B261" i="7" s="1"/>
  <c r="C261" i="7"/>
  <c r="Q260" i="7"/>
  <c r="B260" i="7" s="1"/>
  <c r="A260" i="7"/>
  <c r="Q259" i="7"/>
  <c r="B259" i="7" s="1"/>
  <c r="A259" i="7"/>
  <c r="Q258" i="7"/>
  <c r="B258" i="7" s="1"/>
  <c r="Q257" i="7"/>
  <c r="B257" i="7" s="1"/>
  <c r="Q256" i="7"/>
  <c r="B256" i="7" s="1"/>
  <c r="A256" i="7"/>
  <c r="Q255" i="7"/>
  <c r="B255" i="7" s="1"/>
  <c r="A255" i="7"/>
  <c r="Q254" i="7"/>
  <c r="B254" i="7" s="1"/>
  <c r="Q253" i="7"/>
  <c r="B253" i="7" s="1"/>
  <c r="Q252" i="7"/>
  <c r="B252" i="7" s="1"/>
  <c r="A252" i="7"/>
  <c r="Q251" i="7"/>
  <c r="B251" i="7" s="1"/>
  <c r="A251" i="7"/>
  <c r="Q250" i="7"/>
  <c r="B250" i="7" s="1"/>
  <c r="C250" i="7" s="1"/>
  <c r="C251" i="7" s="1"/>
  <c r="C252" i="7" s="1"/>
  <c r="C253" i="7" s="1"/>
  <c r="Q249" i="7"/>
  <c r="B249" i="7" s="1"/>
  <c r="C249" i="7" s="1"/>
  <c r="Q248" i="7"/>
  <c r="B248" i="7" s="1"/>
  <c r="A248" i="7"/>
  <c r="Q247" i="7"/>
  <c r="B247" i="7" s="1"/>
  <c r="Q246" i="7"/>
  <c r="B246" i="7" s="1"/>
  <c r="Q245" i="7"/>
  <c r="B245" i="7" s="1"/>
  <c r="Q244" i="7"/>
  <c r="B244" i="7" s="1"/>
  <c r="Q243" i="7"/>
  <c r="B243" i="7" s="1"/>
  <c r="A243" i="7"/>
  <c r="Q242" i="7"/>
  <c r="B242" i="7" s="1"/>
  <c r="C242" i="7" s="1"/>
  <c r="C243" i="7" s="1"/>
  <c r="C244" i="7" s="1"/>
  <c r="C245" i="7" s="1"/>
  <c r="Q241" i="7"/>
  <c r="B241" i="7" s="1"/>
  <c r="Q240" i="7"/>
  <c r="B240" i="7" s="1"/>
  <c r="A240" i="7"/>
  <c r="Q239" i="7"/>
  <c r="B239" i="7" s="1"/>
  <c r="Q238" i="7"/>
  <c r="B238" i="7" s="1"/>
  <c r="C238" i="7" s="1"/>
  <c r="Q237" i="7"/>
  <c r="B237" i="7" s="1"/>
  <c r="C237" i="7"/>
  <c r="Q236" i="7"/>
  <c r="B236" i="7" s="1"/>
  <c r="A236" i="7"/>
  <c r="Q235" i="7"/>
  <c r="B235" i="7" s="1"/>
  <c r="A235" i="7"/>
  <c r="Q234" i="7"/>
  <c r="B234" i="7" s="1"/>
  <c r="C234" i="7" s="1"/>
  <c r="Q233" i="7"/>
  <c r="B233" i="7" s="1"/>
  <c r="C233" i="7" s="1"/>
  <c r="Q232" i="7"/>
  <c r="B232" i="7" s="1"/>
  <c r="C232" i="7" s="1"/>
  <c r="Q231" i="7"/>
  <c r="B231" i="7" s="1"/>
  <c r="C231" i="7"/>
  <c r="Q230" i="7"/>
  <c r="B230" i="7" s="1"/>
  <c r="Q229" i="7"/>
  <c r="B229" i="7" s="1"/>
  <c r="Q228" i="7"/>
  <c r="B228" i="7" s="1"/>
  <c r="Q227" i="7"/>
  <c r="B227" i="7" s="1"/>
  <c r="Q226" i="7"/>
  <c r="B226" i="7" s="1"/>
  <c r="C226" i="7" s="1"/>
  <c r="C227" i="7" s="1"/>
  <c r="C228" i="7" s="1"/>
  <c r="C229" i="7" s="1"/>
  <c r="Q225" i="7"/>
  <c r="B225" i="7" s="1"/>
  <c r="Q224" i="7"/>
  <c r="B224" i="7" s="1"/>
  <c r="Q223" i="7"/>
  <c r="B223" i="7" s="1"/>
  <c r="Q222" i="7"/>
  <c r="B222" i="7" s="1"/>
  <c r="C222" i="7" s="1"/>
  <c r="Q221" i="7"/>
  <c r="B221" i="7" s="1"/>
  <c r="C221" i="7"/>
  <c r="Q220" i="7"/>
  <c r="B220" i="7" s="1"/>
  <c r="C220" i="7"/>
  <c r="A220" i="7"/>
  <c r="Q219" i="7"/>
  <c r="B219" i="7" s="1"/>
  <c r="C219" i="7" s="1"/>
  <c r="Q218" i="7"/>
  <c r="B218" i="7" s="1"/>
  <c r="Q217" i="7"/>
  <c r="B217" i="7" s="1"/>
  <c r="Q216" i="7"/>
  <c r="B216" i="7" s="1"/>
  <c r="A216" i="7"/>
  <c r="Q215" i="7"/>
  <c r="B215" i="7" s="1"/>
  <c r="A215" i="7"/>
  <c r="Q214" i="7"/>
  <c r="B214" i="7" s="1"/>
  <c r="Q213" i="7"/>
  <c r="B213" i="7" s="1"/>
  <c r="Q212" i="7"/>
  <c r="B212" i="7" s="1"/>
  <c r="A212" i="7"/>
  <c r="Q211" i="7"/>
  <c r="B211" i="7" s="1"/>
  <c r="A211" i="7"/>
  <c r="Q210" i="7"/>
  <c r="B210" i="7" s="1"/>
  <c r="C210" i="7" s="1"/>
  <c r="C211" i="7" s="1"/>
  <c r="C212" i="7" s="1"/>
  <c r="C213" i="7" s="1"/>
  <c r="Q209" i="7"/>
  <c r="B209" i="7" s="1"/>
  <c r="C209" i="7" s="1"/>
  <c r="Q208" i="7"/>
  <c r="B208" i="7" s="1"/>
  <c r="C208" i="7" s="1"/>
  <c r="A208" i="7"/>
  <c r="Q207" i="7"/>
  <c r="B207" i="7" s="1"/>
  <c r="C207" i="7"/>
  <c r="A207" i="7"/>
  <c r="Q206" i="7"/>
  <c r="B206" i="7" s="1"/>
  <c r="Q205" i="7"/>
  <c r="B205" i="7" s="1"/>
  <c r="Q204" i="7"/>
  <c r="B204" i="7" s="1"/>
  <c r="Q203" i="7"/>
  <c r="B203" i="7" s="1"/>
  <c r="Q202" i="7"/>
  <c r="Q201" i="7"/>
  <c r="B201" i="7" s="1"/>
  <c r="Q200" i="7"/>
  <c r="B200" i="7" s="1"/>
  <c r="Q199" i="7"/>
  <c r="B199" i="7" s="1"/>
  <c r="Q198" i="7"/>
  <c r="Q197" i="7"/>
  <c r="B197" i="7" s="1"/>
  <c r="Q196" i="7"/>
  <c r="B196" i="7" s="1"/>
  <c r="Q195" i="7"/>
  <c r="B195" i="7" s="1"/>
  <c r="Q194" i="7"/>
  <c r="Q193" i="7"/>
  <c r="Q192" i="7"/>
  <c r="B192" i="7" s="1"/>
  <c r="C192" i="7" s="1"/>
  <c r="Q191" i="7"/>
  <c r="B191" i="7" s="1"/>
  <c r="A191" i="7"/>
  <c r="Q190" i="7"/>
  <c r="Q189" i="7"/>
  <c r="Q188" i="7"/>
  <c r="B188" i="7" s="1"/>
  <c r="A188" i="7"/>
  <c r="Q187" i="7"/>
  <c r="B187" i="7" s="1"/>
  <c r="A187" i="7"/>
  <c r="Q186" i="7"/>
  <c r="Q185" i="7"/>
  <c r="Q184" i="7"/>
  <c r="B184" i="7" s="1"/>
  <c r="A184" i="7"/>
  <c r="Q183" i="7"/>
  <c r="B183" i="7" s="1"/>
  <c r="A183" i="7"/>
  <c r="Q182" i="7"/>
  <c r="Q181" i="7"/>
  <c r="Q180" i="7"/>
  <c r="B180" i="7" s="1"/>
  <c r="A180" i="7"/>
  <c r="Q179" i="7"/>
  <c r="B179" i="7" s="1"/>
  <c r="A179" i="7"/>
  <c r="Q178" i="7"/>
  <c r="Q177" i="7"/>
  <c r="Q176" i="7"/>
  <c r="B176" i="7" s="1"/>
  <c r="Q175" i="7"/>
  <c r="B175" i="7" s="1"/>
  <c r="A175" i="7"/>
  <c r="Q174" i="7"/>
  <c r="Q173" i="7"/>
  <c r="Q172" i="7"/>
  <c r="B172" i="7" s="1"/>
  <c r="A172" i="7"/>
  <c r="Q171" i="7"/>
  <c r="B171" i="7" s="1"/>
  <c r="Q170" i="7"/>
  <c r="Q169" i="7"/>
  <c r="Q168" i="7"/>
  <c r="B168" i="7" s="1"/>
  <c r="Q167" i="7"/>
  <c r="B167" i="7" s="1"/>
  <c r="A167" i="7"/>
  <c r="Q166" i="7"/>
  <c r="Q165" i="7"/>
  <c r="Q164" i="7"/>
  <c r="B164" i="7" s="1"/>
  <c r="A164" i="7"/>
  <c r="Q163" i="7"/>
  <c r="B163" i="7" s="1"/>
  <c r="Q162" i="7"/>
  <c r="Q161" i="7"/>
  <c r="Q160" i="7"/>
  <c r="B160" i="7" s="1"/>
  <c r="Q159" i="7"/>
  <c r="B159" i="7" s="1"/>
  <c r="A159" i="7"/>
  <c r="Q158" i="7"/>
  <c r="Q157" i="7"/>
  <c r="Q156" i="7"/>
  <c r="B156" i="7" s="1"/>
  <c r="A156" i="7"/>
  <c r="Q155" i="7"/>
  <c r="B155" i="7" s="1"/>
  <c r="Q154" i="7"/>
  <c r="Q153" i="7"/>
  <c r="Q152" i="7"/>
  <c r="B152" i="7" s="1"/>
  <c r="Q151" i="7"/>
  <c r="B151" i="7" s="1"/>
  <c r="A151" i="7"/>
  <c r="Q150" i="7"/>
  <c r="Q149" i="7"/>
  <c r="Q148" i="7"/>
  <c r="B148" i="7" s="1"/>
  <c r="A148" i="7"/>
  <c r="Q147" i="7"/>
  <c r="B147" i="7" s="1"/>
  <c r="Q146" i="7"/>
  <c r="Q145" i="7"/>
  <c r="Q144" i="7"/>
  <c r="B144" i="7" s="1"/>
  <c r="Q143" i="7"/>
  <c r="B143" i="7" s="1"/>
  <c r="A143" i="7"/>
  <c r="Q142" i="7"/>
  <c r="Q141" i="7"/>
  <c r="Q140" i="7"/>
  <c r="B140" i="7" s="1"/>
  <c r="A140" i="7"/>
  <c r="Q139" i="7"/>
  <c r="B139" i="7" s="1"/>
  <c r="Q138" i="7"/>
  <c r="Q137" i="7"/>
  <c r="Q136" i="7"/>
  <c r="B136" i="7" s="1"/>
  <c r="Q135" i="7"/>
  <c r="B135" i="7" s="1"/>
  <c r="Q134" i="7"/>
  <c r="Q133" i="7"/>
  <c r="B133" i="7" s="1"/>
  <c r="Q132" i="7"/>
  <c r="B132" i="7" s="1"/>
  <c r="A132" i="7"/>
  <c r="Q131" i="7"/>
  <c r="B131" i="7" s="1"/>
  <c r="Q130" i="7"/>
  <c r="Q129" i="7"/>
  <c r="B129" i="7" s="1"/>
  <c r="A129" i="7"/>
  <c r="Q128" i="7"/>
  <c r="B128" i="7" s="1"/>
  <c r="Q127" i="7"/>
  <c r="B127" i="7" s="1"/>
  <c r="Q126" i="7"/>
  <c r="Q125" i="7"/>
  <c r="B125" i="7" s="1"/>
  <c r="Q124" i="7"/>
  <c r="B124" i="7" s="1"/>
  <c r="Q123" i="7"/>
  <c r="B123" i="7" s="1"/>
  <c r="Q122" i="7"/>
  <c r="Q121" i="7"/>
  <c r="B121" i="7" s="1"/>
  <c r="Q120" i="7"/>
  <c r="B120" i="7" s="1"/>
  <c r="A120" i="7"/>
  <c r="Q119" i="7"/>
  <c r="B119" i="7" s="1"/>
  <c r="Q118" i="7"/>
  <c r="B118" i="7"/>
  <c r="A118" i="7"/>
  <c r="Q117" i="7"/>
  <c r="B117" i="7" s="1"/>
  <c r="Q116" i="7"/>
  <c r="A116" i="7" s="1"/>
  <c r="B116" i="7"/>
  <c r="Q115" i="7"/>
  <c r="B115" i="7" s="1"/>
  <c r="C115" i="7" s="1"/>
  <c r="Q114" i="7"/>
  <c r="B114" i="7"/>
  <c r="C114" i="7" s="1"/>
  <c r="A114" i="7"/>
  <c r="Q113" i="7"/>
  <c r="B113" i="7" s="1"/>
  <c r="Q112" i="7"/>
  <c r="A112" i="7" s="1"/>
  <c r="B112" i="7"/>
  <c r="Q111" i="7"/>
  <c r="B111" i="7" s="1"/>
  <c r="Q110" i="7"/>
  <c r="B110" i="7"/>
  <c r="A110" i="7"/>
  <c r="Q109" i="7"/>
  <c r="B109" i="7" s="1"/>
  <c r="Q108" i="7"/>
  <c r="A108" i="7" s="1"/>
  <c r="B108" i="7"/>
  <c r="Q107" i="7"/>
  <c r="B107" i="7" s="1"/>
  <c r="Q106" i="7"/>
  <c r="B106" i="7"/>
  <c r="A106" i="7"/>
  <c r="Q105" i="7"/>
  <c r="B105" i="7" s="1"/>
  <c r="C105" i="7" s="1"/>
  <c r="Q104" i="7"/>
  <c r="A104" i="7" s="1"/>
  <c r="B104" i="7"/>
  <c r="Q103" i="7"/>
  <c r="B103" i="7" s="1"/>
  <c r="Q102" i="7"/>
  <c r="B102" i="7"/>
  <c r="A102" i="7"/>
  <c r="Q101" i="7"/>
  <c r="B101" i="7" s="1"/>
  <c r="Q100" i="7"/>
  <c r="A100" i="7" s="1"/>
  <c r="B100" i="7"/>
  <c r="Q99" i="7"/>
  <c r="B99" i="7" s="1"/>
  <c r="Q98" i="7"/>
  <c r="B98" i="7"/>
  <c r="A98" i="7"/>
  <c r="Q97" i="7"/>
  <c r="B97" i="7" s="1"/>
  <c r="Q96" i="7"/>
  <c r="A96" i="7" s="1"/>
  <c r="B96" i="7"/>
  <c r="Q95" i="7"/>
  <c r="B95" i="7" s="1"/>
  <c r="C95" i="7" s="1"/>
  <c r="Q94" i="7"/>
  <c r="B94" i="7"/>
  <c r="C94" i="7" s="1"/>
  <c r="A94" i="7"/>
  <c r="Q93" i="7"/>
  <c r="B93" i="7" s="1"/>
  <c r="Q92" i="7"/>
  <c r="A92" i="7" s="1"/>
  <c r="B92" i="7"/>
  <c r="Q91" i="7"/>
  <c r="B91" i="7" s="1"/>
  <c r="Q90" i="7"/>
  <c r="B90" i="7"/>
  <c r="A90" i="7"/>
  <c r="Q89" i="7"/>
  <c r="B89" i="7" s="1"/>
  <c r="Q88" i="7"/>
  <c r="A88" i="7" s="1"/>
  <c r="B88" i="7"/>
  <c r="Q87" i="7"/>
  <c r="B87" i="7" s="1"/>
  <c r="Q86" i="7"/>
  <c r="B86" i="7"/>
  <c r="A86" i="7"/>
  <c r="Q85" i="7"/>
  <c r="B85" i="7" s="1"/>
  <c r="Q84" i="7"/>
  <c r="A84" i="7" s="1"/>
  <c r="B84" i="7"/>
  <c r="Q83" i="7"/>
  <c r="B83" i="7" s="1"/>
  <c r="C83" i="7" s="1"/>
  <c r="Q82" i="7"/>
  <c r="B82" i="7"/>
  <c r="C82" i="7" s="1"/>
  <c r="A82" i="7"/>
  <c r="Q81" i="7"/>
  <c r="B81" i="7" s="1"/>
  <c r="Q80" i="7"/>
  <c r="A80" i="7" s="1"/>
  <c r="B80" i="7"/>
  <c r="Q79" i="7"/>
  <c r="B79" i="7" s="1"/>
  <c r="Q78" i="7"/>
  <c r="B78" i="7"/>
  <c r="A78" i="7"/>
  <c r="Q77" i="7"/>
  <c r="B77" i="7" s="1"/>
  <c r="Q76" i="7"/>
  <c r="A76" i="7" s="1"/>
  <c r="B76" i="7"/>
  <c r="Q75" i="7"/>
  <c r="B75" i="7" s="1"/>
  <c r="C75" i="7" s="1"/>
  <c r="Q74" i="7"/>
  <c r="B74" i="7"/>
  <c r="A74" i="7"/>
  <c r="Q73" i="7"/>
  <c r="B73" i="7" s="1"/>
  <c r="Q72" i="7"/>
  <c r="A72" i="7" s="1"/>
  <c r="B72" i="7"/>
  <c r="Q71" i="7"/>
  <c r="B71" i="7" s="1"/>
  <c r="Q70" i="7"/>
  <c r="B70" i="7"/>
  <c r="A70" i="7"/>
  <c r="Q69" i="7"/>
  <c r="B69" i="7" s="1"/>
  <c r="C69" i="7" s="1"/>
  <c r="Q68" i="7"/>
  <c r="A68" i="7" s="1"/>
  <c r="B68" i="7"/>
  <c r="C68" i="7" s="1"/>
  <c r="Q67" i="7"/>
  <c r="A67" i="7" s="1"/>
  <c r="Q66" i="7"/>
  <c r="A66" i="7" s="1"/>
  <c r="B66" i="7"/>
  <c r="Q65" i="7"/>
  <c r="A65" i="7" s="1"/>
  <c r="Q64" i="7"/>
  <c r="A64" i="7" s="1"/>
  <c r="B64" i="7"/>
  <c r="Q63" i="7"/>
  <c r="A63" i="7" s="1"/>
  <c r="Q62" i="7"/>
  <c r="A62" i="7" s="1"/>
  <c r="B62" i="7"/>
  <c r="Q61" i="7"/>
  <c r="A61" i="7" s="1"/>
  <c r="Q60" i="7"/>
  <c r="A60" i="7" s="1"/>
  <c r="B60" i="7"/>
  <c r="Q59" i="7"/>
  <c r="A59" i="7" s="1"/>
  <c r="Q58" i="7"/>
  <c r="A58" i="7" s="1"/>
  <c r="B58" i="7"/>
  <c r="Q57" i="7"/>
  <c r="A57" i="7" s="1"/>
  <c r="Q56" i="7"/>
  <c r="A56" i="7" s="1"/>
  <c r="B56" i="7"/>
  <c r="Q55" i="7"/>
  <c r="A55" i="7" s="1"/>
  <c r="Q54" i="7"/>
  <c r="A54" i="7" s="1"/>
  <c r="B54" i="7"/>
  <c r="Q53" i="7"/>
  <c r="A53" i="7" s="1"/>
  <c r="Q52" i="7"/>
  <c r="A52" i="7" s="1"/>
  <c r="B52" i="7"/>
  <c r="Q51" i="7"/>
  <c r="A51" i="7" s="1"/>
  <c r="Q50" i="7"/>
  <c r="A50" i="7" s="1"/>
  <c r="B50" i="7"/>
  <c r="C50" i="7" s="1"/>
  <c r="Q49" i="7"/>
  <c r="A49" i="7" s="1"/>
  <c r="Q48" i="7"/>
  <c r="A48" i="7" s="1"/>
  <c r="B48" i="7"/>
  <c r="Q47" i="7"/>
  <c r="A47" i="7" s="1"/>
  <c r="Q46" i="7"/>
  <c r="A46" i="7" s="1"/>
  <c r="B46" i="7"/>
  <c r="Q45" i="7"/>
  <c r="A45" i="7" s="1"/>
  <c r="Q44" i="7"/>
  <c r="A44" i="7" s="1"/>
  <c r="B44" i="7"/>
  <c r="Q43" i="7"/>
  <c r="A43" i="7" s="1"/>
  <c r="Q42" i="7"/>
  <c r="A42" i="7" s="1"/>
  <c r="B42" i="7"/>
  <c r="Q41" i="7"/>
  <c r="A41" i="7" s="1"/>
  <c r="Q40" i="7"/>
  <c r="A40" i="7" s="1"/>
  <c r="B40" i="7"/>
  <c r="Q39" i="7"/>
  <c r="A39" i="7" s="1"/>
  <c r="Q38" i="7"/>
  <c r="A38" i="7" s="1"/>
  <c r="Q37" i="7"/>
  <c r="A37" i="7" s="1"/>
  <c r="Q36" i="7"/>
  <c r="A36" i="7" s="1"/>
  <c r="Q35" i="7"/>
  <c r="A35" i="7" s="1"/>
  <c r="Q34" i="7"/>
  <c r="A34" i="7" s="1"/>
  <c r="Q33" i="7"/>
  <c r="A33" i="7" s="1"/>
  <c r="Q32" i="7"/>
  <c r="A32" i="7" s="1"/>
  <c r="Q31" i="7"/>
  <c r="A31" i="7" s="1"/>
  <c r="Q30" i="7"/>
  <c r="A30" i="7" s="1"/>
  <c r="Q29" i="7"/>
  <c r="A29" i="7" s="1"/>
  <c r="Q28" i="7"/>
  <c r="A28" i="7" s="1"/>
  <c r="Q27" i="7"/>
  <c r="A27" i="7" s="1"/>
  <c r="Q26" i="7"/>
  <c r="A26" i="7" s="1"/>
  <c r="Q25" i="7"/>
  <c r="A25" i="7" s="1"/>
  <c r="Q24" i="7"/>
  <c r="A24" i="7" s="1"/>
  <c r="Q23" i="7"/>
  <c r="A23" i="7" s="1"/>
  <c r="Q22" i="7"/>
  <c r="A22" i="7" s="1"/>
  <c r="Q21" i="7"/>
  <c r="A21" i="7" s="1"/>
  <c r="Q20" i="7"/>
  <c r="A20" i="7" s="1"/>
  <c r="Q19" i="7"/>
  <c r="A19" i="7" s="1"/>
  <c r="Q18" i="7"/>
  <c r="A18" i="7" s="1"/>
  <c r="Q17" i="7"/>
  <c r="A17" i="7" s="1"/>
  <c r="Q16" i="7"/>
  <c r="A16" i="7" s="1"/>
  <c r="Q15" i="7"/>
  <c r="A15" i="7" s="1"/>
  <c r="Q14" i="7"/>
  <c r="A14" i="7" s="1"/>
  <c r="M10" i="7"/>
  <c r="I10" i="7"/>
  <c r="G10" i="7"/>
  <c r="B14" i="7" l="1"/>
  <c r="C14" i="7" s="1"/>
  <c r="B16" i="7"/>
  <c r="B18" i="7"/>
  <c r="B20" i="7"/>
  <c r="B22" i="7"/>
  <c r="B24" i="7"/>
  <c r="B26" i="7"/>
  <c r="B28" i="7"/>
  <c r="B30" i="7"/>
  <c r="B32" i="7"/>
  <c r="B34" i="7"/>
  <c r="B36" i="7"/>
  <c r="B38" i="7"/>
  <c r="A196" i="7"/>
  <c r="A199" i="7"/>
  <c r="A204" i="7"/>
  <c r="A224" i="7"/>
  <c r="A227" i="7"/>
  <c r="A263" i="7"/>
  <c r="A77" i="7"/>
  <c r="A81" i="7"/>
  <c r="A85" i="7"/>
  <c r="A89" i="7"/>
  <c r="A93" i="7"/>
  <c r="A97" i="7"/>
  <c r="A101" i="7"/>
  <c r="A105" i="7"/>
  <c r="A109" i="7"/>
  <c r="A113" i="7"/>
  <c r="A117" i="7"/>
  <c r="A121" i="7"/>
  <c r="A124" i="7"/>
  <c r="A136" i="7"/>
  <c r="A139" i="7"/>
  <c r="A144" i="7"/>
  <c r="A147" i="7"/>
  <c r="A152" i="7"/>
  <c r="A155" i="7"/>
  <c r="A160" i="7"/>
  <c r="A163" i="7"/>
  <c r="A168" i="7"/>
  <c r="A171" i="7"/>
  <c r="A176" i="7"/>
  <c r="A192" i="7"/>
  <c r="A219" i="7"/>
  <c r="C223" i="7"/>
  <c r="C224" i="7" s="1"/>
  <c r="C225" i="7" s="1"/>
  <c r="A232" i="7"/>
  <c r="C239" i="7"/>
  <c r="C240" i="7" s="1"/>
  <c r="C241" i="7" s="1"/>
  <c r="B15" i="7"/>
  <c r="C15" i="7" s="1"/>
  <c r="C16" i="7" s="1"/>
  <c r="C17" i="7" s="1"/>
  <c r="C18" i="7" s="1"/>
  <c r="C19" i="7" s="1"/>
  <c r="C20" i="7" s="1"/>
  <c r="C21" i="7" s="1"/>
  <c r="C22" i="7" s="1"/>
  <c r="B17" i="7"/>
  <c r="B19" i="7"/>
  <c r="B21" i="7"/>
  <c r="B23" i="7"/>
  <c r="B25" i="7"/>
  <c r="B27" i="7"/>
  <c r="B29" i="7"/>
  <c r="B31" i="7"/>
  <c r="B33" i="7"/>
  <c r="B35" i="7"/>
  <c r="B37" i="7"/>
  <c r="B39" i="7"/>
  <c r="B41" i="7"/>
  <c r="C41" i="7" s="1"/>
  <c r="B43" i="7"/>
  <c r="B45" i="7"/>
  <c r="B47" i="7"/>
  <c r="B49" i="7"/>
  <c r="B51" i="7"/>
  <c r="C51" i="7" s="1"/>
  <c r="B53" i="7"/>
  <c r="B55" i="7"/>
  <c r="B57" i="7"/>
  <c r="B59" i="7"/>
  <c r="C59" i="7" s="1"/>
  <c r="B61" i="7"/>
  <c r="B63" i="7"/>
  <c r="B65" i="7"/>
  <c r="B67" i="7"/>
  <c r="A71" i="7"/>
  <c r="A128" i="7"/>
  <c r="A195" i="7"/>
  <c r="A200" i="7"/>
  <c r="A203" i="7"/>
  <c r="A223" i="7"/>
  <c r="A228" i="7"/>
  <c r="A231" i="7"/>
  <c r="C235" i="7"/>
  <c r="C236" i="7" s="1"/>
  <c r="A239" i="7"/>
  <c r="A244" i="7"/>
  <c r="A247" i="7"/>
  <c r="A264" i="7"/>
  <c r="C77" i="7"/>
  <c r="C42" i="7"/>
  <c r="C43" i="7" s="1"/>
  <c r="C44" i="7" s="1"/>
  <c r="C45" i="7" s="1"/>
  <c r="C46" i="7" s="1"/>
  <c r="C47" i="7" s="1"/>
  <c r="C48" i="7" s="1"/>
  <c r="C49" i="7" s="1"/>
  <c r="C52" i="7"/>
  <c r="C53" i="7" s="1"/>
  <c r="C54" i="7" s="1"/>
  <c r="C55" i="7" s="1"/>
  <c r="C56" i="7" s="1"/>
  <c r="C57" i="7" s="1"/>
  <c r="C58" i="7" s="1"/>
  <c r="C60" i="7"/>
  <c r="C61" i="7" s="1"/>
  <c r="C62" i="7" s="1"/>
  <c r="C63" i="7" s="1"/>
  <c r="C64" i="7" s="1"/>
  <c r="C65" i="7" s="1"/>
  <c r="C66" i="7" s="1"/>
  <c r="C67" i="7" s="1"/>
  <c r="A75" i="7"/>
  <c r="C76" i="7"/>
  <c r="A79" i="7"/>
  <c r="A83" i="7"/>
  <c r="C84" i="7"/>
  <c r="C85" i="7" s="1"/>
  <c r="C86" i="7" s="1"/>
  <c r="C87" i="7" s="1"/>
  <c r="C88" i="7" s="1"/>
  <c r="C89" i="7" s="1"/>
  <c r="C90" i="7" s="1"/>
  <c r="C91" i="7" s="1"/>
  <c r="C92" i="7" s="1"/>
  <c r="C93" i="7" s="1"/>
  <c r="A87" i="7"/>
  <c r="A91" i="7"/>
  <c r="A95" i="7"/>
  <c r="C96" i="7"/>
  <c r="C97" i="7" s="1"/>
  <c r="C98" i="7" s="1"/>
  <c r="C99" i="7" s="1"/>
  <c r="C100" i="7" s="1"/>
  <c r="C101" i="7" s="1"/>
  <c r="C102" i="7" s="1"/>
  <c r="C103" i="7" s="1"/>
  <c r="C104" i="7" s="1"/>
  <c r="A99" i="7"/>
  <c r="A103" i="7"/>
  <c r="A107" i="7"/>
  <c r="A111" i="7"/>
  <c r="A115" i="7"/>
  <c r="C116" i="7"/>
  <c r="C117" i="7" s="1"/>
  <c r="C118" i="7" s="1"/>
  <c r="C119" i="7" s="1"/>
  <c r="C120" i="7" s="1"/>
  <c r="C121" i="7" s="1"/>
  <c r="A119" i="7"/>
  <c r="A125" i="7"/>
  <c r="B126" i="7"/>
  <c r="C126" i="7" s="1"/>
  <c r="A126" i="7"/>
  <c r="A133" i="7"/>
  <c r="B134" i="7"/>
  <c r="A134" i="7"/>
  <c r="B138" i="7"/>
  <c r="C138" i="7" s="1"/>
  <c r="A138" i="7"/>
  <c r="B142" i="7"/>
  <c r="A142" i="7"/>
  <c r="B146" i="7"/>
  <c r="A146" i="7"/>
  <c r="B150" i="7"/>
  <c r="C150" i="7" s="1"/>
  <c r="A150" i="7"/>
  <c r="B154" i="7"/>
  <c r="A154" i="7"/>
  <c r="B158" i="7"/>
  <c r="A158" i="7"/>
  <c r="B162" i="7"/>
  <c r="C162" i="7" s="1"/>
  <c r="A162" i="7"/>
  <c r="B166" i="7"/>
  <c r="A166" i="7"/>
  <c r="B170" i="7"/>
  <c r="A170" i="7"/>
  <c r="B174" i="7"/>
  <c r="C174" i="7" s="1"/>
  <c r="C175" i="7" s="1"/>
  <c r="C176" i="7" s="1"/>
  <c r="A174" i="7"/>
  <c r="B178" i="7"/>
  <c r="A178" i="7"/>
  <c r="B182" i="7"/>
  <c r="A182" i="7"/>
  <c r="B186" i="7"/>
  <c r="A186" i="7"/>
  <c r="B190" i="7"/>
  <c r="A190" i="7"/>
  <c r="B194" i="7"/>
  <c r="A194" i="7"/>
  <c r="C214" i="7"/>
  <c r="C215" i="7" s="1"/>
  <c r="C216" i="7" s="1"/>
  <c r="C217" i="7" s="1"/>
  <c r="C254" i="7"/>
  <c r="C255" i="7" s="1"/>
  <c r="C256" i="7" s="1"/>
  <c r="C257" i="7" s="1"/>
  <c r="A127" i="7"/>
  <c r="A135" i="7"/>
  <c r="A69" i="7"/>
  <c r="C106" i="7"/>
  <c r="C107" i="7" s="1"/>
  <c r="C108" i="7" s="1"/>
  <c r="C109" i="7" s="1"/>
  <c r="C110" i="7" s="1"/>
  <c r="C111" i="7" s="1"/>
  <c r="C112" i="7" s="1"/>
  <c r="C113" i="7" s="1"/>
  <c r="B122" i="7"/>
  <c r="A122" i="7"/>
  <c r="C127" i="7"/>
  <c r="C128" i="7" s="1"/>
  <c r="C129" i="7" s="1"/>
  <c r="B130" i="7"/>
  <c r="A130" i="7"/>
  <c r="C139" i="7"/>
  <c r="C140" i="7" s="1"/>
  <c r="C151" i="7"/>
  <c r="C152" i="7" s="1"/>
  <c r="C163" i="7"/>
  <c r="C164" i="7" s="1"/>
  <c r="B202" i="7"/>
  <c r="C202" i="7" s="1"/>
  <c r="C203" i="7" s="1"/>
  <c r="C204" i="7" s="1"/>
  <c r="C205" i="7" s="1"/>
  <c r="C206" i="7" s="1"/>
  <c r="A202" i="7"/>
  <c r="C218" i="7"/>
  <c r="C258" i="7"/>
  <c r="C259" i="7" s="1"/>
  <c r="C260" i="7" s="1"/>
  <c r="C70" i="7"/>
  <c r="C71" i="7" s="1"/>
  <c r="C72" i="7" s="1"/>
  <c r="C73" i="7" s="1"/>
  <c r="C74" i="7" s="1"/>
  <c r="A73" i="7"/>
  <c r="C78" i="7"/>
  <c r="C79" i="7" s="1"/>
  <c r="C80" i="7" s="1"/>
  <c r="C81" i="7" s="1"/>
  <c r="A123" i="7"/>
  <c r="A131" i="7"/>
  <c r="B137" i="7"/>
  <c r="A137" i="7"/>
  <c r="B141" i="7"/>
  <c r="A141" i="7"/>
  <c r="B145" i="7"/>
  <c r="A145" i="7"/>
  <c r="B149" i="7"/>
  <c r="A149" i="7"/>
  <c r="B153" i="7"/>
  <c r="C153" i="7" s="1"/>
  <c r="A153" i="7"/>
  <c r="B157" i="7"/>
  <c r="A157" i="7"/>
  <c r="B161" i="7"/>
  <c r="A161" i="7"/>
  <c r="B165" i="7"/>
  <c r="A165" i="7"/>
  <c r="B169" i="7"/>
  <c r="A169" i="7"/>
  <c r="B173" i="7"/>
  <c r="A173" i="7"/>
  <c r="B177" i="7"/>
  <c r="A177" i="7"/>
  <c r="B181" i="7"/>
  <c r="A181" i="7"/>
  <c r="B185" i="7"/>
  <c r="C185" i="7" s="1"/>
  <c r="A185" i="7"/>
  <c r="B189" i="7"/>
  <c r="A189" i="7"/>
  <c r="B193" i="7"/>
  <c r="C193" i="7" s="1"/>
  <c r="A193" i="7"/>
  <c r="B198" i="7"/>
  <c r="A198" i="7"/>
  <c r="C230" i="7"/>
  <c r="C246" i="7"/>
  <c r="C247" i="7" s="1"/>
  <c r="C248" i="7" s="1"/>
  <c r="C266" i="7"/>
  <c r="A197" i="7"/>
  <c r="A201" i="7"/>
  <c r="A205" i="7"/>
  <c r="A209" i="7"/>
  <c r="A213" i="7"/>
  <c r="A217" i="7"/>
  <c r="A221" i="7"/>
  <c r="A225" i="7"/>
  <c r="A229" i="7"/>
  <c r="A233" i="7"/>
  <c r="A237" i="7"/>
  <c r="A241" i="7"/>
  <c r="A245" i="7"/>
  <c r="A249" i="7"/>
  <c r="A253" i="7"/>
  <c r="A257" i="7"/>
  <c r="A261" i="7"/>
  <c r="A265" i="7"/>
  <c r="A316" i="7"/>
  <c r="B316" i="7"/>
  <c r="C316" i="7" s="1"/>
  <c r="B268" i="7"/>
  <c r="A268" i="7"/>
  <c r="B270" i="7"/>
  <c r="A270" i="7"/>
  <c r="B272" i="7"/>
  <c r="A272" i="7"/>
  <c r="B274" i="7"/>
  <c r="C274" i="7" s="1"/>
  <c r="A274" i="7"/>
  <c r="B276" i="7"/>
  <c r="A276" i="7"/>
  <c r="B278" i="7"/>
  <c r="A278" i="7"/>
  <c r="B280" i="7"/>
  <c r="C280" i="7" s="1"/>
  <c r="A280" i="7"/>
  <c r="B282" i="7"/>
  <c r="A282" i="7"/>
  <c r="B284" i="7"/>
  <c r="A284" i="7"/>
  <c r="B286" i="7"/>
  <c r="A286" i="7"/>
  <c r="B288" i="7"/>
  <c r="C288" i="7" s="1"/>
  <c r="A288" i="7"/>
  <c r="B290" i="7"/>
  <c r="C290" i="7" s="1"/>
  <c r="A290" i="7"/>
  <c r="B292" i="7"/>
  <c r="C292" i="7" s="1"/>
  <c r="A292" i="7"/>
  <c r="B294" i="7"/>
  <c r="C294" i="7" s="1"/>
  <c r="A294" i="7"/>
  <c r="B296" i="7"/>
  <c r="C296" i="7" s="1"/>
  <c r="A296" i="7"/>
  <c r="A300" i="7"/>
  <c r="B300" i="7"/>
  <c r="C300" i="7" s="1"/>
  <c r="A304" i="7"/>
  <c r="B304" i="7"/>
  <c r="C304" i="7" s="1"/>
  <c r="A308" i="7"/>
  <c r="B308" i="7"/>
  <c r="C308" i="7" s="1"/>
  <c r="A312" i="7"/>
  <c r="B312" i="7"/>
  <c r="C312" i="7" s="1"/>
  <c r="A297" i="7"/>
  <c r="B297" i="7"/>
  <c r="C297" i="7" s="1"/>
  <c r="A301" i="7"/>
  <c r="B301" i="7"/>
  <c r="C301" i="7" s="1"/>
  <c r="A305" i="7"/>
  <c r="B305" i="7"/>
  <c r="C305" i="7" s="1"/>
  <c r="A309" i="7"/>
  <c r="B309" i="7"/>
  <c r="C309" i="7" s="1"/>
  <c r="A206" i="7"/>
  <c r="A210" i="7"/>
  <c r="A214" i="7"/>
  <c r="A218" i="7"/>
  <c r="A222" i="7"/>
  <c r="A226" i="7"/>
  <c r="A230" i="7"/>
  <c r="A234" i="7"/>
  <c r="A238" i="7"/>
  <c r="A242" i="7"/>
  <c r="A246" i="7"/>
  <c r="A250" i="7"/>
  <c r="A254" i="7"/>
  <c r="A258" i="7"/>
  <c r="A262" i="7"/>
  <c r="A266" i="7"/>
  <c r="B267" i="7"/>
  <c r="C267" i="7" s="1"/>
  <c r="A267" i="7"/>
  <c r="B269" i="7"/>
  <c r="A269" i="7"/>
  <c r="B271" i="7"/>
  <c r="A271" i="7"/>
  <c r="B273" i="7"/>
  <c r="C273" i="7" s="1"/>
  <c r="A273" i="7"/>
  <c r="B275" i="7"/>
  <c r="C275" i="7" s="1"/>
  <c r="A275" i="7"/>
  <c r="B277" i="7"/>
  <c r="A277" i="7"/>
  <c r="B279" i="7"/>
  <c r="A279" i="7"/>
  <c r="B281" i="7"/>
  <c r="A281" i="7"/>
  <c r="B283" i="7"/>
  <c r="A283" i="7"/>
  <c r="B285" i="7"/>
  <c r="A285" i="7"/>
  <c r="B287" i="7"/>
  <c r="C287" i="7" s="1"/>
  <c r="A287" i="7"/>
  <c r="B289" i="7"/>
  <c r="C289" i="7" s="1"/>
  <c r="A289" i="7"/>
  <c r="B291" i="7"/>
  <c r="C291" i="7" s="1"/>
  <c r="A291" i="7"/>
  <c r="B293" i="7"/>
  <c r="C293" i="7" s="1"/>
  <c r="A293" i="7"/>
  <c r="B295" i="7"/>
  <c r="C295" i="7" s="1"/>
  <c r="A295" i="7"/>
  <c r="A320" i="7"/>
  <c r="B320" i="7"/>
  <c r="C320" i="7" s="1"/>
  <c r="B351" i="7"/>
  <c r="C351" i="7" s="1"/>
  <c r="B354" i="7"/>
  <c r="C354" i="7" s="1"/>
  <c r="A356" i="7"/>
  <c r="B359" i="7"/>
  <c r="C359" i="7" s="1"/>
  <c r="B362" i="7"/>
  <c r="C362" i="7" s="1"/>
  <c r="A364" i="7"/>
  <c r="B313" i="7"/>
  <c r="C313" i="7" s="1"/>
  <c r="B317" i="7"/>
  <c r="C317" i="7" s="1"/>
  <c r="B321" i="7"/>
  <c r="C321" i="7" s="1"/>
  <c r="B325" i="7"/>
  <c r="C325" i="7" s="1"/>
  <c r="B329" i="7"/>
  <c r="C329" i="7" s="1"/>
  <c r="B333" i="7"/>
  <c r="C333" i="7" s="1"/>
  <c r="B337" i="7"/>
  <c r="C337" i="7" s="1"/>
  <c r="B341" i="7"/>
  <c r="C341" i="7" s="1"/>
  <c r="B345" i="7"/>
  <c r="C345" i="7" s="1"/>
  <c r="B349" i="7"/>
  <c r="C349" i="7" s="1"/>
  <c r="B324" i="7"/>
  <c r="C324" i="7" s="1"/>
  <c r="B328" i="7"/>
  <c r="C328" i="7" s="1"/>
  <c r="B332" i="7"/>
  <c r="C332" i="7" s="1"/>
  <c r="B336" i="7"/>
  <c r="C336" i="7" s="1"/>
  <c r="B340" i="7"/>
  <c r="C340" i="7" s="1"/>
  <c r="B344" i="7"/>
  <c r="C344" i="7" s="1"/>
  <c r="B348" i="7"/>
  <c r="C348" i="7" s="1"/>
  <c r="C365" i="7"/>
  <c r="C366" i="7" s="1"/>
  <c r="C367" i="7" s="1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79" i="7" s="1"/>
  <c r="C380" i="7" s="1"/>
  <c r="C381" i="7" s="1"/>
  <c r="C382" i="7" s="1"/>
  <c r="C383" i="7" s="1"/>
  <c r="C384" i="7" s="1"/>
  <c r="C385" i="7" s="1"/>
  <c r="C386" i="7" s="1"/>
  <c r="C387" i="7" s="1"/>
  <c r="C388" i="7" s="1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401" i="7" s="1"/>
  <c r="C402" i="7" s="1"/>
  <c r="C403" i="7" s="1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453" i="7" s="1"/>
  <c r="C454" i="7" s="1"/>
  <c r="C455" i="7" s="1"/>
  <c r="C456" i="7" s="1"/>
  <c r="C457" i="7" s="1"/>
  <c r="C458" i="7" s="1"/>
  <c r="C459" i="7" s="1"/>
  <c r="C460" i="7" s="1"/>
  <c r="C461" i="7" s="1"/>
  <c r="C462" i="7" s="1"/>
  <c r="C463" i="7" s="1"/>
  <c r="C464" i="7" s="1"/>
  <c r="C465" i="7" s="1"/>
  <c r="C466" i="7" s="1"/>
  <c r="C467" i="7" s="1"/>
  <c r="C468" i="7" s="1"/>
  <c r="C469" i="7" s="1"/>
  <c r="C470" i="7" s="1"/>
  <c r="C471" i="7" s="1"/>
  <c r="C472" i="7" s="1"/>
  <c r="C473" i="7" s="1"/>
  <c r="C474" i="7" s="1"/>
  <c r="C475" i="7" s="1"/>
  <c r="C476" i="7" s="1"/>
  <c r="C477" i="7" s="1"/>
  <c r="C478" i="7" s="1"/>
  <c r="C479" i="7" s="1"/>
  <c r="C480" i="7" s="1"/>
  <c r="C481" i="7" s="1"/>
  <c r="C482" i="7" s="1"/>
  <c r="C483" i="7" s="1"/>
  <c r="C484" i="7" s="1"/>
  <c r="C485" i="7" s="1"/>
  <c r="C486" i="7" s="1"/>
  <c r="C487" i="7" s="1"/>
  <c r="C488" i="7" s="1"/>
  <c r="C489" i="7" s="1"/>
  <c r="C490" i="7" s="1"/>
  <c r="C491" i="7" s="1"/>
  <c r="C492" i="7" s="1"/>
  <c r="C493" i="7" s="1"/>
  <c r="C494" i="7" s="1"/>
  <c r="C495" i="7" s="1"/>
  <c r="C496" i="7" s="1"/>
  <c r="C497" i="7" s="1"/>
  <c r="C498" i="7" s="1"/>
  <c r="C499" i="7" s="1"/>
  <c r="C500" i="7" s="1"/>
  <c r="C501" i="7" s="1"/>
  <c r="C502" i="7" s="1"/>
  <c r="C503" i="7" s="1"/>
  <c r="C504" i="7" s="1"/>
  <c r="C505" i="7" s="1"/>
  <c r="C506" i="7" s="1"/>
  <c r="C507" i="7" s="1"/>
  <c r="C508" i="7" s="1"/>
  <c r="C509" i="7" s="1"/>
  <c r="C510" i="7" s="1"/>
  <c r="C511" i="7" s="1"/>
  <c r="C512" i="7" s="1"/>
  <c r="C513" i="7" s="1"/>
  <c r="C514" i="7" s="1"/>
  <c r="C515" i="7" s="1"/>
  <c r="C516" i="7" s="1"/>
  <c r="C517" i="7" s="1"/>
  <c r="C518" i="7" s="1"/>
  <c r="C519" i="7" s="1"/>
  <c r="C520" i="7" s="1"/>
  <c r="C521" i="7" s="1"/>
  <c r="C522" i="7" s="1"/>
  <c r="C523" i="7" s="1"/>
  <c r="C524" i="7" s="1"/>
  <c r="C525" i="7" s="1"/>
  <c r="C526" i="7" s="1"/>
  <c r="C527" i="7" s="1"/>
  <c r="C528" i="7" s="1"/>
  <c r="C529" i="7" s="1"/>
  <c r="C530" i="7" s="1"/>
  <c r="C531" i="7" s="1"/>
  <c r="C532" i="7" s="1"/>
  <c r="C533" i="7" s="1"/>
  <c r="C534" i="7" s="1"/>
  <c r="C535" i="7" s="1"/>
  <c r="C536" i="7" s="1"/>
  <c r="C537" i="7" s="1"/>
  <c r="C538" i="7" s="1"/>
  <c r="C539" i="7" s="1"/>
  <c r="C540" i="7" s="1"/>
  <c r="C541" i="7" s="1"/>
  <c r="C542" i="7" s="1"/>
  <c r="C543" i="7" s="1"/>
  <c r="C544" i="7" s="1"/>
  <c r="C545" i="7" s="1"/>
  <c r="C546" i="7" s="1"/>
  <c r="C547" i="7" s="1"/>
  <c r="C548" i="7" s="1"/>
  <c r="C549" i="7" s="1"/>
  <c r="C550" i="7" s="1"/>
  <c r="C551" i="7" s="1"/>
  <c r="C552" i="7" s="1"/>
  <c r="C553" i="7" s="1"/>
  <c r="C554" i="7" s="1"/>
  <c r="C555" i="7" s="1"/>
  <c r="C556" i="7" s="1"/>
  <c r="C557" i="7" s="1"/>
  <c r="C558" i="7" s="1"/>
  <c r="C559" i="7" s="1"/>
  <c r="C560" i="7" s="1"/>
  <c r="C561" i="7" s="1"/>
  <c r="C562" i="7" s="1"/>
  <c r="C563" i="7" s="1"/>
  <c r="C564" i="7" s="1"/>
  <c r="C565" i="7" s="1"/>
  <c r="C566" i="7" s="1"/>
  <c r="C567" i="7" s="1"/>
  <c r="C568" i="7" s="1"/>
  <c r="C569" i="7" s="1"/>
  <c r="C570" i="7" s="1"/>
  <c r="C571" i="7" s="1"/>
  <c r="C572" i="7" s="1"/>
  <c r="C573" i="7" s="1"/>
  <c r="C574" i="7" s="1"/>
  <c r="C575" i="7" s="1"/>
  <c r="C576" i="7" s="1"/>
  <c r="C577" i="7" s="1"/>
  <c r="C578" i="7" s="1"/>
  <c r="C579" i="7" s="1"/>
  <c r="C580" i="7" s="1"/>
  <c r="C581" i="7" s="1"/>
  <c r="C582" i="7" s="1"/>
  <c r="C583" i="7" s="1"/>
  <c r="C584" i="7" s="1"/>
  <c r="C585" i="7" s="1"/>
  <c r="C586" i="7" s="1"/>
  <c r="C587" i="7" s="1"/>
  <c r="C588" i="7" s="1"/>
  <c r="C589" i="7" s="1"/>
  <c r="C590" i="7" s="1"/>
  <c r="C591" i="7" s="1"/>
  <c r="C592" i="7" s="1"/>
  <c r="C593" i="7" s="1"/>
  <c r="C594" i="7" s="1"/>
  <c r="C595" i="7" s="1"/>
  <c r="C596" i="7" s="1"/>
  <c r="C597" i="7" s="1"/>
  <c r="C598" i="7" s="1"/>
  <c r="C599" i="7" s="1"/>
  <c r="C600" i="7" s="1"/>
  <c r="C601" i="7" s="1"/>
  <c r="C602" i="7" s="1"/>
  <c r="C603" i="7" s="1"/>
  <c r="C604" i="7" s="1"/>
  <c r="C605" i="7" s="1"/>
  <c r="C606" i="7" s="1"/>
  <c r="C607" i="7" s="1"/>
  <c r="C608" i="7" s="1"/>
  <c r="C609" i="7" s="1"/>
  <c r="C610" i="7" s="1"/>
  <c r="C611" i="7" s="1"/>
  <c r="C612" i="7" s="1"/>
  <c r="C613" i="7" s="1"/>
  <c r="C614" i="7" s="1"/>
  <c r="C615" i="7" s="1"/>
  <c r="C616" i="7" s="1"/>
  <c r="C617" i="7" s="1"/>
  <c r="C618" i="7" s="1"/>
  <c r="C619" i="7" s="1"/>
  <c r="C620" i="7" s="1"/>
  <c r="C621" i="7" s="1"/>
  <c r="C622" i="7" s="1"/>
  <c r="C623" i="7" s="1"/>
  <c r="C624" i="7" s="1"/>
  <c r="C625" i="7" s="1"/>
  <c r="C626" i="7" s="1"/>
  <c r="C627" i="7" s="1"/>
  <c r="C628" i="7" s="1"/>
  <c r="C629" i="7" s="1"/>
  <c r="C630" i="7" s="1"/>
  <c r="C631" i="7" s="1"/>
  <c r="C632" i="7" s="1"/>
  <c r="C633" i="7" s="1"/>
  <c r="C634" i="7" s="1"/>
  <c r="C635" i="7" s="1"/>
  <c r="C636" i="7" s="1"/>
  <c r="C637" i="7" s="1"/>
  <c r="C638" i="7" s="1"/>
  <c r="C639" i="7" s="1"/>
  <c r="C640" i="7" s="1"/>
  <c r="C641" i="7" s="1"/>
  <c r="C642" i="7" s="1"/>
  <c r="C643" i="7" s="1"/>
  <c r="C644" i="7" s="1"/>
  <c r="C645" i="7" s="1"/>
  <c r="C23" i="7" l="1"/>
  <c r="C24" i="7" s="1"/>
  <c r="C25" i="7" s="1"/>
  <c r="C26" i="7" s="1"/>
  <c r="C27" i="7" s="1"/>
  <c r="C28" i="7" s="1"/>
  <c r="C29" i="7" s="1"/>
  <c r="C30" i="7" s="1"/>
  <c r="C31" i="7" s="1"/>
  <c r="C32" i="7" s="1"/>
  <c r="C177" i="7"/>
  <c r="C268" i="7"/>
  <c r="C269" i="7" s="1"/>
  <c r="C270" i="7" s="1"/>
  <c r="C271" i="7" s="1"/>
  <c r="C272" i="7" s="1"/>
  <c r="C122" i="7"/>
  <c r="C123" i="7" s="1"/>
  <c r="C124" i="7" s="1"/>
  <c r="C125" i="7" s="1"/>
  <c r="C194" i="7"/>
  <c r="C195" i="7" s="1"/>
  <c r="C196" i="7" s="1"/>
  <c r="C197" i="7" s="1"/>
  <c r="C186" i="7"/>
  <c r="C187" i="7" s="1"/>
  <c r="C188" i="7" s="1"/>
  <c r="C178" i="7"/>
  <c r="C179" i="7" s="1"/>
  <c r="C180" i="7" s="1"/>
  <c r="C154" i="7"/>
  <c r="C155" i="7" s="1"/>
  <c r="C156" i="7" s="1"/>
  <c r="C157" i="7" s="1"/>
  <c r="C158" i="7" s="1"/>
  <c r="C159" i="7" s="1"/>
  <c r="C160" i="7" s="1"/>
  <c r="C161" i="7" s="1"/>
  <c r="C276" i="7"/>
  <c r="C281" i="7"/>
  <c r="C282" i="7" s="1"/>
  <c r="C283" i="7" s="1"/>
  <c r="C284" i="7" s="1"/>
  <c r="C285" i="7" s="1"/>
  <c r="C286" i="7" s="1"/>
  <c r="C277" i="7"/>
  <c r="C278" i="7" s="1"/>
  <c r="C279" i="7" s="1"/>
  <c r="C198" i="7"/>
  <c r="C199" i="7" s="1"/>
  <c r="C200" i="7" s="1"/>
  <c r="C201" i="7" s="1"/>
  <c r="C189" i="7"/>
  <c r="C190" i="7" s="1"/>
  <c r="C191" i="7" s="1"/>
  <c r="C181" i="7"/>
  <c r="C182" i="7" s="1"/>
  <c r="C183" i="7" s="1"/>
  <c r="C184" i="7" s="1"/>
  <c r="C165" i="7"/>
  <c r="C166" i="7" s="1"/>
  <c r="C167" i="7" s="1"/>
  <c r="C168" i="7" s="1"/>
  <c r="C169" i="7" s="1"/>
  <c r="C170" i="7" s="1"/>
  <c r="C171" i="7" s="1"/>
  <c r="C172" i="7" s="1"/>
  <c r="C173" i="7" s="1"/>
  <c r="C141" i="7"/>
  <c r="C142" i="7" s="1"/>
  <c r="C143" i="7" s="1"/>
  <c r="C144" i="7" s="1"/>
  <c r="C145" i="7" s="1"/>
  <c r="C146" i="7" s="1"/>
  <c r="C147" i="7" s="1"/>
  <c r="C148" i="7" s="1"/>
  <c r="C149" i="7" s="1"/>
  <c r="C130" i="7"/>
  <c r="C131" i="7" s="1"/>
  <c r="C132" i="7" s="1"/>
  <c r="C133" i="7" s="1"/>
  <c r="C134" i="7" s="1"/>
  <c r="C135" i="7" s="1"/>
  <c r="C136" i="7" s="1"/>
  <c r="C137" i="7" s="1"/>
  <c r="C33" i="7" l="1"/>
  <c r="C34" i="7" s="1"/>
  <c r="C35" i="7" s="1"/>
  <c r="C36" i="7" s="1"/>
  <c r="C37" i="7" s="1"/>
  <c r="C38" i="7" s="1"/>
  <c r="C39" i="7" s="1"/>
  <c r="C40" i="7" s="1"/>
  <c r="C10" i="5"/>
  <c r="D10" i="5" l="1"/>
  <c r="D12" i="6"/>
  <c r="C12" i="6"/>
  <c r="M11" i="6" l="1"/>
  <c r="F11" i="6"/>
  <c r="L11" i="6" s="1"/>
  <c r="G9" i="6" l="1"/>
  <c r="M9" i="6" s="1"/>
  <c r="F9" i="6"/>
  <c r="L9" i="6" s="1"/>
  <c r="G14" i="6" l="1"/>
  <c r="F14" i="6"/>
  <c r="G10" i="6"/>
  <c r="F10" i="6"/>
  <c r="G8" i="6"/>
  <c r="F8" i="6"/>
  <c r="G6" i="6"/>
  <c r="F6" i="6"/>
  <c r="G5" i="6"/>
  <c r="F5" i="6"/>
  <c r="G12" i="5"/>
  <c r="F12" i="5"/>
  <c r="G9" i="5"/>
  <c r="F9" i="5"/>
  <c r="G8" i="5"/>
  <c r="F8" i="5"/>
  <c r="G6" i="5"/>
  <c r="F6" i="5"/>
  <c r="G5" i="5"/>
  <c r="F5" i="5"/>
  <c r="M12" i="5" l="1"/>
  <c r="L12" i="5"/>
  <c r="M9" i="5"/>
  <c r="L9" i="5"/>
  <c r="M8" i="5"/>
  <c r="L8" i="5"/>
  <c r="M7" i="5"/>
  <c r="L7" i="5"/>
  <c r="M6" i="5"/>
  <c r="L6" i="5"/>
  <c r="M5" i="5"/>
  <c r="L5" i="5"/>
  <c r="L5" i="6"/>
  <c r="M14" i="6"/>
  <c r="L14" i="6"/>
  <c r="M10" i="6"/>
  <c r="L10" i="6"/>
  <c r="M8" i="6"/>
  <c r="L8" i="6"/>
  <c r="M7" i="6"/>
  <c r="L7" i="6"/>
  <c r="M6" i="6"/>
  <c r="L6" i="6"/>
  <c r="M5" i="6"/>
</calcChain>
</file>

<file path=xl/connections.xml><?xml version="1.0" encoding="utf-8"?>
<connections xmlns="http://schemas.openxmlformats.org/spreadsheetml/2006/main">
  <connection id="1" keepAlive="1" name="Migdal Hashkaot Migbalot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2" odcFile="\\migdal-group.co.il\dfs$\MIS\DW\Data Sources\Migdal Hashkaot Portfolio.odc" keepAlive="1" name="Migdal Hashkaot Portfolio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Migdal Hashkaot Migbalot"/>
    <s v="{[Time].[Hie Time].[Yom].&amp;[20211231]}"/>
    <s v="{[Medida].[Medida].&amp;[2]}"/>
    <s v="{[Charigim].[Charigim].&amp;[0]}"/>
    <s v="{[Makor].[Makor].&amp;[],[Makor].[Makor].&amp;[FI],[Makor].[Makor].&amp;[CFM],[Makor].[Makor].&amp;[SAP],[Makor].[Makor].&amp;[דנאל],[Makor].[Makor].&amp;[מגמה],[Makor].[Makor].&amp;[נאות],[Makor].[Makor].&amp;[גרפיט],[Makor].[Makor].&amp;[FI אחר],[Makor].[Makor].&amp;[SAP_BO],[Makor].[Makor].&amp;[אנליזה],[Makor].[Makor].&amp;[גזברות],[Makor].[Makor].&amp;[בלומברג],[Makor].[Makor].&amp;[SAP_DATA],[Makor].[Makor].&amp;[שוקי הון],[Makor].[Makor].&amp;[דמי ניהול],[Makor].[Makor].&amp;[הסבה 2018],[Makor].[Makor].&amp;[CFM נגזרים],[Makor].[Makor].&amp;[FI מזומנים],[Makor].[Makor].&amp;[שערי ריבית],[Makor].[Makor].&amp;[CFM פקדונות],[Makor].[Makor].&amp;[CFM תקבולים],[Makor].[Makor].&amp;[SAP תקבולים],[Makor].[Makor].&amp;[Neot תקבולים],[Makor].[Makor].&amp;[מסגרות אשראי],[Makor].[Makor].&amp;[Danel תקבולים],[Makor].[Makor].&amp;[סלים_מסלולים NX],[Makor].[Makor].&amp;[מזומנים BAL SAVE],[Makor].[Makor].&amp;[סלים_מסלולים SAP],[Makor].[Makor].&amp;[מזומנים סל BAL SAVE],[Makor].[Makor].&amp;[Lod_FCT_Tnuot_Dynami]}"/>
    <s v="Migdal Hashkaot Portfolio"/>
    <s v="{[Neches].[Tik Chofshi].[All]}"/>
    <s v="{[Salim Maslulim].[Salim Maslulim].[אחזקה ישירה + מסלים]}"/>
    <s v="{[Neches].[Hie Portfolio].[Portfolio L4].&amp;[Protfolio_L4_113]&amp;[Protfolio_L3_103]&amp;[Protfolio_L2_101]&amp;[Protfolio_L1_101],[Neches].[Hie Portfolio].[Portfolio L4].&amp;[Protfolio_L4_114]&amp;[Protfolio_L3_103]&amp;[Protfolio_L2_101]&amp;[Protfolio_L1_101],[Neches].[Hie Portfolio].[Portfolio L4].&amp;[Protfolio_L4_115]&amp;[Protfolio_L3_103]&amp;[Protfolio_L2_101]&amp;[Protfolio_L1_101],[Neches].[Hie Portfolio].[Portfolio L4].&amp;[Protfolio_L4_116]&amp;[Protfolio_L3_103]&amp;[Protfolio_L2_101]&amp;[Protfolio_L1_101]}"/>
    <s v="{[Neches].[Hie Portfolio].[Portfolio L4].&amp;[Protfolio_L4_126]&amp;[Protfolio_L3_105]&amp;[Protfolio_L2_102]&amp;[Protfolio_L1_101]}"/>
  </metadataStrings>
  <mdxMetadata count="11">
    <mdx n="0" f="s">
      <ms ns="1" c="0"/>
    </mdx>
    <mdx n="0" f="s">
      <ms ns="2" c="0"/>
    </mdx>
    <mdx n="0" f="s">
      <ms ns="3" c="0"/>
    </mdx>
    <mdx n="0" f="s">
      <ms ns="4" c="0"/>
    </mdx>
    <mdx n="5" f="s">
      <ms ns="1" c="0"/>
    </mdx>
    <mdx n="5" f="s">
      <ms ns="2" c="0"/>
    </mdx>
    <mdx n="5" f="s">
      <ms ns="6" c="0"/>
    </mdx>
    <mdx n="5" f="s">
      <ms ns="7" c="0"/>
    </mdx>
    <mdx n="5" f="s">
      <ms ns="8" c="0"/>
    </mdx>
    <mdx n="5" f="s">
      <ms ns="9" c="0"/>
    </mdx>
    <mdx n="5" f="s">
      <ms ns="4" c="0"/>
    </mdx>
  </mdxMetadata>
  <valueMetadata count="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</valueMetadata>
</metadata>
</file>

<file path=xl/sharedStrings.xml><?xml version="1.0" encoding="utf-8"?>
<sst xmlns="http://schemas.openxmlformats.org/spreadsheetml/2006/main" count="197" uniqueCount="77">
  <si>
    <t>אפיק השקעה</t>
  </si>
  <si>
    <t>טווח סטייה</t>
  </si>
  <si>
    <t>גבולות שיעור החשיפה  הצפויה</t>
  </si>
  <si>
    <t>מינימום</t>
  </si>
  <si>
    <t>מקסימום</t>
  </si>
  <si>
    <t xml:space="preserve"> +/-6%</t>
  </si>
  <si>
    <t xml:space="preserve"> +/-5%</t>
  </si>
  <si>
    <t>סה"כ</t>
  </si>
  <si>
    <t xml:space="preserve">הגדרות </t>
  </si>
  <si>
    <t>חשיפה למניות סחיר ולא סחיר</t>
  </si>
  <si>
    <t>מדדי יחוס</t>
  </si>
  <si>
    <t>מס' קופה</t>
  </si>
  <si>
    <t>אג"ח ממשלתי כללי</t>
  </si>
  <si>
    <t>יוזמה קרן פנסיה לעצמאים</t>
  </si>
  <si>
    <t>יוזמה קרן פנסיה לעצמאים עמיתי ביניים</t>
  </si>
  <si>
    <t>חשיפה למט"ח</t>
  </si>
  <si>
    <t>אג"ח מיועדות</t>
  </si>
  <si>
    <t>מזומן</t>
  </si>
  <si>
    <t xml:space="preserve">חוב ממשלתי (כולל ממשלות זרות) </t>
  </si>
  <si>
    <t xml:space="preserve">אשראי סחיר ולא סחיר (כולל אג"ח והלוואות בישראל ובחו"ל)  </t>
  </si>
  <si>
    <t>Bloomberg Barclay's Global High Yield Total Return Index (LG30) - 25%
Bloomberg Barclay's Global Aggregate Corporate Total Return Index (LGCP) - 25%
תל בונד 60- 50%</t>
  </si>
  <si>
    <t>אחר - קרנות גידור ונאמנות אחרות, נדל"ן</t>
  </si>
  <si>
    <t>אחר - קרנות גידור ונאמנות אחרות,  קרנות השקעה, נדל"ן</t>
  </si>
  <si>
    <t>שיעור חשיפה צפוי לשנת 2022</t>
  </si>
  <si>
    <t>השקעה בתשתיות</t>
  </si>
  <si>
    <t>שיעור חשיפה 31/12/2021</t>
  </si>
  <si>
    <t>MSCI All Countries -65%
מדד תל אביב 125 - 35%</t>
  </si>
  <si>
    <t>אחר (במונחי שווי ללא קרנות לא סחירות וללא מזומן)</t>
  </si>
  <si>
    <t>קרנות לא סחירות (לא כולל נדלן ותשתיות)</t>
  </si>
  <si>
    <t>אחר (במונחי שווי  וללא מזומן)</t>
  </si>
  <si>
    <t>ב</t>
  </si>
  <si>
    <t>זמן</t>
  </si>
  <si>
    <t>31/12/2021</t>
  </si>
  <si>
    <t>מדידה</t>
  </si>
  <si>
    <t>אלפי ש"ח</t>
  </si>
  <si>
    <t>סינון חריגים</t>
  </si>
  <si>
    <t>כל המגבלות</t>
  </si>
  <si>
    <t>מקור</t>
  </si>
  <si>
    <t>(פריטים מרובים)</t>
  </si>
  <si>
    <t>תוויות עמודה</t>
  </si>
  <si>
    <t>טווחי פעילות</t>
  </si>
  <si>
    <t>מדיניות השקעה מוצהרת</t>
  </si>
  <si>
    <t>דירקטוריון</t>
  </si>
  <si>
    <t>תוויות שורה</t>
  </si>
  <si>
    <t>בפועל %</t>
  </si>
  <si>
    <t>בפועל</t>
  </si>
  <si>
    <t>חשיפה למניות (סחיר ולא סחיר)</t>
  </si>
  <si>
    <t>מניות לא סחירות</t>
  </si>
  <si>
    <t>חוב ממשלתי</t>
  </si>
  <si>
    <t>אשראי</t>
  </si>
  <si>
    <t>חשיפה לסחורות</t>
  </si>
  <si>
    <t>חשיפה למטח</t>
  </si>
  <si>
    <t>אחר (במונחי שווי ללא מזומן)</t>
  </si>
  <si>
    <t>אשראי לא סחיר</t>
  </si>
  <si>
    <t>נדלן (כולל קרנות ושותפויות נדלן)</t>
  </si>
  <si>
    <t>סוג תיק</t>
  </si>
  <si>
    <t>סה"כ נכסים</t>
  </si>
  <si>
    <t>מזומנים + מרג'ין+ ריפו</t>
  </si>
  <si>
    <t>סלים\מסלולים</t>
  </si>
  <si>
    <t>אחזקה ישירה + מסלים</t>
  </si>
  <si>
    <t>פרוטפוליו</t>
  </si>
  <si>
    <t>סה"כ אג"ח מיועדות</t>
  </si>
  <si>
    <t>מיועדות</t>
  </si>
  <si>
    <t>ללא ידני</t>
  </si>
  <si>
    <t>ערכים</t>
  </si>
  <si>
    <t>שווי</t>
  </si>
  <si>
    <t>מתיק %</t>
  </si>
  <si>
    <t>קבוצת מגדל</t>
  </si>
  <si>
    <t>עמיתים</t>
  </si>
  <si>
    <t>פנסיה גמל</t>
  </si>
  <si>
    <t>מקפת פנסיה</t>
  </si>
  <si>
    <t>יוזמה ותיקה</t>
  </si>
  <si>
    <t>יוזמה ותיקה פנסיה</t>
  </si>
  <si>
    <t>יוזמה עמיתי ביניים</t>
  </si>
  <si>
    <t>הנתונים נלקחים מגיליון DW - למעט מזומן</t>
  </si>
  <si>
    <t>אגח מיועדות</t>
  </si>
  <si>
    <t>אחר (במונחי שווי ללא קרנות לא סחירות, מזומן בתוספת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</si>
</sst>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&quot;₪&quot;* #,##0_-;\-&quot;₪&quot;* #,##0_-;_-&quot;₪&quot;* &quot;-&quot;_-;_-@_-"/>
  </numFmts>
  <fonts count="50" x14ac:knownFonts="1">
    <font>
      <sz val="11"/>
      <color theme="1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b/>
      <u/>
      <sz val="24"/>
      <color indexed="18"/>
      <name val="David"/>
      <family val="2"/>
      <charset val="177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u/>
      <sz val="20"/>
      <color indexed="18"/>
      <name val="David"/>
      <family val="2"/>
      <charset val="177"/>
    </font>
    <font>
      <b/>
      <u/>
      <sz val="14"/>
      <color indexed="18"/>
      <name val="David"/>
      <family val="2"/>
      <charset val="177"/>
    </font>
    <font>
      <b/>
      <u/>
      <sz val="11"/>
      <color indexed="8"/>
      <name val="Arial"/>
      <family val="2"/>
    </font>
    <font>
      <b/>
      <u/>
      <sz val="12"/>
      <color indexed="18"/>
      <name val="David"/>
      <family val="2"/>
      <charset val="177"/>
    </font>
    <font>
      <b/>
      <u/>
      <sz val="11"/>
      <color indexed="18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Arial"/>
      <family val="2"/>
      <charset val="177"/>
      <scheme val="minor"/>
    </font>
    <font>
      <b/>
      <u/>
      <sz val="14"/>
      <name val="Arial"/>
      <family val="2"/>
    </font>
    <font>
      <sz val="12"/>
      <name val="Arial"/>
      <family val="2"/>
    </font>
    <font>
      <sz val="10"/>
      <color indexed="8"/>
      <name val="Arial"/>
      <family val="2"/>
      <charset val="177"/>
    </font>
    <font>
      <b/>
      <sz val="10"/>
      <color indexed="8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indexed="8"/>
      <name val="Arial"/>
      <family val="2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24"/>
      <color theme="3" tint="-0.249977111117893"/>
      <name val="David"/>
      <family val="2"/>
      <charset val="177"/>
    </font>
    <font>
      <b/>
      <u/>
      <sz val="24"/>
      <color theme="1"/>
      <name val="David"/>
      <family val="2"/>
      <charset val="177"/>
    </font>
    <font>
      <b/>
      <u/>
      <sz val="16"/>
      <color theme="3" tint="-0.249977111117893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Arial"/>
      <family val="2"/>
      <scheme val="minor"/>
    </font>
    <font>
      <b/>
      <u/>
      <sz val="14"/>
      <color theme="1"/>
      <name val="David"/>
      <family val="2"/>
      <charset val="177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0"/>
      <name val="David"/>
      <family val="2"/>
      <charset val="177"/>
    </font>
    <font>
      <sz val="11"/>
      <color theme="1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 style="double">
        <color indexed="56"/>
      </bottom>
      <diagonal/>
    </border>
    <border>
      <left/>
      <right style="double">
        <color indexed="56"/>
      </right>
      <top style="double">
        <color indexed="56"/>
      </top>
      <bottom style="double">
        <color indexed="56"/>
      </bottom>
      <diagonal/>
    </border>
    <border>
      <left style="double">
        <color indexed="56"/>
      </left>
      <right style="double">
        <color indexed="56"/>
      </right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/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/>
      <right style="double">
        <color indexed="56"/>
      </right>
      <top style="hair">
        <color indexed="56"/>
      </top>
      <bottom style="double">
        <color indexed="56"/>
      </bottom>
      <diagonal/>
    </border>
    <border>
      <left/>
      <right/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double">
        <color indexed="56"/>
      </right>
      <top/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4" tint="0.7999816888943144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31">
    <xf numFmtId="0" fontId="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 applyAlignment="0">
      <alignment horizontal="right" indent="2"/>
    </xf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7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166" fontId="33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7" fillId="0" borderId="0"/>
    <xf numFmtId="0" fontId="34" fillId="0" borderId="0"/>
    <xf numFmtId="0" fontId="13" fillId="0" borderId="0"/>
    <xf numFmtId="9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1" fillId="24" borderId="21" applyNumberFormat="0" applyFont="0" applyAlignment="0" applyProtection="0"/>
    <xf numFmtId="0" fontId="1" fillId="24" borderId="21" applyNumberFormat="0" applyFont="0" applyAlignment="0" applyProtection="0"/>
    <xf numFmtId="0" fontId="1" fillId="24" borderId="21" applyNumberFormat="0" applyFont="0" applyAlignment="0" applyProtection="0"/>
    <xf numFmtId="0" fontId="1" fillId="24" borderId="21" applyNumberFormat="0" applyFont="0" applyAlignment="0" applyProtection="0"/>
    <xf numFmtId="0" fontId="1" fillId="24" borderId="21" applyNumberFormat="0" applyFont="0" applyAlignment="0" applyProtection="0"/>
    <xf numFmtId="0" fontId="35" fillId="25" borderId="22" applyNumberFormat="0" applyAlignment="0" applyProtection="0"/>
    <xf numFmtId="0" fontId="35" fillId="25" borderId="22" applyNumberFormat="0" applyAlignment="0" applyProtection="0"/>
    <xf numFmtId="0" fontId="35" fillId="25" borderId="22" applyNumberFormat="0" applyAlignment="0" applyProtection="0"/>
    <xf numFmtId="0" fontId="35" fillId="25" borderId="22" applyNumberFormat="0" applyAlignment="0" applyProtection="0"/>
    <xf numFmtId="0" fontId="35" fillId="25" borderId="22" applyNumberFormat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0" fillId="0" borderId="24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3" fillId="0" borderId="0" applyAlignment="0">
      <alignment horizontal="right" indent="2"/>
    </xf>
    <xf numFmtId="0" fontId="13" fillId="0" borderId="0" applyAlignment="0">
      <alignment horizontal="right" indent="2"/>
    </xf>
    <xf numFmtId="0" fontId="13" fillId="0" borderId="0" applyAlignment="0">
      <alignment horizontal="right" indent="2"/>
    </xf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5" fillId="25" borderId="27" applyNumberFormat="0" applyAlignment="0" applyProtection="0"/>
    <xf numFmtId="0" fontId="45" fillId="25" borderId="27" applyNumberFormat="0" applyAlignment="0" applyProtection="0"/>
    <xf numFmtId="0" fontId="45" fillId="25" borderId="27" applyNumberFormat="0" applyAlignment="0" applyProtection="0"/>
    <xf numFmtId="0" fontId="45" fillId="25" borderId="27" applyNumberFormat="0" applyAlignment="0" applyProtection="0"/>
    <xf numFmtId="0" fontId="45" fillId="25" borderId="27" applyNumberFormat="0" applyAlignment="0" applyProtection="0"/>
    <xf numFmtId="0" fontId="46" fillId="11" borderId="22" applyNumberFormat="0" applyAlignment="0" applyProtection="0"/>
    <xf numFmtId="0" fontId="46" fillId="11" borderId="22" applyNumberFormat="0" applyAlignment="0" applyProtection="0"/>
    <xf numFmtId="0" fontId="46" fillId="11" borderId="22" applyNumberFormat="0" applyAlignment="0" applyProtection="0"/>
    <xf numFmtId="0" fontId="46" fillId="11" borderId="22" applyNumberFormat="0" applyAlignment="0" applyProtection="0"/>
    <xf numFmtId="0" fontId="46" fillId="11" borderId="22" applyNumberFormat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8" fillId="27" borderId="28" applyNumberFormat="0" applyAlignment="0" applyProtection="0"/>
    <xf numFmtId="0" fontId="48" fillId="27" borderId="28" applyNumberFormat="0" applyAlignment="0" applyProtection="0"/>
    <xf numFmtId="0" fontId="48" fillId="27" borderId="28" applyNumberFormat="0" applyAlignment="0" applyProtection="0"/>
    <xf numFmtId="0" fontId="48" fillId="27" borderId="28" applyNumberFormat="0" applyAlignment="0" applyProtection="0"/>
    <xf numFmtId="0" fontId="48" fillId="27" borderId="28" applyNumberFormat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</cellStyleXfs>
  <cellXfs count="93">
    <xf numFmtId="0" fontId="0" fillId="0" borderId="0" xfId="0"/>
    <xf numFmtId="0" fontId="2" fillId="0" borderId="0" xfId="1" applyFont="1" applyFill="1" applyAlignment="1">
      <alignment horizontal="centerContinuous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4" xfId="1" applyBorder="1" applyAlignment="1"/>
    <xf numFmtId="0" fontId="1" fillId="0" borderId="0" xfId="1" applyBorder="1"/>
    <xf numFmtId="0" fontId="7" fillId="0" borderId="0" xfId="3"/>
    <xf numFmtId="0" fontId="5" fillId="0" borderId="0" xfId="3" applyFont="1"/>
    <xf numFmtId="0" fontId="5" fillId="0" borderId="0" xfId="3" applyFont="1" applyFill="1"/>
    <xf numFmtId="0" fontId="7" fillId="0" borderId="0" xfId="3" applyAlignment="1"/>
    <xf numFmtId="0" fontId="7" fillId="0" borderId="0" xfId="3" applyFont="1"/>
    <xf numFmtId="0" fontId="8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horizontal="centerContinuous" vertical="center"/>
    </xf>
    <xf numFmtId="0" fontId="10" fillId="0" borderId="6" xfId="2" applyFont="1" applyFill="1" applyBorder="1" applyAlignment="1">
      <alignment horizontal="right"/>
    </xf>
    <xf numFmtId="0" fontId="11" fillId="0" borderId="0" xfId="1" applyFont="1" applyFill="1" applyAlignment="1">
      <alignment horizontal="centerContinuous" vertical="center"/>
    </xf>
    <xf numFmtId="0" fontId="12" fillId="0" borderId="0" xfId="1" applyFont="1" applyFill="1" applyAlignment="1">
      <alignment horizontal="right" vertical="center"/>
    </xf>
    <xf numFmtId="164" fontId="6" fillId="0" borderId="6" xfId="2" applyNumberFormat="1" applyFont="1" applyFill="1" applyBorder="1"/>
    <xf numFmtId="0" fontId="7" fillId="0" borderId="0" xfId="3" applyAlignment="1">
      <alignment horizontal="center" vertical="top"/>
    </xf>
    <xf numFmtId="9" fontId="5" fillId="0" borderId="0" xfId="6" applyFont="1" applyFill="1"/>
    <xf numFmtId="9" fontId="5" fillId="0" borderId="0" xfId="6" applyFont="1"/>
    <xf numFmtId="0" fontId="14" fillId="0" borderId="0" xfId="0" applyFont="1"/>
    <xf numFmtId="0" fontId="15" fillId="0" borderId="0" xfId="0" applyFont="1"/>
    <xf numFmtId="0" fontId="16" fillId="0" borderId="0" xfId="0" applyFont="1" applyBorder="1" applyAlignment="1"/>
    <xf numFmtId="0" fontId="5" fillId="0" borderId="0" xfId="0" applyFont="1"/>
    <xf numFmtId="0" fontId="17" fillId="0" borderId="0" xfId="0" applyFont="1" applyBorder="1" applyAlignment="1"/>
    <xf numFmtId="0" fontId="1" fillId="0" borderId="4" xfId="1" applyBorder="1"/>
    <xf numFmtId="0" fontId="18" fillId="0" borderId="4" xfId="1" applyFont="1" applyBorder="1"/>
    <xf numFmtId="0" fontId="1" fillId="0" borderId="9" xfId="1" applyBorder="1"/>
    <xf numFmtId="0" fontId="1" fillId="0" borderId="5" xfId="1" applyBorder="1"/>
    <xf numFmtId="0" fontId="0" fillId="0" borderId="4" xfId="0" applyBorder="1"/>
    <xf numFmtId="164" fontId="6" fillId="0" borderId="8" xfId="2" applyNumberFormat="1" applyFont="1" applyFill="1" applyBorder="1"/>
    <xf numFmtId="164" fontId="6" fillId="0" borderId="7" xfId="2" applyNumberFormat="1" applyFont="1" applyFill="1" applyBorder="1" applyAlignment="1">
      <alignment horizontal="center"/>
    </xf>
    <xf numFmtId="164" fontId="6" fillId="0" borderId="10" xfId="2" applyNumberFormat="1" applyFont="1" applyFill="1" applyBorder="1"/>
    <xf numFmtId="0" fontId="6" fillId="0" borderId="6" xfId="8" applyFont="1" applyFill="1" applyBorder="1" applyAlignment="1">
      <alignment horizontal="left" wrapText="1"/>
    </xf>
    <xf numFmtId="164" fontId="6" fillId="0" borderId="5" xfId="2" applyNumberFormat="1" applyFont="1" applyFill="1" applyBorder="1"/>
    <xf numFmtId="164" fontId="6" fillId="0" borderId="4" xfId="2" applyNumberFormat="1" applyFont="1" applyFill="1" applyBorder="1"/>
    <xf numFmtId="164" fontId="6" fillId="0" borderId="0" xfId="2" applyNumberFormat="1" applyFont="1" applyFill="1" applyBorder="1" applyAlignment="1">
      <alignment horizontal="center"/>
    </xf>
    <xf numFmtId="0" fontId="19" fillId="0" borderId="4" xfId="8" applyFont="1" applyFill="1" applyBorder="1" applyAlignment="1">
      <alignment horizontal="left" wrapText="1"/>
    </xf>
    <xf numFmtId="164" fontId="6" fillId="0" borderId="6" xfId="2" applyNumberFormat="1" applyFont="1" applyFill="1" applyBorder="1" applyAlignment="1">
      <alignment horizontal="center"/>
    </xf>
    <xf numFmtId="0" fontId="19" fillId="0" borderId="6" xfId="8" applyFont="1" applyFill="1" applyBorder="1" applyAlignment="1">
      <alignment horizontal="left" wrapText="1"/>
    </xf>
    <xf numFmtId="0" fontId="19" fillId="0" borderId="6" xfId="8" applyFont="1" applyFill="1" applyBorder="1" applyAlignment="1">
      <alignment horizontal="left" wrapText="1" readingOrder="1"/>
    </xf>
    <xf numFmtId="0" fontId="19" fillId="2" borderId="6" xfId="2" applyFont="1" applyFill="1" applyBorder="1" applyAlignment="1">
      <alignment horizontal="right" wrapText="1"/>
    </xf>
    <xf numFmtId="164" fontId="6" fillId="2" borderId="6" xfId="2" applyNumberFormat="1" applyFont="1" applyFill="1" applyBorder="1" applyAlignment="1">
      <alignment horizontal="right"/>
    </xf>
    <xf numFmtId="164" fontId="6" fillId="2" borderId="6" xfId="2" applyNumberFormat="1" applyFont="1" applyFill="1" applyBorder="1" applyAlignment="1">
      <alignment horizontal="center"/>
    </xf>
    <xf numFmtId="164" fontId="6" fillId="2" borderId="11" xfId="2" applyNumberFormat="1" applyFont="1" applyFill="1" applyBorder="1"/>
    <xf numFmtId="164" fontId="6" fillId="2" borderId="5" xfId="2" applyNumberFormat="1" applyFont="1" applyFill="1" applyBorder="1"/>
    <xf numFmtId="0" fontId="5" fillId="2" borderId="6" xfId="0" applyFont="1" applyFill="1" applyBorder="1"/>
    <xf numFmtId="164" fontId="6" fillId="0" borderId="13" xfId="2" applyNumberFormat="1" applyFont="1" applyFill="1" applyBorder="1"/>
    <xf numFmtId="164" fontId="6" fillId="0" borderId="12" xfId="2" applyNumberFormat="1" applyFont="1" applyFill="1" applyBorder="1"/>
    <xf numFmtId="164" fontId="6" fillId="0" borderId="14" xfId="2" applyNumberFormat="1" applyFont="1" applyFill="1" applyBorder="1" applyAlignment="1">
      <alignment horizontal="center"/>
    </xf>
    <xf numFmtId="164" fontId="6" fillId="0" borderId="15" xfId="2" applyNumberFormat="1" applyFont="1" applyFill="1" applyBorder="1"/>
    <xf numFmtId="0" fontId="20" fillId="0" borderId="16" xfId="0" applyFont="1" applyBorder="1"/>
    <xf numFmtId="164" fontId="10" fillId="0" borderId="6" xfId="2" applyNumberFormat="1" applyFont="1" applyFill="1" applyBorder="1" applyAlignment="1">
      <alignment horizontal="right" wrapText="1"/>
    </xf>
    <xf numFmtId="0" fontId="21" fillId="0" borderId="12" xfId="2" applyFont="1" applyFill="1" applyBorder="1" applyAlignment="1">
      <alignment horizontal="right" wrapText="1"/>
    </xf>
    <xf numFmtId="164" fontId="6" fillId="3" borderId="8" xfId="2" applyNumberFormat="1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3" fillId="0" borderId="0" xfId="9" applyFont="1"/>
    <xf numFmtId="0" fontId="7" fillId="0" borderId="0" xfId="9" applyAlignment="1"/>
    <xf numFmtId="0" fontId="7" fillId="0" borderId="0" xfId="9"/>
    <xf numFmtId="0" fontId="23" fillId="0" borderId="0" xfId="9" applyFont="1" applyAlignment="1">
      <alignment horizontal="center"/>
    </xf>
    <xf numFmtId="0" fontId="24" fillId="0" borderId="0" xfId="9" applyFont="1" applyAlignment="1">
      <alignment horizontal="centerContinuous" vertical="center"/>
    </xf>
    <xf numFmtId="0" fontId="25" fillId="0" borderId="0" xfId="9" applyFont="1" applyAlignment="1">
      <alignment horizontal="center" vertical="center"/>
    </xf>
    <xf numFmtId="0" fontId="26" fillId="0" borderId="0" xfId="9" applyFont="1" applyAlignment="1">
      <alignment horizontal="centerContinuous" vertical="center"/>
    </xf>
    <xf numFmtId="0" fontId="27" fillId="0" borderId="0" xfId="9" applyFont="1" applyAlignment="1">
      <alignment horizontal="center" vertical="center"/>
    </xf>
    <xf numFmtId="0" fontId="28" fillId="0" borderId="0" xfId="9" applyFont="1" applyAlignment="1">
      <alignment horizontal="center"/>
    </xf>
    <xf numFmtId="0" fontId="29" fillId="0" borderId="0" xfId="9" applyFont="1" applyAlignment="1">
      <alignment horizontal="center" vertical="center"/>
    </xf>
    <xf numFmtId="0" fontId="0" fillId="0" borderId="0" xfId="0" applyAlignment="1">
      <alignment horizontal="right"/>
    </xf>
    <xf numFmtId="0" fontId="28" fillId="0" borderId="0" xfId="9" applyFont="1" applyAlignment="1"/>
    <xf numFmtId="0" fontId="30" fillId="4" borderId="17" xfId="9" applyFont="1" applyFill="1" applyBorder="1" applyAlignment="1">
      <alignment vertical="center"/>
    </xf>
    <xf numFmtId="0" fontId="30" fillId="4" borderId="18" xfId="9" applyFont="1" applyFill="1" applyBorder="1" applyAlignment="1">
      <alignment vertical="center"/>
    </xf>
    <xf numFmtId="0" fontId="30" fillId="4" borderId="18" xfId="9" applyFont="1" applyFill="1" applyBorder="1" applyAlignment="1">
      <alignment horizontal="center" vertical="center"/>
    </xf>
    <xf numFmtId="0" fontId="30" fillId="4" borderId="19" xfId="9" applyFont="1" applyFill="1" applyBorder="1" applyAlignment="1">
      <alignment horizontal="center" vertical="center"/>
    </xf>
    <xf numFmtId="0" fontId="31" fillId="5" borderId="20" xfId="9" applyFont="1" applyFill="1" applyBorder="1" applyAlignment="1">
      <alignment horizontal="center"/>
    </xf>
    <xf numFmtId="0" fontId="22" fillId="0" borderId="0" xfId="0" applyNumberFormat="1" applyFont="1"/>
    <xf numFmtId="164" fontId="23" fillId="0" borderId="0" xfId="9" applyNumberFormat="1" applyFont="1" applyAlignment="1">
      <alignment horizontal="center"/>
    </xf>
    <xf numFmtId="0" fontId="0" fillId="0" borderId="0" xfId="0" applyAlignment="1">
      <alignment horizontal="right" indent="1"/>
    </xf>
    <xf numFmtId="10" fontId="22" fillId="0" borderId="0" xfId="0" applyNumberFormat="1" applyFont="1"/>
    <xf numFmtId="165" fontId="22" fillId="0" borderId="0" xfId="0" applyNumberFormat="1" applyFont="1"/>
    <xf numFmtId="0" fontId="7" fillId="0" borderId="0" xfId="9" applyFon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 indent="2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0" fillId="0" borderId="0" xfId="0" applyAlignment="1">
      <alignment horizontal="right" indent="5"/>
    </xf>
    <xf numFmtId="0" fontId="0" fillId="0" borderId="0" xfId="0" pivotButton="1"/>
    <xf numFmtId="0" fontId="5" fillId="0" borderId="0" xfId="4" applyFont="1" applyFill="1"/>
    <xf numFmtId="164" fontId="5" fillId="0" borderId="0" xfId="7" applyNumberFormat="1" applyFont="1" applyFill="1"/>
    <xf numFmtId="0" fontId="5" fillId="0" borderId="0" xfId="4" applyFont="1"/>
    <xf numFmtId="0" fontId="7" fillId="0" borderId="0" xfId="4"/>
    <xf numFmtId="164" fontId="5" fillId="28" borderId="0" xfId="7" applyNumberFormat="1" applyFont="1" applyFill="1"/>
    <xf numFmtId="0" fontId="7" fillId="3" borderId="0" xfId="4" applyFill="1"/>
  </cellXfs>
  <cellStyles count="231">
    <cellStyle name="20% - הדגשה1 2" xfId="10"/>
    <cellStyle name="20% - הדגשה1 3" xfId="11"/>
    <cellStyle name="20% - הדגשה1 4" xfId="12"/>
    <cellStyle name="20% - הדגשה1 5" xfId="13"/>
    <cellStyle name="20% - הדגשה1 6" xfId="14"/>
    <cellStyle name="20% - הדגשה2 2" xfId="15"/>
    <cellStyle name="20% - הדגשה2 3" xfId="16"/>
    <cellStyle name="20% - הדגשה2 4" xfId="17"/>
    <cellStyle name="20% - הדגשה2 5" xfId="18"/>
    <cellStyle name="20% - הדגשה2 6" xfId="19"/>
    <cellStyle name="20% - הדגשה3 2" xfId="20"/>
    <cellStyle name="20% - הדגשה3 3" xfId="21"/>
    <cellStyle name="20% - הדגשה3 4" xfId="22"/>
    <cellStyle name="20% - הדגשה3 5" xfId="23"/>
    <cellStyle name="20% - הדגשה3 6" xfId="24"/>
    <cellStyle name="20% - הדגשה4 2" xfId="25"/>
    <cellStyle name="20% - הדגשה4 3" xfId="26"/>
    <cellStyle name="20% - הדגשה4 4" xfId="27"/>
    <cellStyle name="20% - הדגשה4 5" xfId="28"/>
    <cellStyle name="20% - הדגשה4 6" xfId="29"/>
    <cellStyle name="20% - הדגשה5 2" xfId="30"/>
    <cellStyle name="20% - הדגשה5 3" xfId="31"/>
    <cellStyle name="20% - הדגשה5 4" xfId="32"/>
    <cellStyle name="20% - הדגשה5 5" xfId="33"/>
    <cellStyle name="20% - הדגשה5 6" xfId="34"/>
    <cellStyle name="20% - הדגשה6 2" xfId="35"/>
    <cellStyle name="20% - הדגשה6 3" xfId="36"/>
    <cellStyle name="20% - הדגשה6 4" xfId="37"/>
    <cellStyle name="20% - הדגשה6 5" xfId="38"/>
    <cellStyle name="20% - הדגשה6 6" xfId="39"/>
    <cellStyle name="40% - הדגשה1 2" xfId="40"/>
    <cellStyle name="40% - הדגשה1 3" xfId="41"/>
    <cellStyle name="40% - הדגשה1 4" xfId="42"/>
    <cellStyle name="40% - הדגשה1 5" xfId="43"/>
    <cellStyle name="40% - הדגשה1 6" xfId="44"/>
    <cellStyle name="40% - הדגשה2 2" xfId="45"/>
    <cellStyle name="40% - הדגשה2 3" xfId="46"/>
    <cellStyle name="40% - הדגשה2 4" xfId="47"/>
    <cellStyle name="40% - הדגשה2 5" xfId="48"/>
    <cellStyle name="40% - הדגשה2 6" xfId="49"/>
    <cellStyle name="40% - הדגשה3 2" xfId="50"/>
    <cellStyle name="40% - הדגשה3 3" xfId="51"/>
    <cellStyle name="40% - הדגשה3 4" xfId="52"/>
    <cellStyle name="40% - הדגשה3 5" xfId="53"/>
    <cellStyle name="40% - הדגשה3 6" xfId="54"/>
    <cellStyle name="40% - הדגשה4 2" xfId="55"/>
    <cellStyle name="40% - הדגשה4 3" xfId="56"/>
    <cellStyle name="40% - הדגשה4 4" xfId="57"/>
    <cellStyle name="40% - הדגשה4 5" xfId="58"/>
    <cellStyle name="40% - הדגשה4 6" xfId="59"/>
    <cellStyle name="40% - הדגשה5 2" xfId="60"/>
    <cellStyle name="40% - הדגשה5 3" xfId="61"/>
    <cellStyle name="40% - הדגשה5 4" xfId="62"/>
    <cellStyle name="40% - הדגשה5 5" xfId="63"/>
    <cellStyle name="40% - הדגשה5 6" xfId="64"/>
    <cellStyle name="40% - הדגשה6 2" xfId="65"/>
    <cellStyle name="40% - הדגשה6 3" xfId="66"/>
    <cellStyle name="40% - הדגשה6 4" xfId="67"/>
    <cellStyle name="40% - הדגשה6 5" xfId="68"/>
    <cellStyle name="40% - הדגשה6 6" xfId="69"/>
    <cellStyle name="60% - הדגשה1 2" xfId="70"/>
    <cellStyle name="60% - הדגשה1 3" xfId="71"/>
    <cellStyle name="60% - הדגשה1 4" xfId="72"/>
    <cellStyle name="60% - הדגשה1 5" xfId="73"/>
    <cellStyle name="60% - הדגשה1 6" xfId="74"/>
    <cellStyle name="60% - הדגשה2 2" xfId="75"/>
    <cellStyle name="60% - הדגשה2 3" xfId="76"/>
    <cellStyle name="60% - הדגשה2 4" xfId="77"/>
    <cellStyle name="60% - הדגשה2 5" xfId="78"/>
    <cellStyle name="60% - הדגשה2 6" xfId="79"/>
    <cellStyle name="60% - הדגשה3 2" xfId="80"/>
    <cellStyle name="60% - הדגשה3 3" xfId="81"/>
    <cellStyle name="60% - הדגשה3 4" xfId="82"/>
    <cellStyle name="60% - הדגשה3 5" xfId="83"/>
    <cellStyle name="60% - הדגשה3 6" xfId="84"/>
    <cellStyle name="60% - הדגשה4 2" xfId="85"/>
    <cellStyle name="60% - הדגשה4 3" xfId="86"/>
    <cellStyle name="60% - הדגשה4 4" xfId="87"/>
    <cellStyle name="60% - הדגשה4 5" xfId="88"/>
    <cellStyle name="60% - הדגשה4 6" xfId="89"/>
    <cellStyle name="60% - הדגשה5 2" xfId="90"/>
    <cellStyle name="60% - הדגשה5 3" xfId="91"/>
    <cellStyle name="60% - הדגשה5 4" xfId="92"/>
    <cellStyle name="60% - הדגשה5 5" xfId="93"/>
    <cellStyle name="60% - הדגשה5 6" xfId="94"/>
    <cellStyle name="60% - הדגשה6 2" xfId="95"/>
    <cellStyle name="60% - הדגשה6 3" xfId="96"/>
    <cellStyle name="60% - הדגשה6 4" xfId="97"/>
    <cellStyle name="60% - הדגשה6 5" xfId="98"/>
    <cellStyle name="60% - הדגשה6 6" xfId="99"/>
    <cellStyle name="Currency [0] _1" xfId="100"/>
    <cellStyle name="Normal" xfId="0" builtinId="0"/>
    <cellStyle name="Normal 2" xfId="3"/>
    <cellStyle name="Normal 2 2" xfId="101"/>
    <cellStyle name="Normal 2 2 2" xfId="102"/>
    <cellStyle name="Normal 2 2 3" xfId="103"/>
    <cellStyle name="Normal 2 3" xfId="104"/>
    <cellStyle name="Normal 2 4" xfId="105"/>
    <cellStyle name="Normal 2 5" xfId="106"/>
    <cellStyle name="Normal 2 6" xfId="107"/>
    <cellStyle name="Normal 2 7" xfId="108"/>
    <cellStyle name="Normal 2 8" xfId="109"/>
    <cellStyle name="Normal 2_מגדל גמל להשקעה מסלול כללי" xfId="110"/>
    <cellStyle name="Normal 3" xfId="4"/>
    <cellStyle name="Normal 4" xfId="111"/>
    <cellStyle name="Normal 5" xfId="9"/>
    <cellStyle name="Normal_גיליון2" xfId="8"/>
    <cellStyle name="Normal_גיליון3" xfId="1"/>
    <cellStyle name="Normal_מגדגל גמל" xfId="2"/>
    <cellStyle name="Percent" xfId="6" builtinId="5"/>
    <cellStyle name="Percent 2" xfId="7"/>
    <cellStyle name="Percent 3" xfId="112"/>
    <cellStyle name="הדגשה1 2" xfId="113"/>
    <cellStyle name="הדגשה1 3" xfId="114"/>
    <cellStyle name="הדגשה1 4" xfId="115"/>
    <cellStyle name="הדגשה1 5" xfId="116"/>
    <cellStyle name="הדגשה1 6" xfId="117"/>
    <cellStyle name="הדגשה2 2" xfId="118"/>
    <cellStyle name="הדגשה2 3" xfId="119"/>
    <cellStyle name="הדגשה2 4" xfId="120"/>
    <cellStyle name="הדגשה2 5" xfId="121"/>
    <cellStyle name="הדגשה2 6" xfId="122"/>
    <cellStyle name="הדגשה3 2" xfId="123"/>
    <cellStyle name="הדגשה3 3" xfId="124"/>
    <cellStyle name="הדגשה3 4" xfId="125"/>
    <cellStyle name="הדגשה3 5" xfId="126"/>
    <cellStyle name="הדגשה3 6" xfId="127"/>
    <cellStyle name="הדגשה4 2" xfId="128"/>
    <cellStyle name="הדגשה4 3" xfId="129"/>
    <cellStyle name="הדגשה4 4" xfId="130"/>
    <cellStyle name="הדגשה4 5" xfId="131"/>
    <cellStyle name="הדגשה4 6" xfId="132"/>
    <cellStyle name="הדגשה5 2" xfId="133"/>
    <cellStyle name="הדגשה5 3" xfId="134"/>
    <cellStyle name="הדגשה5 4" xfId="135"/>
    <cellStyle name="הדגשה5 5" xfId="136"/>
    <cellStyle name="הדגשה5 6" xfId="137"/>
    <cellStyle name="הדגשה6 2" xfId="138"/>
    <cellStyle name="הדגשה6 3" xfId="139"/>
    <cellStyle name="הדגשה6 4" xfId="140"/>
    <cellStyle name="הדגשה6 5" xfId="141"/>
    <cellStyle name="הדגשה6 6" xfId="142"/>
    <cellStyle name="הערה 2" xfId="143"/>
    <cellStyle name="הערה 3" xfId="144"/>
    <cellStyle name="הערה 4" xfId="145"/>
    <cellStyle name="הערה 5" xfId="146"/>
    <cellStyle name="הערה 6" xfId="147"/>
    <cellStyle name="חישוב 2" xfId="148"/>
    <cellStyle name="חישוב 3" xfId="149"/>
    <cellStyle name="חישוב 4" xfId="150"/>
    <cellStyle name="חישוב 5" xfId="151"/>
    <cellStyle name="חישוב 6" xfId="152"/>
    <cellStyle name="טוב 2" xfId="153"/>
    <cellStyle name="טוב 3" xfId="154"/>
    <cellStyle name="טוב 4" xfId="155"/>
    <cellStyle name="טוב 5" xfId="156"/>
    <cellStyle name="טוב 6" xfId="157"/>
    <cellStyle name="טקסט אזהרה 2" xfId="158"/>
    <cellStyle name="טקסט אזהרה 3" xfId="159"/>
    <cellStyle name="טקסט אזהרה 4" xfId="160"/>
    <cellStyle name="טקסט אזהרה 5" xfId="161"/>
    <cellStyle name="טקסט אזהרה 6" xfId="162"/>
    <cellStyle name="טקסט הסברי 2" xfId="163"/>
    <cellStyle name="טקסט הסברי 3" xfId="164"/>
    <cellStyle name="טקסט הסברי 4" xfId="165"/>
    <cellStyle name="טקסט הסברי 5" xfId="166"/>
    <cellStyle name="טקסט הסברי 6" xfId="167"/>
    <cellStyle name="כותרת 1 2" xfId="168"/>
    <cellStyle name="כותרת 1 3" xfId="169"/>
    <cellStyle name="כותרת 1 4" xfId="170"/>
    <cellStyle name="כותרת 1 5" xfId="171"/>
    <cellStyle name="כותרת 1 6" xfId="172"/>
    <cellStyle name="כותרת 2 2" xfId="173"/>
    <cellStyle name="כותרת 2 3" xfId="174"/>
    <cellStyle name="כותרת 2 4" xfId="175"/>
    <cellStyle name="כותרת 2 5" xfId="176"/>
    <cellStyle name="כותרת 2 6" xfId="177"/>
    <cellStyle name="כותרת 3 2" xfId="178"/>
    <cellStyle name="כותרת 3 3" xfId="179"/>
    <cellStyle name="כותרת 3 4" xfId="180"/>
    <cellStyle name="כותרת 3 5" xfId="181"/>
    <cellStyle name="כותרת 3 6" xfId="182"/>
    <cellStyle name="כותרת 4 2" xfId="183"/>
    <cellStyle name="כותרת 4 3" xfId="184"/>
    <cellStyle name="כותרת 4 4" xfId="185"/>
    <cellStyle name="כותרת 4 5" xfId="186"/>
    <cellStyle name="כותרת 4 6" xfId="187"/>
    <cellStyle name="כותרת 5" xfId="188"/>
    <cellStyle name="כותרת 6" xfId="189"/>
    <cellStyle name="כותרת 7" xfId="190"/>
    <cellStyle name="כותרת 8" xfId="191"/>
    <cellStyle name="כותרת 9" xfId="192"/>
    <cellStyle name="ניטראלי 2" xfId="193"/>
    <cellStyle name="ניטראלי 3" xfId="194"/>
    <cellStyle name="ניטראלי 4" xfId="195"/>
    <cellStyle name="ניטראלי 5" xfId="196"/>
    <cellStyle name="ניטראלי 6" xfId="197"/>
    <cellStyle name="סגנון 1" xfId="5"/>
    <cellStyle name="סגנון 1 2" xfId="198"/>
    <cellStyle name="סגנון 1 3" xfId="199"/>
    <cellStyle name="סגנון 1_מגדל גמל להשקעה מסלול כללי" xfId="200"/>
    <cellStyle name="סה&quot;כ 2" xfId="201"/>
    <cellStyle name="סה&quot;כ 3" xfId="202"/>
    <cellStyle name="סה&quot;כ 4" xfId="203"/>
    <cellStyle name="סה&quot;כ 5" xfId="204"/>
    <cellStyle name="סה&quot;כ 6" xfId="205"/>
    <cellStyle name="פלט 2" xfId="206"/>
    <cellStyle name="פלט 3" xfId="207"/>
    <cellStyle name="פלט 4" xfId="208"/>
    <cellStyle name="פלט 5" xfId="209"/>
    <cellStyle name="פלט 6" xfId="210"/>
    <cellStyle name="קלט 2" xfId="211"/>
    <cellStyle name="קלט 3" xfId="212"/>
    <cellStyle name="קלט 4" xfId="213"/>
    <cellStyle name="קלט 5" xfId="214"/>
    <cellStyle name="קלט 6" xfId="215"/>
    <cellStyle name="רע 2" xfId="216"/>
    <cellStyle name="רע 3" xfId="217"/>
    <cellStyle name="רע 4" xfId="218"/>
    <cellStyle name="רע 5" xfId="219"/>
    <cellStyle name="רע 6" xfId="220"/>
    <cellStyle name="תא מסומן 2" xfId="221"/>
    <cellStyle name="תא מסומן 3" xfId="222"/>
    <cellStyle name="תא מסומן 4" xfId="223"/>
    <cellStyle name="תא מסומן 5" xfId="224"/>
    <cellStyle name="תא מסומן 6" xfId="225"/>
    <cellStyle name="תא מקושר 2" xfId="226"/>
    <cellStyle name="תא מקושר 3" xfId="227"/>
    <cellStyle name="תא מקושר 4" xfId="228"/>
    <cellStyle name="תא מקושר 5" xfId="229"/>
    <cellStyle name="תא מקושר 6" xfId="230"/>
  </cellStyles>
  <dxfs count="6">
    <dxf>
      <font>
        <b/>
      </font>
    </dxf>
    <dxf>
      <alignment horizontal="general" indent="0" readingOrder="0"/>
    </dxf>
    <dxf>
      <font>
        <b/>
      </font>
    </dxf>
    <dxf>
      <alignment horizontal="general" inden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user" refreshedDate="44593.711230439818" backgroundQuery="1" createdVersion="3" refreshedVersion="4" minRefreshableVersion="3" recordCount="0" supportSubquery="1" supportAdvancedDrill="1">
  <cacheSource type="external" connectionId="2"/>
  <cacheFields count="118">
    <cacheField name="[Measures].[c_Shovi]" caption="שווי" numFmtId="0" hierarchy="350" level="32767"/>
    <cacheField name="[Cheshbon KM].[Hie Peilut].[Peilut 1]" caption="פעילות רמה 1" numFmtId="0" hierarchy="33" level="1">
      <sharedItems count="1">
        <s v="[Cheshbon KM].[Hie Peilut].[Peilut 1].&amp;[Kod_Peilut_L1_182]" c="קבוצת מגדל"/>
      </sharedItems>
    </cacheField>
    <cacheField name="[Cheshbon KM].[Hie Peilut].[Peilut 2]" caption="פעילות רמה 2" numFmtId="0" hierarchy="33" level="2" mappingCount="1">
      <sharedItems count="1">
        <s v="[Cheshbon KM].[Hie Peilut].[Peilut 2].&amp;[Kod_Peilut_L2_159]&amp;[Kod_Peilut_L1_182]" c="עמיתים" cp="1">
          <x/>
        </s>
      </sharedItems>
      <mpMap v="10"/>
    </cacheField>
    <cacheField name="[Cheshbon KM].[Hie Peilut].[Peilut 3]" caption="פעילות רמה 3" numFmtId="0" hierarchy="33" level="3" mappingCount="1">
      <sharedItems count="2">
        <s v="[Cheshbon KM].[Hie Peilut].[Peilut 3].&amp;[Kod_Peilut_L3_303]&amp;[Kod_Peilut_L2_159]&amp;[Kod_Peilut_L1_182]" c="פנסיה גמל" cp="1">
          <x/>
        </s>
        <s v="[Cheshbon KM].[Hie Peilut].[Peilut 3].&amp;[Kod_Peilut_L3_35]&amp;[Kod_Peilut_L2_159]&amp;[Kod_Peilut_L1_182]" u="1" c="מגדל משתתף"/>
      </sharedItems>
      <mpMap v="11"/>
    </cacheField>
    <cacheField name="[Cheshbon KM].[Hie Peilut].[Peilut 4]" caption="פעילות רמה 4" numFmtId="0" hierarchy="33" level="4" mappingCount="1">
      <sharedItems count="2">
        <s v="[Cheshbon KM].[Hie Peilut].[Peilut 4].&amp;[Kod_Peilut_L4_304]&amp;[Kod_Peilut_L3_303]&amp;[Kod_Peilut_L2_159]&amp;[Kod_Peilut_L1_182]" c="מקפת פנסיה" cp="1">
          <x/>
        </s>
        <s v="[Cheshbon KM].[Hie Peilut].[Peilut 4].&amp;[Kod_Peilut_L4_152]&amp;[Kod_Peilut_L3_303]&amp;[Kod_Peilut_L2_159]&amp;[Kod_Peilut_L1_182]" u="1" c="גמל"/>
      </sharedItems>
      <mpMap v="12"/>
    </cacheField>
    <cacheField name="[Cheshbon KM].[Hie Peilut].[Peilut 5]" caption="פעילות רמה 5" numFmtId="0" hierarchy="33" level="5" mappingCount="1">
      <sharedItems count="3">
        <s v="[Cheshbon KM].[Hie Peilut].[Peilut 5].&amp;[Kod_Peilut_L5_172]&amp;[Kod_Peilut_L4_304]&amp;[Kod_Peilut_L3_303]&amp;[Kod_Peilut_L2_159]&amp;[Kod_Peilut_L1_182]" c="יוזמה ותיקה" cp="1">
          <x/>
        </s>
        <s v="[Cheshbon KM].[Hie Peilut].[Peilut 5].&amp;[Kod_Peilut_L5_305]&amp;[Kod_Peilut_L4_304]&amp;[Kod_Peilut_L3_303]&amp;[Kod_Peilut_L2_159]&amp;[Kod_Peilut_L1_182]" u="1" c="מקפת"/>
        <s v="[Cheshbon KM].[Hie Peilut].[Peilut 5].&amp;[Kod_Peilut_L5_373]&amp;[Kod_Peilut_L4_152]&amp;[Kod_Peilut_L3_303]&amp;[Kod_Peilut_L2_159]&amp;[Kod_Peilut_L1_182]" u="1" c="מגדל קופות גמל"/>
      </sharedItems>
      <mpMap v="13"/>
    </cacheField>
    <cacheField name="[Cheshbon KM].[Hie Peilut].[Peilut 6]" caption="פעילות רמה 6" numFmtId="0" hierarchy="33" level="6" mappingCount="1">
      <sharedItems count="10">
        <s v="[Cheshbon KM].[Hie Peilut].[Peilut 6].&amp;[Kod_Peilut_L6_95]&amp;[Kod_Peilut_L5_172]&amp;[Kod_Peilut_L4_304]&amp;[Kod_Peilut_L3_303]&amp;[Kod_Peilut_L2_159]&amp;[Kod_Peilut_L1_182]" c="יוזמה ותיקה פנסיה" cp="1">
          <x/>
        </s>
        <s v="[Cheshbon KM].[Hie Peilut].[Peilut 6].&amp;[Kod_Peilut_L6_442]&amp;[Kod_Peilut_L5_172]&amp;[Kod_Peilut_L4_304]&amp;[Kod_Peilut_L3_303]&amp;[Kod_Peilut_L2_159]&amp;[Kod_Peilut_L1_182]" c="יוזמה עמיתי ביניים" cp="1">
          <x/>
        </s>
        <s v="[Cheshbon KM].[Hie Peilut].[Peilut 6].&amp;[Kod_Peilut_L6_475]&amp;[Kod_Peilut_L5_305]&amp;[Kod_Peilut_L4_304]&amp;[Kod_Peilut_L3_303]&amp;[Kod_Peilut_L2_159]&amp;[Kod_Peilut_L1_182]" u="1" c="סה&quot;כ מקפת משלימה"/>
        <s v="[Cheshbon KM].[Hie Peilut].[Peilut 6].&amp;[Kod_Peilut_L6_479]&amp;[Kod_Peilut_L5_305]&amp;[Kod_Peilut_L4_304]&amp;[Kod_Peilut_L3_303]&amp;[Kod_Peilut_L2_159]&amp;[Kod_Peilut_L1_182]" u="1" c="סה&quot;כ מקפת משלימה פנסיונרים"/>
        <s v="[Cheshbon KM].[Hie Peilut].[Peilut 6].&amp;[Kod_Peilut_L6_372]&amp;[Kod_Peilut_L5_305]&amp;[Kod_Peilut_L4_304]&amp;[Kod_Peilut_L3_303]&amp;[Kod_Peilut_L2_159]&amp;[Kod_Peilut_L1_182]" u="1" c="סה&quot;כ מקפת עמיתים"/>
        <s v="[Cheshbon KM].[Hie Peilut].[Peilut 6].&amp;[Kod_Peilut_L6_1014]&amp;[Kod_Peilut_L5_373]&amp;[Kod_Peilut_L4_152]&amp;[Kod_Peilut_L3_303]&amp;[Kod_Peilut_L2_159]&amp;[Kod_Peilut_L1_182]" u="1" c="מגדל גמל להשקעה"/>
        <s v="[Cheshbon KM].[Hie Peilut].[Peilut 6].&amp;[Kod_Peilut_L6_516]&amp;[Kod_Peilut_L5_373]&amp;[Kod_Peilut_L4_152]&amp;[Kod_Peilut_L3_303]&amp;[Kod_Peilut_L2_159]&amp;[Kod_Peilut_L1_182]" u="1" c="קופות גמל לתגמולים ולפיצויים"/>
        <s v="[Cheshbon KM].[Hie Peilut].[Peilut 6].&amp;[Kod_Peilut_L6_1030]&amp;[Kod_Peilut_L5_373]&amp;[Kod_Peilut_L4_152]&amp;[Kod_Peilut_L3_303]&amp;[Kod_Peilut_L2_159]&amp;[Kod_Peilut_L1_182]" u="1" c="מגדל גמל חסכון לילד"/>
        <s v="[Cheshbon KM].[Hie Peilut].[Peilut 6].&amp;[Kod_Peilut_L6_515]&amp;[Kod_Peilut_L5_373]&amp;[Kod_Peilut_L4_152]&amp;[Kod_Peilut_L3_303]&amp;[Kod_Peilut_L2_159]&amp;[Kod_Peilut_L1_182]" u="1" c="מגדל קרנות השתלמות"/>
        <s v="[Cheshbon KM].[Hie Peilut].[Peilut 6].&amp;[Kod_Peilut_L6_1010]&amp;[Kod_Peilut_L5_373]&amp;[Kod_Peilut_L4_152]&amp;[Kod_Peilut_L3_303]&amp;[Kod_Peilut_L2_159]&amp;[Kod_Peilut_L1_182]" u="1" c="קופות מרכזיות לפיצויים"/>
      </sharedItems>
      <mpMap v="14"/>
    </cacheField>
    <cacheField name="[Cheshbon KM].[Hie Peilut].[Peilut 7]" caption="פעילות רמה 7" numFmtId="0" hierarchy="33" level="7">
      <sharedItems containsSemiMixedTypes="0" containsString="0"/>
    </cacheField>
    <cacheField name="[Cheshbon KM].[Hie Peilut].[Chevra]" caption="חברה" numFmtId="0" hierarchy="33" level="8">
      <sharedItems containsSemiMixedTypes="0" containsString="0"/>
    </cacheField>
    <cacheField name="[Cheshbon KM].[Hie Peilut].[Cheshbon]" caption="חשבון" numFmtId="0" hierarchy="33" level="9">
      <sharedItems containsSemiMixedTypes="0" containsString="0"/>
    </cacheField>
    <cacheField name="[Cheshbon KM].[Hie Peilut].[Peilut 2].[Peilut 1]" caption="פעילות רמה 1" propertyName="Peilut 1" numFmtId="0" hierarchy="33" level="2" memberPropertyField="1">
      <sharedItems count="1">
        <s v="קבוצת מגדל"/>
      </sharedItems>
    </cacheField>
    <cacheField name="[Cheshbon KM].[Hie Peilut].[Peilut 3].[Peilut 2]" caption="פעילות רמה 2" propertyName="Peilut 2" numFmtId="0" hierarchy="33" level="3" memberPropertyField="1">
      <sharedItems count="1">
        <s v="עמיתים"/>
      </sharedItems>
    </cacheField>
    <cacheField name="[Cheshbon KM].[Hie Peilut].[Peilut 4].[Peilut 3]" caption="פעילות רמה 3" propertyName="Peilut 3" numFmtId="0" hierarchy="33" level="4" memberPropertyField="1">
      <sharedItems count="1">
        <s v="פנסיה גמל"/>
      </sharedItems>
    </cacheField>
    <cacheField name="[Cheshbon KM].[Hie Peilut].[Peilut 5].[Peilut 4]" caption="פעילות רמה 4" propertyName="Peilut 4" numFmtId="0" hierarchy="33" level="5" memberPropertyField="1">
      <sharedItems count="1">
        <s v="מקפת פנסיה"/>
      </sharedItems>
    </cacheField>
    <cacheField name="[Cheshbon KM].[Hie Peilut].[Peilut 6].[Peilut 5]" caption="פעילות רמה 5" propertyName="Peilut 5" numFmtId="0" hierarchy="33" level="6" memberPropertyField="1">
      <sharedItems count="1">
        <s v="יוזמה ותיקה"/>
      </sharedItems>
    </cacheField>
    <cacheField name="[Cheshbon KM].[Hie Peilut].[Peilut 7].[Peilut 6]" caption="פעילות רמה 6" propertyName="Peilut 6" numFmtId="0" hierarchy="33" level="7" memberPropertyField="1">
      <sharedItems containsSemiMixedTypes="0" containsString="0"/>
    </cacheField>
    <cacheField name="[Cheshbon KM].[Hie Peilut].[Chevra].[Peilut 7]" caption="פעילות רמה 7" propertyName="Peilut 7" numFmtId="0" hierarchy="33" level="8" memberPropertyField="1">
      <sharedItems containsSemiMixedTypes="0" containsString="0"/>
    </cacheField>
    <cacheField name="[Cheshbon KM].[Hie Peilut].[Cheshbon].[Bank]" caption="בנק" propertyName="Bank" numFmtId="0" hierarchy="33" level="9" memberPropertyField="1">
      <sharedItems containsSemiMixedTypes="0" containsString="0"/>
    </cacheField>
    <cacheField name="[Cheshbon KM].[Hie Peilut].[Cheshbon].[Chevra]" caption="חברה" propertyName="Chevra" numFmtId="0" hierarchy="33" level="9" memberPropertyField="1">
      <sharedItems containsSemiMixedTypes="0" containsString="0"/>
    </cacheField>
    <cacheField name="[Cheshbon KM].[Hie Peilut].[Cheshbon].[Kod Chevra SAP]" caption="חברה SAP" propertyName="Kod Chevra SAP" numFmtId="0" hierarchy="33" level="9" memberPropertyField="1">
      <sharedItems containsSemiMixedTypes="0" containsString="0"/>
    </cacheField>
    <cacheField name="[Cheshbon KM].[Hie Peilut].[Cheshbon].[Medina]" caption="מדינה" propertyName="Medina" numFmtId="0" hierarchy="33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33" level="9" memberPropertyField="1">
      <sharedItems containsSemiMixedTypes="0" containsString="0"/>
    </cacheField>
    <cacheField name="[Cheshbon KM].[Hie Peilut].[Cheshbon].[Mediniyut]" caption="מדיניות" propertyName="Mediniyut" numFmtId="0" hierarchy="33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33" level="9" memberPropertyField="1">
      <sharedItems containsSemiMixedTypes="0" containsString="0"/>
    </cacheField>
    <cacheField name="[Cheshbon KM].[Hie Peilut].[Cheshbon].[Mispar Tik]" caption="מס. תיק" propertyName="Mispar Tik" numFmtId="0" hierarchy="33" level="9" memberPropertyField="1">
      <sharedItems containsSemiMixedTypes="0" containsString="0"/>
    </cacheField>
    <cacheField name="[Cheshbon KM].[Hie Peilut].[Cheshbon].[Ofi Heshbon]" caption="אופי חשבון" propertyName="Ofi Heshbon" numFmtId="0" hierarchy="33" level="9" memberPropertyField="1">
      <sharedItems containsSemiMixedTypes="0" containsString="0"/>
    </cacheField>
    <cacheField name="[Cheshbon KM].[Hie Peilut].[Cheshbon].[Snif]" caption="סניף" propertyName="Snif" numFmtId="0" hierarchy="33" level="9" memberPropertyField="1">
      <sharedItems containsSemiMixedTypes="0" containsString="0"/>
    </cacheField>
    <cacheField name="[Cheshbon KM].[Hie Peilut].[Cheshbon].[Status Tik]" caption="סטטוס" propertyName="Status Tik" numFmtId="0" hierarchy="33" level="9" memberPropertyField="1">
      <sharedItems containsSemiMixedTypes="0" containsString="0"/>
    </cacheField>
    <cacheField name="[Medida].[Medida].[Medida]" caption="מדידה" numFmtId="0" hierarchy="72">
      <sharedItems containsSemiMixedTypes="0" containsString="0"/>
    </cacheField>
    <cacheField name="[Neches].[Hie Portfolio].[Portfolio L1]" caption="פורטפוליו רמה 1" numFmtId="0" hierarchy="101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01" level="2">
      <sharedItems count="2">
        <s v="[Neches].[Hie Portfolio].[Portfolio L2].&amp;[Protfolio_L2_101]&amp;[Protfolio_L1_101]" c="סה&quot;כ סחיר"/>
        <s v="[Neches].[Hie Portfolio].[Portfolio L2].&amp;[Protfolio_L2_102]&amp;[Protfolio_L1_101]" c="סה&quot;כ לא סחיר"/>
      </sharedItems>
    </cacheField>
    <cacheField name="[Neches].[Hie Portfolio].[Portfolio L3]" caption="פורטפוליו רמה 3" numFmtId="0" hierarchy="101" level="3">
      <sharedItems count="5">
        <s v="[Neches].[Hie Portfolio].[Portfolio L3].&amp;[Protfolio_L3_101]&amp;[Protfolio_L2_101]&amp;[Protfolio_L1_101]" c="סה&quot;כ אפיק מנייתי"/>
        <s v="[Neches].[Hie Portfolio].[Portfolio L3].&amp;[Protfolio_L3_102]&amp;[Protfolio_L2_101]&amp;[Protfolio_L1_101]" c="סה&quot;כ אג&quot;ח סחיר"/>
        <s v="[Neches].[Hie Portfolio].[Portfolio L3].&amp;[Protfolio_L3_103]&amp;[Protfolio_L2_101]&amp;[Protfolio_L1_101]" c="סה&quot;כ סחיר אחר"/>
        <s v="[Neches].[Hie Portfolio].[Portfolio L3].&amp;[Protfolio_L3_104]&amp;[Protfolio_L2_102]&amp;[Protfolio_L1_101]" c="סה&quot;כ לא סחיר אחר"/>
        <s v="[Neches].[Hie Portfolio].[Portfolio L3].&amp;[Protfolio_L3_105]&amp;[Protfolio_L2_102]&amp;[Protfolio_L1_101]" c="סה&quot;כ לא סחיר נושא תשואה"/>
      </sharedItems>
    </cacheField>
    <cacheField name="[Neches].[Hie Portfolio].[Portfolio L4]" caption="פורטפוליו רמה 4" numFmtId="0" hierarchy="101" level="4">
      <sharedItems containsSemiMixedTypes="0" containsString="0"/>
    </cacheField>
    <cacheField name="[Neches].[Hie Portfolio].[Portfolio L5]" caption="פורטפוליו רמה 5" numFmtId="0" hierarchy="101" level="5">
      <sharedItems containsSemiMixedTypes="0" containsString="0"/>
    </cacheField>
    <cacheField name="[Neches].[Hie Portfolio].[Tat Afik]" caption="תת אפיק" numFmtId="0" hierarchy="101" level="6">
      <sharedItems containsSemiMixedTypes="0" containsString="0"/>
    </cacheField>
    <cacheField name="[Neches].[Hie Portfolio].[Neches]" caption="נכס" numFmtId="0" hierarchy="101" level="7">
      <sharedItems containsSemiMixedTypes="0" containsString="0"/>
    </cacheField>
    <cacheField name="[Neches].[Hie Portfolio].[Portfolio L1].[Kod  Portfolio L1]" caption="קוד פורטפוליו 1" propertyName="Kod  Portfolio L1" numFmtId="0" hierarchy="101" level="1" memberPropertyField="1">
      <sharedItems containsSemiMixedTypes="0" containsString="0"/>
    </cacheField>
    <cacheField name="[Neches].[Hie Portfolio].[Portfolio L1].[Madad L1]" caption="מדד רמה 1" propertyName="Madad L1" numFmtId="0" hierarchy="101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01" level="2" memberPropertyField="1">
      <sharedItems containsSemiMixedTypes="0" containsString="0"/>
    </cacheField>
    <cacheField name="[Neches].[Hie Portfolio].[Portfolio L2].[Madad L2]" caption="מדד רמה 2" propertyName="Madad L2" numFmtId="0" hierarchy="101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01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01" level="3" memberPropertyField="1">
      <sharedItems containsSemiMixedTypes="0" containsString="0"/>
    </cacheField>
    <cacheField name="[Neches].[Hie Portfolio].[Portfolio L3].[Madad L3]" caption="מדד רמה 3" propertyName="Madad L3" numFmtId="0" hierarchy="101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01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01" level="4" memberPropertyField="1">
      <sharedItems containsSemiMixedTypes="0" containsString="0"/>
    </cacheField>
    <cacheField name="[Neches].[Hie Portfolio].[Portfolio L4].[Madad L4]" caption="מדד רמה 4" propertyName="Madad L4" numFmtId="0" hierarchy="101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01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01" level="5" memberPropertyField="1">
      <sharedItems containsSemiMixedTypes="0" containsString="0"/>
    </cacheField>
    <cacheField name="[Neches].[Hie Portfolio].[Portfolio L5].[Madad L5]" caption="מדד רמה 5" propertyName="Madad L5" numFmtId="0" hierarchy="101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01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01" level="6" memberPropertyField="1">
      <sharedItems containsSemiMixedTypes="0" containsString="0"/>
    </cacheField>
    <cacheField name="[Neches].[Hie Portfolio].[Tat Afik].[Madad Tat Afik]" caption="תת אפיק" propertyName="Madad Tat Afik" numFmtId="0" hierarchy="101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01" level="6" memberPropertyField="1">
      <sharedItems containsSemiMixedTypes="0" containsString="0"/>
    </cacheField>
    <cacheField name="[Neches].[Hie Portfolio].[Neches].[1. Kod Neches]" caption="קוד נכס" propertyName="1. Kod Neches" numFmtId="0" hierarchy="101" level="7" memberPropertyField="1">
      <sharedItems containsSemiMixedTypes="0" containsString="0"/>
    </cacheField>
    <cacheField name="[Neches].[Hie Portfolio].[Neches].[Tat Afik]" caption="תת אפיק" propertyName="Tat Afik" numFmtId="0" hierarchy="101" level="7" memberPropertyField="1">
      <sharedItems containsSemiMixedTypes="0" containsString="0"/>
    </cacheField>
    <cacheField name="[Neches].[Tik Chofshi].[Tik Chofshi]" caption="סוג תיק" numFmtId="0" hierarchy="148" level="1">
      <sharedItems containsSemiMixedTypes="0" containsString="0"/>
    </cacheField>
    <cacheField name="[Cheshbon KM].[Hie Peilut].[Cheshbon].[Kod Cheshbon]" caption="מס. חשבון" propertyName="Kod Cheshbon" numFmtId="0" hierarchy="33" level="9" memberPropertyField="1">
      <sharedItems containsSemiMixedTypes="0" containsString="0"/>
    </cacheField>
    <cacheField name="[Neches].[Hie Portfolio].[Neches].[Anaf]" caption="ענף מסחר" propertyName="Anaf" numFmtId="0" hierarchy="101" level="7" memberPropertyField="1">
      <sharedItems containsSemiMixedTypes="0" containsString="0"/>
    </cacheField>
    <cacheField name="[Neches].[Hie Portfolio].[Neches].[Hearot]" caption="הערות" propertyName="Hearot" numFmtId="0" hierarchy="101" level="7" memberPropertyField="1">
      <sharedItems containsSemiMixedTypes="0" containsString="0"/>
    </cacheField>
    <cacheField name="[Neches].[Hie Portfolio].[Neches].[Kod Beta TA100]" caption="בטא" propertyName="Kod Beta TA100" numFmtId="0" hierarchy="101" level="7" memberPropertyField="1">
      <sharedItems containsSemiMixedTypes="0" containsString="0"/>
    </cacheField>
    <cacheField name="[Neches].[Hie Portfolio].[Neches].[Kod Matbea Neches]" caption="מטבע" propertyName="Kod Matbea Neches" numFmtId="0" hierarchy="101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01" level="7" memberPropertyField="1">
      <sharedItems containsSemiMixedTypes="0" containsString="0"/>
    </cacheField>
    <cacheField name="[Neches].[Hie Portfolio].[Neches].[Manpik]" caption="מנפיק" propertyName="Manpik" numFmtId="0" hierarchy="101" level="7" memberPropertyField="1">
      <sharedItems containsSemiMixedTypes="0" containsString="0"/>
    </cacheField>
    <cacheField name="[Neches].[Hie Portfolio].[Neches].[Parent Kod Neches]" caption="נכס אב" propertyName="Parent Kod Neches" numFmtId="0" hierarchy="101" level="7" memberPropertyField="1">
      <sharedItems containsSemiMixedTypes="0" containsString="0"/>
    </cacheField>
    <cacheField name="[Neches].[Hie Portfolio].[Neches].[Taarich Pkia]" caption="תאריך פקיעה" propertyName="Taarich Pkia" numFmtId="0" hierarchy="101" level="7" memberPropertyField="1">
      <sharedItems containsSemiMixedTypes="0" containsString="0"/>
    </cacheField>
    <cacheField name="[Neches].[Hie Portfolio].[Neches].[Ticker]" caption="טיקר" propertyName="Ticker" numFmtId="0" hierarchy="101" level="7" memberPropertyField="1">
      <sharedItems containsSemiMixedTypes="0" containsString="0"/>
    </cacheField>
    <cacheField name="[Neches].[Hie Portfolio].[Neches].[Machshir L4]" caption="מכשיר רמה 4" propertyName="Machshir L4" numFmtId="0" hierarchy="101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01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01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01" level="7" memberPropertyField="1">
      <sharedItems containsSemiMixedTypes="0" containsString="0"/>
    </cacheField>
    <cacheField name="[Neches].[Hie Portfolio].[Neches].[Miun Chofshi]" caption="מאפיינים" propertyName="Miun Chofshi" numFmtId="0" hierarchy="101" level="7" memberPropertyField="1">
      <sharedItems containsSemiMixedTypes="0" containsString="0"/>
    </cacheField>
    <cacheField name="[Neches].[Hie Portfolio].[Neches].[Sivug Keren]" caption="סיווג קרן" propertyName="Sivug Keren" numFmtId="0" hierarchy="101" level="7" memberPropertyField="1">
      <sharedItems containsSemiMixedTypes="0" containsString="0"/>
    </cacheField>
    <cacheField name="[Neches].[Hie Portfolio].[Neches].[Sug Chasifa]" caption="סוג חשיפה" propertyName="Sug Chasifa" numFmtId="0" hierarchy="101" level="7" memberPropertyField="1">
      <sharedItems containsSemiMixedTypes="0" containsString="0"/>
    </cacheField>
    <cacheField name="[Neches].[Hie Portfolio].[Neches].[Aretz Chul]" caption="ארץ\חו&quot;ל" propertyName="Aretz Chul" numFmtId="0" hierarchy="101" level="7" memberPropertyField="1">
      <sharedItems containsSemiMixedTypes="0" containsString="0"/>
    </cacheField>
    <cacheField name="[Neches].[Hie Portfolio].[Neches].[Be Hesder]" caption="בהסדר" propertyName="Be Hesder" numFmtId="0" hierarchy="101" level="7" memberPropertyField="1">
      <sharedItems containsSemiMixedTypes="0" containsString="0"/>
    </cacheField>
    <cacheField name="[Neches].[Hie Portfolio].[Neches].[CUSIP]" caption="CUSIP" propertyName="CUSIP" numFmtId="0" hierarchy="101" level="7" memberPropertyField="1">
      <sharedItems containsSemiMixedTypes="0" containsString="0"/>
    </cacheField>
    <cacheField name="[Neches].[Hie Portfolio].[Neches].[Ezor Geo]" caption="אזור גיאוגרפי" propertyName="Ezor Geo" numFmtId="0" hierarchy="101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01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01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01" level="7" memberPropertyField="1">
      <sharedItems containsSemiMixedTypes="0" containsString="0"/>
    </cacheField>
    <cacheField name="[Neches].[Hie Portfolio].[Neches].[Sug Optzia]" caption="סוג אופציה" propertyName="Sug Optzia" numFmtId="0" hierarchy="101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01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01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01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01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01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01" level="7" memberPropertyField="1">
      <sharedItems containsSemiMixedTypes="0" containsString="0"/>
    </cacheField>
    <cacheField name="[Neches].[Hie Portfolio].[Neches].[Taarich Peruk]" caption="תאריך פרוק" propertyName="Taarich Peruk" numFmtId="0" hierarchy="101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01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01" level="7" memberPropertyField="1">
      <sharedItems containsSemiMixedTypes="0" containsString="0"/>
    </cacheField>
    <cacheField name="[Measures].[c_Achuz_Chasifa_Matbea_Me_Tik]" caption="מתיק %" numFmtId="0" hierarchy="375" level="32767"/>
    <cacheField name="[Cheshbon KM].[Hie Peilut].[Cheshbon].[Kod Chevra]" caption="קוד חברה" propertyName="Kod Chevra" numFmtId="0" hierarchy="33" level="9" memberPropertyField="1">
      <sharedItems containsSemiMixedTypes="0" containsString="0"/>
    </cacheField>
    <cacheField name="[Neches].[Hie Portfolio].[Neches].[Afik Hazmada]" caption="אפיק הצמדה" propertyName="Afik Hazmada" numFmtId="0" hierarchy="101" level="7" memberPropertyField="1">
      <sharedItems containsSemiMixedTypes="0" containsString="0"/>
    </cacheField>
    <cacheField name="[Neches].[Hie Portfolio].[Neches].[att Sachir]" caption="סחירות" propertyName="att Sachir" numFmtId="0" hierarchy="101" level="7" memberPropertyField="1">
      <sharedItems containsSemiMixedTypes="0" containsString="0"/>
    </cacheField>
    <cacheField name="[Neches].[Hie Portfolio].[Neches].[Chet Pay Neches]" caption="ח.פ" propertyName="Chet Pay Neches" numFmtId="0" hierarchy="101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01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01" level="7" memberPropertyField="1">
      <sharedItems containsSemiMixedTypes="0" containsString="0"/>
    </cacheField>
    <cacheField name="[Neches].[Hie Portfolio].[Neches].[ISIN]" caption="ISIN" propertyName="ISIN" numFmtId="0" hierarchy="101" level="7" memberPropertyField="1">
      <sharedItems containsSemiMixedTypes="0" containsString="0"/>
    </cacheField>
    <cacheField name="[Neches].[Hie Portfolio].[Neches].[Kod Matbea SAP]" caption="מטבע סאפ" propertyName="Kod Matbea SAP" numFmtId="0" hierarchy="101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01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01" level="7" memberPropertyField="1">
      <sharedItems containsSemiMixedTypes="0" containsString="0"/>
    </cacheField>
    <cacheField name="[Neches].[Hie Portfolio].[Neches].[Madad Shiuch]" caption="מדד שיוך" propertyName="Madad Shiuch" numFmtId="0" hierarchy="101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01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01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01" level="7" memberPropertyField="1">
      <sharedItems containsSemiMixedTypes="0" containsString="0"/>
    </cacheField>
    <cacheField name="[Neches].[Hie Portfolio].[Neches].[Tat Afik SAP]" caption="תת אפיק סאפ" propertyName="Tat Afik SAP" numFmtId="0" hierarchy="101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01" level="7" memberPropertyField="1">
      <sharedItems containsSemiMixedTypes="0" containsString="0"/>
    </cacheField>
    <cacheField name="[Neches].[Hie Portfolio].[Neches].[Teur Neches Basis]" caption="נכס בסיס" propertyName="Teur Neches Basis" numFmtId="0" hierarchy="101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01" level="7" memberPropertyField="1">
      <sharedItems containsSemiMixedTypes="0" containsString="0"/>
    </cacheField>
    <cacheField name="[Salim Maslulim].[Salim Maslulim].[Salim Maslulim]" caption="סלים\מסלולים" numFmtId="0" hierarchy="153" level="1">
      <sharedItems containsSemiMixedTypes="0" containsString="0"/>
    </cacheField>
    <cacheField name="[Time].[Hie Time].[Shana]" caption="שנה" numFmtId="0" hierarchy="156" level="1">
      <sharedItems containsSemiMixedTypes="0" containsString="0"/>
    </cacheField>
    <cacheField name="[Time].[Hie Time].[Chodesh]" caption="חודש" numFmtId="0" hierarchy="156" level="2">
      <sharedItems containsSemiMixedTypes="0" containsString="0"/>
    </cacheField>
    <cacheField name="[Time].[Hie Time].[Yom]" caption="יום" numFmtId="0" hierarchy="156" level="3">
      <sharedItems containsSemiMixedTypes="0" containsString="0"/>
    </cacheField>
    <cacheField name="[Cheshbon KM].[Hie Peilut].[Cheshbon].[Sug Run Off]" caption="סוג RunOff" propertyName="Sug Run Off" numFmtId="0" hierarchy="33" level="9" memberPropertyField="1">
      <sharedItems containsSemiMixedTypes="0" containsString="0"/>
    </cacheField>
    <cacheField name="[Cheshbon KM].[Hie Peilut].[Cheshbon].[Sug Tik]" caption="סוג תיק" propertyName="Sug Tik" numFmtId="0" hierarchy="33" level="9" memberPropertyField="1">
      <sharedItems containsSemiMixedTypes="0" containsString="0"/>
    </cacheField>
    <cacheField name="[Neches].[Hie Portfolio].[Neches].[Anaf Migdal]" caption="ענף מגדל" propertyName="Anaf Migdal" numFmtId="0" hierarchy="101" level="7" memberPropertyField="1">
      <sharedItems containsSemiMixedTypes="0" containsString="0"/>
    </cacheField>
    <cacheField name="[Neches].[Hie Portfolio].[Neches].[Teur Tashtiot]" caption="תשתיות" propertyName="Teur Tashtiot" numFmtId="0" hierarchy="101" level="7" memberPropertyField="1">
      <sharedItems containsSemiMixedTypes="0" containsString="0"/>
    </cacheField>
    <cacheField name="[Makor].[Makor].[Makor]" caption="מקור" numFmtId="0" hierarchy="70" level="1">
      <sharedItems containsSemiMixedTypes="0" containsString="0"/>
    </cacheField>
  </cacheFields>
  <cacheHierarchies count="744"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Hie Taarich Sium]" caption="תאריך סיום" defaultMemberUniqueName="[Ashrai Misgeret].[Hie Taarich Sium].[All]" allUniqueName="[Ashrai Misgeret].[Hie Taarich Sium].[All]" dimensionUniqueName="[Ashrai Misgeret]" displayFolder="" count="0" unbalanced="0"/>
    <cacheHierarchy uniqueName="[Ashrai Misgeret].[Hie Taarich Tchila]" caption="תאריך תחילה" defaultMemberUniqueName="[Ashrai Misgeret].[Hie Taarich Tchila].[All]" allUniqueName="[Ashrai Misgeret].[Hie Taarich Tchila].[All]" dimensionUniqueName="[Ashrai Misgeret]" displayFolder="" count="0" unbalanced="0"/>
    <cacheHierarchy uniqueName="[Ashrai Misgeret].[Kod Misgeret]" caption="קוד מסגרת" attribute="1" defaultMemberUniqueName="[Ashrai Misgeret].[Kod Misgeret].[All]" allUniqueName="[Ashrai Misgeret].[Kod Misgeret].[All]" dimensionUniqueName="[Ashrai Misgeret]" displayFolder="" count="0" unbalanced="0"/>
    <cacheHierarchy uniqueName="[Ashrai Misgeret].[Matbea Movil]" caption="מטבע מוביל" attribute="1" defaultMemberUniqueName="[Ashrai Misgeret].[Matbea Movil].[All]" allUniqueName="[Ashrai Misgeret].[Matbea Movil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Status Misgeret]" caption="סטטוס מסגרת" attribute="1" defaultMemberUniqueName="[Ashrai Misgeret].[Status Misgeret].[All]" allUniqueName="[Ashrai Misgeret].[Status Misgeret].[All]" dimensionUniqueName="[Ashrai Misgeret]" displayFolder="" count="0" unbalanced="0"/>
    <cacheHierarchy uniqueName="[Ashrai Misgeret].[Taarich Sium]" caption="תאריך סיום" attribute="1" defaultMemberUniqueName="[Ashrai Misgeret].[Taarich Sium].[All]" allUniqueName="[Ashrai Misgeret].[Taarich Sium].[All]" dimensionUniqueName="[Ashrai Misgeret]" displayFolder="" count="0" unbalanced="0"/>
    <cacheHierarchy uniqueName="[Ashrai Misgeret].[Taarich Tchila]" caption="תאריך תחילה" attribute="1" defaultMemberUniqueName="[Ashrai Misgeret].[Taarich Tchila].[All]" allUniqueName="[Ashrai Misgeret].[Taarich Tchila].[All]" dimensionUniqueName="[Ashrai Misgeret]" displayFolder="" count="0" unbalanced="0"/>
    <cacheHierarchy uniqueName="[Ashrai Misgeret].[Teur Consortium]" caption="קונסורציום" attribute="1" defaultMemberUniqueName="[Ashrai Misgeret].[Teur Consortium].[All]" allUniqueName="[Ashrai Misgeret].[Teur Consortium].[All]" dimensionUniqueName="[Ashrai Misgeret]" displayFolder="" count="0" unbalanced="0"/>
    <cacheHierarchy uniqueName="[Astrategya].[Astrategya]" caption="אסטרטגיה" attribute="1" keyAttribute="1" defaultMemberUniqueName="[Astrategya].[Astrategya].[All]" allUniqueName="[Astrategya].[Astrategya].[All]" dimensionUniqueName="[Astrategya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Broker].[Kod Broker]" caption="קוד ברוקר" attribute="1" defaultMemberUniqueName="[Broker].[Kod Broker].[All]" allUniqueName="[Broker].[Kod Broker].[All]" dimensionUniqueName="[Broker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1"/>
        <fieldUsage x="2"/>
        <fieldUsage x="3"/>
        <fieldUsage x="4"/>
        <fieldUsage x="5"/>
        <fieldUsage x="6"/>
        <fieldUsage x="7"/>
        <fieldUsage x="8"/>
        <fieldUsage x="9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Sug Run Off]" caption="סוג RunOff" attribute="1" defaultMemberUniqueName="[Cheshbon KM].[Sug Run Off].[All]" allUniqueName="[Cheshbon KM].[Sug Run Off].[All]" dimensionUniqueName="[Cheshbon KM]" displayFolder="" count="0" unbalanced="0"/>
    <cacheHierarchy uniqueName="[Cheshbon KM].[Sug Tik]" caption="סוג תיק" attribute="1" defaultMemberUniqueName="[Cheshbon KM].[Sug Tik].[All]" allUniqueName="[Cheshbon KM].[Sug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ת תקופה" time="1" defaultMemberUniqueName="[From Time].[Hie Time].[Shana].&amp;[2017]" dimensionUniqueName="[From Time]" displayFolder="" count="0" unbalanced="0"/>
    <cacheHierarchy uniqueName="[From Time].[Shana]" caption="שנה" attribute="1" time="1" defaultMemberUniqueName="[From Time].[Shana].&amp;[2017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2" unbalanced="0">
      <fieldsUsage count="2">
        <fieldUsage x="-1"/>
        <fieldUsage x="117"/>
      </fieldsUsage>
    </cacheHierarchy>
    <cacheHierarchy uniqueName="[Makor].[Makor ID]" caption="Makor ID" attribute="1" keyAttribute="1" defaultMemberUniqueName="[Makor].[Makor ID].[All]" allUniqueName="[Makor].[Makor ID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Migdal]" caption="ענף מגדל" attribute="1" defaultMemberUniqueName="[Neches].[Anaf Migdal].[All]" allUniqueName="[Neches].[Anaf Migdal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Herkev Nechasim]" caption="הקבצה הרכב נכסים" attribute="1" defaultMemberUniqueName="[Neches].[Hakbatza Herkev Nechasim].[All]" allUniqueName="[Neches].[Hakbatza Herkev Nechasim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erkev Nechasim]" caption="הרכב נכסים" attribute="1" defaultMemberUniqueName="[Neches].[Herkev Nechasim].[All]" allUniqueName="[Neches].[Herkev Nechasim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Dgeshim]" caption="דגשי פעילות" defaultMemberUniqueName="[Neches].[Hie Dgeshim].[All]" allUniqueName="[Neches].[Hie Dgeshim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Herkev Nechasim]" caption="Kod Herkev Nechasim" attribute="1" defaultMemberUniqueName="[Neches].[Kod Herkev Nechasim].[All]" allUniqueName="[Neches].[Kod Herkev Nechasim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dad Shiuch]" caption="מדד שיוך" attribute="1" defaultMemberUniqueName="[Neches].[Madad Shiuch].[All]" allUniqueName="[Neches].[Madad Shiuch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eur Neches Basis]" caption="נכס בסיס" attribute="1" defaultMemberUniqueName="[Neches].[Teur Neches Basis].[All]" allUniqueName="[Neches].[Teur Neches Basis].[All]" dimensionUniqueName="[Neches]" displayFolder="" count="0" unbalanced="0"/>
    <cacheHierarchy uniqueName="[Neches].[Teur Tashtiot]" caption="תשתיות" attribute="1" defaultMemberUniqueName="[Neches].[Teur Tashtiot].[All]" allUniqueName="[Neches].[Teur Tashtiot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55"/>
      </fieldsUsage>
    </cacheHierarchy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].[Hakbatza Sal]" caption="הקבצה סל" attribute="1" defaultMemberUniqueName="[Sal].[Hakbatza Sal].[All]" allUniqueName="[Sal].[Hakbatza Sal].[All]" dimensionUniqueName="[Sal]" displayFolder="" count="0" unbalanced="0"/>
    <cacheHierarchy uniqueName="[Sal].[Hie Sal]" caption="סלים\מסלולים" defaultMemberUniqueName="[Sal].[Hie Sal].[אחזקה ישירה + מסלים]" allUniqueName="[Sal].[Hie Sal].[אחזקה ישירה + מסלים]" dimensionUniqueName="[Sal]" displayFolder="" count="0" unbalanced="0"/>
    <cacheHierarchy uniqueName="[Sal].[Sal]" caption="סל" attribute="1" defaultMemberUniqueName="[Sal].[Sal].[All]" allUniqueName="[Sal].[Sal].[All]" dimensionUniqueName="[Sal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2" unbalanced="0">
      <fieldsUsage count="2">
        <fieldUsage x="-1"/>
        <fieldUsage x="109"/>
      </fieldsUsage>
    </cacheHierarchy>
    <cacheHierarchy uniqueName="[Shana].[Shana]" caption="שנה" attribute="1" defaultMemberUniqueName="[Shana].[Shana].[All]" allUniqueName="[Shana].[Shana].[All]" dimensionUniqueName="[Shana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10"/>
        <fieldUsage x="111"/>
        <fieldUsage x="112"/>
      </fieldsUsage>
    </cacheHierarchy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shrai Misgeret].[Chodesh Sium]" caption="Chodesh Sium" attribute="1" defaultMemberUniqueName="[Ashrai Misgeret].[Chodesh Sium].[All]" allUniqueName="[Ashrai Misgeret].[Chodesh Sium].[All]" dimensionUniqueName="[Ashrai Misgeret]" displayFolder="" count="0" unbalanced="0" hidden="1"/>
    <cacheHierarchy uniqueName="[Ashrai Misgeret].[Chodesh Tchila]" caption="Chodesh Tchila" attribute="1" defaultMemberUniqueName="[Ashrai Misgeret].[Chodesh Tchila].[All]" allUniqueName="[Ashrai Misgeret].[Chodesh Tchila].[All]" dimensionUniqueName="[Ashrai Misgeret]" displayFolder="" count="0" unbalanced="0" hidden="1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 hidden="1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 hidden="1"/>
    <cacheHierarchy uniqueName="[Ashrai Misgeret].[Shana Sium]" caption="Shana Sium" attribute="1" defaultMemberUniqueName="[Ashrai Misgeret].[Shana Sium].[All]" allUniqueName="[Ashrai Misgeret].[Shana Sium].[All]" dimensionUniqueName="[Ashrai Misgeret]" displayFolder="" count="0" unbalanced="0" hidden="1"/>
    <cacheHierarchy uniqueName="[Ashrai Misgeret].[Shana Tchila]" caption="Shana Tchila" attribute="1" defaultMemberUniqueName="[Ashrai Misgeret].[Shana Tchila].[All]" allUniqueName="[Ashrai Misgeret].[Shana Tchila].[All]" dimensionUniqueName="[Ashrai Misgeret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Hie Makor Teinot]" caption="Hie Makor Teinot" defaultMemberUniqueName="[Makor].[Hie Makor Teinot].[All]" allUniqueName="[Makor].[Hie Makor Teinot].[All]" dimensionUniqueName="[Makor]" displayFolder="" count="0" unbalanced="0" hidden="1"/>
    <cacheHierarchy uniqueName="[Makor].[Makor Mapping]" caption="Makor Mapping" attribute="1" defaultMemberUniqueName="[Makor].[Makor Mapping].[All]" allUniqueName="[Makor].[Makor Mapping].[All]" dimensionUniqueName="[Makor]" displayFolder="" count="0" unbalanced="0" hidden="1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 hidden="1"/>
    <cacheHierarchy uniqueName="[Matbea].[Hie Matbea]" caption="מטבע" defaultMemberUniqueName="[Matbea].[Hie Matbea].[All]" allUniqueName="[Matbea].[Hie Matbea].[All]" dimensionUniqueName="[Matbea]" displayFolder="" count="0" unbalanced="0" hidden="1"/>
    <cacheHierarchy uniqueName="[Matbea].[Matbea]" caption="מטבע" attribute="1" keyAttribute="1" defaultMemberUniqueName="[Matbea].[Matbea].[All]" allUniqueName="[Matbea].[Matbea].[All]" dimensionUniqueName="[Matbea]" displayFolder="" count="0" unbalanced="0" hidden="1"/>
    <cacheHierarchy uniqueName="[Matbea].[Matbea 1]" caption="מטבע 1" attribute="1" defaultMemberUniqueName="[Matbea].[Matbea 1].[All]" allUniqueName="[Matbea].[Matbea 1].[All]" dimensionUniqueName="[Matbea]" displayFolder="" count="0" unbalanced="0" hidden="1"/>
    <cacheHierarchy uniqueName="[Matbea].[Matbea 2]" caption="מטבע 2" attribute="1" defaultMemberUniqueName="[Matbea].[Matbea 2].[All]" allUniqueName="[Matbea].[Matbea 2].[All]" dimensionUniqueName="[Matbea]" displayFolder="" count="0" unbalanced="0" hidden="1"/>
    <cacheHierarchy uniqueName="[Matbea].[Matbea 3]" caption="מטבע 3" attribute="1" defaultMemberUniqueName="[Matbea].[Matbea 3].[All]" allUniqueName="[Matbea].[Matbea 3].[All]" dimensionUniqueName="[Matbea]" displayFolder="" count="0" unbalanced="0" hidden="1"/>
    <cacheHierarchy uniqueName="[Matbea].[Matbea 4]" caption="מטבע 4" attribute="1" defaultMemberUniqueName="[Matbea].[Matbea 4].[All]" allUniqueName="[Matbea].[Matbea 4].[All]" dimensionUniqueName="[Matbea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 hidden="1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 hidden="1"/>
    <cacheHierarchy uniqueName="[Neches].[Desk AA]" caption="דסק" attribute="1" defaultMemberUniqueName="[Neches].[Desk AA].[All]" allUniqueName="[Neches].[Desk AA].[All]" dimensionUniqueName="[Neches]" displayFolder="" count="0" unbalanced="0" hidden="1"/>
    <cacheHierarchy uniqueName="[Neches].[Dgeshim L1]" caption="Dgeshim L1" attribute="1" defaultMemberUniqueName="[Neches].[Dgeshim L1].[All]" allUniqueName="[Neches].[Dgeshim L1].[All]" dimensionUniqueName="[Neches]" displayFolder="" count="0" unbalanced="0" hidden="1"/>
    <cacheHierarchy uniqueName="[Neches].[Dgeshim L2]" caption="Dgeshim L2" attribute="1" defaultMemberUniqueName="[Neches].[Dgeshim L2].[All]" allUniqueName="[Neches].[Dgeshim L2].[All]" dimensionUniqueName="[Neches]" displayFolder="" count="0" unbalanced="0" hidden="1"/>
    <cacheHierarchy uniqueName="[Neches].[Dgeshim L3]" caption="Dgeshim L3" attribute="1" defaultMemberUniqueName="[Neches].[Dgeshim L3].[All]" allUniqueName="[Neches].[Dgeshim L3].[All]" dimensionUniqueName="[Neches]" displayFolder="" count="0" unbalanced="0" hidden="1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 hidden="1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 hidden="1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 hidden="1"/>
    <cacheHierarchy uniqueName="[Neches].[Hakbatza7 Sug Neches AA]" caption="הקבצה סוג מוצר" attribute="1" defaultMemberUniqueName="[Neches].[Hakbatza7 Sug Neches AA].[All]" allUniqueName="[Neches].[Hakbatza7 Sug Neches AA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Neches Boded]" caption="נכס בודד" defaultMemberUniqueName="[Neches].[Hie Neches Boded].[All]" allUniqueName="[Neches].[Hie Neches Boded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 AA]" caption="סוג מוצר" defaultMemberUniqueName="[Neches].[Hie Sug Neches AA].[All]" allUniqueName="[Neches].[Hie Sug Neches AA].[All]" dimensionUniqueName="[Neches]" displayFolder="" count="0" unbalanced="0" hidden="1"/>
    <cacheHierarchy uniqueName="[Neches].[Hier Portfolio2 Takbulim]" caption="Hier Portfolio2 Takbulim" defaultMemberUniqueName="[Neches].[Hier Portfolio2 Takbulim].[All]" allUniqueName="[Neches].[Hier Portfolio2 Takbulim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Kod Manpik nb]" caption="Kod Manpik nb" attribute="1" defaultMemberUniqueName="[Neches].[Kod Manpik nb].[All]" allUniqueName="[Neches].[Kod Manpik nb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 hidden="1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 hidden="1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 hidden="1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 hidden="1"/>
    <cacheHierarchy uniqueName="[Neches].[Portfolio2 L5]" caption="Portfolio2 L5" attribute="1" defaultMemberUniqueName="[Neches].[Portfolio2 L5].[All]" allUniqueName="[Neches].[Portfolio2 L5].[All]" dimensionUniqueName="[Neches]" displayFolder="" count="0" unbalanced="0" hidden="1"/>
    <cacheHierarchy uniqueName="[Neches].[Portfolio2 L6]" caption="Portfolio2 L6" attribute="1" defaultMemberUniqueName="[Neches].[Portfolio2 L6].[All]" allUniqueName="[Neches].[Portfolio2 L6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סוג מוצר" attribute="1" defaultMemberUniqueName="[Neches].[Sug Neches AA].[All]" allUniqueName="[Neches].[Sug Neches AA].[All]" dimensionUniqueName="[Neches]" displayFolder="" count="0" unbalanced="0" hidden="1"/>
    <cacheHierarchy uniqueName="[Neches].[Takbulim L2]" caption="Takbulim L2" attribute="1" defaultMemberUniqueName="[Neches].[Takbulim L2].[All]" allUniqueName="[Neches].[Takbulim L2].[All]" dimensionUniqueName="[Neches]" displayFolder="" count="0" unbalanced="0" hidden="1"/>
    <cacheHierarchy uniqueName="[Neches].[Takbulim L3]" caption="Takbulim L3" attribute="1" defaultMemberUniqueName="[Neches].[Takbulim L3].[All]" allUniqueName="[Neches].[Takbulim L3].[All]" dimensionUniqueName="[Neches]" displayFolder="" count="0" unbalanced="0" hidden="1"/>
    <cacheHierarchy uniqueName="[Neches].[Tat Afik AA]" caption="תת אפיק" attribute="1" defaultMemberUniqueName="[Neches].[Tat Afik AA].[All]" allUniqueName="[Neches].[Tat Afik AA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eur Sug Neches]" caption="Teur Sug Neches" attribute="1" defaultMemberUniqueName="[Neches].[Teur Sug Neches].[All]" allUniqueName="[Neches].[Teur Sug Neches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Sal].[Sal ID]" caption="סל" attribute="1" keyAttribute="1" defaultMemberUniqueName="[Sal].[Sal ID].[All]" allUniqueName="[Sal].[Sal ID].[All]" dimensionUniqueName="[Sal]" displayFolder="" count="0" unbalanced="0" hidden="1"/>
    <cacheHierarchy uniqueName="[Sal].[Teur Sal]" caption="תאור סל" attribute="1" defaultMemberUniqueName="[Sal].[Teur Sal].[All]" allUniqueName="[Sal].[Teur Sal].[All]" dimensionUniqueName="[Sal]" displayFolder="" count="0" unbalanced="0" hidden="1"/>
    <cacheHierarchy uniqueName="[Shana].[Hie Shana]" caption="Hie Shana" defaultMemberUniqueName="[Shana].[Hie Shana].[All]" allUniqueName="[Shana].[Hie Shana].[All]" dimensionUniqueName="[Shana]" displayFolder="" count="0" unbalanced="0" hidden="1"/>
    <cacheHierarchy uniqueName="[Shana].[Shana Num]" caption="Shana Num" attribute="1" keyAttribute="1" defaultMemberUniqueName="[Shana].[Shana Num].[All]" allUniqueName="[Shana].[Shana Num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[All]" allUniqueName="[Time].[Shana].[All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 hidden="1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Revach Count]" caption="Revach Count" measure="1" displayFolder="" measureGroup="Revach" count="0"/>
    <cacheHierarchy uniqueName="[Measures].[Mishtanim Count]" caption="Mishtanim Count" measure="1" displayFolder="" measureGroup="Mishtanim" count="0"/>
    <cacheHierarchy uniqueName="[Measures].[Yitrot Count]" caption="Yitrot Count" measure="1" displayFolder="" measureGroup="Yitrot" count="0"/>
    <cacheHierarchy uniqueName="[Measures].[Tnuot Count]" caption="Tnuot Count" measure="1" displayFolder="" measureGroup="Tnuot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c_Achuz_Ribit_Shnatit]" caption="שיעור ריבית" measure="1" displayFolder="" measureGroup="Mishtanim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Shovi]" caption="שווי" measure="1" displayFolder="" measureGroup="Yitrot" count="0" oneField="1">
      <fieldsUsage count="1">
        <fieldUsage x="0"/>
      </fieldsUsage>
    </cacheHierarchy>
    <cacheHierarchy uniqueName="[Measures].[c_Revach_Yomi]" caption="רווח כולל" measure="1" displayFolder="" measureGroup="Yitrot" count="0"/>
    <cacheHierarchy uniqueName="[Measures].[c_Shaar]" caption="שער" measure="1" displayFolder="" measureGroup="Yitrot" count="0"/>
    <cacheHierarchy uniqueName="[Measures].[c_Shaar_Tchila]" caption="שער תחילה" measure="1" displayFolder="" measureGroup="Yitrot" count="0"/>
    <cacheHierarchy uniqueName="[Measures].[c_Tsua_Shaar]" caption="תשואה לפי שער" measure="1" displayFolder="" measureGroup="Yitrot" count="0"/>
    <cacheHierarchy uniqueName="[Measures].[c_Macham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Hon_Nifra]" caption="הון נפרע" measure="1" displayFolder="" measureGroup="Mishtanim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atbea_Me_Tik]" caption="מתיק %" measure="1" displayFolder="" measureGroup="Yitrot" count="0" oneField="1">
      <fieldsUsage count="1">
        <fieldUsage x="90"/>
      </fieldsUsage>
    </cacheHierarchy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Shovi_Mimutza]" caption="אחזקה ממוצעת" measure="1" displayFolder="" measureGroup="Revach" count="0"/>
    <cacheHierarchy uniqueName="[Measures].[c_Mishkal_TA100]" caption="משקל בת&quot;א 125" measure="1" displayFolder="" measureGroup="Mishtanim" count="0"/>
    <cacheHierarchy uniqueName="[Measures].[c_Mishkal_TA75]" caption="משקל בת&quot;א 90" measure="1" displayFolder="" measureGroup="Mishtanim" count="0"/>
    <cacheHierarchy uniqueName="[Measures].[c_Mishkal_TA25]" caption="משקל בת&quot;א 3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25" measure="1" displayFolder="" measureGroup="Mishtanim" count="0"/>
    <cacheHierarchy uniqueName="[Measures].[c_Beta_TA100_Meshuklal]" caption="בטא ת&quot;א 125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25" measure="1" displayFolder="" measureGroup="Mishtanim" count="0"/>
    <cacheHierarchy uniqueName="[Measures].[c_Achuz_Mishkal_TA100]" caption="אחוז ממשקל בת&quot;א 125" measure="1" displayFolder="" measureGroup="Mishtanim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blank]" caption="c_blank" measure="1" displayFolder="" count="0"/>
    <cacheHierarchy uniqueName="[Measures].[c_PLC_Shovi_Sof]" caption="שווי סוף תקופה" measure="1" displayFolder="חודשי PL" measureGroup="Yitrot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Mimutza]" caption="אחזקת ממוצעת נ.ב" measure="1" displayFolder="חודשי PL" measureGroup="Yitrot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C_Tsua_Madad_Hashvaa]" caption="תשואה שוק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Tsua_Prev]" caption="c_PLR_Tsua_Prev" measure="1" displayFolder="PL_REP" measureGroup="Yitrot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]" caption="שוק" measure="1" displayFolder="PL_REP" measureGroup="Yitrot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VWAP]" caption="VWAP" measure="1" displayFolder="" measureGroup="Mishtanim" count="0"/>
    <cacheHierarchy uniqueName="[Measures].[c_Achuz_Chasifa_Menayot_Me_Chasifa_Sach]" caption="% מתיק חשיפה" measure="1" displayFolder="" measureGroup="Yitrot" count="0"/>
    <cacheHierarchy uniqueName="[Measures].[c_Achuz_Chasifa_Delta_1_Chasifa_Sach]" caption="% דלתא 1 מסך חשיפה" measure="1" displayFolder="" measureGroup="Yitrot" count="0"/>
    <cacheHierarchy uniqueName="[Measures].[c_Mishkal_Portfolio_TA125]" caption="אחוז בת&quot;א 125" measure="1" displayFolder="" measureGroup="Mishtanim" count="0"/>
    <cacheHierarchy uniqueName="[Measures].[c_Hefresh_Portfolio_TA125]" caption="הפרש מת&quot;א 125" measure="1" displayFolder="" measureGroup="Mishtanim" count="0"/>
    <cacheHierarchy uniqueName="[Measures].[c_Kod_Kupa_MRM]" caption="חברה MRM" measure="1" displayFolder="" measureGroup="Yitrot" count="0"/>
    <cacheHierarchy uniqueName="[Measures].[c_Shaar_Pticha]" caption="שער פתיחה" measure="1" displayFolder="" measureGroup="Mishtanim" count="0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Shaar Gavoa]" caption="Shaar Gavoa" measure="1" displayFolder="" measureGroup="Mishtanim" count="0" hidden="1"/>
    <cacheHierarchy uniqueName="[Measures].[Shaar Namuch]" caption="Shaar Namuch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25]" caption="Mishkal TA25" measure="1" displayFolder="" measureGroup="Mishtanim" count="0" hidden="1"/>
    <cacheHierarchy uniqueName="[Measures].[Mishkal TA75]" caption="Mishkal TA75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Speculator Margin]" caption="Speculator Margin" measure="1" displayFolder="" measureGroup="Mishtanim" count="0" hidden="1"/>
    <cacheHierarchy uniqueName="[Measures].[Hedger Margin]" caption="Hedger Margin" measure="1" displayFolder="" measureGroup="Mishtanim" count="0" hidden="1"/>
    <cacheHierarchy uniqueName="[Measures].[Bitchonot]" caption="Bitchonot" measure="1" displayFolder="" measureGroup="Mishtanim" count="0" hidden="1"/>
    <cacheHierarchy uniqueName="[Measures].[Stiyat Teken Gluma]" caption="Stiyat Teken Gluma" measure="1" displayFolder="" measureGroup="Mishtanim" count="0" hidden="1"/>
    <cacheHierarchy uniqueName="[Measures].[VWAP]" caption="VWAP" measure="1" displayFolder="" measureGroup="Mishtanim" count="0" hidden="1"/>
    <cacheHierarchy uniqueName="[Measures].[Shaar Pticha]" caption="Shaar Pticha" measure="1" displayFolder="" measureGroup="Mishtanim" count="0" hidden="1"/>
    <cacheHierarchy uniqueName="[Measures].[Shovi]" caption="Shovi" measure="1" displayFolder="" measureGroup="Yitrot" count="0" hidden="1"/>
    <cacheHierarchy uniqueName="[Measures].[Revach Yomi]" caption="Revach Yom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Tesua Le Pidyon Hogen]" caption="Tesua Le Pidyon Hogen" measure="1" displayFolder="" measureGroup="Yitrot" count="0" hidden="1"/>
    <cacheHierarchy uniqueName="[Measures].[Shovi Macham]" caption="Shovi Macham" measure="1" displayFolder="" measureGroup="Yitrot" count="0" hidden="1"/>
    <cacheHierarchy uniqueName="[Measures].[Chasifa Macham Ribit]" caption="Chasifa Macham Ribit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Shovi Tesua Le Pidyon Hogen]" caption="Shovi Tesua Le Pidyon Hoge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am Ribit Kaful Chasifa]" caption="Macham Ribit Kaful Chasifa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Tesua Kaful Shovi Hogen]" caption="Tesua Kaful Shovi Hogen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Metuam Yashan]" caption="Shovi Metuam Yashan" measure="1" displayFolder="" measureGroup="Yitrot" count="0" hidden="1"/>
    <cacheHierarchy uniqueName="[Measures].[Shovi Hogen]" caption="Shovi Hogen" measure="1" displayFolder="" measureGroup="Yitrot" count="0" hidden="1"/>
    <cacheHierarchy uniqueName="[Measures].[Bitchonot Kaful Kamut]" caption="Bitchonot Kaful Kamut" measure="1" displayFolder="" measureGroup="Yitrot" count="0" hidden="1"/>
    <cacheHierarchy uniqueName="[Measures].[Pidyon Lekabel]" caption="Pidyon Lekabel" measure="1" displayFolder="" measureGroup="Yitrot" count="0" hidden="1"/>
    <cacheHierarchy uniqueName="[Measures].[Ribit Lekabel]" caption="Ribit Lekabel" measure="1" displayFolder="" measureGroup="Yitrot" count="0" hidden="1"/>
    <cacheHierarchy uniqueName="[Measures].[Pidyon Naki Lekabel]" caption="Pidyon Naki Lekabel" measure="1" displayFolder="" measureGroup="Yitrot" count="0" hidden="1"/>
    <cacheHierarchy uniqueName="[Measures].[Revach Miztaber]" caption="Revach Miztaber" measure="1" displayFolder="" measureGroup="Yitrot" count="0" hidden="1"/>
    <cacheHierarchy uniqueName="[Measures].[Hefreshei Shaar]" caption="Hefreshei Shaar" measure="1" displayFolder="" measureGroup="Yitrot" count="0" hidden="1"/>
    <cacheHierarchy uniqueName="[Measures].[Hefreshei Mechir]" caption="Hefreshei Mechir" measure="1" displayFolder="" measureGroup="Yitrot" count="0" hidden="1"/>
    <cacheHierarchy uniqueName="[Measures].[Achuz Hon Nifra Keren]" caption="Achuz Hon Nifra Keren" measure="1" displayFolder="" measureGroup="Yitrot" count="0" hidden="1"/>
    <cacheHierarchy uniqueName="[Measures].[Shovi Maslulim]" caption="Shovi Maslulim" measure="1" displayFolder="" measureGroup="Yitrot Maslulim" count="0" hidden="1"/>
    <cacheHierarchy uniqueName="[Measures].[Revach Yomi Maslulim]" caption="Revach Yom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Tesua Le Pidyon Hogen Maslulim]" caption="Tesua Le Pidyon Hoge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am Ribit Kaful Chasifa Maslulim]" caption="Macham Ribit Kaful Chasifa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Tesua Kaful Shovi Hogen Maslulim]" caption="Tesua Kaful Shovi Hogen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Chasifa Macham Ribit Maslulim]" caption="Chasifa Macham Ribit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Shovi Tesua Le Pidyon Hogen Maslulim]" caption="Shovi Tesua Le Pidyon Hoge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Metuam Yashan Maslulim]" caption="Shovi Metuam Yashan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Bitchonot Kaful Kamut Maslulim]" caption="Bitchonot Kaful Kamut Maslulim" measure="1" displayFolder="" measureGroup="Yitrot Maslulim" count="0" hidden="1"/>
    <cacheHierarchy uniqueName="[Measures].[Pidyon Lekabel Maslulim]" caption="Pidyon Lekabel Maslulim" measure="1" displayFolder="" measureGroup="Yitrot Maslulim" count="0" hidden="1"/>
    <cacheHierarchy uniqueName="[Measures].[Ribit Lekabel Maslulim]" caption="Ribit Lekabel Maslulim" measure="1" displayFolder="" measureGroup="Yitrot Maslulim" count="0" hidden="1"/>
    <cacheHierarchy uniqueName="[Measures].[Pidyon Naki Lekabel Maslulim]" caption="Pidyon Naki Lekabel Maslulim" measure="1" displayFolder="" measureGroup="Yitrot Maslulim" count="0" hidden="1"/>
    <cacheHierarchy uniqueName="[Measures].[Hefreshei Shaar Maslulim]" caption="Hefreshei Shaar Maslulim" measure="1" displayFolder="" measureGroup="Yitrot Maslulim" count="0" hidden="1"/>
    <cacheHierarchy uniqueName="[Measures].[Hefreshei Mechir Maslulim]" caption="Hefreshei Mechir Maslulim" measure="1" displayFolder="" measureGroup="Yitrot Maslulim" count="0" hidden="1"/>
    <cacheHierarchy uniqueName="[Measures].[Yitrot Maslulim Count]" caption="Yitrot Maslulim Count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Revach Yomi Keren]" caption="Revach Yom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Tesua Le Pidyon Hogen Keren]" caption="Tesua Le Pidyon Hoge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am Ribit Kaful Chasifa Keren]" caption="Macham Ribit Kaful Chasifa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Tesua Kaful Shovi Hogen Keren]" caption="Tesua Kaful Shovi Hogen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Chasifa Macham Ribit Keren]" caption="Chasifa Macham Ribit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Shovi Tesua Le Pidyon Hogen Keren]" caption="Shovi Tesua Le Pidyon Hoge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Metuam Yashan Keren]" caption="Shovi Metuam Yashan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Bitchonot Kaful Kamut Keren]" caption="Bitchonot Kaful Kamut Keren" measure="1" displayFolder="" measureGroup="Yitrot Keren" count="0" hidden="1"/>
    <cacheHierarchy uniqueName="[Measures].[Pidyon Lekabel Keren]" caption="Pidyon Lekabel Keren" measure="1" displayFolder="" measureGroup="Yitrot Keren" count="0" hidden="1"/>
    <cacheHierarchy uniqueName="[Measures].[Ribit Lekabel Keren]" caption="Ribit Lekabel Keren" measure="1" displayFolder="" measureGroup="Yitrot Keren" count="0" hidden="1"/>
    <cacheHierarchy uniqueName="[Measures].[Pidyon Naki Lekabel Keren]" caption="Pidyon Naki Lekabel Keren" measure="1" displayFolder="" measureGroup="Yitrot Keren" count="0" hidden="1"/>
    <cacheHierarchy uniqueName="[Measures].[Revach Miztaber Keren]" caption="Revach Miztaber Keren" measure="1" displayFolder="" measureGroup="Yitrot Keren" count="0" hidden="1"/>
    <cacheHierarchy uniqueName="[Measures].[Hefreshei Shaar Keren]" caption="Hefreshei Shaar Keren" measure="1" displayFolder="" measureGroup="Yitrot Keren" count="0" hidden="1"/>
    <cacheHierarchy uniqueName="[Measures].[Hefreshei Mechir Keren]" caption="Hefreshei Mechir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Cheshbonai]" caption="Schum Peula Cheshbonai" measure="1" displayFolder="" measureGroup="Tnuot" count="0" hidden="1"/>
    <cacheHierarchy uniqueName="[Measures].[Schum Peula Makor Cheshbonai]" caption="Schum Peula Makor Cheshbonai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Erech Nakuv Maslulim]" caption="Erech Nakuv Maslulim" measure="1" displayFolder="" measureGroup="Tnuot Maslulim" count="0" hidden="1"/>
    <cacheHierarchy uniqueName="[Measures].[ABS Erech Nakuv Maslulim]" caption="ABS Erech Nakuv Maslulim" measure="1" displayFolder="" measureGroup="Tnuot Maslulim" count="0" hidden="1"/>
    <cacheHierarchy uniqueName="[Measures].[Shaar Peula Maslulim]" caption="Shaar Peula Maslulim" measure="1" displayFolder="" measureGroup="Tnuot Maslulim" count="0" hidden="1"/>
    <cacheHierarchy uniqueName="[Measures].[Shaar Peula Makor Maslulim]" caption="Shaar Peula Makor Maslulim" measure="1" displayFolder="" measureGroup="Tnuot Maslulim" count="0" hidden="1"/>
    <cacheHierarchy uniqueName="[Measures].[Shaar Matbea Maslulim]" caption="Shaar Matbea Maslulim" measure="1" displayFolder="" measureGroup="Tnuot Maslulim" count="0" hidden="1"/>
    <cacheHierarchy uniqueName="[Measures].[Schum Peula Maslulim]" caption="Schum Peula Maslulim" measure="1" displayFolder="" measureGroup="Tnuot Maslulim" count="0" hidden="1"/>
    <cacheHierarchy uniqueName="[Measures].[Schum Peula Makor Maslulim]" caption="Schum Peula Makor Maslulim" measure="1" displayFolder="" measureGroup="Tnuot Maslulim" count="0" hidden="1"/>
    <cacheHierarchy uniqueName="[Measures].[Schum Peula Cheshbonai Maslulim]" caption="Schum Peula Cheshbonai Maslulim" measure="1" displayFolder="" measureGroup="Tnuot Maslulim" count="0" hidden="1"/>
    <cacheHierarchy uniqueName="[Measures].[Schum Peula Makor Cheshbonai Maslulim]" caption="Schum Peula Makor Cheshbonai Maslulim" measure="1" displayFolder="" measureGroup="Tnuot Maslulim" count="0" hidden="1"/>
    <cacheHierarchy uniqueName="[Measures].[Tnuot Maslulim Count]" caption="Tnuot Maslulim Count" measure="1" displayFolder="" measureGroup="Tnuot Maslulim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Schum Misgeret]" caption="Schum Misgeret" measure="1" displayFolder="" measureGroup="Ashrai" count="0" hidden="1"/>
    <cacheHierarchy uniqueName="[Measures].[Achuz Pitzul - Ashrai]" caption="Achuz Pitzul - Ashrai" measure="1" displayFolder="" measureGroup="Ashrai" count="0" hidden="1"/>
    <cacheHierarchy uniqueName="[Measures].[Yitra Matbea]" caption="Yitra Matbea" measure="1" displayFolder="" measureGroup="Ashrai" count="0" hidden="1"/>
    <cacheHierarchy uniqueName="[Measures].[Yitra]" caption="Yitra" measure="1" displayFolder="" measureGroup="Ashrai" count="0" hidden="1"/>
    <cacheHierarchy uniqueName="[Measures].[c_PLR_Yamei_Tkufa_Shovi_init]" caption="c_PLR_Yamei_Tkufa_Shovi_init" measure="1" displayFolder="PL_REP" measureGroup="Yitrot" count="0" hidden="1"/>
  </cacheHierarchies>
  <kpis count="0"/>
  <dimensions count="24">
    <dimension name="Analiza" uniqueName="[Analiza]" caption="אנליזה"/>
    <dimension name="Ashrai Misgeret" uniqueName="[Ashrai Misgeret]" caption="אשראי"/>
    <dimension name="Astrategya" uniqueName="[Astrategya]" caption="אסטרטגיה"/>
    <dimension name="Broker" uniqueName="[Broker]" caption="ברוקר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ת תקופה"/>
    <dimension name="Hakbatza Macham" uniqueName="[Hakbatza Macham]" caption="הקבצה מח&quot;מ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Peula" uniqueName="[Peula]" caption="Peula"/>
    <dimension name="Sal" uniqueName="[Sal]" caption="סלים\מסלולים"/>
    <dimension name="Salim Maslulim" uniqueName="[Salim Maslulim]" caption="סלים\מסלולים"/>
    <dimension name="Shana" uniqueName="[Shana]" caption="שנה"/>
    <dimension name="Shura 106" uniqueName="[Shura 106]" caption="דוח 106"/>
    <dimension name="Time" uniqueName="[Time]" caption="זמן"/>
    <dimension name="Time Erech" uniqueName="[Time Erech]" caption="זמן"/>
    <dimension name="Time Peula" uniqueName="[Time Peula]" caption="זמן פעולה"/>
    <dimension name="Tnua" uniqueName="[Tnua]" caption="תנועה"/>
  </dimensions>
  <measureGroups count="6">
    <measureGroup name="Analiza" caption="אנליזה"/>
    <measureGroup name="Ashrai" caption="אשראי"/>
    <measureGroup name="Mishtanim" caption="משתנים"/>
    <measureGroup name="Revach" caption="רווח"/>
    <measureGroup name="Tnuot" caption="תנועות"/>
    <measureGroup name="Yitrot" caption="יתרות"/>
  </measureGroups>
  <maps count="39">
    <map measureGroup="0" dimension="0"/>
    <map measureGroup="0" dimension="11"/>
    <map measureGroup="0" dimension="14"/>
    <map measureGroup="0" dimension="20"/>
    <map measureGroup="1" dimension="1"/>
    <map measureGroup="1" dimension="5"/>
    <map measureGroup="1" dimension="20"/>
    <map measureGroup="2" dimension="14"/>
    <map measureGroup="2" dimension="20"/>
    <map measureGroup="2" dimension="21"/>
    <map measureGroup="3" dimension="5"/>
    <map measureGroup="3" dimension="6"/>
    <map measureGroup="3" dimension="11"/>
    <map measureGroup="3" dimension="14"/>
    <map measureGroup="3" dimension="20"/>
    <map measureGroup="4" dimension="3"/>
    <map measureGroup="4" dimension="5"/>
    <map measureGroup="4" dimension="6"/>
    <map measureGroup="4" dimension="7"/>
    <map measureGroup="4" dimension="11"/>
    <map measureGroup="4" dimension="14"/>
    <map measureGroup="4" dimension="15"/>
    <map measureGroup="4" dimension="17"/>
    <map measureGroup="4" dimension="20"/>
    <map measureGroup="4" dimension="21"/>
    <map measureGroup="4" dimension="22"/>
    <map measureGroup="4" dimension="23"/>
    <map measureGroup="5" dimension="1"/>
    <map measureGroup="5" dimension="2"/>
    <map measureGroup="5" dimension="4"/>
    <map measureGroup="5" dimension="5"/>
    <map measureGroup="5" dimension="6"/>
    <map measureGroup="5" dimension="9"/>
    <map measureGroup="5" dimension="11"/>
    <map measureGroup="5" dimension="14"/>
    <map measureGroup="5" dimension="16"/>
    <map measureGroup="5" dimension="17"/>
    <map measureGroup="5" dimension="19"/>
    <map measureGroup="5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user" refreshedDate="44593.711621296294" backgroundQuery="1" createdVersion="3" refreshedVersion="4" minRefreshableVersion="3" recordCount="0" supportSubquery="1" supportAdvancedDrill="1">
  <cacheSource type="external" connectionId="2"/>
  <cacheFields count="118">
    <cacheField name="[Measures].[c_Shovi]" caption="שווי" numFmtId="0" hierarchy="350" level="32767"/>
    <cacheField name="[Cheshbon KM].[Hie Peilut].[Peilut 1]" caption="פעילות רמה 1" numFmtId="0" hierarchy="33" level="1">
      <sharedItems count="1">
        <s v="[Cheshbon KM].[Hie Peilut].[Peilut 1].&amp;[Kod_Peilut_L1_182]" c="קבוצת מגדל"/>
      </sharedItems>
    </cacheField>
    <cacheField name="[Cheshbon KM].[Hie Peilut].[Peilut 2]" caption="פעילות רמה 2" numFmtId="0" hierarchy="33" level="2" mappingCount="1">
      <sharedItems count="1">
        <s v="[Cheshbon KM].[Hie Peilut].[Peilut 2].&amp;[Kod_Peilut_L2_159]&amp;[Kod_Peilut_L1_182]" c="עמיתים" cp="1">
          <x/>
        </s>
      </sharedItems>
      <mpMap v="10"/>
    </cacheField>
    <cacheField name="[Cheshbon KM].[Hie Peilut].[Peilut 3]" caption="פעילות רמה 3" numFmtId="0" hierarchy="33" level="3" mappingCount="1">
      <sharedItems count="2">
        <s v="[Cheshbon KM].[Hie Peilut].[Peilut 3].&amp;[Kod_Peilut_L3_303]&amp;[Kod_Peilut_L2_159]&amp;[Kod_Peilut_L1_182]" c="פנסיה גמל" cp="1">
          <x/>
        </s>
        <s v="[Cheshbon KM].[Hie Peilut].[Peilut 3].&amp;[Kod_Peilut_L3_35]&amp;[Kod_Peilut_L2_159]&amp;[Kod_Peilut_L1_182]" u="1" c="מגדל משתתף"/>
      </sharedItems>
      <mpMap v="11"/>
    </cacheField>
    <cacheField name="[Cheshbon KM].[Hie Peilut].[Peilut 4]" caption="פעילות רמה 4" numFmtId="0" hierarchy="33" level="4" mappingCount="1">
      <sharedItems count="2">
        <s v="[Cheshbon KM].[Hie Peilut].[Peilut 4].&amp;[Kod_Peilut_L4_304]&amp;[Kod_Peilut_L3_303]&amp;[Kod_Peilut_L2_159]&amp;[Kod_Peilut_L1_182]" c="מקפת פנסיה" cp="1">
          <x/>
        </s>
        <s v="[Cheshbon KM].[Hie Peilut].[Peilut 4].&amp;[Kod_Peilut_L4_152]&amp;[Kod_Peilut_L3_303]&amp;[Kod_Peilut_L2_159]&amp;[Kod_Peilut_L1_182]" u="1" c="גמל"/>
      </sharedItems>
      <mpMap v="12"/>
    </cacheField>
    <cacheField name="[Cheshbon KM].[Hie Peilut].[Peilut 5]" caption="פעילות רמה 5" numFmtId="0" hierarchy="33" level="5" mappingCount="1">
      <sharedItems count="3">
        <s v="[Cheshbon KM].[Hie Peilut].[Peilut 5].&amp;[Kod_Peilut_L5_172]&amp;[Kod_Peilut_L4_304]&amp;[Kod_Peilut_L3_303]&amp;[Kod_Peilut_L2_159]&amp;[Kod_Peilut_L1_182]" c="יוזמה ותיקה" cp="1">
          <x/>
        </s>
        <s v="[Cheshbon KM].[Hie Peilut].[Peilut 5].&amp;[Kod_Peilut_L5_305]&amp;[Kod_Peilut_L4_304]&amp;[Kod_Peilut_L3_303]&amp;[Kod_Peilut_L2_159]&amp;[Kod_Peilut_L1_182]" u="1" c="מקפת"/>
        <s v="[Cheshbon KM].[Hie Peilut].[Peilut 5].&amp;[Kod_Peilut_L5_373]&amp;[Kod_Peilut_L4_152]&amp;[Kod_Peilut_L3_303]&amp;[Kod_Peilut_L2_159]&amp;[Kod_Peilut_L1_182]" u="1" c="מגדל קופות גמל"/>
      </sharedItems>
      <mpMap v="13"/>
    </cacheField>
    <cacheField name="[Cheshbon KM].[Hie Peilut].[Peilut 6]" caption="פעילות רמה 6" numFmtId="0" hierarchy="33" level="6" mappingCount="1">
      <sharedItems count="10">
        <s v="[Cheshbon KM].[Hie Peilut].[Peilut 6].&amp;[Kod_Peilut_L6_95]&amp;[Kod_Peilut_L5_172]&amp;[Kod_Peilut_L4_304]&amp;[Kod_Peilut_L3_303]&amp;[Kod_Peilut_L2_159]&amp;[Kod_Peilut_L1_182]" c="יוזמה ותיקה פנסיה" cp="1">
          <x/>
        </s>
        <s v="[Cheshbon KM].[Hie Peilut].[Peilut 6].&amp;[Kod_Peilut_L6_442]&amp;[Kod_Peilut_L5_172]&amp;[Kod_Peilut_L4_304]&amp;[Kod_Peilut_L3_303]&amp;[Kod_Peilut_L2_159]&amp;[Kod_Peilut_L1_182]" c="יוזמה עמיתי ביניים" cp="1">
          <x/>
        </s>
        <s v="[Cheshbon KM].[Hie Peilut].[Peilut 6].&amp;[Kod_Peilut_L6_372]&amp;[Kod_Peilut_L5_305]&amp;[Kod_Peilut_L4_304]&amp;[Kod_Peilut_L3_303]&amp;[Kod_Peilut_L2_159]&amp;[Kod_Peilut_L1_182]" u="1" c="סה&quot;כ מקפת עמיתים"/>
        <s v="[Cheshbon KM].[Hie Peilut].[Peilut 6].&amp;[Kod_Peilut_L6_475]&amp;[Kod_Peilut_L5_305]&amp;[Kod_Peilut_L4_304]&amp;[Kod_Peilut_L3_303]&amp;[Kod_Peilut_L2_159]&amp;[Kod_Peilut_L1_182]" u="1" c="סה&quot;כ מקפת משלימה"/>
        <s v="[Cheshbon KM].[Hie Peilut].[Peilut 6].&amp;[Kod_Peilut_L6_479]&amp;[Kod_Peilut_L5_305]&amp;[Kod_Peilut_L4_304]&amp;[Kod_Peilut_L3_303]&amp;[Kod_Peilut_L2_159]&amp;[Kod_Peilut_L1_182]" u="1" c="סה&quot;כ מקפת משלימה פנסיונרים"/>
        <s v="[Cheshbon KM].[Hie Peilut].[Peilut 6].&amp;[Kod_Peilut_L6_1014]&amp;[Kod_Peilut_L5_373]&amp;[Kod_Peilut_L4_152]&amp;[Kod_Peilut_L3_303]&amp;[Kod_Peilut_L2_159]&amp;[Kod_Peilut_L1_182]" u="1" c="מגדל גמל להשקעה"/>
        <s v="[Cheshbon KM].[Hie Peilut].[Peilut 6].&amp;[Kod_Peilut_L6_516]&amp;[Kod_Peilut_L5_373]&amp;[Kod_Peilut_L4_152]&amp;[Kod_Peilut_L3_303]&amp;[Kod_Peilut_L2_159]&amp;[Kod_Peilut_L1_182]" u="1" c="קופות גמל לתגמולים ולפיצויים"/>
        <s v="[Cheshbon KM].[Hie Peilut].[Peilut 6].&amp;[Kod_Peilut_L6_1030]&amp;[Kod_Peilut_L5_373]&amp;[Kod_Peilut_L4_152]&amp;[Kod_Peilut_L3_303]&amp;[Kod_Peilut_L2_159]&amp;[Kod_Peilut_L1_182]" u="1" c="מגדל גמל חסכון לילד"/>
        <s v="[Cheshbon KM].[Hie Peilut].[Peilut 6].&amp;[Kod_Peilut_L6_515]&amp;[Kod_Peilut_L5_373]&amp;[Kod_Peilut_L4_152]&amp;[Kod_Peilut_L3_303]&amp;[Kod_Peilut_L2_159]&amp;[Kod_Peilut_L1_182]" u="1" c="מגדל קרנות השתלמות"/>
        <s v="[Cheshbon KM].[Hie Peilut].[Peilut 6].&amp;[Kod_Peilut_L6_1010]&amp;[Kod_Peilut_L5_373]&amp;[Kod_Peilut_L4_152]&amp;[Kod_Peilut_L3_303]&amp;[Kod_Peilut_L2_159]&amp;[Kod_Peilut_L1_182]" u="1" c="קופות מרכזיות לפיצויים"/>
      </sharedItems>
      <mpMap v="14"/>
    </cacheField>
    <cacheField name="[Cheshbon KM].[Hie Peilut].[Peilut 7]" caption="פעילות רמה 7" numFmtId="0" hierarchy="33" level="7">
      <sharedItems containsSemiMixedTypes="0" containsString="0"/>
    </cacheField>
    <cacheField name="[Cheshbon KM].[Hie Peilut].[Chevra]" caption="חברה" numFmtId="0" hierarchy="33" level="8">
      <sharedItems containsSemiMixedTypes="0" containsString="0"/>
    </cacheField>
    <cacheField name="[Cheshbon KM].[Hie Peilut].[Cheshbon]" caption="חשבון" numFmtId="0" hierarchy="33" level="9">
      <sharedItems containsSemiMixedTypes="0" containsString="0"/>
    </cacheField>
    <cacheField name="[Cheshbon KM].[Hie Peilut].[Peilut 2].[Peilut 1]" caption="פעילות רמה 1" propertyName="Peilut 1" numFmtId="0" hierarchy="33" level="2" memberPropertyField="1">
      <sharedItems count="1">
        <s v="קבוצת מגדל"/>
      </sharedItems>
    </cacheField>
    <cacheField name="[Cheshbon KM].[Hie Peilut].[Peilut 3].[Peilut 2]" caption="פעילות רמה 2" propertyName="Peilut 2" numFmtId="0" hierarchy="33" level="3" memberPropertyField="1">
      <sharedItems count="1">
        <s v="עמיתים"/>
      </sharedItems>
    </cacheField>
    <cacheField name="[Cheshbon KM].[Hie Peilut].[Peilut 4].[Peilut 3]" caption="פעילות רמה 3" propertyName="Peilut 3" numFmtId="0" hierarchy="33" level="4" memberPropertyField="1">
      <sharedItems count="1">
        <s v="פנסיה גמל"/>
      </sharedItems>
    </cacheField>
    <cacheField name="[Cheshbon KM].[Hie Peilut].[Peilut 5].[Peilut 4]" caption="פעילות רמה 4" propertyName="Peilut 4" numFmtId="0" hierarchy="33" level="5" memberPropertyField="1">
      <sharedItems count="1">
        <s v="מקפת פנסיה"/>
      </sharedItems>
    </cacheField>
    <cacheField name="[Cheshbon KM].[Hie Peilut].[Peilut 6].[Peilut 5]" caption="פעילות רמה 5" propertyName="Peilut 5" numFmtId="0" hierarchy="33" level="6" memberPropertyField="1">
      <sharedItems count="1">
        <s v="יוזמה ותיקה"/>
      </sharedItems>
    </cacheField>
    <cacheField name="[Cheshbon KM].[Hie Peilut].[Peilut 7].[Peilut 6]" caption="פעילות רמה 6" propertyName="Peilut 6" numFmtId="0" hierarchy="33" level="7" memberPropertyField="1">
      <sharedItems containsSemiMixedTypes="0" containsString="0"/>
    </cacheField>
    <cacheField name="[Cheshbon KM].[Hie Peilut].[Chevra].[Peilut 7]" caption="פעילות רמה 7" propertyName="Peilut 7" numFmtId="0" hierarchy="33" level="8" memberPropertyField="1">
      <sharedItems containsSemiMixedTypes="0" containsString="0"/>
    </cacheField>
    <cacheField name="[Cheshbon KM].[Hie Peilut].[Cheshbon].[Bank]" caption="בנק" propertyName="Bank" numFmtId="0" hierarchy="33" level="9" memberPropertyField="1">
      <sharedItems containsSemiMixedTypes="0" containsString="0"/>
    </cacheField>
    <cacheField name="[Cheshbon KM].[Hie Peilut].[Cheshbon].[Chevra]" caption="חברה" propertyName="Chevra" numFmtId="0" hierarchy="33" level="9" memberPropertyField="1">
      <sharedItems containsSemiMixedTypes="0" containsString="0"/>
    </cacheField>
    <cacheField name="[Cheshbon KM].[Hie Peilut].[Cheshbon].[Kod Chevra SAP]" caption="חברה SAP" propertyName="Kod Chevra SAP" numFmtId="0" hierarchy="33" level="9" memberPropertyField="1">
      <sharedItems containsSemiMixedTypes="0" containsString="0"/>
    </cacheField>
    <cacheField name="[Cheshbon KM].[Hie Peilut].[Cheshbon].[Medina]" caption="מדינה" propertyName="Medina" numFmtId="0" hierarchy="33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33" level="9" memberPropertyField="1">
      <sharedItems containsSemiMixedTypes="0" containsString="0"/>
    </cacheField>
    <cacheField name="[Cheshbon KM].[Hie Peilut].[Cheshbon].[Mediniyut]" caption="מדיניות" propertyName="Mediniyut" numFmtId="0" hierarchy="33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33" level="9" memberPropertyField="1">
      <sharedItems containsSemiMixedTypes="0" containsString="0"/>
    </cacheField>
    <cacheField name="[Cheshbon KM].[Hie Peilut].[Cheshbon].[Mispar Tik]" caption="מס. תיק" propertyName="Mispar Tik" numFmtId="0" hierarchy="33" level="9" memberPropertyField="1">
      <sharedItems containsSemiMixedTypes="0" containsString="0"/>
    </cacheField>
    <cacheField name="[Cheshbon KM].[Hie Peilut].[Cheshbon].[Ofi Heshbon]" caption="אופי חשבון" propertyName="Ofi Heshbon" numFmtId="0" hierarchy="33" level="9" memberPropertyField="1">
      <sharedItems containsSemiMixedTypes="0" containsString="0"/>
    </cacheField>
    <cacheField name="[Cheshbon KM].[Hie Peilut].[Cheshbon].[Snif]" caption="סניף" propertyName="Snif" numFmtId="0" hierarchy="33" level="9" memberPropertyField="1">
      <sharedItems containsSemiMixedTypes="0" containsString="0"/>
    </cacheField>
    <cacheField name="[Cheshbon KM].[Hie Peilut].[Cheshbon].[Status Tik]" caption="סטטוס" propertyName="Status Tik" numFmtId="0" hierarchy="33" level="9" memberPropertyField="1">
      <sharedItems containsSemiMixedTypes="0" containsString="0"/>
    </cacheField>
    <cacheField name="[Medida].[Medida].[Medida]" caption="מדידה" numFmtId="0" hierarchy="72">
      <sharedItems containsSemiMixedTypes="0" containsString="0"/>
    </cacheField>
    <cacheField name="[Neches].[Hie Portfolio].[Portfolio L1]" caption="פורטפוליו רמה 1" numFmtId="0" hierarchy="101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01" level="2">
      <sharedItems count="2">
        <s v="[Neches].[Hie Portfolio].[Portfolio L2].&amp;[Protfolio_L2_101]&amp;[Protfolio_L1_101]" c="סה&quot;כ סחיר"/>
        <s v="[Neches].[Hie Portfolio].[Portfolio L2].&amp;[Protfolio_L2_102]&amp;[Protfolio_L1_101]" c="סה&quot;כ לא סחיר"/>
      </sharedItems>
    </cacheField>
    <cacheField name="[Neches].[Hie Portfolio].[Portfolio L3]" caption="פורטפוליו רמה 3" numFmtId="0" hierarchy="101" level="3">
      <sharedItems count="5">
        <s v="[Neches].[Hie Portfolio].[Portfolio L3].&amp;[Protfolio_L3_101]&amp;[Protfolio_L2_101]&amp;[Protfolio_L1_101]" c="סה&quot;כ אפיק מנייתי"/>
        <s v="[Neches].[Hie Portfolio].[Portfolio L3].&amp;[Protfolio_L3_102]&amp;[Protfolio_L2_101]&amp;[Protfolio_L1_101]" c="סה&quot;כ אג&quot;ח סחיר"/>
        <s v="[Neches].[Hie Portfolio].[Portfolio L3].&amp;[Protfolio_L3_103]&amp;[Protfolio_L2_101]&amp;[Protfolio_L1_101]" c="סה&quot;כ סחיר אחר"/>
        <s v="[Neches].[Hie Portfolio].[Portfolio L3].&amp;[Protfolio_L3_104]&amp;[Protfolio_L2_102]&amp;[Protfolio_L1_101]" c="סה&quot;כ לא סחיר אחר"/>
        <s v="[Neches].[Hie Portfolio].[Portfolio L3].&amp;[Protfolio_L3_105]&amp;[Protfolio_L2_102]&amp;[Protfolio_L1_101]" c="סה&quot;כ לא סחיר נושא תשואה"/>
      </sharedItems>
    </cacheField>
    <cacheField name="[Neches].[Hie Portfolio].[Portfolio L4]" caption="פורטפוליו רמה 4" numFmtId="0" hierarchy="101" level="4">
      <sharedItems containsSemiMixedTypes="0" containsString="0"/>
    </cacheField>
    <cacheField name="[Neches].[Hie Portfolio].[Portfolio L5]" caption="פורטפוליו רמה 5" numFmtId="0" hierarchy="101" level="5">
      <sharedItems containsSemiMixedTypes="0" containsString="0"/>
    </cacheField>
    <cacheField name="[Neches].[Hie Portfolio].[Tat Afik]" caption="תת אפיק" numFmtId="0" hierarchy="101" level="6">
      <sharedItems containsSemiMixedTypes="0" containsString="0"/>
    </cacheField>
    <cacheField name="[Neches].[Hie Portfolio].[Neches]" caption="נכס" numFmtId="0" hierarchy="101" level="7">
      <sharedItems containsSemiMixedTypes="0" containsString="0"/>
    </cacheField>
    <cacheField name="[Neches].[Hie Portfolio].[Portfolio L1].[Kod  Portfolio L1]" caption="קוד פורטפוליו 1" propertyName="Kod  Portfolio L1" numFmtId="0" hierarchy="101" level="1" memberPropertyField="1">
      <sharedItems containsSemiMixedTypes="0" containsString="0"/>
    </cacheField>
    <cacheField name="[Neches].[Hie Portfolio].[Portfolio L1].[Madad L1]" caption="מדד רמה 1" propertyName="Madad L1" numFmtId="0" hierarchy="101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01" level="2" memberPropertyField="1">
      <sharedItems containsSemiMixedTypes="0" containsString="0"/>
    </cacheField>
    <cacheField name="[Neches].[Hie Portfolio].[Portfolio L2].[Madad L2]" caption="מדד רמה 2" propertyName="Madad L2" numFmtId="0" hierarchy="101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01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01" level="3" memberPropertyField="1">
      <sharedItems containsSemiMixedTypes="0" containsString="0"/>
    </cacheField>
    <cacheField name="[Neches].[Hie Portfolio].[Portfolio L3].[Madad L3]" caption="מדד רמה 3" propertyName="Madad L3" numFmtId="0" hierarchy="101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01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01" level="4" memberPropertyField="1">
      <sharedItems containsSemiMixedTypes="0" containsString="0"/>
    </cacheField>
    <cacheField name="[Neches].[Hie Portfolio].[Portfolio L4].[Madad L4]" caption="מדד רמה 4" propertyName="Madad L4" numFmtId="0" hierarchy="101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01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01" level="5" memberPropertyField="1">
      <sharedItems containsSemiMixedTypes="0" containsString="0"/>
    </cacheField>
    <cacheField name="[Neches].[Hie Portfolio].[Portfolio L5].[Madad L5]" caption="מדד רמה 5" propertyName="Madad L5" numFmtId="0" hierarchy="101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01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01" level="6" memberPropertyField="1">
      <sharedItems containsSemiMixedTypes="0" containsString="0"/>
    </cacheField>
    <cacheField name="[Neches].[Hie Portfolio].[Tat Afik].[Madad Tat Afik]" caption="תת אפיק" propertyName="Madad Tat Afik" numFmtId="0" hierarchy="101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01" level="6" memberPropertyField="1">
      <sharedItems containsSemiMixedTypes="0" containsString="0"/>
    </cacheField>
    <cacheField name="[Neches].[Hie Portfolio].[Neches].[1. Kod Neches]" caption="קוד נכס" propertyName="1. Kod Neches" numFmtId="0" hierarchy="101" level="7" memberPropertyField="1">
      <sharedItems containsSemiMixedTypes="0" containsString="0"/>
    </cacheField>
    <cacheField name="[Neches].[Hie Portfolio].[Neches].[Tat Afik]" caption="תת אפיק" propertyName="Tat Afik" numFmtId="0" hierarchy="101" level="7" memberPropertyField="1">
      <sharedItems containsSemiMixedTypes="0" containsString="0"/>
    </cacheField>
    <cacheField name="[Neches].[Tik Chofshi].[Tik Chofshi]" caption="סוג תיק" numFmtId="0" hierarchy="148" level="1">
      <sharedItems containsSemiMixedTypes="0" containsString="0"/>
    </cacheField>
    <cacheField name="[Cheshbon KM].[Hie Peilut].[Cheshbon].[Kod Cheshbon]" caption="מס. חשבון" propertyName="Kod Cheshbon" numFmtId="0" hierarchy="33" level="9" memberPropertyField="1">
      <sharedItems containsSemiMixedTypes="0" containsString="0"/>
    </cacheField>
    <cacheField name="[Neches].[Hie Portfolio].[Neches].[Anaf]" caption="ענף מסחר" propertyName="Anaf" numFmtId="0" hierarchy="101" level="7" memberPropertyField="1">
      <sharedItems containsSemiMixedTypes="0" containsString="0"/>
    </cacheField>
    <cacheField name="[Neches].[Hie Portfolio].[Neches].[Hearot]" caption="הערות" propertyName="Hearot" numFmtId="0" hierarchy="101" level="7" memberPropertyField="1">
      <sharedItems containsSemiMixedTypes="0" containsString="0"/>
    </cacheField>
    <cacheField name="[Neches].[Hie Portfolio].[Neches].[Kod Beta TA100]" caption="בטא" propertyName="Kod Beta TA100" numFmtId="0" hierarchy="101" level="7" memberPropertyField="1">
      <sharedItems containsSemiMixedTypes="0" containsString="0"/>
    </cacheField>
    <cacheField name="[Neches].[Hie Portfolio].[Neches].[Kod Matbea Neches]" caption="מטבע" propertyName="Kod Matbea Neches" numFmtId="0" hierarchy="101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01" level="7" memberPropertyField="1">
      <sharedItems containsSemiMixedTypes="0" containsString="0"/>
    </cacheField>
    <cacheField name="[Neches].[Hie Portfolio].[Neches].[Manpik]" caption="מנפיק" propertyName="Manpik" numFmtId="0" hierarchy="101" level="7" memberPropertyField="1">
      <sharedItems containsSemiMixedTypes="0" containsString="0"/>
    </cacheField>
    <cacheField name="[Neches].[Hie Portfolio].[Neches].[Parent Kod Neches]" caption="נכס אב" propertyName="Parent Kod Neches" numFmtId="0" hierarchy="101" level="7" memberPropertyField="1">
      <sharedItems containsSemiMixedTypes="0" containsString="0"/>
    </cacheField>
    <cacheField name="[Neches].[Hie Portfolio].[Neches].[Taarich Pkia]" caption="תאריך פקיעה" propertyName="Taarich Pkia" numFmtId="0" hierarchy="101" level="7" memberPropertyField="1">
      <sharedItems containsSemiMixedTypes="0" containsString="0"/>
    </cacheField>
    <cacheField name="[Neches].[Hie Portfolio].[Neches].[Ticker]" caption="טיקר" propertyName="Ticker" numFmtId="0" hierarchy="101" level="7" memberPropertyField="1">
      <sharedItems containsSemiMixedTypes="0" containsString="0"/>
    </cacheField>
    <cacheField name="[Neches].[Hie Portfolio].[Neches].[Machshir L4]" caption="מכשיר רמה 4" propertyName="Machshir L4" numFmtId="0" hierarchy="101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01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01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01" level="7" memberPropertyField="1">
      <sharedItems containsSemiMixedTypes="0" containsString="0"/>
    </cacheField>
    <cacheField name="[Neches].[Hie Portfolio].[Neches].[Miun Chofshi]" caption="מאפיינים" propertyName="Miun Chofshi" numFmtId="0" hierarchy="101" level="7" memberPropertyField="1">
      <sharedItems containsSemiMixedTypes="0" containsString="0"/>
    </cacheField>
    <cacheField name="[Neches].[Hie Portfolio].[Neches].[Sivug Keren]" caption="סיווג קרן" propertyName="Sivug Keren" numFmtId="0" hierarchy="101" level="7" memberPropertyField="1">
      <sharedItems containsSemiMixedTypes="0" containsString="0"/>
    </cacheField>
    <cacheField name="[Neches].[Hie Portfolio].[Neches].[Sug Chasifa]" caption="סוג חשיפה" propertyName="Sug Chasifa" numFmtId="0" hierarchy="101" level="7" memberPropertyField="1">
      <sharedItems containsSemiMixedTypes="0" containsString="0"/>
    </cacheField>
    <cacheField name="[Neches].[Hie Portfolio].[Neches].[Aretz Chul]" caption="ארץ\חו&quot;ל" propertyName="Aretz Chul" numFmtId="0" hierarchy="101" level="7" memberPropertyField="1">
      <sharedItems containsSemiMixedTypes="0" containsString="0"/>
    </cacheField>
    <cacheField name="[Neches].[Hie Portfolio].[Neches].[Be Hesder]" caption="בהסדר" propertyName="Be Hesder" numFmtId="0" hierarchy="101" level="7" memberPropertyField="1">
      <sharedItems containsSemiMixedTypes="0" containsString="0"/>
    </cacheField>
    <cacheField name="[Neches].[Hie Portfolio].[Neches].[CUSIP]" caption="CUSIP" propertyName="CUSIP" numFmtId="0" hierarchy="101" level="7" memberPropertyField="1">
      <sharedItems containsSemiMixedTypes="0" containsString="0"/>
    </cacheField>
    <cacheField name="[Neches].[Hie Portfolio].[Neches].[Ezor Geo]" caption="אזור גיאוגרפי" propertyName="Ezor Geo" numFmtId="0" hierarchy="101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01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01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01" level="7" memberPropertyField="1">
      <sharedItems containsSemiMixedTypes="0" containsString="0"/>
    </cacheField>
    <cacheField name="[Neches].[Hie Portfolio].[Neches].[Sug Optzia]" caption="סוג אופציה" propertyName="Sug Optzia" numFmtId="0" hierarchy="101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01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01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01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01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01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01" level="7" memberPropertyField="1">
      <sharedItems containsSemiMixedTypes="0" containsString="0"/>
    </cacheField>
    <cacheField name="[Neches].[Hie Portfolio].[Neches].[Taarich Peruk]" caption="תאריך פרוק" propertyName="Taarich Peruk" numFmtId="0" hierarchy="101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01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01" level="7" memberPropertyField="1">
      <sharedItems containsSemiMixedTypes="0" containsString="0"/>
    </cacheField>
    <cacheField name="[Measures].[c_Achuz_Chasifa_Matbea_Me_Tik]" caption="מתיק %" numFmtId="0" hierarchy="375" level="32767"/>
    <cacheField name="[Cheshbon KM].[Hie Peilut].[Cheshbon].[Kod Chevra]" caption="קוד חברה" propertyName="Kod Chevra" numFmtId="0" hierarchy="33" level="9" memberPropertyField="1">
      <sharedItems containsSemiMixedTypes="0" containsString="0"/>
    </cacheField>
    <cacheField name="[Neches].[Hie Portfolio].[Neches].[Afik Hazmada]" caption="אפיק הצמדה" propertyName="Afik Hazmada" numFmtId="0" hierarchy="101" level="7" memberPropertyField="1">
      <sharedItems containsSemiMixedTypes="0" containsString="0"/>
    </cacheField>
    <cacheField name="[Neches].[Hie Portfolio].[Neches].[att Sachir]" caption="סחירות" propertyName="att Sachir" numFmtId="0" hierarchy="101" level="7" memberPropertyField="1">
      <sharedItems containsSemiMixedTypes="0" containsString="0"/>
    </cacheField>
    <cacheField name="[Neches].[Hie Portfolio].[Neches].[Chet Pay Neches]" caption="ח.פ" propertyName="Chet Pay Neches" numFmtId="0" hierarchy="101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01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01" level="7" memberPropertyField="1">
      <sharedItems containsSemiMixedTypes="0" containsString="0"/>
    </cacheField>
    <cacheField name="[Neches].[Hie Portfolio].[Neches].[ISIN]" caption="ISIN" propertyName="ISIN" numFmtId="0" hierarchy="101" level="7" memberPropertyField="1">
      <sharedItems containsSemiMixedTypes="0" containsString="0"/>
    </cacheField>
    <cacheField name="[Neches].[Hie Portfolio].[Neches].[Kod Matbea SAP]" caption="מטבע סאפ" propertyName="Kod Matbea SAP" numFmtId="0" hierarchy="101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01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01" level="7" memberPropertyField="1">
      <sharedItems containsSemiMixedTypes="0" containsString="0"/>
    </cacheField>
    <cacheField name="[Neches].[Hie Portfolio].[Neches].[Madad Shiuch]" caption="מדד שיוך" propertyName="Madad Shiuch" numFmtId="0" hierarchy="101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01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01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01" level="7" memberPropertyField="1">
      <sharedItems containsSemiMixedTypes="0" containsString="0"/>
    </cacheField>
    <cacheField name="[Neches].[Hie Portfolio].[Neches].[Tat Afik SAP]" caption="תת אפיק סאפ" propertyName="Tat Afik SAP" numFmtId="0" hierarchy="101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01" level="7" memberPropertyField="1">
      <sharedItems containsSemiMixedTypes="0" containsString="0"/>
    </cacheField>
    <cacheField name="[Neches].[Hie Portfolio].[Neches].[Teur Neches Basis]" caption="נכס בסיס" propertyName="Teur Neches Basis" numFmtId="0" hierarchy="101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01" level="7" memberPropertyField="1">
      <sharedItems containsSemiMixedTypes="0" containsString="0"/>
    </cacheField>
    <cacheField name="[Salim Maslulim].[Salim Maslulim].[Salim Maslulim]" caption="סלים\מסלולים" numFmtId="0" hierarchy="153" level="1">
      <sharedItems containsSemiMixedTypes="0" containsString="0"/>
    </cacheField>
    <cacheField name="[Time].[Hie Time].[Shana]" caption="שנה" numFmtId="0" hierarchy="156" level="1">
      <sharedItems containsSemiMixedTypes="0" containsString="0"/>
    </cacheField>
    <cacheField name="[Time].[Hie Time].[Chodesh]" caption="חודש" numFmtId="0" hierarchy="156" level="2">
      <sharedItems containsSemiMixedTypes="0" containsString="0"/>
    </cacheField>
    <cacheField name="[Time].[Hie Time].[Yom]" caption="יום" numFmtId="0" hierarchy="156" level="3">
      <sharedItems containsSemiMixedTypes="0" containsString="0"/>
    </cacheField>
    <cacheField name="[Cheshbon KM].[Hie Peilut].[Cheshbon].[Sug Run Off]" caption="סוג RunOff" propertyName="Sug Run Off" numFmtId="0" hierarchy="33" level="9" memberPropertyField="1">
      <sharedItems containsSemiMixedTypes="0" containsString="0"/>
    </cacheField>
    <cacheField name="[Cheshbon KM].[Hie Peilut].[Cheshbon].[Sug Tik]" caption="סוג תיק" propertyName="Sug Tik" numFmtId="0" hierarchy="33" level="9" memberPropertyField="1">
      <sharedItems containsSemiMixedTypes="0" containsString="0"/>
    </cacheField>
    <cacheField name="[Neches].[Hie Portfolio].[Neches].[Anaf Migdal]" caption="ענף מגדל" propertyName="Anaf Migdal" numFmtId="0" hierarchy="101" level="7" memberPropertyField="1">
      <sharedItems containsSemiMixedTypes="0" containsString="0"/>
    </cacheField>
    <cacheField name="[Neches].[Hie Portfolio].[Neches].[Teur Tashtiot]" caption="תשתיות" propertyName="Teur Tashtiot" numFmtId="0" hierarchy="101" level="7" memberPropertyField="1">
      <sharedItems containsSemiMixedTypes="0" containsString="0"/>
    </cacheField>
    <cacheField name="[Makor].[Makor].[Makor]" caption="מקור" numFmtId="0" hierarchy="70" level="1">
      <sharedItems containsSemiMixedTypes="0" containsString="0"/>
    </cacheField>
  </cacheFields>
  <cacheHierarchies count="744"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Hie Taarich Sium]" caption="תאריך סיום" defaultMemberUniqueName="[Ashrai Misgeret].[Hie Taarich Sium].[All]" allUniqueName="[Ashrai Misgeret].[Hie Taarich Sium].[All]" dimensionUniqueName="[Ashrai Misgeret]" displayFolder="" count="0" unbalanced="0"/>
    <cacheHierarchy uniqueName="[Ashrai Misgeret].[Hie Taarich Tchila]" caption="תאריך תחילה" defaultMemberUniqueName="[Ashrai Misgeret].[Hie Taarich Tchila].[All]" allUniqueName="[Ashrai Misgeret].[Hie Taarich Tchila].[All]" dimensionUniqueName="[Ashrai Misgeret]" displayFolder="" count="0" unbalanced="0"/>
    <cacheHierarchy uniqueName="[Ashrai Misgeret].[Kod Misgeret]" caption="קוד מסגרת" attribute="1" defaultMemberUniqueName="[Ashrai Misgeret].[Kod Misgeret].[All]" allUniqueName="[Ashrai Misgeret].[Kod Misgeret].[All]" dimensionUniqueName="[Ashrai Misgeret]" displayFolder="" count="0" unbalanced="0"/>
    <cacheHierarchy uniqueName="[Ashrai Misgeret].[Matbea Movil]" caption="מטבע מוביל" attribute="1" defaultMemberUniqueName="[Ashrai Misgeret].[Matbea Movil].[All]" allUniqueName="[Ashrai Misgeret].[Matbea Movil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Status Misgeret]" caption="סטטוס מסגרת" attribute="1" defaultMemberUniqueName="[Ashrai Misgeret].[Status Misgeret].[All]" allUniqueName="[Ashrai Misgeret].[Status Misgeret].[All]" dimensionUniqueName="[Ashrai Misgeret]" displayFolder="" count="0" unbalanced="0"/>
    <cacheHierarchy uniqueName="[Ashrai Misgeret].[Taarich Sium]" caption="תאריך סיום" attribute="1" defaultMemberUniqueName="[Ashrai Misgeret].[Taarich Sium].[All]" allUniqueName="[Ashrai Misgeret].[Taarich Sium].[All]" dimensionUniqueName="[Ashrai Misgeret]" displayFolder="" count="0" unbalanced="0"/>
    <cacheHierarchy uniqueName="[Ashrai Misgeret].[Taarich Tchila]" caption="תאריך תחילה" attribute="1" defaultMemberUniqueName="[Ashrai Misgeret].[Taarich Tchila].[All]" allUniqueName="[Ashrai Misgeret].[Taarich Tchila].[All]" dimensionUniqueName="[Ashrai Misgeret]" displayFolder="" count="0" unbalanced="0"/>
    <cacheHierarchy uniqueName="[Ashrai Misgeret].[Teur Consortium]" caption="קונסורציום" attribute="1" defaultMemberUniqueName="[Ashrai Misgeret].[Teur Consortium].[All]" allUniqueName="[Ashrai Misgeret].[Teur Consortium].[All]" dimensionUniqueName="[Ashrai Misgeret]" displayFolder="" count="0" unbalanced="0"/>
    <cacheHierarchy uniqueName="[Astrategya].[Astrategya]" caption="אסטרטגיה" attribute="1" keyAttribute="1" defaultMemberUniqueName="[Astrategya].[Astrategya].[All]" allUniqueName="[Astrategya].[Astrategya].[All]" dimensionUniqueName="[Astrategya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Broker].[Kod Broker]" caption="קוד ברוקר" attribute="1" defaultMemberUniqueName="[Broker].[Kod Broker].[All]" allUniqueName="[Broker].[Kod Broker].[All]" dimensionUniqueName="[Broker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1"/>
        <fieldUsage x="2"/>
        <fieldUsage x="3"/>
        <fieldUsage x="4"/>
        <fieldUsage x="5"/>
        <fieldUsage x="6"/>
        <fieldUsage x="7"/>
        <fieldUsage x="8"/>
        <fieldUsage x="9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Sug Run Off]" caption="סוג RunOff" attribute="1" defaultMemberUniqueName="[Cheshbon KM].[Sug Run Off].[All]" allUniqueName="[Cheshbon KM].[Sug Run Off].[All]" dimensionUniqueName="[Cheshbon KM]" displayFolder="" count="0" unbalanced="0"/>
    <cacheHierarchy uniqueName="[Cheshbon KM].[Sug Tik]" caption="סוג תיק" attribute="1" defaultMemberUniqueName="[Cheshbon KM].[Sug Tik].[All]" allUniqueName="[Cheshbon KM].[Sug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ת תקופה" time="1" defaultMemberUniqueName="[From Time].[Hie Time].[Shana].&amp;[2017]" dimensionUniqueName="[From Time]" displayFolder="" count="0" unbalanced="0"/>
    <cacheHierarchy uniqueName="[From Time].[Shana]" caption="שנה" attribute="1" time="1" defaultMemberUniqueName="[From Time].[Shana].&amp;[2017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2" unbalanced="0">
      <fieldsUsage count="2">
        <fieldUsage x="-1"/>
        <fieldUsage x="117"/>
      </fieldsUsage>
    </cacheHierarchy>
    <cacheHierarchy uniqueName="[Makor].[Makor ID]" caption="Makor ID" attribute="1" keyAttribute="1" defaultMemberUniqueName="[Makor].[Makor ID].[All]" allUniqueName="[Makor].[Makor ID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Migdal]" caption="ענף מגדל" attribute="1" defaultMemberUniqueName="[Neches].[Anaf Migdal].[All]" allUniqueName="[Neches].[Anaf Migdal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Herkev Nechasim]" caption="הקבצה הרכב נכסים" attribute="1" defaultMemberUniqueName="[Neches].[Hakbatza Herkev Nechasim].[All]" allUniqueName="[Neches].[Hakbatza Herkev Nechasim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erkev Nechasim]" caption="הרכב נכסים" attribute="1" defaultMemberUniqueName="[Neches].[Herkev Nechasim].[All]" allUniqueName="[Neches].[Herkev Nechasim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Dgeshim]" caption="דגשי פעילות" defaultMemberUniqueName="[Neches].[Hie Dgeshim].[All]" allUniqueName="[Neches].[Hie Dgeshim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Herkev Nechasim]" caption="Kod Herkev Nechasim" attribute="1" defaultMemberUniqueName="[Neches].[Kod Herkev Nechasim].[All]" allUniqueName="[Neches].[Kod Herkev Nechasim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dad Shiuch]" caption="מדד שיוך" attribute="1" defaultMemberUniqueName="[Neches].[Madad Shiuch].[All]" allUniqueName="[Neches].[Madad Shiuch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eur Neches Basis]" caption="נכס בסיס" attribute="1" defaultMemberUniqueName="[Neches].[Teur Neches Basis].[All]" allUniqueName="[Neches].[Teur Neches Basis].[All]" dimensionUniqueName="[Neches]" displayFolder="" count="0" unbalanced="0"/>
    <cacheHierarchy uniqueName="[Neches].[Teur Tashtiot]" caption="תשתיות" attribute="1" defaultMemberUniqueName="[Neches].[Teur Tashtiot].[All]" allUniqueName="[Neches].[Teur Tashtiot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55"/>
      </fieldsUsage>
    </cacheHierarchy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].[Hakbatza Sal]" caption="הקבצה סל" attribute="1" defaultMemberUniqueName="[Sal].[Hakbatza Sal].[All]" allUniqueName="[Sal].[Hakbatza Sal].[All]" dimensionUniqueName="[Sal]" displayFolder="" count="0" unbalanced="0"/>
    <cacheHierarchy uniqueName="[Sal].[Hie Sal]" caption="סלים\מסלולים" defaultMemberUniqueName="[Sal].[Hie Sal].[אחזקה ישירה + מסלים]" allUniqueName="[Sal].[Hie Sal].[אחזקה ישירה + מסלים]" dimensionUniqueName="[Sal]" displayFolder="" count="0" unbalanced="0"/>
    <cacheHierarchy uniqueName="[Sal].[Sal]" caption="סל" attribute="1" defaultMemberUniqueName="[Sal].[Sal].[All]" allUniqueName="[Sal].[Sal].[All]" dimensionUniqueName="[Sal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2" unbalanced="0">
      <fieldsUsage count="2">
        <fieldUsage x="-1"/>
        <fieldUsage x="109"/>
      </fieldsUsage>
    </cacheHierarchy>
    <cacheHierarchy uniqueName="[Shana].[Shana]" caption="שנה" attribute="1" defaultMemberUniqueName="[Shana].[Shana].[All]" allUniqueName="[Shana].[Shana].[All]" dimensionUniqueName="[Shana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10"/>
        <fieldUsage x="111"/>
        <fieldUsage x="112"/>
      </fieldsUsage>
    </cacheHierarchy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shrai Misgeret].[Chodesh Sium]" caption="Chodesh Sium" attribute="1" defaultMemberUniqueName="[Ashrai Misgeret].[Chodesh Sium].[All]" allUniqueName="[Ashrai Misgeret].[Chodesh Sium].[All]" dimensionUniqueName="[Ashrai Misgeret]" displayFolder="" count="0" unbalanced="0" hidden="1"/>
    <cacheHierarchy uniqueName="[Ashrai Misgeret].[Chodesh Tchila]" caption="Chodesh Tchila" attribute="1" defaultMemberUniqueName="[Ashrai Misgeret].[Chodesh Tchila].[All]" allUniqueName="[Ashrai Misgeret].[Chodesh Tchila].[All]" dimensionUniqueName="[Ashrai Misgeret]" displayFolder="" count="0" unbalanced="0" hidden="1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 hidden="1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 hidden="1"/>
    <cacheHierarchy uniqueName="[Ashrai Misgeret].[Shana Sium]" caption="Shana Sium" attribute="1" defaultMemberUniqueName="[Ashrai Misgeret].[Shana Sium].[All]" allUniqueName="[Ashrai Misgeret].[Shana Sium].[All]" dimensionUniqueName="[Ashrai Misgeret]" displayFolder="" count="0" unbalanced="0" hidden="1"/>
    <cacheHierarchy uniqueName="[Ashrai Misgeret].[Shana Tchila]" caption="Shana Tchila" attribute="1" defaultMemberUniqueName="[Ashrai Misgeret].[Shana Tchila].[All]" allUniqueName="[Ashrai Misgeret].[Shana Tchila].[All]" dimensionUniqueName="[Ashrai Misgeret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Hie Makor Teinot]" caption="Hie Makor Teinot" defaultMemberUniqueName="[Makor].[Hie Makor Teinot].[All]" allUniqueName="[Makor].[Hie Makor Teinot].[All]" dimensionUniqueName="[Makor]" displayFolder="" count="0" unbalanced="0" hidden="1"/>
    <cacheHierarchy uniqueName="[Makor].[Makor Mapping]" caption="Makor Mapping" attribute="1" defaultMemberUniqueName="[Makor].[Makor Mapping].[All]" allUniqueName="[Makor].[Makor Mapping].[All]" dimensionUniqueName="[Makor]" displayFolder="" count="0" unbalanced="0" hidden="1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 hidden="1"/>
    <cacheHierarchy uniqueName="[Matbea].[Hie Matbea]" caption="מטבע" defaultMemberUniqueName="[Matbea].[Hie Matbea].[All]" allUniqueName="[Matbea].[Hie Matbea].[All]" dimensionUniqueName="[Matbea]" displayFolder="" count="0" unbalanced="0" hidden="1"/>
    <cacheHierarchy uniqueName="[Matbea].[Matbea]" caption="מטבע" attribute="1" keyAttribute="1" defaultMemberUniqueName="[Matbea].[Matbea].[All]" allUniqueName="[Matbea].[Matbea].[All]" dimensionUniqueName="[Matbea]" displayFolder="" count="0" unbalanced="0" hidden="1"/>
    <cacheHierarchy uniqueName="[Matbea].[Matbea 1]" caption="מטבע 1" attribute="1" defaultMemberUniqueName="[Matbea].[Matbea 1].[All]" allUniqueName="[Matbea].[Matbea 1].[All]" dimensionUniqueName="[Matbea]" displayFolder="" count="0" unbalanced="0" hidden="1"/>
    <cacheHierarchy uniqueName="[Matbea].[Matbea 2]" caption="מטבע 2" attribute="1" defaultMemberUniqueName="[Matbea].[Matbea 2].[All]" allUniqueName="[Matbea].[Matbea 2].[All]" dimensionUniqueName="[Matbea]" displayFolder="" count="0" unbalanced="0" hidden="1"/>
    <cacheHierarchy uniqueName="[Matbea].[Matbea 3]" caption="מטבע 3" attribute="1" defaultMemberUniqueName="[Matbea].[Matbea 3].[All]" allUniqueName="[Matbea].[Matbea 3].[All]" dimensionUniqueName="[Matbea]" displayFolder="" count="0" unbalanced="0" hidden="1"/>
    <cacheHierarchy uniqueName="[Matbea].[Matbea 4]" caption="מטבע 4" attribute="1" defaultMemberUniqueName="[Matbea].[Matbea 4].[All]" allUniqueName="[Matbea].[Matbea 4].[All]" dimensionUniqueName="[Matbea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 hidden="1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 hidden="1"/>
    <cacheHierarchy uniqueName="[Neches].[Desk AA]" caption="דסק" attribute="1" defaultMemberUniqueName="[Neches].[Desk AA].[All]" allUniqueName="[Neches].[Desk AA].[All]" dimensionUniqueName="[Neches]" displayFolder="" count="0" unbalanced="0" hidden="1"/>
    <cacheHierarchy uniqueName="[Neches].[Dgeshim L1]" caption="Dgeshim L1" attribute="1" defaultMemberUniqueName="[Neches].[Dgeshim L1].[All]" allUniqueName="[Neches].[Dgeshim L1].[All]" dimensionUniqueName="[Neches]" displayFolder="" count="0" unbalanced="0" hidden="1"/>
    <cacheHierarchy uniqueName="[Neches].[Dgeshim L2]" caption="Dgeshim L2" attribute="1" defaultMemberUniqueName="[Neches].[Dgeshim L2].[All]" allUniqueName="[Neches].[Dgeshim L2].[All]" dimensionUniqueName="[Neches]" displayFolder="" count="0" unbalanced="0" hidden="1"/>
    <cacheHierarchy uniqueName="[Neches].[Dgeshim L3]" caption="Dgeshim L3" attribute="1" defaultMemberUniqueName="[Neches].[Dgeshim L3].[All]" allUniqueName="[Neches].[Dgeshim L3].[All]" dimensionUniqueName="[Neches]" displayFolder="" count="0" unbalanced="0" hidden="1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 hidden="1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 hidden="1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 hidden="1"/>
    <cacheHierarchy uniqueName="[Neches].[Hakbatza7 Sug Neches AA]" caption="הקבצה סוג מוצר" attribute="1" defaultMemberUniqueName="[Neches].[Hakbatza7 Sug Neches AA].[All]" allUniqueName="[Neches].[Hakbatza7 Sug Neches AA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Neches Boded]" caption="נכס בודד" defaultMemberUniqueName="[Neches].[Hie Neches Boded].[All]" allUniqueName="[Neches].[Hie Neches Boded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 AA]" caption="סוג מוצר" defaultMemberUniqueName="[Neches].[Hie Sug Neches AA].[All]" allUniqueName="[Neches].[Hie Sug Neches AA].[All]" dimensionUniqueName="[Neches]" displayFolder="" count="0" unbalanced="0" hidden="1"/>
    <cacheHierarchy uniqueName="[Neches].[Hier Portfolio2 Takbulim]" caption="Hier Portfolio2 Takbulim" defaultMemberUniqueName="[Neches].[Hier Portfolio2 Takbulim].[All]" allUniqueName="[Neches].[Hier Portfolio2 Takbulim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Kod Manpik nb]" caption="Kod Manpik nb" attribute="1" defaultMemberUniqueName="[Neches].[Kod Manpik nb].[All]" allUniqueName="[Neches].[Kod Manpik nb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 hidden="1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 hidden="1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 hidden="1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 hidden="1"/>
    <cacheHierarchy uniqueName="[Neches].[Portfolio2 L5]" caption="Portfolio2 L5" attribute="1" defaultMemberUniqueName="[Neches].[Portfolio2 L5].[All]" allUniqueName="[Neches].[Portfolio2 L5].[All]" dimensionUniqueName="[Neches]" displayFolder="" count="0" unbalanced="0" hidden="1"/>
    <cacheHierarchy uniqueName="[Neches].[Portfolio2 L6]" caption="Portfolio2 L6" attribute="1" defaultMemberUniqueName="[Neches].[Portfolio2 L6].[All]" allUniqueName="[Neches].[Portfolio2 L6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סוג מוצר" attribute="1" defaultMemberUniqueName="[Neches].[Sug Neches AA].[All]" allUniqueName="[Neches].[Sug Neches AA].[All]" dimensionUniqueName="[Neches]" displayFolder="" count="0" unbalanced="0" hidden="1"/>
    <cacheHierarchy uniqueName="[Neches].[Takbulim L2]" caption="Takbulim L2" attribute="1" defaultMemberUniqueName="[Neches].[Takbulim L2].[All]" allUniqueName="[Neches].[Takbulim L2].[All]" dimensionUniqueName="[Neches]" displayFolder="" count="0" unbalanced="0" hidden="1"/>
    <cacheHierarchy uniqueName="[Neches].[Takbulim L3]" caption="Takbulim L3" attribute="1" defaultMemberUniqueName="[Neches].[Takbulim L3].[All]" allUniqueName="[Neches].[Takbulim L3].[All]" dimensionUniqueName="[Neches]" displayFolder="" count="0" unbalanced="0" hidden="1"/>
    <cacheHierarchy uniqueName="[Neches].[Tat Afik AA]" caption="תת אפיק" attribute="1" defaultMemberUniqueName="[Neches].[Tat Afik AA].[All]" allUniqueName="[Neches].[Tat Afik AA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eur Sug Neches]" caption="Teur Sug Neches" attribute="1" defaultMemberUniqueName="[Neches].[Teur Sug Neches].[All]" allUniqueName="[Neches].[Teur Sug Neches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Sal].[Sal ID]" caption="סל" attribute="1" keyAttribute="1" defaultMemberUniqueName="[Sal].[Sal ID].[All]" allUniqueName="[Sal].[Sal ID].[All]" dimensionUniqueName="[Sal]" displayFolder="" count="0" unbalanced="0" hidden="1"/>
    <cacheHierarchy uniqueName="[Sal].[Teur Sal]" caption="תאור סל" attribute="1" defaultMemberUniqueName="[Sal].[Teur Sal].[All]" allUniqueName="[Sal].[Teur Sal].[All]" dimensionUniqueName="[Sal]" displayFolder="" count="0" unbalanced="0" hidden="1"/>
    <cacheHierarchy uniqueName="[Shana].[Hie Shana]" caption="Hie Shana" defaultMemberUniqueName="[Shana].[Hie Shana].[All]" allUniqueName="[Shana].[Hie Shana].[All]" dimensionUniqueName="[Shana]" displayFolder="" count="0" unbalanced="0" hidden="1"/>
    <cacheHierarchy uniqueName="[Shana].[Shana Num]" caption="Shana Num" attribute="1" keyAttribute="1" defaultMemberUniqueName="[Shana].[Shana Num].[All]" allUniqueName="[Shana].[Shana Num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[All]" allUniqueName="[Time].[Shana].[All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 hidden="1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Revach Count]" caption="Revach Count" measure="1" displayFolder="" measureGroup="Revach" count="0"/>
    <cacheHierarchy uniqueName="[Measures].[Mishtanim Count]" caption="Mishtanim Count" measure="1" displayFolder="" measureGroup="Mishtanim" count="0"/>
    <cacheHierarchy uniqueName="[Measures].[Yitrot Count]" caption="Yitrot Count" measure="1" displayFolder="" measureGroup="Yitrot" count="0"/>
    <cacheHierarchy uniqueName="[Measures].[Tnuot Count]" caption="Tnuot Count" measure="1" displayFolder="" measureGroup="Tnuot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c_Achuz_Ribit_Shnatit]" caption="שיעור ריבית" measure="1" displayFolder="" measureGroup="Mishtanim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Shovi]" caption="שווי" measure="1" displayFolder="" measureGroup="Yitrot" count="0" oneField="1">
      <fieldsUsage count="1">
        <fieldUsage x="0"/>
      </fieldsUsage>
    </cacheHierarchy>
    <cacheHierarchy uniqueName="[Measures].[c_Revach_Yomi]" caption="רווח כולל" measure="1" displayFolder="" measureGroup="Yitrot" count="0"/>
    <cacheHierarchy uniqueName="[Measures].[c_Shaar]" caption="שער" measure="1" displayFolder="" measureGroup="Yitrot" count="0"/>
    <cacheHierarchy uniqueName="[Measures].[c_Shaar_Tchila]" caption="שער תחילה" measure="1" displayFolder="" measureGroup="Yitrot" count="0"/>
    <cacheHierarchy uniqueName="[Measures].[c_Tsua_Shaar]" caption="תשואה לפי שער" measure="1" displayFolder="" measureGroup="Yitrot" count="0"/>
    <cacheHierarchy uniqueName="[Measures].[c_Macham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Hon_Nifra]" caption="הון נפרע" measure="1" displayFolder="" measureGroup="Mishtanim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atbea_Me_Tik]" caption="מתיק %" measure="1" displayFolder="" measureGroup="Yitrot" count="0" oneField="1">
      <fieldsUsage count="1">
        <fieldUsage x="90"/>
      </fieldsUsage>
    </cacheHierarchy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Shovi_Mimutza]" caption="אחזקה ממוצעת" measure="1" displayFolder="" measureGroup="Revach" count="0"/>
    <cacheHierarchy uniqueName="[Measures].[c_Mishkal_TA100]" caption="משקל בת&quot;א 125" measure="1" displayFolder="" measureGroup="Mishtanim" count="0"/>
    <cacheHierarchy uniqueName="[Measures].[c_Mishkal_TA75]" caption="משקל בת&quot;א 90" measure="1" displayFolder="" measureGroup="Mishtanim" count="0"/>
    <cacheHierarchy uniqueName="[Measures].[c_Mishkal_TA25]" caption="משקל בת&quot;א 3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25" measure="1" displayFolder="" measureGroup="Mishtanim" count="0"/>
    <cacheHierarchy uniqueName="[Measures].[c_Beta_TA100_Meshuklal]" caption="בטא ת&quot;א 125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25" measure="1" displayFolder="" measureGroup="Mishtanim" count="0"/>
    <cacheHierarchy uniqueName="[Measures].[c_Achuz_Mishkal_TA100]" caption="אחוז ממשקל בת&quot;א 125" measure="1" displayFolder="" measureGroup="Mishtanim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blank]" caption="c_blank" measure="1" displayFolder="" count="0"/>
    <cacheHierarchy uniqueName="[Measures].[c_PLC_Shovi_Sof]" caption="שווי סוף תקופה" measure="1" displayFolder="חודשי PL" measureGroup="Yitrot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Mimutza]" caption="אחזקת ממוצעת נ.ב" measure="1" displayFolder="חודשי PL" measureGroup="Yitrot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C_Tsua_Madad_Hashvaa]" caption="תשואה שוק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Tsua_Prev]" caption="c_PLR_Tsua_Prev" measure="1" displayFolder="PL_REP" measureGroup="Yitrot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]" caption="שוק" measure="1" displayFolder="PL_REP" measureGroup="Yitrot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VWAP]" caption="VWAP" measure="1" displayFolder="" measureGroup="Mishtanim" count="0"/>
    <cacheHierarchy uniqueName="[Measures].[c_Achuz_Chasifa_Menayot_Me_Chasifa_Sach]" caption="% מתיק חשיפה" measure="1" displayFolder="" measureGroup="Yitrot" count="0"/>
    <cacheHierarchy uniqueName="[Measures].[c_Achuz_Chasifa_Delta_1_Chasifa_Sach]" caption="% דלתא 1 מסך חשיפה" measure="1" displayFolder="" measureGroup="Yitrot" count="0"/>
    <cacheHierarchy uniqueName="[Measures].[c_Mishkal_Portfolio_TA125]" caption="אחוז בת&quot;א 125" measure="1" displayFolder="" measureGroup="Mishtanim" count="0"/>
    <cacheHierarchy uniqueName="[Measures].[c_Hefresh_Portfolio_TA125]" caption="הפרש מת&quot;א 125" measure="1" displayFolder="" measureGroup="Mishtanim" count="0"/>
    <cacheHierarchy uniqueName="[Measures].[c_Kod_Kupa_MRM]" caption="חברה MRM" measure="1" displayFolder="" measureGroup="Yitrot" count="0"/>
    <cacheHierarchy uniqueName="[Measures].[c_Shaar_Pticha]" caption="שער פתיחה" measure="1" displayFolder="" measureGroup="Mishtanim" count="0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Shaar Gavoa]" caption="Shaar Gavoa" measure="1" displayFolder="" measureGroup="Mishtanim" count="0" hidden="1"/>
    <cacheHierarchy uniqueName="[Measures].[Shaar Namuch]" caption="Shaar Namuch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25]" caption="Mishkal TA25" measure="1" displayFolder="" measureGroup="Mishtanim" count="0" hidden="1"/>
    <cacheHierarchy uniqueName="[Measures].[Mishkal TA75]" caption="Mishkal TA75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Speculator Margin]" caption="Speculator Margin" measure="1" displayFolder="" measureGroup="Mishtanim" count="0" hidden="1"/>
    <cacheHierarchy uniqueName="[Measures].[Hedger Margin]" caption="Hedger Margin" measure="1" displayFolder="" measureGroup="Mishtanim" count="0" hidden="1"/>
    <cacheHierarchy uniqueName="[Measures].[Bitchonot]" caption="Bitchonot" measure="1" displayFolder="" measureGroup="Mishtanim" count="0" hidden="1"/>
    <cacheHierarchy uniqueName="[Measures].[Stiyat Teken Gluma]" caption="Stiyat Teken Gluma" measure="1" displayFolder="" measureGroup="Mishtanim" count="0" hidden="1"/>
    <cacheHierarchy uniqueName="[Measures].[VWAP]" caption="VWAP" measure="1" displayFolder="" measureGroup="Mishtanim" count="0" hidden="1"/>
    <cacheHierarchy uniqueName="[Measures].[Shaar Pticha]" caption="Shaar Pticha" measure="1" displayFolder="" measureGroup="Mishtanim" count="0" hidden="1"/>
    <cacheHierarchy uniqueName="[Measures].[Shovi]" caption="Shovi" measure="1" displayFolder="" measureGroup="Yitrot" count="0" hidden="1"/>
    <cacheHierarchy uniqueName="[Measures].[Revach Yomi]" caption="Revach Yom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Tesua Le Pidyon Hogen]" caption="Tesua Le Pidyon Hogen" measure="1" displayFolder="" measureGroup="Yitrot" count="0" hidden="1"/>
    <cacheHierarchy uniqueName="[Measures].[Shovi Macham]" caption="Shovi Macham" measure="1" displayFolder="" measureGroup="Yitrot" count="0" hidden="1"/>
    <cacheHierarchy uniqueName="[Measures].[Chasifa Macham Ribit]" caption="Chasifa Macham Ribit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Shovi Tesua Le Pidyon Hogen]" caption="Shovi Tesua Le Pidyon Hoge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am Ribit Kaful Chasifa]" caption="Macham Ribit Kaful Chasifa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Tesua Kaful Shovi Hogen]" caption="Tesua Kaful Shovi Hogen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Metuam Yashan]" caption="Shovi Metuam Yashan" measure="1" displayFolder="" measureGroup="Yitrot" count="0" hidden="1"/>
    <cacheHierarchy uniqueName="[Measures].[Shovi Hogen]" caption="Shovi Hogen" measure="1" displayFolder="" measureGroup="Yitrot" count="0" hidden="1"/>
    <cacheHierarchy uniqueName="[Measures].[Bitchonot Kaful Kamut]" caption="Bitchonot Kaful Kamut" measure="1" displayFolder="" measureGroup="Yitrot" count="0" hidden="1"/>
    <cacheHierarchy uniqueName="[Measures].[Pidyon Lekabel]" caption="Pidyon Lekabel" measure="1" displayFolder="" measureGroup="Yitrot" count="0" hidden="1"/>
    <cacheHierarchy uniqueName="[Measures].[Ribit Lekabel]" caption="Ribit Lekabel" measure="1" displayFolder="" measureGroup="Yitrot" count="0" hidden="1"/>
    <cacheHierarchy uniqueName="[Measures].[Pidyon Naki Lekabel]" caption="Pidyon Naki Lekabel" measure="1" displayFolder="" measureGroup="Yitrot" count="0" hidden="1"/>
    <cacheHierarchy uniqueName="[Measures].[Revach Miztaber]" caption="Revach Miztaber" measure="1" displayFolder="" measureGroup="Yitrot" count="0" hidden="1"/>
    <cacheHierarchy uniqueName="[Measures].[Hefreshei Shaar]" caption="Hefreshei Shaar" measure="1" displayFolder="" measureGroup="Yitrot" count="0" hidden="1"/>
    <cacheHierarchy uniqueName="[Measures].[Hefreshei Mechir]" caption="Hefreshei Mechir" measure="1" displayFolder="" measureGroup="Yitrot" count="0" hidden="1"/>
    <cacheHierarchy uniqueName="[Measures].[Achuz Hon Nifra Keren]" caption="Achuz Hon Nifra Keren" measure="1" displayFolder="" measureGroup="Yitrot" count="0" hidden="1"/>
    <cacheHierarchy uniqueName="[Measures].[Shovi Maslulim]" caption="Shovi Maslulim" measure="1" displayFolder="" measureGroup="Yitrot Maslulim" count="0" hidden="1"/>
    <cacheHierarchy uniqueName="[Measures].[Revach Yomi Maslulim]" caption="Revach Yom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Tesua Le Pidyon Hogen Maslulim]" caption="Tesua Le Pidyon Hoge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am Ribit Kaful Chasifa Maslulim]" caption="Macham Ribit Kaful Chasifa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Tesua Kaful Shovi Hogen Maslulim]" caption="Tesua Kaful Shovi Hogen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Chasifa Macham Ribit Maslulim]" caption="Chasifa Macham Ribit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Shovi Tesua Le Pidyon Hogen Maslulim]" caption="Shovi Tesua Le Pidyon Hoge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Metuam Yashan Maslulim]" caption="Shovi Metuam Yashan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Bitchonot Kaful Kamut Maslulim]" caption="Bitchonot Kaful Kamut Maslulim" measure="1" displayFolder="" measureGroup="Yitrot Maslulim" count="0" hidden="1"/>
    <cacheHierarchy uniqueName="[Measures].[Pidyon Lekabel Maslulim]" caption="Pidyon Lekabel Maslulim" measure="1" displayFolder="" measureGroup="Yitrot Maslulim" count="0" hidden="1"/>
    <cacheHierarchy uniqueName="[Measures].[Ribit Lekabel Maslulim]" caption="Ribit Lekabel Maslulim" measure="1" displayFolder="" measureGroup="Yitrot Maslulim" count="0" hidden="1"/>
    <cacheHierarchy uniqueName="[Measures].[Pidyon Naki Lekabel Maslulim]" caption="Pidyon Naki Lekabel Maslulim" measure="1" displayFolder="" measureGroup="Yitrot Maslulim" count="0" hidden="1"/>
    <cacheHierarchy uniqueName="[Measures].[Hefreshei Shaar Maslulim]" caption="Hefreshei Shaar Maslulim" measure="1" displayFolder="" measureGroup="Yitrot Maslulim" count="0" hidden="1"/>
    <cacheHierarchy uniqueName="[Measures].[Hefreshei Mechir Maslulim]" caption="Hefreshei Mechir Maslulim" measure="1" displayFolder="" measureGroup="Yitrot Maslulim" count="0" hidden="1"/>
    <cacheHierarchy uniqueName="[Measures].[Yitrot Maslulim Count]" caption="Yitrot Maslulim Count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Revach Yomi Keren]" caption="Revach Yom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Tesua Le Pidyon Hogen Keren]" caption="Tesua Le Pidyon Hoge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am Ribit Kaful Chasifa Keren]" caption="Macham Ribit Kaful Chasifa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Tesua Kaful Shovi Hogen Keren]" caption="Tesua Kaful Shovi Hogen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Chasifa Macham Ribit Keren]" caption="Chasifa Macham Ribit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Shovi Tesua Le Pidyon Hogen Keren]" caption="Shovi Tesua Le Pidyon Hoge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Metuam Yashan Keren]" caption="Shovi Metuam Yashan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Bitchonot Kaful Kamut Keren]" caption="Bitchonot Kaful Kamut Keren" measure="1" displayFolder="" measureGroup="Yitrot Keren" count="0" hidden="1"/>
    <cacheHierarchy uniqueName="[Measures].[Pidyon Lekabel Keren]" caption="Pidyon Lekabel Keren" measure="1" displayFolder="" measureGroup="Yitrot Keren" count="0" hidden="1"/>
    <cacheHierarchy uniqueName="[Measures].[Ribit Lekabel Keren]" caption="Ribit Lekabel Keren" measure="1" displayFolder="" measureGroup="Yitrot Keren" count="0" hidden="1"/>
    <cacheHierarchy uniqueName="[Measures].[Pidyon Naki Lekabel Keren]" caption="Pidyon Naki Lekabel Keren" measure="1" displayFolder="" measureGroup="Yitrot Keren" count="0" hidden="1"/>
    <cacheHierarchy uniqueName="[Measures].[Revach Miztaber Keren]" caption="Revach Miztaber Keren" measure="1" displayFolder="" measureGroup="Yitrot Keren" count="0" hidden="1"/>
    <cacheHierarchy uniqueName="[Measures].[Hefreshei Shaar Keren]" caption="Hefreshei Shaar Keren" measure="1" displayFolder="" measureGroup="Yitrot Keren" count="0" hidden="1"/>
    <cacheHierarchy uniqueName="[Measures].[Hefreshei Mechir Keren]" caption="Hefreshei Mechir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Cheshbonai]" caption="Schum Peula Cheshbonai" measure="1" displayFolder="" measureGroup="Tnuot" count="0" hidden="1"/>
    <cacheHierarchy uniqueName="[Measures].[Schum Peula Makor Cheshbonai]" caption="Schum Peula Makor Cheshbonai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Erech Nakuv Maslulim]" caption="Erech Nakuv Maslulim" measure="1" displayFolder="" measureGroup="Tnuot Maslulim" count="0" hidden="1"/>
    <cacheHierarchy uniqueName="[Measures].[ABS Erech Nakuv Maslulim]" caption="ABS Erech Nakuv Maslulim" measure="1" displayFolder="" measureGroup="Tnuot Maslulim" count="0" hidden="1"/>
    <cacheHierarchy uniqueName="[Measures].[Shaar Peula Maslulim]" caption="Shaar Peula Maslulim" measure="1" displayFolder="" measureGroup="Tnuot Maslulim" count="0" hidden="1"/>
    <cacheHierarchy uniqueName="[Measures].[Shaar Peula Makor Maslulim]" caption="Shaar Peula Makor Maslulim" measure="1" displayFolder="" measureGroup="Tnuot Maslulim" count="0" hidden="1"/>
    <cacheHierarchy uniqueName="[Measures].[Shaar Matbea Maslulim]" caption="Shaar Matbea Maslulim" measure="1" displayFolder="" measureGroup="Tnuot Maslulim" count="0" hidden="1"/>
    <cacheHierarchy uniqueName="[Measures].[Schum Peula Maslulim]" caption="Schum Peula Maslulim" measure="1" displayFolder="" measureGroup="Tnuot Maslulim" count="0" hidden="1"/>
    <cacheHierarchy uniqueName="[Measures].[Schum Peula Makor Maslulim]" caption="Schum Peula Makor Maslulim" measure="1" displayFolder="" measureGroup="Tnuot Maslulim" count="0" hidden="1"/>
    <cacheHierarchy uniqueName="[Measures].[Schum Peula Cheshbonai Maslulim]" caption="Schum Peula Cheshbonai Maslulim" measure="1" displayFolder="" measureGroup="Tnuot Maslulim" count="0" hidden="1"/>
    <cacheHierarchy uniqueName="[Measures].[Schum Peula Makor Cheshbonai Maslulim]" caption="Schum Peula Makor Cheshbonai Maslulim" measure="1" displayFolder="" measureGroup="Tnuot Maslulim" count="0" hidden="1"/>
    <cacheHierarchy uniqueName="[Measures].[Tnuot Maslulim Count]" caption="Tnuot Maslulim Count" measure="1" displayFolder="" measureGroup="Tnuot Maslulim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Schum Misgeret]" caption="Schum Misgeret" measure="1" displayFolder="" measureGroup="Ashrai" count="0" hidden="1"/>
    <cacheHierarchy uniqueName="[Measures].[Achuz Pitzul - Ashrai]" caption="Achuz Pitzul - Ashrai" measure="1" displayFolder="" measureGroup="Ashrai" count="0" hidden="1"/>
    <cacheHierarchy uniqueName="[Measures].[Yitra Matbea]" caption="Yitra Matbea" measure="1" displayFolder="" measureGroup="Ashrai" count="0" hidden="1"/>
    <cacheHierarchy uniqueName="[Measures].[Yitra]" caption="Yitra" measure="1" displayFolder="" measureGroup="Ashrai" count="0" hidden="1"/>
    <cacheHierarchy uniqueName="[Measures].[c_PLR_Yamei_Tkufa_Shovi_init]" caption="c_PLR_Yamei_Tkufa_Shovi_init" measure="1" displayFolder="PL_REP" measureGroup="Yitrot" count="0" hidden="1"/>
  </cacheHierarchies>
  <kpis count="0"/>
  <dimensions count="24">
    <dimension name="Analiza" uniqueName="[Analiza]" caption="אנליזה"/>
    <dimension name="Ashrai Misgeret" uniqueName="[Ashrai Misgeret]" caption="אשראי"/>
    <dimension name="Astrategya" uniqueName="[Astrategya]" caption="אסטרטגיה"/>
    <dimension name="Broker" uniqueName="[Broker]" caption="ברוקר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ת תקופה"/>
    <dimension name="Hakbatza Macham" uniqueName="[Hakbatza Macham]" caption="הקבצה מח&quot;מ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Peula" uniqueName="[Peula]" caption="Peula"/>
    <dimension name="Sal" uniqueName="[Sal]" caption="סלים\מסלולים"/>
    <dimension name="Salim Maslulim" uniqueName="[Salim Maslulim]" caption="סלים\מסלולים"/>
    <dimension name="Shana" uniqueName="[Shana]" caption="שנה"/>
    <dimension name="Shura 106" uniqueName="[Shura 106]" caption="דוח 106"/>
    <dimension name="Time" uniqueName="[Time]" caption="זמן"/>
    <dimension name="Time Erech" uniqueName="[Time Erech]" caption="זמן"/>
    <dimension name="Time Peula" uniqueName="[Time Peula]" caption="זמן פעולה"/>
    <dimension name="Tnua" uniqueName="[Tnua]" caption="תנועה"/>
  </dimensions>
  <measureGroups count="6">
    <measureGroup name="Analiza" caption="אנליזה"/>
    <measureGroup name="Ashrai" caption="אשראי"/>
    <measureGroup name="Mishtanim" caption="משתנים"/>
    <measureGroup name="Revach" caption="רווח"/>
    <measureGroup name="Tnuot" caption="תנועות"/>
    <measureGroup name="Yitrot" caption="יתרות"/>
  </measureGroups>
  <maps count="39">
    <map measureGroup="0" dimension="0"/>
    <map measureGroup="0" dimension="11"/>
    <map measureGroup="0" dimension="14"/>
    <map measureGroup="0" dimension="20"/>
    <map measureGroup="1" dimension="1"/>
    <map measureGroup="1" dimension="5"/>
    <map measureGroup="1" dimension="20"/>
    <map measureGroup="2" dimension="14"/>
    <map measureGroup="2" dimension="20"/>
    <map measureGroup="2" dimension="21"/>
    <map measureGroup="3" dimension="5"/>
    <map measureGroup="3" dimension="6"/>
    <map measureGroup="3" dimension="11"/>
    <map measureGroup="3" dimension="14"/>
    <map measureGroup="3" dimension="20"/>
    <map measureGroup="4" dimension="3"/>
    <map measureGroup="4" dimension="5"/>
    <map measureGroup="4" dimension="6"/>
    <map measureGroup="4" dimension="7"/>
    <map measureGroup="4" dimension="11"/>
    <map measureGroup="4" dimension="14"/>
    <map measureGroup="4" dimension="15"/>
    <map measureGroup="4" dimension="17"/>
    <map measureGroup="4" dimension="20"/>
    <map measureGroup="4" dimension="21"/>
    <map measureGroup="4" dimension="22"/>
    <map measureGroup="4" dimension="23"/>
    <map measureGroup="5" dimension="1"/>
    <map measureGroup="5" dimension="2"/>
    <map measureGroup="5" dimension="4"/>
    <map measureGroup="5" dimension="5"/>
    <map measureGroup="5" dimension="6"/>
    <map measureGroup="5" dimension="9"/>
    <map measureGroup="5" dimension="11"/>
    <map measureGroup="5" dimension="14"/>
    <map measureGroup="5" dimension="16"/>
    <map measureGroup="5" dimension="17"/>
    <map measureGroup="5" dimension="19"/>
    <map measureGroup="5" dimension="2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user" refreshedDate="44593.722185879633" backgroundQuery="1" createdVersion="3" refreshedVersion="4" minRefreshableVersion="3" recordCount="0" supportSubquery="1" supportAdvancedDrill="1">
  <cacheSource type="external" connectionId="1"/>
  <cacheFields count="78">
    <cacheField name="[Sug Migbala].[Sug Migbala].[Sug Migbala]" caption="סוג מגבלה" numFmtId="0" hierarchy="301">
      <sharedItems count="3">
        <s v="[Sug Migbala].[Sug Migbala].&amp;[1]" c="דירקטוריון"/>
        <s v="[Sug Migbala].[Sug Migbala].&amp;[3]" c="טווחי פעילות"/>
        <s v="[Sug Migbala].[Sug Migbala].&amp;[4]" c="מדיניות השקעה מוצהרת"/>
      </sharedItems>
    </cacheField>
    <cacheField name="[Cheshbon KM].[Hie Peilut].[Peilut 1]" caption="פעילות רמה 1" numFmtId="0" hierarchy="57" level="1">
      <sharedItems containsSemiMixedTypes="0" containsString="0"/>
    </cacheField>
    <cacheField name="[Cheshbon KM].[Hie Peilut].[Peilut 2]" caption="פעילות רמה 2" numFmtId="0" hierarchy="57" level="2">
      <sharedItems containsSemiMixedTypes="0" containsString="0"/>
    </cacheField>
    <cacheField name="[Cheshbon KM].[Hie Peilut].[Peilut 3]" caption="פעילות רמה 3" numFmtId="0" hierarchy="57" level="3">
      <sharedItems containsSemiMixedTypes="0" containsString="0"/>
    </cacheField>
    <cacheField name="[Cheshbon KM].[Hie Peilut].[Peilut 4]" caption="פעילות רמה 4" numFmtId="0" hierarchy="57" level="4">
      <sharedItems count="16">
        <s v="[Cheshbon KM].[Hie Peilut].[Peilut 4].&amp;[Kod_Peilut_L4_304]&amp;[Kod_Peilut_L3_303]&amp;[Kod_Peilut_L2_159]&amp;[Kod_Peilut_L1_182]" c="מקפת פנסיה"/>
        <s v="[Cheshbon KM].[Hie Peilut].[Peilut 4].&amp;[Kod_Peilut_L4_33]&amp;[Kod_Peilut_L3_35]&amp;[Kod_Peilut_L2_159]&amp;[Kod_Peilut_L1_182]" u="1" c="י החדשה"/>
        <s v="[Cheshbon KM].[Hie Peilut].[Peilut 4].&amp;[Kod_Peilut_L4_236]&amp;[Kod_Peilut_L3_35]&amp;[Kod_Peilut_L2_159]&amp;[Kod_Peilut_L1_182]" u="1" c="מגדל מסלול אג&quot;ח ממשלת ישראל"/>
        <s v="[Cheshbon KM].[Hie Peilut].[Peilut 4].&amp;[Kod_Peilut_L4_231]&amp;[Kod_Peilut_L3_35]&amp;[Kod_Peilut_L2_159]&amp;[Kod_Peilut_L1_182]" u="1" c="מגדל מסלול אג&quot;ח עד 10% מניות"/>
        <s v="[Cheshbon KM].[Hie Peilut].[Peilut 4].&amp;[Kod_Peilut_L4_227]&amp;[Kod_Peilut_L3_35]&amp;[Kod_Peilut_L2_159]&amp;[Kod_Peilut_L1_182]" u="1" c="מגדל מסלול אגח"/>
        <s v="[Cheshbon KM].[Hie Peilut].[Peilut 4].&amp;[Kod_Peilut_L4_233]&amp;[Kod_Peilut_L3_35]&amp;[Kod_Peilut_L2_159]&amp;[Kod_Peilut_L1_182]" u="1" c="מגדל מסלול אגח עד 25% במניות"/>
        <s v="[Cheshbon KM].[Hie Peilut].[Peilut 4].&amp;[Kod_Peilut_L4_522]&amp;[Kod_Peilut_L3_35]&amp;[Kod_Peilut_L2_159]&amp;[Kod_Peilut_L1_182]" u="1" c="מגדל מסלול הלכה"/>
        <s v="[Cheshbon KM].[Hie Peilut].[Peilut 4].&amp;[Kod_Peilut_L4_228]&amp;[Kod_Peilut_L3_35]&amp;[Kod_Peilut_L2_159]&amp;[Kod_Peilut_L1_182]" u="1" c="מגדל מסלול חו&quot;ל"/>
        <s v="[Cheshbon KM].[Hie Peilut].[Peilut 4].&amp;[Kod_Peilut_L4_7130]&amp;[Kod_Peilut_L3_35]&amp;[Kod_Peilut_L2_159]&amp;[Kod_Peilut_L1_182]" u="1" c="מגדל מסלול לבני 50 ומטה"/>
        <s v="[Cheshbon KM].[Hie Peilut].[Peilut 4].&amp;[Kod_Peilut_L4_7090]&amp;[Kod_Peilut_L3_35]&amp;[Kod_Peilut_L2_159]&amp;[Kod_Peilut_L1_182]" u="1" c="מגדל מסלול לבני 50 עד 60"/>
        <s v="[Cheshbon KM].[Hie Peilut].[Peilut 4].&amp;[Kod_Peilut_L4_7100]&amp;[Kod_Peilut_L3_35]&amp;[Kod_Peilut_L2_159]&amp;[Kod_Peilut_L1_182]" u="1" c="מגדל מסלול לבני 60 ומעלה"/>
        <s v="[Cheshbon KM].[Hie Peilut].[Peilut 4].&amp;[Kod_Peilut_L4_7110]&amp;[Kod_Peilut_L3_35]&amp;[Kod_Peilut_L2_159]&amp;[Kod_Peilut_L1_182]" u="1" c="מגדל מסלול למקבלי קצבה"/>
        <s v="[Cheshbon KM].[Hie Peilut].[Peilut 4].&amp;[Kod_Peilut_L4_235]&amp;[Kod_Peilut_L3_35]&amp;[Kod_Peilut_L2_159]&amp;[Kod_Peilut_L1_182]" u="1" c="מגדל מסלול מניות"/>
        <s v="[Cheshbon KM].[Hie Peilut].[Peilut 4].&amp;[Kod_Peilut_L4_225]&amp;[Kod_Peilut_L3_35]&amp;[Kod_Peilut_L2_159]&amp;[Kod_Peilut_L1_182]" u="1" c="מגדל מסלול שקלי טווח קצר"/>
        <s v="[Cheshbon KM].[Hie Peilut].[Peilut 4].&amp;[Kod_Peilut_L4_234]&amp;[Kod_Peilut_L3_35]&amp;[Kod_Peilut_L2_159]&amp;[Kod_Peilut_L1_182]" u="1" c="מסלול כללי עד 65 מניות"/>
        <s v="[Cheshbon KM].[Hie Peilut].[Peilut 4].&amp;[Kod_Peilut_L4_27]&amp;[Kod_Peilut_L3_35]&amp;[Kod_Peilut_L2_159]&amp;[Kod_Peilut_L1_182]" u="1" c="משתתף ברווחים"/>
      </sharedItems>
    </cacheField>
    <cacheField name="[Cheshbon KM].[Hie Peilut].[Peilut 5]" caption="פעילות רמה 5" numFmtId="0" hierarchy="57" level="5">
      <sharedItems containsSemiMixedTypes="0" containsString="0"/>
    </cacheField>
    <cacheField name="[Cheshbon KM].[Hie Peilut].[Peilut 6]" caption="פעילות רמה 6" numFmtId="0" hierarchy="57" level="6">
      <sharedItems containsSemiMixedTypes="0" containsString="0"/>
    </cacheField>
    <cacheField name="[Cheshbon KM].[Hie Peilut].[Peilut 7]" caption="פעילות רמה 7" numFmtId="0" hierarchy="57" level="7">
      <sharedItems containsSemiMixedTypes="0" containsString="0"/>
    </cacheField>
    <cacheField name="[Cheshbon KM].[Hie Peilut].[Chevra]" caption="חברה" numFmtId="0" hierarchy="57" level="8">
      <sharedItems containsSemiMixedTypes="0" containsString="0"/>
    </cacheField>
    <cacheField name="[Cheshbon KM].[Hie Peilut].[Cheshbon]" caption="חשבון" numFmtId="0" hierarchy="57" level="9">
      <sharedItems containsSemiMixedTypes="0" containsString="0"/>
    </cacheField>
    <cacheField name="[Cheshbon KM].[Hie Peilut].[Peilut 2].[Peilut 1]" caption="פעילות רמה 1" propertyName="Peilut 1" numFmtId="0" hierarchy="57" level="2" memberPropertyField="1">
      <sharedItems containsSemiMixedTypes="0" containsString="0"/>
    </cacheField>
    <cacheField name="[Cheshbon KM].[Hie Peilut].[Peilut 3].[Peilut 2]" caption="פעילות רמה 2" propertyName="Peilut 2" numFmtId="0" hierarchy="57" level="3" memberPropertyField="1">
      <sharedItems containsSemiMixedTypes="0" containsString="0"/>
    </cacheField>
    <cacheField name="[Cheshbon KM].[Hie Peilut].[Peilut 4].[Peilut 3]" caption="פעילות רמה 3" propertyName="Peilut 3" numFmtId="0" hierarchy="57" level="4" memberPropertyField="1">
      <sharedItems containsSemiMixedTypes="0" containsString="0"/>
    </cacheField>
    <cacheField name="[Cheshbon KM].[Hie Peilut].[Peilut 5].[Peilut 4]" caption="פעילות רמה 4" propertyName="Peilut 4" numFmtId="0" hierarchy="57" level="5" memberPropertyField="1">
      <sharedItems containsSemiMixedTypes="0" containsString="0"/>
    </cacheField>
    <cacheField name="[Cheshbon KM].[Hie Peilut].[Peilut 6].[Peilut 5]" caption="פעילות רמה 5" propertyName="Peilut 5" numFmtId="0" hierarchy="57" level="6" memberPropertyField="1">
      <sharedItems containsSemiMixedTypes="0" containsString="0"/>
    </cacheField>
    <cacheField name="[Cheshbon KM].[Hie Peilut].[Peilut 7].[Peilut 6]" caption="פעילות רמה 6" propertyName="Peilut 6" numFmtId="0" hierarchy="57" level="7" memberPropertyField="1">
      <sharedItems containsSemiMixedTypes="0" containsString="0"/>
    </cacheField>
    <cacheField name="[Cheshbon KM].[Hie Peilut].[Chevra].[Peilut 7]" caption="פעילות רמה 7" propertyName="Peilut 7" numFmtId="0" hierarchy="57" level="8" memberPropertyField="1">
      <sharedItems containsSemiMixedTypes="0" containsString="0"/>
    </cacheField>
    <cacheField name="[Cheshbon KM].[Hie Peilut].[Cheshbon].[Bank]" caption="בנק" propertyName="Bank" numFmtId="0" hierarchy="57" level="9" memberPropertyField="1">
      <sharedItems containsSemiMixedTypes="0" containsString="0"/>
    </cacheField>
    <cacheField name="[Cheshbon KM].[Hie Peilut].[Cheshbon].[Chevra]" caption="חברה" propertyName="Chevra" numFmtId="0" hierarchy="57" level="9" memberPropertyField="1">
      <sharedItems containsSemiMixedTypes="0" containsString="0"/>
    </cacheField>
    <cacheField name="[Cheshbon KM].[Hie Peilut].[Cheshbon].[Kod Chevra SAP]" caption="חברה SAP" propertyName="Kod Chevra SAP" numFmtId="0" hierarchy="57" level="9" memberPropertyField="1">
      <sharedItems containsSemiMixedTypes="0" containsString="0"/>
    </cacheField>
    <cacheField name="[Cheshbon KM].[Hie Peilut].[Cheshbon].[Medina]" caption="מדינה" propertyName="Medina" numFmtId="0" hierarchy="57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57" level="9" memberPropertyField="1">
      <sharedItems containsSemiMixedTypes="0" containsString="0"/>
    </cacheField>
    <cacheField name="[Cheshbon KM].[Hie Peilut].[Cheshbon].[Mediniyut]" caption="מדיניות" propertyName="Mediniyut" numFmtId="0" hierarchy="57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57" level="9" memberPropertyField="1">
      <sharedItems containsSemiMixedTypes="0" containsString="0"/>
    </cacheField>
    <cacheField name="[Cheshbon KM].[Hie Peilut].[Cheshbon].[Mispar Tik]" caption="מס. תיק" propertyName="Mispar Tik" numFmtId="0" hierarchy="57" level="9" memberPropertyField="1">
      <sharedItems containsSemiMixedTypes="0" containsString="0"/>
    </cacheField>
    <cacheField name="[Cheshbon KM].[Hie Peilut].[Cheshbon].[Ofi Heshbon]" caption="אופי חשבון" propertyName="Ofi Heshbon" numFmtId="0" hierarchy="57" level="9" memberPropertyField="1">
      <sharedItems containsSemiMixedTypes="0" containsString="0"/>
    </cacheField>
    <cacheField name="[Cheshbon KM].[Hie Peilut].[Cheshbon].[Snif]" caption="סניף" propertyName="Snif" numFmtId="0" hierarchy="57" level="9" memberPropertyField="1">
      <sharedItems containsSemiMixedTypes="0" containsString="0"/>
    </cacheField>
    <cacheField name="[Cheshbon KM].[Hie Peilut].[Cheshbon].[Status Tik]" caption="סטטוס" propertyName="Status Tik" numFmtId="0" hierarchy="57" level="9" memberPropertyField="1">
      <sharedItems containsSemiMixedTypes="0" containsString="0"/>
    </cacheField>
    <cacheField name="[Cheshbon KM].[Hie Peilut].[Cheshbon].[Yoetz]" caption="יועץ" propertyName="Yoetz" numFmtId="0" hierarchy="57" level="9" memberPropertyField="1">
      <sharedItems containsSemiMixedTypes="0" containsString="0"/>
    </cacheField>
    <cacheField name="[Medida].[Medida].[Medida]" caption="מדידה" numFmtId="0" hierarchy="110">
      <sharedItems containsSemiMixedTypes="0" containsString="0"/>
    </cacheField>
    <cacheField name="[Cheshbon KM].[Hie Peilut].[Cheshbon].[Kod Cheshbon]" caption="מס. חשבון" propertyName="Kod Cheshbon" numFmtId="0" hierarchy="57" level="9" memberPropertyField="1">
      <sharedItems containsSemiMixedTypes="0" containsString="0"/>
    </cacheField>
    <cacheField name="[Cheshbon KM].[Hie Peilut].[Peilut 2].[Migbala Peilut 2]" caption="Migbala Peilut 2" propertyName="Migbala Peilut 2" numFmtId="0" hierarchy="57" level="2" memberPropertyField="1">
      <sharedItems containsSemiMixedTypes="0" containsString="0"/>
    </cacheField>
    <cacheField name="[Cheshbon KM].[Hie Peilut].[Peilut 3].[Migbala Peilut 3]" caption="Migbala Peilut 3" propertyName="Migbala Peilut 3" numFmtId="0" hierarchy="57" level="3" memberPropertyField="1">
      <sharedItems containsSemiMixedTypes="0" containsString="0"/>
    </cacheField>
    <cacheField name="[Cheshbon KM].[Hie Peilut].[Peilut 4].[Migbala Peilut 4]" caption="Migbala Peilut 4" propertyName="Migbala Peilut 4" numFmtId="0" hierarchy="57" level="4" memberPropertyField="1">
      <sharedItems containsSemiMixedTypes="0" containsString="0"/>
    </cacheField>
    <cacheField name="[Cheshbon KM].[Hie Peilut].[Peilut 5].[Migbala Peilut 5]" caption="Migbala Peilut 5" propertyName="Migbala Peilut 5" numFmtId="0" hierarchy="57" level="5" memberPropertyField="1">
      <sharedItems containsSemiMixedTypes="0" containsString="0"/>
    </cacheField>
    <cacheField name="[Cheshbon KM].[Hie Peilut].[Peilut 6].[Migbala Peilut 6]" caption="Migbala Peilut 6" propertyName="Migbala Peilut 6" numFmtId="0" hierarchy="57" level="6" memberPropertyField="1">
      <sharedItems containsSemiMixedTypes="0" containsString="0"/>
    </cacheField>
    <cacheField name="[Cheshbon KM].[Hie Peilut].[Peilut 7].[Migbala Peilut 7]" caption="Migbala Peilut 7" propertyName="Migbala Peilut 7" numFmtId="0" hierarchy="57" level="7" memberPropertyField="1">
      <sharedItems containsSemiMixedTypes="0" containsString="0"/>
    </cacheField>
    <cacheField name="[Cheshbon KM].[Hie Peilut].[Cheshbon].[Portfolio]" caption="פורטפוליו" propertyName="Portfolio" numFmtId="0" hierarchy="57" level="9" memberPropertyField="1">
      <sharedItems containsSemiMixedTypes="0" containsString="0"/>
    </cacheField>
    <cacheField name="[Time].[Hie Time].[Shana]" caption="שנה" numFmtId="0" hierarchy="306" level="1">
      <sharedItems containsSemiMixedTypes="0" containsString="0"/>
    </cacheField>
    <cacheField name="[Time].[Hie Time].[Chodesh]" caption="חודש" numFmtId="0" hierarchy="306" level="2">
      <sharedItems containsSemiMixedTypes="0" containsString="0"/>
    </cacheField>
    <cacheField name="[Time].[Hie Time].[Yom]" caption="יום" numFmtId="0" hierarchy="306" level="3">
      <sharedItems containsSemiMixedTypes="0" containsString="0"/>
    </cacheField>
    <cacheField name="[Migbala].[Migbala ID].[Migbala ID]" caption="מגבלה" numFmtId="0" hierarchy="112" level="1">
      <sharedItems count="153">
        <s v="[Migbala].[Migbala ID].&amp;[1]" c="מגבלות"/>
        <s v="[Migbala].[Migbala ID].&amp;[1000]" c="סה&quot;כ צמוד"/>
        <s v="[Migbala].[Migbala ID].&amp;[1010]" c="סה&quot;כ לא צמוד"/>
        <s v="[Migbala].[Migbala ID].&amp;[1001]" c="סה&quot;כ צמוד"/>
        <s v="[Migbala].[Migbala ID].&amp;[2410]" c="אפיק מנייתי בארץ - חשיפה"/>
        <s v="[Migbala].[Migbala ID].&amp;[2430]" c="נגזרות על מניות"/>
        <s v="[Migbala].[Migbala ID].&amp;[2400]" c="מניות סחירות"/>
        <s v="[Migbala].[Migbala ID].&amp;[2401]" c="מניות סחירות מתיק חופשי"/>
        <s v="[Migbala].[Migbala ID].&amp;[2000]" c="סהכ מניות"/>
        <s v="[Migbala].[Migbala ID].&amp;[2001]" c="סהכ מניות ללא אופציה לא סחירה"/>
        <s v="[Migbala].[Migbala ID].&amp;[2002]" c="אופציה לא סחירה"/>
        <s v="[Migbala].[Migbala ID].&amp;[3900]" c="לא צמוד"/>
        <s v="[Migbala].[Migbala ID].&amp;[3901]" c="לא צמוד חשיפה חופשי (ללא מניות וחב' כלולות)"/>
        <s v="[Migbala].[Migbala ID].&amp;[3902]" c="לא צמוד חשיפה חופשי"/>
        <s v="[Migbala].[Migbala ID].&amp;[3000]" c="סה&quot;כ לא צמוד"/>
        <s v="[Migbala].[Migbala ID].&amp;[3002]" c="אגח ממשלתי לא צמוד"/>
        <s v="[Migbala].[Migbala ID].&amp;[3001]" c="סה&quot;כ לא צמוד (ללא מזומן)"/>
        <s v="[Migbala].[Migbala ID].&amp;[4000]" c="חשיפה למטח"/>
        <s v="[Migbala].[Migbala ID].&amp;[4310]" c="השקעה דולר מתוך סך מטח"/>
        <s v="[Migbala].[Migbala ID].&amp;[4320]" c="השקעה ביורו מתוך סך מטח"/>
        <s v="[Migbala].[Migbala ID].&amp;[4330]" c="השקעה במטח אחר מתוך סך מטח"/>
        <s v="[Migbala].[Migbala ID].&amp;[4300]" c="חשיפה למטח"/>
        <s v="[Migbala].[Migbala ID].&amp;[4301]" c="צמוד ונקוב מטח חופשי"/>
        <s v="[Migbala].[Migbala ID].&amp;[4700]" c="סך צמוד ונקוב מטח"/>
        <s v="[Migbala].[Migbala ID].&amp;[8430]" c="סך אגח ממשלתי ונכסים נזילים"/>
        <s v="[Migbala].[Migbala ID].&amp;[8440]" c="נכסים נזילים"/>
        <s v="[Migbala].[Migbala ID].&amp;[8441]" c="נכסים נזילים מתיק חופשי"/>
        <s v="[Migbala].[Migbala ID].&amp;[8470]" c="מזומנים ושווה מזומנים"/>
        <s v="[Migbala].[Migbala ID].&amp;[8471]" c="מזומנים ושווה מזומנים מתיק חופשי"/>
        <s v="[Migbala].[Migbala ID].&amp;[8472]" c="מזומנים ושווה מזומנים ללא פקדונות"/>
        <s v="[Migbala].[Migbala ID].&amp;[8810]" c="סהכ לא סחיר"/>
        <s v="[Migbala].[Migbala ID].&amp;[8830]" c="נדלן כולל קרנות"/>
        <s v="[Migbala].[Migbala ID].&amp;[8835]" c="נדלן מניב ומניות כלולות"/>
        <s v="[Migbala].[Migbala ID].&amp;[8836]" c="נדלן מניב ומניות כלולות מחופשי"/>
        <s v="[Migbala].[Migbala ID].&amp;[8850]" c="סך לא סחיר ללא מיועד"/>
        <s v="[Migbala].[Migbala ID].&amp;[8851]" c="סך לא סחיר ללא מיועד מתיק חופשי"/>
        <s v="[Migbala].[Migbala ID].&amp;[8900]" c="עסקאות REPO"/>
        <s v="[Migbala].[Migbala ID].&amp;[8000]" c="מגבלות אחרות"/>
        <s v="[Migbala].[Migbala ID].&amp;[9000]" c="נכסים במט&quot;ח"/>
        <s v="[Migbala].[Migbala ID].&amp;[9001]" c="השקעות בחול מחופשי"/>
        <s v="[Migbala].[Migbala ID].&amp;[9500]" c="השקעות אלטרנטיביות"/>
        <s v="[Migbala].[Migbala ID].&amp;[5800]" c="צמוד מדד לא סחיר חופשי"/>
        <s v="[Migbala].[Migbala ID].&amp;[5000]" c="סה&quot;כ צמוד חופשי"/>
        <s v="[Migbala].[Migbala ID].&amp;[5001]" c="סה&quot;כ צמוד ללא מיועד (מתוך סך נכסים ללא מניות וכלול"/>
        <s v="[Migbala].[Migbala ID].&amp;[5002]" c="סה&quot;כ צמוד חופשי ללא מיועד (מתוך סך נכסים ללא מניות"/>
        <s v="[Migbala].[Migbala ID].&amp;[6450]" c="אגח להמרה"/>
        <s v="[Migbala].[Migbala ID].&amp;[6000]" c="סך אגח קונצרני"/>
        <s v="[Migbala].[Migbala ID].&amp;[6001]" c="סך אגח"/>
        <s v="[Migbala].[Migbala ID].&amp;[6002]" c="סך אגח ופקדונות"/>
        <s v="[Migbala].[Migbala ID].&amp;[6003]" c="אגח ופקדונות בארץ"/>
        <s v="[Migbala].[Migbala ID].&amp;[7000]" c="סך נדלן"/>
        <s v="[Migbala].[Migbala ID].&amp;[8800]" c="מגבלות אחרות לא סחיר"/>
        <s v="[Migbala].[Migbala ID].&amp;[8400]" c="מגבלות אחרות סחיר"/>
        <s v="[Migbala].[Migbala ID].&amp;[10000]" c="סה&quot;כ צמוד תיק חופשי"/>
        <s v="[Migbala].[Migbala ID].&amp;[30000]" c="סה&quot;כ לא צמוד תיק חופשי"/>
        <s v="[Migbala].[Migbala ID].&amp;[14101]" c="אגח ממשלתי צמוד מדד מתוך סך צמוד"/>
        <s v="[Migbala].[Migbala ID].&amp;[14201]" c="אגח קונצרני והמרה צמוד מדד מתוך סך צמוד"/>
        <s v="[Migbala].[Migbala ID].&amp;[10]" c="חשיפה למניות (סחיר ולא סחיר)"/>
        <s v="[Migbala].[Migbala ID].&amp;[11]" c="חשיפה למניות בארץ"/>
        <s v="[Migbala].[Migbala ID].&amp;[12]" c="חשיפה למניות בחו&quot;ל"/>
        <s v="[Migbala].[Migbala ID].&amp;[13]" c="מניות לא סחירות"/>
        <s v="[Migbala].[Migbala ID].&amp;[14]" c="סך המניות ללא חשיפה"/>
        <s v="[Migbala].[Migbala ID].&amp;[15]" c="מניות סחירות"/>
        <s v="[Migbala].[Migbala ID].&amp;[19]" c="אגח ממשלתי (כולל אגח ממשלות זרות)"/>
        <s v="[Migbala].[Migbala ID].&amp;[20]" c="חוב ממשלתי"/>
        <s v="[Migbala].[Migbala ID].&amp;[21]" c="עסקאות REPO"/>
        <s v="[Migbala].[Migbala ID].&amp;[22]" c="אגח ממשלתי צמוד"/>
        <s v="[Migbala].[Migbala ID].&amp;[23]" c="אגח ממשלתי לא צמוד"/>
        <s v="[Migbala].[Migbala ID].&amp;[24]" c="אגח ממשלתי מטח"/>
        <s v="[Migbala].[Migbala ID].&amp;[25]" c="עסקאות REPO"/>
        <s v="[Migbala].[Migbala ID].&amp;[26]" c="אגח ממשלתי צמוד"/>
        <s v="[Migbala].[Migbala ID].&amp;[27]" c="אגח ממשלתי לא צמוד"/>
        <s v="[Migbala].[Migbala ID].&amp;[28]" c="אגח ממשלתי מטח"/>
        <s v="[Migbala].[Migbala ID].&amp;[29]" c="סך אגח מיועדות"/>
        <s v="[Migbala].[Migbala ID].&amp;[30]" c="אשראי"/>
        <s v="[Migbala].[Migbala ID].&amp;[31]" c="אגח קונצרני סחיר בארץ"/>
        <s v="[Migbala].[Migbala ID].&amp;[32]" c="אגח קונצרני סחיר בחו&quot;ל"/>
        <s v="[Migbala].[Migbala ID].&amp;[33]" c="אשראי לא סחיר"/>
        <s v="[Migbala].[Migbala ID].&amp;[34]" c="סך אגח להמרה"/>
        <s v="[Migbala].[Migbala ID].&amp;[40]" c="אחר (במונחי שווי)"/>
        <s v="[Migbala].[Migbala ID].&amp;[41]" c="סה&quot;כ קרנות גידור"/>
        <s v="[Migbala].[Migbala ID].&amp;[53]" c="סה&quot;כ קרנות גידור מתיק חופשי"/>
        <s v="[Migbala].[Migbala ID].&amp;[42]" c="חשיפה לסחורות"/>
        <s v="[Migbala].[Migbala ID].&amp;[54]" c="חשיפה לסחורות מתיק חופשי"/>
        <s v="[Migbala].[Migbala ID].&amp;[43]" c="קרנות השקעה והשקעות ישירות"/>
        <s v="[Migbala].[Migbala ID].&amp;[49]" c="קרנות השקעה מתיק חופשי"/>
        <s v="[Migbala].[Migbala ID].&amp;[44]" c="נדלן (כולל קרנות ושותפויות נדלן)"/>
        <s v="[Migbala].[Migbala ID].&amp;[50]" c="חשיפה למטח"/>
        <s v="[Migbala].[Migbala ID].&amp;[51]" c="חשיפה לדולר"/>
        <s v="[Migbala].[Migbala ID].&amp;[52]" c="חשיפה ליורו"/>
        <s v="[Migbala].[Migbala ID].&amp;[60]" c="מגבלת נדלן קרנות גידור והשקעה ומניות לא סחירות"/>
        <s v="[Migbala].[Migbala ID].&amp;[70]" c="אחר (במונחי שווי ללא נדלן)"/>
        <s v="[Migbala].[Migbala ID].&amp;[71]" c="חשיפה לסחורות"/>
        <s v="[Migbala].[Migbala ID].&amp;[72]" c="קרנות השקעה"/>
        <s v="[Migbala].[Migbala ID].&amp;[45]" c="נדלן (כולל קרנות ושותפויות נדלן)"/>
        <s v="[Migbala].[Migbala ID].&amp;[47]" c="נדלן בארץ"/>
        <s v="[Migbala].[Migbala ID].&amp;[48]" c="נדלן בחול"/>
        <s v="[Migbala].[Migbala ID].&amp;[46]" c="מגבלת נזילות"/>
        <s v="[Migbala].[Migbala ID].&amp;[80]" c="נכסים בחו&quot;ל"/>
        <s v="[Migbala].[Migbala ID].&amp;[101]" c="מניות בארץ ובחו&quot;ל"/>
        <s v="[Migbala].[Migbala ID].&amp;[102]" c="ני&quot;ע מסחריים"/>
        <s v="[Migbala].[Migbala ID].&amp;[103]" c="אגח קונצרני"/>
        <s v="[Migbala].[Migbala ID].&amp;[104]" c="קרנות נאמנות גידור והשקעה"/>
        <s v="[Migbala].[Migbala ID].&amp;[105]" c="קרנות השקעה"/>
        <s v="[Migbala].[Migbala ID].&amp;[106]" c="הלוואות"/>
        <s v="[Migbala].[Migbala ID].&amp;[107]" c="נדלן"/>
        <s v="[Migbala].[Migbala ID].&amp;[108]" c="קרנות גידור"/>
        <s v="[Migbala].[Migbala ID].&amp;[109]" c="סה&quot;כ אגח סחיר ולא סחיר"/>
        <s v="[Migbala].[Migbala ID].&amp;[40000]" c="אג&quot;ח בדירוג BBB ומטה בישראל ו B ומטה בחו&quot;ל"/>
        <s v="[Migbala].[Migbala ID].&amp;[73]" c="אחר (במונחי שווי ללא נדלן ומזומן)"/>
        <s v="[Migbala].[Migbala ID].&amp;[74]" c="אחר (במונחי שווי ללא מזומן)"/>
        <s v="[Migbala].[Migbala ID].&amp;[35]" c="אשראי לא סחיר (ללא הלוואות לעמיתים)"/>
        <s v="[Migbala].[Migbala ID].&amp;[36]" c="אג&quot;ח קונצרני צמוד מדד"/>
        <s v="[Migbala].[Migbala ID].&amp;[37]" c="אג&quot;ח קונצרני שקלי"/>
        <s v="[Migbala].[Migbala ID].&amp;[75]" c="סה&quot;כ מזומן ושווה מזומן"/>
        <s v="[Migbala].[Migbala ID].&amp;[76]" c="סה&quot;כ מזומן ושווה מזומן בניכוי ריפו"/>
        <s v="[Migbala].[Migbala ID].&amp;[38]" c="אג&quot;ח קונצרני מט&quot;ח"/>
        <s v="[Migbala].[Migbala ID].&amp;[110]" c="אגח קונצרני סחיר"/>
        <s v="[Migbala].[Migbala ID].&amp;[39]" c="קרנות לא סחירות )קרנות השקעה, קרנות גידור, קרנות ל"/>
        <s v="[Migbala].[Migbala ID].&amp;[6004]" c="סה&quot;כ אג&quot;ח"/>
        <s v="[Migbala].[Migbala ID].&amp;[50001]" c="סה&quot;כ חשיפה בגין נגזרי מניות וסחורות בחו&quot;ל (במונחי"/>
        <s v="[Migbala].[Migbala ID].&amp;[50002]" c="שווי אופציות"/>
        <s v="[Migbala].[Migbala ID].&amp;[50003]" c="סך מינוף (מניות וסחורות)"/>
        <s v="[Migbala].[Migbala ID].&amp;[50004]" c="חשיפה כנגד נזילות (ללא מיועדות)"/>
        <s v="[Migbala].[Migbala ID].&amp;[50005]" c="חשיפת Futures על סחורות"/>
        <s v="[Migbala].[Migbala ID].&amp;[50006]" c="חשיפת TRS על מדדי מניות וסחורות"/>
        <s v="[Migbala].[Migbala ID].&amp;[50007]" c="חשיפת TRS על סחורות"/>
        <s v="[Migbala].[Migbala ID].&amp;[50008]" c="חשיפת אופציות על מניות ומדדי מניות בחו&quot;ל"/>
        <s v="[Migbala].[Migbala ID].&amp;[50009]" c="סה&quot;כ חשיפה בגין נגזרי מניות בישראל"/>
        <s v="[Migbala].[Migbala ID].&amp;[50010]" c="חשיפת אופציות על מניות ומדדי מניות בישראל"/>
        <s v="[Migbala].[Migbala ID].&amp;[50011]" c="חשיפת Futures על מניות"/>
        <s v="[Migbala].[Migbala ID].&amp;[50012]" c="חשיפת TRS על מדדי מניות"/>
        <s v="[Migbala].[Migbala ID].&amp;[50013]" c="חשיפה בגין futures על אג&quot;ח מדינה ו-IRS"/>
        <s v="[Migbala].[Migbala ID].&amp;[50014]" c="חשיפה בגין IRS (קרן מושגית)"/>
        <s v="[Migbala].[Migbala ID].&amp;[50015]" c="חשיפה בגין futures על אג&quot;ח מדינה"/>
        <s v="[Migbala].[Migbala ID].&amp;[50016]" c="חשיפה בגין TRS על מדדי אג&quot;ח"/>
        <s v="[Migbala].[Migbala ID].&amp;[50017]" c="חשיפה בגין CCS על אג&quot;ח ומדדי אג&quot;ח"/>
        <s v="[Migbala].[Migbala ID].&amp;[50018]" c="חשיפה בגין TRS על סחורות"/>
        <s v="[Migbala].[Migbala ID].&amp;[50019]" c="אופציות שקל-מט&quot;ח"/>
        <s v="[Migbala].[Migbala ID].&amp;[50020]" c="משיפת נגזרי מט&quot;ח"/>
        <s v="[Migbala].[Migbala ID].&amp;[50021]" c="חשיפה בגין חוזה על מדד מחירים לצרכן"/>
        <s v="[Migbala].[Migbala ID].&amp;[40001]" c="הלוואות על פוליסות"/>
        <s v="[Migbala].[Migbala ID].&amp;[50022]" c="אגח ממשלתי"/>
        <s v="[Migbala].[Migbala ID].&amp;[50023]" c="נגזרות ARP"/>
        <s v="[Migbala].[Migbala ID].&amp;[77]" c="אחר (במונחי שווי ללא נדלן, קרנות לא סחירות ומזומן)"/>
        <s v="[Migbala].[Migbala ID].&amp;[78]" c="אחר (במונחי שווי ללא קרנות לא סחירות ומזומן)"/>
        <s v="[Migbala].[Migbala ID].&amp;[79]" c="אחר (במונחי שווי ללא קרנות לא סחירות ונדלן)"/>
        <s v="[Migbala].[Migbala ID].&amp;[82]" c="אחר (במונחי שווי ללא קרנות לא סחירות, מזומן בתוספת"/>
        <s v="[Migbala].[Migbala ID].&amp;[83]" c="קרנות לא סחירות (לא כולל נדלן ותשתיות)"/>
        <s v="[Migbala].[Migbala ID].&amp;[40002]" c="השקעה בתשתיות"/>
        <s v="[Migbala].[Migbala ID].&amp;[50024]" c="השקעות ישירות"/>
        <s v="[Migbala].[Migbala ID].&amp;[50025]" c="נדלן מניב ומניות כלולות כולל קרנות"/>
        <s v="[Migbala].[Migbala ID].&amp;[50026]" c="לא סחיר נושא תשואה"/>
      </sharedItems>
    </cacheField>
    <cacheField name="[Peilut Migbalot].[Peilut].[Peilut]" caption="פעילות" numFmtId="0" hierarchy="275" level="1">
      <sharedItems count="85">
        <s v="[Peilut Migbalot].[Peilut].&amp;[95]" c="יוזמה ותיקה פנסיה (95)"/>
        <s v="[Peilut Migbalot].[Peilut].&amp;[442]" c="יוזמה עמיתי ביניים (442)"/>
        <s v="[Peilut Migbalot].[Peilut].&amp;[105]" u="1" c="מגדל מקפת משלימה (105)"/>
        <s v="[Peilut Migbalot].[Peilut].&amp;[106]" u="1" c="מגדל מקפת פנסיונרים חדשים (106)"/>
        <s v="[Peilut Migbalot].[Peilut].&amp;[107]" u="1" c="מגדל מקפת פנסיונרים זכאים קיימים (107)"/>
        <s v="[Peilut Migbalot].[Peilut].&amp;[306]" u="1" c=" מגדל מקפת אישית (306)"/>
        <s v="[Peilut Migbalot].[Peilut].&amp;[397]" u="1" c="מגדל מקפת אישית מסלול לבני 50 ומטה (397)"/>
        <s v="[Peilut Migbalot].[Peilut].&amp;[398]" u="1" c="מגדל מקפת אישית מסלול לבני 50-60 (398)"/>
        <s v="[Peilut Migbalot].[Peilut].&amp;[399]" u="1" c="מגדל מקפת אישית מסלול לבני 60 ומעלה (399)"/>
        <s v="[Peilut Migbalot].[Peilut].&amp;[422]" u="1" c="מקפת משלימה פנסיונרים (422)"/>
        <s v="[Peilut Migbalot].[Peilut].&amp;[473]" u="1" c="מגדל מקפת אישית מסלול הלכה (473)"/>
        <s v="[Peilut Migbalot].[Peilut].&amp;[474]" u="1" c=" מגדל מקפת פנסיונרים הלכה (474)"/>
        <s v="[Peilut Migbalot].[Peilut].&amp;[477]" u="1" c="מגדל מקפת משלימה מסלול הלכה (477)"/>
        <s v="[Peilut Migbalot].[Peilut].&amp;[480]" u="1" c="מקפת משלימה פנסיונרים הלכה (480)"/>
        <s v="[Peilut Migbalot].[Peilut].&amp;[622]" u="1" c="מגדל מקפת אישית מסלול מניות (622)"/>
        <s v="[Peilut Migbalot].[Peilut].&amp;[625]" u="1" c="מגדל מקפת אישית מסלול אג&quot;ח (625)"/>
        <s v="[Peilut Migbalot].[Peilut].&amp;[626]" u="1" c="מגדל מקפת אישית מסלול שקלי טווח קצר (626)"/>
        <s v="[Peilut Migbalot].[Peilut].&amp;[627]" u="1" c="מגדל מקפת משלימה מסלול מניות (627)"/>
        <s v="[Peilut Migbalot].[Peilut].&amp;[628]" u="1" c="מגדל מקפת משלימה מסלול אג&quot;ח (628)"/>
        <s v="[Peilut Migbalot].[Peilut].&amp;[629]" u="1" c="מגדל מקפת משלימה מסלול שקלי טווח קצר (629)"/>
        <s v="[Peilut Migbalot].[Peilut].&amp;[1040]" u="1" c="מגדל מקפת אישית פנסיונרים מ 2018 (1040)"/>
        <s v="[Peilut Migbalot].[Peilut].&amp;[1041]" u="1" c="מגדל מקפת משלימה פנסיונרים מ 2018 (1041)"/>
        <s v="[Peilut Migbalot].[Peilut].&amp;[1042]" u="1" c="מקפת אישית פנסיונרים מסלול אגח מ2018 (1042)"/>
        <s v="[Peilut Migbalot].[Peilut].&amp;[1043]" u="1" c="מקפת אישית פנסיונרים מסלול מניות מ2018 (1043)"/>
        <s v="[Peilut Migbalot].[Peilut].&amp;[1044]" u="1" c="מקפת אישית פנסיונר כשר מ-2018 (1044)"/>
        <s v="[Peilut Migbalot].[Peilut].&amp;[7070]" u="1" c="מגדל מקפת משלימה מסלול לבני 50 ומטה (390)"/>
        <s v="[Peilut Migbalot].[Peilut].&amp;[7080]" u="1" c="מגדל מקפת משלימה מסלול לבני 50-60 (395)"/>
        <s v="[Peilut Migbalot].[Peilut].&amp;[7120]" u="1" c="מגדל מקפת משלימה מסלול לבני 60 ומעלה (396)"/>
        <s v="[Peilut Migbalot].[Peilut].&amp;[27]" u="1" c="משתתף ברווחים (27)"/>
        <s v="[Peilut Migbalot].[Peilut].&amp;[33]" u="1" c="י החדשה (33)"/>
        <s v="[Peilut Migbalot].[Peilut].&amp;[225]" u="1" c="מגדל מסלול שקלי טווח קצר (225)"/>
        <s v="[Peilut Migbalot].[Peilut].&amp;[227]" u="1" c="מגדל מסלול אגח (227)"/>
        <s v="[Peilut Migbalot].[Peilut].&amp;[228]" u="1" c="מגדל מסלול חו&quot;ל (228)"/>
        <s v="[Peilut Migbalot].[Peilut].&amp;[231]" u="1" c="מגדל מסלול אג&quot;ח עד 10% מניות (231)"/>
        <s v="[Peilut Migbalot].[Peilut].&amp;[233]" u="1" c="מגדל מסלול אגח עד 25% במניות (233)"/>
        <s v="[Peilut Migbalot].[Peilut].&amp;[234]" u="1" c="מסלול כללי עד 65 מניות (234)"/>
        <s v="[Peilut Migbalot].[Peilut].&amp;[235]" u="1" c="מגדל מסלול מניות (235)"/>
        <s v="[Peilut Migbalot].[Peilut].&amp;[522]" u="1" c="מגדל מסלול הלכה (522)"/>
        <s v="[Peilut Migbalot].[Peilut].&amp;[7090]" u="1" c="מגדל מסלול לבני 50 עד 60 (222)"/>
        <s v="[Peilut Migbalot].[Peilut].&amp;[7100]" u="1" c="מגדל מסלול לבני 60 ומעלה (223)"/>
        <s v="[Peilut Migbalot].[Peilut].&amp;[7110]" u="1" c="מגדל מסלול למקבלי קצבה (224)"/>
        <s v="[Peilut Migbalot].[Peilut].&amp;[7130]" u="1" c="מגדל מסלול לבני 50 ומטה (221)"/>
        <s v="[Peilut Migbalot].[Peilut].&amp;[236]" u="1" c="מגדל מסלול אג&quot;ח ממשלת ישראל (236)"/>
        <s v="[Peilut Migbalot].[Peilut].&amp;[483]" u="1" c="איחוד סוכנויות השקעות (483)"/>
        <s v="[Peilut Migbalot].[Peilut].&amp;[1015]" u="1" c="מגדל גמל להשקעה מסלול אגח עד 10% מניות (1015)"/>
        <s v="[Peilut Migbalot].[Peilut].&amp;[1016]" u="1" c="מגדל גמל להשקעה מסלול אגח ממשלת ישראל (1016)"/>
        <s v="[Peilut Migbalot].[Peilut].&amp;[1017]" u="1" c="מגדל גמל להשקעה מסלול הלכה (1017)"/>
        <s v="[Peilut Migbalot].[Peilut].&amp;[1018]" u="1" c="מגדל גמל להשקעה מסלול חול (1018)"/>
        <s v="[Peilut Migbalot].[Peilut].&amp;[1019]" u="1" c="מגדל גמל להשקעה מסלול שקלי טווח קצר (1019)"/>
        <s v="[Peilut Migbalot].[Peilut].&amp;[1021]" u="1" c="מגדל גמל להשקעה מסלול מניות (1021)"/>
        <s v="[Peilut Migbalot].[Peilut].&amp;[1022]" u="1" c="מגדל גמל להשקעה מסלול כללי (1022)"/>
        <s v="[Peilut Migbalot].[Peilut].&amp;[7000]" u="1" c="מגדל לתגמולים ולפיצויים מסלול לבני 50 ומטה (5221)"/>
        <s v="[Peilut Migbalot].[Peilut].&amp;[7010]" u="1" c="מגדל לתגמולים ולפיצויים מסלול לבני 50 עד 60 (5222)"/>
        <s v="[Peilut Migbalot].[Peilut].&amp;[7020]" u="1" c="מגדל לתגמולים ולפיצויים מסלול לבני 60 ומעלה (5223)"/>
        <s v="[Peilut Migbalot].[Peilut].&amp;[584]" u="1" c="מגדל לתגמולים ולפיצויים מסלול שקלי טווח קצר (584)"/>
        <s v="[Peilut Migbalot].[Peilut].&amp;[585]" u="1" c="מגדל לתגמולים ולפיצוים מסלול אגח ממשלת ישראל (585)"/>
        <s v="[Peilut Migbalot].[Peilut].&amp;[588]" u="1" c="מגדל לתגמולים ולפיצויים מסלול חו&quot;ל (588)"/>
        <s v="[Peilut Migbalot].[Peilut].&amp;[589]" u="1" c="מגדל לתגמולים ולפיצויים מסלול מניות (589)"/>
        <s v="[Peilut Migbalot].[Peilut].&amp;[673]" u="1" c="מגדל לתגמולים ופיצוים מסלול אגח עד10% מניות (673)"/>
        <s v="[Peilut Migbalot].[Peilut].&amp;[133]" u="1" c="נוסטרו (133)"/>
        <s v="[Peilut Migbalot].[Peilut].&amp;[154]" u="1" c="מגדל מרכזית לפיצויים (154)"/>
        <s v="[Peilut Migbalot].[Peilut].&amp;[156]" u="1" c="מגדל השתלמות מסלול כללי (156)"/>
        <s v="[Peilut Migbalot].[Peilut].&amp;[210]" u="1" c="נוסטרו אלמנטר אליהו (210)"/>
        <s v="[Peilut Migbalot].[Peilut].&amp;[215]" u="1" c="נוסטרו חיים (100)"/>
        <s v="[Peilut Migbalot].[Peilut].&amp;[216]" u="1" c="נוסטרו אלמנטר (9)"/>
        <s v="[Peilut Migbalot].[Peilut].&amp;[217]" u="1" c="נוסטרו הון (7)"/>
        <s v="[Peilut Migbalot].[Peilut].&amp;[224]" u="1" c="מקפת ניהול קרנות פנסיה (224)"/>
        <s v="[Peilut Migbalot].[Peilut].&amp;[272]" u="1" c="עידן חדש (272)"/>
        <s v="[Peilut Migbalot].[Peilut].&amp;[375]" u="1" c="מקפת מרכזית לדמי מחלה (375)"/>
        <s v="[Peilut Migbalot].[Peilut].&amp;[443]" u="1" c="מקפת מרכזית פנסיה תקציבית (443)"/>
        <s v="[Peilut Migbalot].[Peilut].&amp;[514]" u="1" c="מגדל השתלמות מסלול אג&quot;ח עד 10% מניות (514)"/>
        <s v="[Peilut Migbalot].[Peilut].&amp;[574]" u="1" c="מגדל השתלמות מסלול אג&quot;ח (574)"/>
        <s v="[Peilut Migbalot].[Peilut].&amp;[576]" u="1" c="מגדל השתלמות מסלול מניות (576)"/>
        <s v="[Peilut Migbalot].[Peilut].&amp;[577]" u="1" c="מגדל השתלמות מסלול שקלי טווח קצר (577)"/>
        <s v="[Peilut Migbalot].[Peilut].&amp;[579]" u="1" c="מגדל השתלמות מסלול חו&quot;ל (579)"/>
        <s v="[Peilut Migbalot].[Peilut].&amp;[580]" u="1" c="מגדל השתלמות מסלול אג&quot;ח ממשלת ישראל (580)"/>
        <s v="[Peilut Migbalot].[Peilut].&amp;[642]" u="1" c="מגדל השתלמות מסלול הלכה (642)"/>
        <s v="[Peilut Migbalot].[Peilut].&amp;[1031]" u="1" c="מגדל חסכון לילד- מסלול הלכה (1031)"/>
        <s v="[Peilut Migbalot].[Peilut].&amp;[1032]" u="1" c="מגדל חסכון לילד- סיכון בינוני (1032)"/>
        <s v="[Peilut Migbalot].[Peilut].&amp;[1033]" u="1" c="מגדל חסכון לילד- סיכון מועט (1033)"/>
        <s v="[Peilut Migbalot].[Peilut].&amp;[1034]" u="1" c="מגדל חסכון לילד- סיכון מוגבר (1034)"/>
        <s v="[Peilut Migbalot].[Peilut].&amp;[7030]" u="1" c="מגדל השתלמות מסלול לבני 50 ומטה (5224)"/>
        <s v="[Peilut Migbalot].[Peilut].&amp;[7040]" u="1" c="מגדל השתלמות מסלול לבני 50 עד 60 (5225)"/>
        <s v="[Peilut Migbalot].[Peilut].&amp;[7050]" u="1" c="מגדל השתלמות מסלול לבני 60 ומעלה (5226)"/>
        <s v="[Peilut Migbalot].[Peilut].&amp;[7060]" u="1" c="מגדל השתלמות מסלול פאסיבי כללי (5227)"/>
      </sharedItems>
    </cacheField>
    <cacheField name="[Peilut Migbalot].[Peilut].[Peilut].[Amitim Nostro]" caption="סוג פעילות" propertyName="Amitim Nostro" numFmtId="0" hierarchy="275" level="1" memberPropertyField="1">
      <sharedItems containsSemiMixedTypes="0" containsString="0"/>
    </cacheField>
    <cacheField name="[Measures].[c_Charigim_Achuz_Bfoal_Disp]" caption="בפועל %" numFmtId="0" hierarchy="708" level="32767"/>
    <cacheField name="[Measures].[c_Charigim_Bfoal_Disp]" caption="בפועל" numFmtId="0" hierarchy="701" level="32767"/>
    <cacheField name="[Measures].[c_Charigim_Min_Disp]" caption="מינימום" numFmtId="0" hierarchy="682" level="32767"/>
    <cacheField name="[Measures].[c_Charigim_Max_Disp]" caption="מקסימום" numFmtId="0" hierarchy="685" level="32767"/>
    <cacheField name="[Charigim].[Charigim].[Charigim]" caption="סינון חריגים" numFmtId="0" hierarchy="28">
      <sharedItems containsSemiMixedTypes="0" containsString="0"/>
    </cacheField>
    <cacheField name="[Migbala].[Migbala ID].[Migbala ID].[Bfoal Dim]" caption="Bfoal Dim" propertyName="Bfoal Dim" numFmtId="0" hierarchy="112" level="1" memberPropertyField="1">
      <sharedItems containsSemiMixedTypes="0" containsString="0"/>
    </cacheField>
    <cacheField name="[Migbala].[Migbala ID].[Migbala ID].[Bfoal MDX]" caption="Bfoal MDX" propertyName="Bfoal MDX" numFmtId="0" hierarchy="112" level="1" memberPropertyField="1">
      <sharedItems containsSemiMixedTypes="0" containsString="0"/>
    </cacheField>
    <cacheField name="[Migbala].[Migbala ID].[Migbala ID].[Bfoal Measure]" caption="Bfoal Measure" propertyName="Bfoal Measure" numFmtId="0" hierarchy="112" level="1" memberPropertyField="1">
      <sharedItems containsSemiMixedTypes="0" containsString="0"/>
    </cacheField>
    <cacheField name="[Migbala].[Migbala ID].[Migbala ID].[Bfoal Nuscha]" caption="Bfoal Nuscha" propertyName="Bfoal Nuscha" numFmtId="0" hierarchy="112" level="1" memberPropertyField="1">
      <sharedItems containsSemiMixedTypes="0" containsString="0"/>
    </cacheField>
    <cacheField name="[Migbala].[Migbala ID].[Migbala ID].[Migbala Av ID]" caption="מגבלה" propertyName="Migbala Av ID" numFmtId="0" hierarchy="112" level="1" memberPropertyField="1">
      <sharedItems containsSemiMixedTypes="0" containsString="0"/>
    </cacheField>
    <cacheField name="[Migbala].[Migbala ID].[Migbala ID].[Sach Dim]" caption="Sach Dim" propertyName="Sach Dim" numFmtId="0" hierarchy="112" level="1" memberPropertyField="1">
      <sharedItems containsSemiMixedTypes="0" containsString="0"/>
    </cacheField>
    <cacheField name="[Migbala].[Migbala ID].[Migbala ID].[Sach MDX]" caption="Sach MDX" propertyName="Sach MDX" numFmtId="0" hierarchy="112" level="1" memberPropertyField="1">
      <sharedItems containsSemiMixedTypes="0" containsString="0"/>
    </cacheField>
    <cacheField name="[Migbala].[Migbala ID].[Migbala ID].[Sach Measure]" caption="Sach Measure" propertyName="Sach Measure" numFmtId="0" hierarchy="112" level="1" memberPropertyField="1">
      <sharedItems containsSemiMixedTypes="0" containsString="0"/>
    </cacheField>
    <cacheField name="[Migbala].[Migbala ID].[Migbala ID].[Sach Nuscha]" caption="Sach Nuscha" propertyName="Sach Nuscha" numFmtId="0" hierarchy="112" level="1" memberPropertyField="1">
      <sharedItems containsSemiMixedTypes="0" containsString="0"/>
    </cacheField>
    <cacheField name="[Migbala].[Migbala ID].[Migbala ID].[Sort Order]" caption="Sort Order" propertyName="Sort Order" numFmtId="0" hierarchy="112" level="1" memberPropertyField="1">
      <sharedItems containsSemiMixedTypes="0" containsString="0"/>
    </cacheField>
    <cacheField name="[Migbala].[Migbala ID].[Migbala ID].[Unary Op]" caption="Unary Op" propertyName="Unary Op" numFmtId="0" hierarchy="112" level="1" memberPropertyField="1">
      <sharedItems containsSemiMixedTypes="0" containsString="0"/>
    </cacheField>
    <cacheField name="[Peilut Migbalot].[Peilut].[Peilut].[1 Kod Peilut]" caption="1 Kod Peilut" propertyName="1 Kod Peilut" numFmtId="0" hierarchy="275" level="1" memberPropertyField="1">
      <sharedItems containsSemiMixedTypes="0" containsString="0"/>
    </cacheField>
    <cacheField name="[Peilut Migbalot].[Peilut].[Peilut].[2 Teur Peilut]" caption="2 Teur Peilut" propertyName="2 Teur Peilut" numFmtId="0" hierarchy="275" level="1" memberPropertyField="1">
      <sharedItems containsSemiMixedTypes="0" containsString="0"/>
    </cacheField>
    <cacheField name="[Peilut Migbalot].[Peilut].[Peilut].[3 Taarich]" caption="3 Taarich" propertyName="3 Taarich" numFmtId="0" hierarchy="275" level="1" memberPropertyField="1">
      <sharedItems containsSemiMixedTypes="0" containsString="0"/>
    </cacheField>
    <cacheField name="[Peilut Migbalot].[Peilut].[Peilut].[4 Hehara]" caption="4 Hehara" propertyName="4 Hehara" numFmtId="0" hierarchy="275" level="1" memberPropertyField="1">
      <sharedItems containsSemiMixedTypes="0" containsString="0"/>
    </cacheField>
    <cacheField name="[Peilut Migbalot].[Peilut].[Peilut].[Hagdhara1]" caption="Hagdhara1" propertyName="Hagdhara1" numFmtId="0" hierarchy="275" level="1" memberPropertyField="1">
      <sharedItems containsSemiMixedTypes="0" containsString="0"/>
    </cacheField>
    <cacheField name="[Peilut Migbalot].[Peilut].[Peilut].[Hagdhara2]" caption="Hagdhara2" propertyName="Hagdhara2" numFmtId="0" hierarchy="275" level="1" memberPropertyField="1">
      <sharedItems containsSemiMixedTypes="0" containsString="0"/>
    </cacheField>
    <cacheField name="[Peilut Migbalot].[Peilut].[Peilut].[Hagdhara3]" caption="Hagdhara3" propertyName="Hagdhara3" numFmtId="0" hierarchy="275" level="1" memberPropertyField="1">
      <sharedItems containsSemiMixedTypes="0" containsString="0"/>
    </cacheField>
    <cacheField name="[Time].[Hie Time].[Chodesh].[Shana]" caption="שנה" propertyName="Shana" numFmtId="0" hierarchy="306" level="2" memberPropertyField="1">
      <sharedItems containsSemiMixedTypes="0" containsString="0"/>
    </cacheField>
    <cacheField name="[Time].[Hie Time].[Yom].[Chodesh]" caption="חודש" propertyName="Chodesh" numFmtId="0" hierarchy="306" level="3" memberPropertyField="1">
      <sharedItems containsSemiMixedTypes="0" containsString="0"/>
    </cacheField>
    <cacheField name="[Cheshbon KM].[Hie Peilut].[Peilut 3].[Kod Peilut MRM 3]" caption="Kod Peilut MRM 3" propertyName="Kod Peilut MRM 3" numFmtId="0" hierarchy="57" level="3" memberPropertyField="1">
      <sharedItems containsSemiMixedTypes="0" containsString="0"/>
    </cacheField>
    <cacheField name="[Cheshbon KM].[Hie Peilut].[Peilut 4].[Kod Peilut MRM 4]" caption="Kod Peilut MRM 4" propertyName="Kod Peilut MRM 4" numFmtId="0" hierarchy="57" level="4" memberPropertyField="1">
      <sharedItems containsSemiMixedTypes="0" containsString="0"/>
    </cacheField>
    <cacheField name="[Cheshbon KM].[Hie Peilut].[Peilut 5].[Kod Peilut MRM 5]" caption="Kod Peilut MRM 5" propertyName="Kod Peilut MRM 5" numFmtId="0" hierarchy="57" level="5" memberPropertyField="1">
      <sharedItems containsSemiMixedTypes="0" containsString="0"/>
    </cacheField>
    <cacheField name="[Cheshbon KM].[Hie Peilut].[Peilut 6].[Kod Peilut MRM 6]" caption="Kod Peilut MRM 6" propertyName="Kod Peilut MRM 6" numFmtId="0" hierarchy="57" level="6" memberPropertyField="1">
      <sharedItems containsSemiMixedTypes="0" containsString="0"/>
    </cacheField>
    <cacheField name="[Cheshbon KM].[Hie Peilut].[Peilut 7].[Kod Peilut MRM 7]" caption="Kod Peilut MRM 7" propertyName="Kod Peilut MRM 7" numFmtId="0" hierarchy="57" level="7" memberPropertyField="1">
      <sharedItems containsSemiMixedTypes="0" containsString="0"/>
    </cacheField>
    <cacheField name="[Cheshbon KM].[Hie Peilut].[Cheshbon].[Kod Chevra]" caption="קוד חברה" propertyName="Kod Chevra" numFmtId="0" hierarchy="57" level="9" memberPropertyField="1">
      <sharedItems containsSemiMixedTypes="0" containsString="0"/>
    </cacheField>
    <cacheField name="[Cheshbon KM].[Hie Peilut].[Cheshbon].[Sug Run Off]" caption="סוג RunOff" propertyName="Sug Run Off" numFmtId="0" hierarchy="57" level="9" memberPropertyField="1">
      <sharedItems containsSemiMixedTypes="0" containsString="0"/>
    </cacheField>
    <cacheField name="[Cheshbon KM].[Hie Peilut].[Cheshbon].[Sug Tik]" caption="סוג תיק" propertyName="Sug Tik" numFmtId="0" hierarchy="57" level="9" memberPropertyField="1">
      <sharedItems containsSemiMixedTypes="0" containsString="0"/>
    </cacheField>
    <cacheField name="[Makor].[Makor].[Makor]" caption="מקור" numFmtId="0" hierarchy="100" level="1">
      <sharedItems containsSemiMixedTypes="0" containsString="0"/>
    </cacheField>
  </cacheFields>
  <cacheHierarchies count="1038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Chodesh Sium]" caption="Chodesh Sium" attribute="1" defaultMemberUniqueName="[Ashrai Misgeret].[Chodesh Sium].[All]" allUniqueName="[Ashrai Misgeret].[Chodesh Sium].[All]" dimensionUniqueName="[Ashrai Misgeret]" displayFolder="" count="0" unbalanced="0"/>
    <cacheHierarchy uniqueName="[Ashrai Misgeret].[Chodesh Tchila]" caption="Chodesh Tchila" attribute="1" defaultMemberUniqueName="[Ashrai Misgeret].[Chodesh Tchila].[All]" allUniqueName="[Ashrai Misgeret].[Chodesh Tchila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Hie Taarich Sium]" caption="תאריך סיום" defaultMemberUniqueName="[Ashrai Misgeret].[Hie Taarich Sium].[All]" allUniqueName="[Ashrai Misgeret].[Hie Taarich Sium].[All]" dimensionUniqueName="[Ashrai Misgeret]" displayFolder="" count="0" unbalanced="0"/>
    <cacheHierarchy uniqueName="[Ashrai Misgeret].[Hie Taarich Tchila]" caption="תאריך תחילה" defaultMemberUniqueName="[Ashrai Misgeret].[Hie Taarich Tchila].[All]" allUniqueName="[Ashrai Misgeret].[Hie Taarich Tchila].[All]" dimensionUniqueName="[Ashrai Misgeret]" displayFolder="" count="0" unbalanced="0"/>
    <cacheHierarchy uniqueName="[Ashrai Misgeret].[Kod Misgeret]" caption="קוד מסגרת" attribute="1" defaultMemberUniqueName="[Ashrai Misgeret].[Kod Misgeret].[All]" allUniqueName="[Ashrai Misgeret].[Kod Misgeret].[All]" dimensionUniqueName="[Ashrai Misgeret]" displayFolder="" count="0" unbalanced="0"/>
    <cacheHierarchy uniqueName="[Ashrai Misgeret].[Matbea Movil]" caption="מטבע מוביל" attribute="1" defaultMemberUniqueName="[Ashrai Misgeret].[Matbea Movil].[All]" allUniqueName="[Ashrai Misgeret].[Matbea Movil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Ashrai Misgeret].[Shana Sium]" caption="Shana Sium" attribute="1" defaultMemberUniqueName="[Ashrai Misgeret].[Shana Sium].[All]" allUniqueName="[Ashrai Misgeret].[Shana Sium].[All]" dimensionUniqueName="[Ashrai Misgeret]" displayFolder="" count="0" unbalanced="0"/>
    <cacheHierarchy uniqueName="[Ashrai Misgeret].[Shana Tchila]" caption="Shana Tchila" attribute="1" defaultMemberUniqueName="[Ashrai Misgeret].[Shana Tchila].[All]" allUniqueName="[Ashrai Misgeret].[Shana Tchila].[All]" dimensionUniqueName="[Ashrai Misgeret]" displayFolder="" count="0" unbalanced="0"/>
    <cacheHierarchy uniqueName="[Ashrai Misgeret].[Status Misgeret]" caption="סטטוס מסגרת" attribute="1" defaultMemberUniqueName="[Ashrai Misgeret].[Status Misgeret].[All]" allUniqueName="[Ashrai Misgeret].[Status Misgeret].[All]" dimensionUniqueName="[Ashrai Misgeret]" displayFolder="" count="0" unbalanced="0"/>
    <cacheHierarchy uniqueName="[Ashrai Misgeret].[Taarich Sium]" caption="תאריך סיום" attribute="1" defaultMemberUniqueName="[Ashrai Misgeret].[Taarich Sium].[All]" allUniqueName="[Ashrai Misgeret].[Taarich Sium].[All]" dimensionUniqueName="[Ashrai Misgeret]" displayFolder="" count="0" unbalanced="0"/>
    <cacheHierarchy uniqueName="[Ashrai Misgeret].[Taarich Tchila]" caption="תאריך תחילה" attribute="1" defaultMemberUniqueName="[Ashrai Misgeret].[Taarich Tchila].[All]" allUniqueName="[Ashrai Misgeret].[Taarich Tchila].[All]" dimensionUniqueName="[Ashrai Misgeret]" displayFolder="" count="0" unbalanced="0"/>
    <cacheHierarchy uniqueName="[Ashrai Misgeret].[Teur Consortium]" caption="קונסורציום" attribute="1" defaultMemberUniqueName="[Ashrai Misgeret].[Teur Consortium].[All]" allUniqueName="[Ashrai Misgeret].[Teur Consortium].[All]" dimensionUniqueName="[Ashrai Misgeret]" displayFolder="" count="0" unbalanced="0"/>
    <cacheHierarchy uniqueName="[Astrategya].[Astrategya]" caption="אסטרטגיה" attribute="1" keyAttribute="1" defaultMemberUniqueName="[Astrategya].[Astrategya].[All]" allUniqueName="[Astrategya].[Astrategya].[All]" dimensionUniqueName="[Astrategya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Broker].[Kod Broker]" caption="קוד ברוקר" attribute="1" defaultMemberUniqueName="[Broker].[Kod Broker].[All]" allUniqueName="[Broker].[Kod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1" unbalanced="0">
      <fieldsUsage count="1">
        <fieldUsage x="48"/>
      </fieldsUsage>
    </cacheHierarchy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1"/>
        <fieldUsage x="2"/>
        <fieldUsage x="3"/>
        <fieldUsage x="4"/>
        <fieldUsage x="5"/>
        <fieldUsage x="6"/>
        <fieldUsage x="7"/>
        <fieldUsage x="8"/>
        <fieldUsage x="9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Sug Run Off]" caption="סוג RunOff" attribute="1" defaultMemberUniqueName="[Cheshbon KM].[Sug Run Off].[All]" allUniqueName="[Cheshbon KM].[Sug Run Off].[All]" dimensionUniqueName="[Cheshbon KM]" displayFolder="" count="0" unbalanced="0"/>
    <cacheHierarchy uniqueName="[Cheshbon KM].[Sug Tik]" caption="סוג תיק" attribute="1" defaultMemberUniqueName="[Cheshbon KM].[Sug Tik].[All]" allUniqueName="[Cheshbon KM].[Sug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ת תקופה" time="1" defaultMemberUniqueName="[From Time].[Hie Time].[Shana].&amp;[2017]" dimensionUniqueName="[From Time]" displayFolder="" count="0" unbalanced="0"/>
    <cacheHierarchy uniqueName="[From Time].[Shana]" caption="שנה" attribute="1" time="1" defaultMemberUniqueName="[From Time].[Shana].&amp;[2017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Hie Makor Teinot]" caption="Hie Makor Teinot" defaultMemberUniqueName="[Makor].[Hie Makor Teinot].[All]" allUniqueName="[Makor].[Hie Makor Teinot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2" unbalanced="0">
      <fieldsUsage count="2">
        <fieldUsage x="-1"/>
        <fieldUsage x="77"/>
      </fieldsUsage>
    </cacheHierarchy>
    <cacheHierarchy uniqueName="[Makor].[Makor ID]" caption="Makor ID" attribute="1" keyAttribute="1" defaultMemberUniqueName="[Makor].[Makor ID].[All]" allUniqueName="[Makor].[Makor ID].[All]" dimensionUniqueName="[Makor]" displayFolder="" count="0" unbalanced="0"/>
    <cacheHierarchy uniqueName="[Makor].[Makor Mapping]" caption="Makor Mapping" 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9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>
      <fieldsUsage count="2">
        <fieldUsage x="-1"/>
        <fieldUsage x="41"/>
      </fieldsUsage>
    </cacheHierarchy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Migdal]" caption="ענף מגדל" attribute="1" defaultMemberUniqueName="[Neches].[Anaf Migdal].[All]" allUniqueName="[Neches].[Anaf Migdal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Dgeshim L1]" caption="Dgeshim L1" attribute="1" defaultMemberUniqueName="[Neches].[Dgeshim L1].[All]" allUniqueName="[Neches].[Dgeshim L1].[All]" dimensionUniqueName="[Neches]" displayFolder="" count="0" unbalanced="0"/>
    <cacheHierarchy uniqueName="[Neches].[Dgeshim L2]" caption="Dgeshim L2" attribute="1" defaultMemberUniqueName="[Neches].[Dgeshim L2].[All]" allUniqueName="[Neches].[Dgeshim L2].[All]" dimensionUniqueName="[Neches]" displayFolder="" count="0" unbalanced="0"/>
    <cacheHierarchy uniqueName="[Neches].[Dgeshim L3]" caption="Dgeshim L3" attribute="1" defaultMemberUniqueName="[Neches].[Dgeshim L3].[All]" allUniqueName="[Neches].[Dgeshim L3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Herkev Nechasim]" caption="הקבצה הרכב נכסים" attribute="1" defaultMemberUniqueName="[Neches].[Hakbatza Herkev Nechasim].[All]" allUniqueName="[Neches].[Hakbatza Herkev Nechasim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akbatza7 Sug Neches AA]" caption="הקבצה סוג מוצר" attribute="1" defaultMemberUniqueName="[Neches].[Hakbatza7 Sug Neches AA].[All]" allUniqueName="[Neches].[Hakbatza7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erkev Nechasim]" caption="הרכב נכסים" attribute="1" defaultMemberUniqueName="[Neches].[Herkev Nechasim].[All]" allUniqueName="[Neches].[Herkev Nechasim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Dgeshim]" caption="דגשי פעילות" defaultMemberUniqueName="[Neches].[Hie Dgeshim].[All]" allUniqueName="[Neches].[Hie Dgeshim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0" unbalanced="0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Hier Portfolio2 Takbulim]" caption="Hier Portfolio2 Takbulim" defaultMemberUniqueName="[Neches].[Hier Portfolio2 Takbulim].[All]" allUniqueName="[Neches].[Hier Portfolio2 Takbulim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Herkev Nechasim]" caption="Kod Herkev Nechasim" attribute="1" defaultMemberUniqueName="[Neches].[Kod Herkev Nechasim].[All]" allUniqueName="[Neches].[Kod Herkev Nechasim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Manpik nb]" caption="Kod Manpik nb" attribute="1" defaultMemberUniqueName="[Neches].[Kod Manpik nb].[All]" allUniqueName="[Neches].[Kod Manpik nb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dad Shiuch]" caption="מדד שיוך" attribute="1" defaultMemberUniqueName="[Neches].[Madad Shiuch].[All]" allUniqueName="[Neches].[Madad Shiuch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Portfolio2 L5]" caption="Portfolio2 L5" attribute="1" defaultMemberUniqueName="[Neches].[Portfolio2 L5].[All]" allUniqueName="[Neches].[Portfolio2 L5].[All]" dimensionUniqueName="[Neches]" displayFolder="" count="0" unbalanced="0"/>
    <cacheHierarchy uniqueName="[Neches].[Portfolio2 L6]" caption="Portfolio2 L6" attribute="1" defaultMemberUniqueName="[Neches].[Portfolio2 L6].[All]" allUniqueName="[Neches].[Portfolio2 L6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kbulim L2]" caption="Takbulim L2" attribute="1" defaultMemberUniqueName="[Neches].[Takbulim L2].[All]" allUniqueName="[Neches].[Takbulim L2].[All]" dimensionUniqueName="[Neches]" displayFolder="" count="0" unbalanced="0"/>
    <cacheHierarchy uniqueName="[Neches].[Takbulim L3]" caption="Takbulim L3" attribute="1" defaultMemberUniqueName="[Neches].[Takbulim L3].[All]" allUniqueName="[Neches].[Takbulim L3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eur Neches Basis]" caption="נכס בסיס" attribute="1" defaultMemberUniqueName="[Neches].[Teur Neches Basis].[All]" allUniqueName="[Neches].[Teur Neches Basis].[All]" dimensionUniqueName="[Neches]" displayFolder="" count="0" unbalanced="0"/>
    <cacheHierarchy uniqueName="[Neches].[Teur Sug Neches]" caption="Teur Sug Neches" attribute="1" defaultMemberUniqueName="[Neches].[Teur Sug Neches].[All]" allUniqueName="[Neches].[Teur Sug Neches].[All]" dimensionUniqueName="[Neches]" displayFolder="" count="0" unbalanced="0"/>
    <cacheHierarchy uniqueName="[Neches].[Teur Tashtiot]" caption="תשתיות" attribute="1" defaultMemberUniqueName="[Neches].[Teur Tashtiot].[All]" allUniqueName="[Neches].[Teur Tashtiot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>
      <fieldsUsage count="2">
        <fieldUsage x="-1"/>
        <fieldUsage x="42"/>
      </fieldsUsage>
    </cacheHierarchy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].[Hakbatza Sal]" caption="הקבצה סל" attribute="1" defaultMemberUniqueName="[Sal].[Hakbatza Sal].[All]" allUniqueName="[Sal].[Hakbatza Sal].[All]" dimensionUniqueName="[Sal]" displayFolder="" count="0" unbalanced="0"/>
    <cacheHierarchy uniqueName="[Sal].[Hie Sal]" caption="סלים\מסלולים" defaultMemberUniqueName="[Sal].[Hie Sal].[אחזקה ישירה + מסלים]" allUniqueName="[Sal].[Hie Sal].[אחזקה ישירה + מסלים]" dimensionUniqueName="[Sal]" displayFolder="" count="0" unbalanced="0"/>
    <cacheHierarchy uniqueName="[Sal].[Sal]" caption="סל" attribute="1" defaultMemberUniqueName="[Sal].[Sal].[All]" allUniqueName="[Sal].[Sal].[All]" dimensionUniqueName="[Sal]" displayFolder="" count="0" unbalanced="0"/>
    <cacheHierarchy uniqueName="[Sal].[Sal ID]" caption="סל" attribute="1" keyAttribute="1" defaultMemberUniqueName="[Sal].[Sal ID].[All]" allUniqueName="[Sal].[Sal ID].[All]" dimensionUniqueName="[Sal]" displayFolder="" count="0" unbalanced="0"/>
    <cacheHierarchy uniqueName="[Sal].[Teur Sal]" caption="תאור סל" attribute="1" defaultMemberUniqueName="[Sal].[Teur Sal].[All]" allUniqueName="[Sal].[Teur Sal].[All]" dimensionUniqueName="[Sal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Hie Shana]" caption="Hie Shana" defaultMemberUniqueName="[Shana].[Hie Shana].[All]" allUniqueName="[Shana].[Hie Shana].[All]" dimensionUniqueName="[Shana]" displayFolder="" count="0" unbalanced="0"/>
    <cacheHierarchy uniqueName="[Shana].[Shana]" caption="שנה" attribute="1" defaultMemberUniqueName="[Shana].[Shana].[All]" allUniqueName="[Shana].[Shana].[All]" dimensionUniqueName="[Shana]" displayFolder="" count="0" unbalanced="0"/>
    <cacheHierarchy uniqueName="[Shana].[Shana Num]" caption="Shana Num" attribute="1" keyAttribute="1" defaultMemberUniqueName="[Shana].[Shana Num].[All]" allUniqueName="[Shana].[Shana Num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1" unbalanced="0">
      <fieldsUsage count="1">
        <fieldUsage x="0"/>
      </fieldsUsage>
    </cacheHierarchy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38"/>
        <fieldUsage x="39"/>
        <fieldUsage x="40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 hidden="1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aar Pticha]" caption="Shaar Pticha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Achuz Hon Nifra Keren]" caption="Achuz Hon Nifra Keren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/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Tchila]" caption="שער תחילה" measure="1" displayFolder="" measureGroup="Yitrot" count="0"/>
    <cacheHierarchy uniqueName="[Measures].[c_Tsua_Shaar]" caption="תשואה לפי 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 oneField="1">
      <fieldsUsage count="1">
        <fieldUsage x="46"/>
      </fieldsUsage>
    </cacheHierarchy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 oneField="1">
      <fieldsUsage count="1">
        <fieldUsage x="47"/>
      </fieldsUsage>
    </cacheHierarchy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 oneField="1">
      <fieldsUsage count="1">
        <fieldUsage x="45"/>
      </fieldsUsage>
    </cacheHierarchy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 oneField="1">
      <fieldsUsage count="1">
        <fieldUsage x="44"/>
      </fieldsUsage>
    </cacheHierarchy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Taarich_Sof_Tkufa]" caption="c_Taarich_Sof_Tkufa" measure="1" displayFolder="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_Init]" caption="c_DW_Shovi_Mimutza_Init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_init1]" caption="c_Revach_init1" measure="1" displayFolder="" count="0"/>
    <cacheHierarchy uniqueName="[Measures].[c_Revach_init2]" caption="c_Revach_init2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25" measure="1" displayFolder="" measureGroup="Mishtanim" count="0"/>
    <cacheHierarchy uniqueName="[Measures].[c_Mishkal_TA75]" caption="משקל בת&quot;א 90" measure="1" displayFolder="" measureGroup="Mishtanim" count="0"/>
    <cacheHierarchy uniqueName="[Measures].[c_Mishkal_TA25]" caption="משקל בת&quot;א 3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25" measure="1" displayFolder="" measureGroup="Mishtanim" count="0"/>
    <cacheHierarchy uniqueName="[Measures].[c_Beta_TA100_Meshuklal]" caption="בטא ת&quot;א 125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25" measure="1" displayFolder="" measureGroup="Mishtanim" count="0"/>
    <cacheHierarchy uniqueName="[Measures].[c_Achuz_Mishkal_TA100]" caption="אחוז ממשקל בת&quot;א 125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Teur_Ofi_Neches]" caption="אופי הנכס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NB_Kod_Manpik]" caption="קוד מנפיק" measure="1" displayFolder="נכס בודד" measureGroup="Yitrot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C_Tchilat_Tkufa_MemberStr]" caption="c_PLC_Tchilat_Tkufa_MemberStr" measure="1" displayFolder="" count="0"/>
    <cacheHierarchy uniqueName="[Measures].[c_PLC_Tsua_Matbea_Hashvaa]" caption="c_PLC_Tsua_Matbea_Hashvaa" measure="1" displayFolder="" count="0"/>
    <cacheHierarchy uniqueName="[Measures].[c_PLC_Tsua_Madad_Hashvaa]" caption="תשואה שוק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Tsua_Prev]" caption="c_PLR_Tsua_Prev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Chasifa_Tik]" caption="c_Chasifa_Tik" measure="1" displayFolder="" count="0"/>
    <cacheHierarchy uniqueName="[Measures].[c_Achuz_Chasifa_Menayot_Me_Chasifa_Sach]" caption="% מתיק חשיפה" measure="1" displayFolder="" measureGroup="Yitrot" count="0"/>
    <cacheHierarchy uniqueName="[Measures].[c_Achuz_Chasifa_Delta_1_Chasifa_Sach]" caption="% דלתא 1 מסך חשיפה" measure="1" displayFolder="" measureGroup="Yitrot" count="0"/>
    <cacheHierarchy uniqueName="[Measures].[c_Mishkal_Portfolio_TA125]" caption="אחוז בת&quot;א 125" measure="1" displayFolder="" measureGroup="Mishtanim" count="0"/>
    <cacheHierarchy uniqueName="[Measures].[c_Hefresh_Portfolio_TA125]" caption="הפרש מת&quot;א 125" measure="1" displayFolder="" measureGroup="Mishtanim" count="0"/>
    <cacheHierarchy uniqueName="[Measures].[c_Kod_Kupa_MRM]" caption="חברה MRM" measure="1" displayFolder="" measureGroup="Yitrot" count="0"/>
    <cacheHierarchy uniqueName="[Measures].[c_Shaar_Pticha]" caption="שער פתיחה" measure="1" displayFolder="" measureGroup="Mishtanim" count="0"/>
    <cacheHierarchy uniqueName="[Measures].[c_Chasifa_Matbea_ABS]" caption="חשיפה מטבע בערך מוחלט" measure="1" displayFolder="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Measures].[c_Portfolio_TA125]" caption="c_Portfolio_TA125" measure="1" displayFolder="" count="0" hidden="1"/>
    <cacheHierarchy uniqueName="[Measures].[c_Mishkal_TA125]" caption="c_Mishkal_TA125" measure="1" displayFolder="" count="0" hidden="1"/>
    <cacheHierarchy uniqueName="[Time_Days_Set]" caption="Time_Days_Set" set="1" parentSet="306" displayFolder="" count="0" unbalanced="0" unbalancedGroup="0"/>
    <cacheHierarchy uniqueName="[s_Neches_Baalei_Inyan]" caption="s_Neches_Baalei_Inyan" set="1" parentSet="159" displayFolder="" count="0" unbalanced="0" unbalancedGroup="0"/>
    <cacheHierarchy uniqueName="[s_Peilut_Migbalot]" caption="s_Peilut_Migbalot" set="1" parentSet="57" displayFolder="" count="0" unbalanced="0" unbalancedGroup="0"/>
  </cacheHierarchies>
  <kpis count="0"/>
  <dimensions count="34">
    <dimension name="Analiza" uniqueName="[Analiza]" caption="אנליזה"/>
    <dimension name="Ashrai Misgeret" uniqueName="[Ashrai Misgeret]" caption="אשראי"/>
    <dimension name="Astrategya" uniqueName="[Astrategya]" caption="אסטרטגיה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ת תקופ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" uniqueName="[Sal]" caption="סלים\מסלולים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6">
    <map measureGroup="0" dimension="0"/>
    <map measureGroup="0" dimension="13"/>
    <map measureGroup="0" dimension="18"/>
    <map measureGroup="0" dimension="29"/>
    <map measureGroup="1" dimension="1"/>
    <map measureGroup="1" dimension="7"/>
    <map measureGroup="1" dimension="29"/>
    <map measureGroup="2" dimension="16"/>
    <map measureGroup="3" dimension="17"/>
    <map measureGroup="3" dimension="19"/>
    <map measureGroup="3" dimension="27"/>
    <map measureGroup="4" dimension="18"/>
    <map measureGroup="4" dimension="29"/>
    <map measureGroup="4" dimension="30"/>
    <map measureGroup="5" dimension="13"/>
    <map measureGroup="5" dimension="29"/>
    <map measureGroup="6" dimension="12"/>
    <map measureGroup="6" dimension="29"/>
    <map measureGroup="7" dimension="7"/>
    <map measureGroup="7" dimension="8"/>
    <map measureGroup="7" dimension="13"/>
    <map measureGroup="7" dimension="18"/>
    <map measureGroup="7" dimension="29"/>
    <map measureGroup="7" dimension="32"/>
    <map measureGroup="8" dimension="7"/>
    <map measureGroup="8" dimension="8"/>
    <map measureGroup="8" dimension="13"/>
    <map measureGroup="8" dimension="18"/>
    <map measureGroup="8" dimension="29"/>
    <map measureGroup="9" dimension="3"/>
    <map measureGroup="9" dimension="7"/>
    <map measureGroup="9" dimension="8"/>
    <map measureGroup="9" dimension="9"/>
    <map measureGroup="9" dimension="13"/>
    <map measureGroup="9" dimension="18"/>
    <map measureGroup="9" dimension="20"/>
    <map measureGroup="9" dimension="22"/>
    <map measureGroup="9" dimension="29"/>
    <map measureGroup="9" dimension="30"/>
    <map measureGroup="9" dimension="31"/>
    <map measureGroup="9" dimension="33"/>
    <map measureGroup="10" dimension="3"/>
    <map measureGroup="10" dimension="7"/>
    <map measureGroup="10" dimension="9"/>
    <map measureGroup="10" dimension="13"/>
    <map measureGroup="10" dimension="18"/>
    <map measureGroup="10" dimension="22"/>
    <map measureGroup="10" dimension="29"/>
    <map measureGroup="10" dimension="30"/>
    <map measureGroup="10" dimension="31"/>
    <map measureGroup="10" dimension="33"/>
    <map measureGroup="11" dimension="1"/>
    <map measureGroup="11" dimension="2"/>
    <map measureGroup="11" dimension="5"/>
    <map measureGroup="11" dimension="6"/>
    <map measureGroup="11" dimension="7"/>
    <map measureGroup="11" dimension="8"/>
    <map measureGroup="11" dimension="11"/>
    <map measureGroup="11" dimension="13"/>
    <map measureGroup="11" dimension="14"/>
    <map measureGroup="11" dimension="18"/>
    <map measureGroup="11" dimension="21"/>
    <map measureGroup="11" dimension="22"/>
    <map measureGroup="11" dimension="24"/>
    <map measureGroup="11" dimension="28"/>
    <map measureGroup="11" dimension="29"/>
    <map measureGroup="12" dimension="1"/>
    <map measureGroup="12" dimension="2"/>
    <map measureGroup="12" dimension="5"/>
    <map measureGroup="12" dimension="6"/>
    <map measureGroup="12" dimension="7"/>
    <map measureGroup="12" dimension="8"/>
    <map measureGroup="12" dimension="11"/>
    <map measureGroup="12" dimension="12"/>
    <map measureGroup="12" dimension="13"/>
    <map measureGroup="12" dimension="14"/>
    <map measureGroup="12" dimension="18"/>
    <map measureGroup="12" dimension="21"/>
    <map measureGroup="12" dimension="22"/>
    <map measureGroup="12" dimension="24"/>
    <map measureGroup="12" dimension="28"/>
    <map measureGroup="12" dimension="29"/>
    <map measureGroup="13" dimension="1"/>
    <map measureGroup="13" dimension="2"/>
    <map measureGroup="13" dimension="5"/>
    <map measureGroup="13" dimension="7"/>
    <map measureGroup="13" dimension="8"/>
    <map measureGroup="13" dimension="11"/>
    <map measureGroup="13" dimension="13"/>
    <map measureGroup="13" dimension="14"/>
    <map measureGroup="13" dimension="18"/>
    <map measureGroup="13" dimension="21"/>
    <map measureGroup="13" dimension="22"/>
    <map measureGroup="13" dimension="24"/>
    <map measureGroup="13" dimension="28"/>
    <map measureGroup="13" dimension="2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548" applyNumberFormats="0" applyBorderFormats="0" applyFontFormats="0" applyPatternFormats="0" applyAlignmentFormats="0" applyWidthHeightFormats="1" dataCaption="ערכים" updatedVersion="4" minRefreshableVersion="3" showCalcMbrs="0" showMemberPropertyTips="0" showDataTips="0" subtotalHiddenItems="1" rowGrandTotals="0" itemPrintTitles="1" createdVersion="3" indent="0" outline="1" outlineData="1" multipleFieldFilters="0" fieldListSortAscending="1">
  <location ref="D11:P37" firstHeaderRow="1" firstDataRow="3" firstDataCol="1" rowPageCount="4" colPageCount="1"/>
  <pivotFields count="78">
    <pivotField axis="axisCol" allDrilled="1" showAll="0" defaultAttributeDrillState="1">
      <items count="4">
        <item s="1" x="1"/>
        <item s="1" x="2"/>
        <item s="1" x="0"/>
        <item t="default"/>
      </items>
    </pivotField>
    <pivotField allDrilled="1" showAll="0" dataSourceSort="1"/>
    <pivotField showAll="0" dataSourceSort="1"/>
    <pivotField showAll="0" dataSourceSort="1"/>
    <pivotField showAll="0" insertBlankRow="1">
      <items count="17">
        <item c="1" x="0"/>
        <item x="1"/>
        <item x="2"/>
        <item x="3"/>
        <item x="4"/>
        <item n="מסלול כללי עד 25 מניות"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 dataSourceSort="1"/>
    <pivotField showAll="0"/>
    <pivotField showAll="0"/>
    <pivotField showAll="0" dataSourceSort="1"/>
    <pivotField showAll="0" dataSourceSort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Row" allDrilled="1" showAll="0" dataSourceSort="1" defaultAttributeDrillState="1">
      <items count="1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t="default"/>
      </items>
    </pivotField>
    <pivotField axis="axisRow" allDrilled="1" showAll="0" defaultAttributeDrillState="1">
      <items count="86">
        <item n="מגדל מסלול מניות" x="36"/>
        <item n="מגדל השתלמות מסלול מניות" x="72"/>
        <item n="מגדל לתגמולים ולפיצויים מסלול מניות" x="57"/>
        <item n="מגדל גמל להשקעה מסלול מניות" x="49"/>
        <item n="מגדל מקפת משלימה מסלול מניות" x="17"/>
        <item n="מקפת אישית פנסיונרים מסלול מניות מ2018" x="23"/>
        <item n="מגדל מקפת אישית מסלול מניות" x="14"/>
        <item n="מגדל מסלול אג&quot;ח ממשלת ישראל" x="42"/>
        <item n="מגדל השתלמות מסלול אג&quot;ח ממשלת ישראל" x="75"/>
        <item n="מגדל לתגמולים ולפיצוים מסלול אגח ממשלת ישראל" x="55"/>
        <item n="מגדל גמל להשקעה מסלול אגח ממשלת ישראל" x="45"/>
        <item n="מגדל מסלול אגח" x="31"/>
        <item n="מגדל השתלמות מסלול אג&quot;ח" x="71"/>
        <item n="מגדל מקפת משלימה מסלול אג&quot;ח" x="18"/>
        <item n="מקפת אישית פנסיונרים מסלול אגח מ2018" x="22"/>
        <item n="מגדל מקפת אישית מסלול אג&quot;ח" x="15"/>
        <item n="מגדל מסלול אג&quot;ח עד 10% מניות" x="33"/>
        <item n="מגדל השתלמות מסלול אג&quot;ח עד 10% מניות" x="70"/>
        <item n="מגדל לתגמולים ופיצוים מסלול אגח עד10% מניות" x="58"/>
        <item n="מגדל גמל להשקעה מסלול אגח עד 10% מניות" x="44"/>
        <item n="מגדל מסלול אגח עד 25% במניות" x="34"/>
        <item n="מגדל מסלול שקלי טווח קצר" x="30"/>
        <item n="מגדל השתלמות מסלול שקלי טווח קצר" x="73"/>
        <item n="מגדל לתגמולים ולפיצויים מסלול שקלי טווח קצר" x="54"/>
        <item n="מגדל גמל להשקעה מסלול שקלי טווח קצר" x="48"/>
        <item n="מגדל מקפת משלימה מסלול שקלי טווח קצר" x="19"/>
        <item n="מגדל מקפת אישית מסלול שקלי טווח קצר" x="16"/>
        <item n="מגדל מסלול חו&quot;ל" x="32"/>
        <item n="מגדל השתלמות מסלול חו&quot;ל" x="74"/>
        <item n="מגדל לתגמולים ולפיצויים מסלול חו&quot;ל" x="56"/>
        <item n="מגדל גמל להשקעה מסלול חול" x="47"/>
        <item n="משתתף ברווחים " x="28"/>
        <item n="י החדשה" x="29"/>
        <item n="יוזמה ותיקה פנסיה" s="1" x="0"/>
        <item n="מגדל מקפת משלימה" x="2"/>
        <item n="מגדל מקפת פנסיונרים חדשים" x="3"/>
        <item n="מגדל מקפת פנסיונרים זכאים קיימים" x="4"/>
        <item n="נוסטרו" x="59"/>
        <item n="מגדל מרכזית לפיצויים" x="60"/>
        <item n="מגדל השתלמות מסלול כללי" x="61"/>
        <item n="נוסטרו אלמנטר אליהו" x="62"/>
        <item n="נוסטרו חיים" x="63"/>
        <item n="נוסטרו אלמנטר" x="64"/>
        <item n="נוסטרו הון" x="65"/>
        <item n="מקפת ניהול קרנות פנסיה" x="66"/>
        <item n="מסלול כללי עד 65 מניות" x="35"/>
        <item n="עידן חדש" x="67"/>
        <item n=" מגדל מקפת אישית" x="5"/>
        <item n="מקפת מרכזית לדמי מחלה" x="68"/>
        <item n="מגדל מקפת אישית מסלול לבני 50 ומטה" x="6"/>
        <item n="מגדל מקפת אישית מסלול לבני 50-60" x="7"/>
        <item n="מגדל מקפת אישית מסלול לבני 60 ומעלה" x="8"/>
        <item n="מקפת משלימה פנסיונרים" x="9"/>
        <item n="יוזמה עמיתי ביניים" s="1" x="1"/>
        <item n="מקפת מרכזית פנסיה תקציבית" x="69"/>
        <item n="מגדל מקפת אישית מסלול הלכה" x="10"/>
        <item n=" מגדל מקפת פנסיונרים הלכה" x="11"/>
        <item n="מגדל מקפת משלימה מסלול הלכה" x="12"/>
        <item n="מקפת משלימה פנסיונרים הלכה" x="13"/>
        <item n="איחוד סוכנויות השקעות" x="43"/>
        <item n="מגדל מסלול הלכה" x="37"/>
        <item n="מגדל השתלמות מסלול הלכה" x="76"/>
        <item n="מגדל גמל להשקעה מסלול הלכה" x="46"/>
        <item n="מגדל גמל להשקעה מסלול כללי" x="50"/>
        <item n="מגדל חסכון לילד- מסלול הלכה" x="77"/>
        <item n="מגדל חסכון לילד- סיכון בינוני" x="78"/>
        <item n="מגדל חסכון לילד- סיכון מועט" x="79"/>
        <item n="מגדל חסכון לילד- סיכון מוגבר" x="80"/>
        <item n="מגדל מקפת אישית פנסיונרים מ 2018" x="20"/>
        <item n="מגדל מקפת משלימה פנסיונרים מ 2018" x="21"/>
        <item n="מקפת אישית פנסיונר כשר מ-2018" x="24"/>
        <item n="מגדל לתגמולים ולפיצויים מסלול לבני 50 ומטה" x="51"/>
        <item n="מגדל לתגמולים ולפיצויים מסלול לבני 50 עד 60" x="52"/>
        <item n="מגדל לתגמולים ולפיצויים מסלול לבני 60 ומעלה" x="53"/>
        <item n="מגדל השתלמות מסלול לבני 50 ומטה" x="81"/>
        <item n="מגדל השתלמות מסלול לבני 50 עד 60" x="82"/>
        <item n="מגדל השתלמות מסלול לבני 60 ומעלה" x="83"/>
        <item n="מגדל השתלמות מסלול פאסיבי כללי" x="84"/>
        <item n="מגדל מקפת משלימה מסלול לבני 50 ומטה" x="25"/>
        <item n="מגדל מקפת משלימה מסלול לבני 50-60" x="26"/>
        <item n="מגדל מסלול לבני 50 עד 60" x="38"/>
        <item n="מגדל מסלול לבני 60 ומעלה" x="39"/>
        <item n="מגדל מסלול למקבלי קצבה" x="40"/>
        <item n="מגדל מקפת משלימה מסלול לבני 60 ומעלה" x="27"/>
        <item n="מגדל מסלול לבני 50 ומטה" x="41"/>
        <item t="default"/>
      </items>
    </pivotField>
    <pivotField showAll="0" dataSourceSort="1" defaultSubtotal="0" showPropTip="1"/>
    <pivotField dataField="1" showAll="0"/>
    <pivotField dataField="1" showAll="0"/>
    <pivotField dataField="1" showAll="0"/>
    <pivotField dataField="1" showAll="0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2">
    <field x="42"/>
    <field x="41"/>
  </rowFields>
  <rowItems count="24">
    <i>
      <x v="33"/>
    </i>
    <i r="1">
      <x v="57"/>
    </i>
    <i r="1">
      <x v="60"/>
    </i>
    <i r="1">
      <x v="64"/>
    </i>
    <i r="1">
      <x v="74"/>
    </i>
    <i r="1">
      <x v="77"/>
    </i>
    <i r="1">
      <x v="82"/>
    </i>
    <i r="1">
      <x v="86"/>
    </i>
    <i r="1">
      <x v="87"/>
    </i>
    <i r="1">
      <x v="147"/>
    </i>
    <i r="1">
      <x v="148"/>
    </i>
    <i r="1">
      <x v="149"/>
    </i>
    <i>
      <x v="53"/>
    </i>
    <i r="1">
      <x v="57"/>
    </i>
    <i r="1">
      <x v="60"/>
    </i>
    <i r="1">
      <x v="64"/>
    </i>
    <i r="1">
      <x v="74"/>
    </i>
    <i r="1">
      <x v="77"/>
    </i>
    <i r="1">
      <x v="82"/>
    </i>
    <i r="1">
      <x v="87"/>
    </i>
    <i r="1">
      <x v="110"/>
    </i>
    <i r="1">
      <x v="147"/>
    </i>
    <i r="1">
      <x v="148"/>
    </i>
    <i r="1">
      <x v="149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pageFields count="4">
    <pageField fld="38" hier="306" name="[Time].[Hie Time].[Yom].&amp;[20211231]" cap="31/12/2021"/>
    <pageField fld="29" hier="110" name="[Medida].[Medida].&amp;[2]" cap="אלפי ש&quot;ח"/>
    <pageField fld="48" hier="28" name="[Charigim].[Charigim].&amp;[0]" cap="כל המגבלות"/>
    <pageField fld="77" hier="100" name="[Makor].[Makor].&amp;[]" cap=""/>
  </pageFields>
  <dataFields count="4">
    <dataField fld="44" baseField="0" baseItem="0"/>
    <dataField fld="45" baseField="0" baseItem="0"/>
    <dataField fld="46" baseField="0" baseItem="0"/>
    <dataField fld="47" baseField="0" baseItem="0"/>
  </dataFields>
  <formats count="2">
    <format dxfId="2">
      <pivotArea outline="0" collapsedLevelsAreSubtotals="1" fieldPosition="0"/>
    </format>
    <format dxfId="3">
      <pivotArea field="7" type="button" dataOnly="0" labelOnly="1" outline="0"/>
    </format>
  </formats>
  <pivotHierarchies count="1038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35"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30"/>
        <mp field="31"/>
        <mp field="32"/>
        <mp field="33"/>
        <mp field="34"/>
        <mp field="35"/>
        <mp field="36"/>
        <mp field="37"/>
        <mp field="69"/>
        <mp field="70"/>
        <mp field="71"/>
        <mp field="72"/>
        <mp field="73"/>
        <mp field="74"/>
        <mp field="75"/>
        <mp field="76"/>
      </mps>
      <members count="1" level="1">
        <member name="[Cheshbon KM].[Hie Peilut].[Peilut 1].&amp;[Kod_Peilut_L1_182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31" level="1">
        <member name="[Makor].[Makor].&amp;[]"/>
        <member name="[Makor].[Makor].&amp;[FI]"/>
        <member name="[Makor].[Makor].&amp;[CFM]"/>
        <member name="[Makor].[Makor].&amp;[SAP]"/>
        <member name="[Makor].[Makor].&amp;[דנאל]"/>
        <member name="[Makor].[Makor].&amp;[מגמה]"/>
        <member name="[Makor].[Makor].&amp;[נאות]"/>
        <member name="[Makor].[Makor].&amp;[גרפיט]"/>
        <member name="[Makor].[Makor].&amp;[FI אחר]"/>
        <member name="[Makor].[Makor].&amp;[SAP_BO]"/>
        <member name="[Makor].[Makor].&amp;[אנליזה]"/>
        <member name="[Makor].[Makor].&amp;[גזברות]"/>
        <member name="[Makor].[Makor].&amp;[בלומברג]"/>
        <member name="[Makor].[Makor].&amp;[SAP_DATA]"/>
        <member name="[Makor].[Makor].&amp;[שוקי הון]"/>
        <member name="[Makor].[Makor].&amp;[דמי ניהול]"/>
        <member name="[Makor].[Makor].&amp;[הסבה 2018]"/>
        <member name="[Makor].[Makor].&amp;[CFM נגזרים]"/>
        <member name="[Makor].[Makor].&amp;[FI מזומנים]"/>
        <member name="[Makor].[Makor].&amp;[שערי ריבית]"/>
        <member name="[Makor].[Makor].&amp;[CFM פקדונות]"/>
        <member name="[Makor].[Makor].&amp;[CFM תקבולים]"/>
        <member name="[Makor].[Makor].&amp;[SAP תקבולים]"/>
        <member name="[Makor].[Makor].&amp;[Neot תקבולים]"/>
        <member name="[Makor].[Makor].&amp;[מסגרות אשראי]"/>
        <member name="[Makor].[Makor].&amp;[Danel תקבולים]"/>
        <member name="[Makor].[Makor].&amp;[סלים_מסלולים NX]"/>
        <member name="[Makor].[Makor].&amp;[מזומנים BAL SAVE]"/>
        <member name="[Makor].[Makor].&amp;[סלים_מסלולים SAP]"/>
        <member name="[Makor].[Makor].&amp;[מזומנים סל BAL SAVE]"/>
        <member name="[Makor].[Makor].&amp;[Lod_FCT_Tnuot_Dynam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1"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8">
        <mp field="43"/>
        <mp field="60"/>
        <mp field="61"/>
        <mp field="62"/>
        <mp field="63"/>
        <mp field="64"/>
        <mp field="65"/>
        <mp field="6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67"/>
        <mp field="6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Dark9" showRowHeaders="1" showColHeaders="1" showRowStripes="0" showColStripes="0" showLastColumn="1"/>
  <rowHierarchiesUsage count="2">
    <rowHierarchyUsage hierarchyUsage="275"/>
    <rowHierarchyUsage hierarchyUsage="112"/>
  </rowHierarchiesUsage>
  <colHierarchiesUsage count="2">
    <colHierarchyUsage hierarchyUsage="30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pivotTables/pivotTable2.xml><?xml version="1.0" encoding="utf-8"?>
<pivotTableDefinition xmlns="http://schemas.openxmlformats.org/spreadsheetml/2006/main" name="pivottable2" cacheId="534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D9:F17" firstHeaderRow="1" firstDataRow="2" firstDataCol="1" rowPageCount="6" colPageCount="1"/>
  <pivotFields count="118">
    <pivotField dataField="1" showAll="0"/>
    <pivotField axis="axisRow" allDrilled="1" showAll="0" dataSourceSort="1">
      <items count="2">
        <item c="1" x="0" d="1"/>
        <item t="default"/>
      </items>
    </pivotField>
    <pivotField axis="axisRow" showAll="0" dataSourceSort="1">
      <items count="2">
        <item c="1" x="0" d="1"/>
        <item t="default"/>
      </items>
    </pivotField>
    <pivotField axis="axisRow" showAll="0" dataSourceSort="1">
      <items count="3">
        <item c="1" x="0" d="1"/>
        <item x="1" d="1"/>
        <item t="default"/>
      </items>
    </pivotField>
    <pivotField axis="axisRow" showAll="0" dataSourceSort="1">
      <items count="3">
        <item c="1" x="0" d="1"/>
        <item x="1" d="1"/>
        <item t="default"/>
      </items>
    </pivotField>
    <pivotField axis="axisRow" showAll="0" dataSourceSort="1">
      <items count="4">
        <item s="1" c="1" x="0" d="1"/>
        <item x="1" d="1"/>
        <item x="2" d="1"/>
        <item t="default"/>
      </items>
    </pivotField>
    <pivotField axis="axisRow" showAll="0" dataSourceSort="1">
      <items count="11">
        <item c="1" x="0"/>
        <item c="1" x="1"/>
        <item x="2" d="1"/>
        <item x="3" d="1"/>
        <item x="4" d="1"/>
        <item x="5" d="1"/>
        <item x="6" d="1"/>
        <item x="7" d="1"/>
        <item x="8" d="1"/>
        <item x="9" d="1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c="1" x="0"/>
        <item t="default"/>
      </items>
    </pivotField>
    <pivotField axis="axisPage" showAll="0" dataSourceSort="1">
      <items count="3">
        <item c="1" x="0"/>
        <item c="1" x="1"/>
        <item t="default"/>
      </items>
    </pivotField>
    <pivotField axis="axisPage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 defaultAttributeDrillState="1">
      <items count="1">
        <item t="default"/>
      </items>
    </pivotField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6">
    <field x="1"/>
    <field x="2"/>
    <field x="3"/>
    <field x="4"/>
    <field x="5"/>
    <field x="6"/>
  </rowFields>
  <rowItems count="7">
    <i>
      <x/>
    </i>
    <i r="1">
      <x/>
    </i>
    <i r="2">
      <x/>
    </i>
    <i r="3">
      <x/>
    </i>
    <i r="4">
      <x/>
    </i>
    <i r="5">
      <x/>
    </i>
    <i r="5">
      <x v="1"/>
    </i>
  </rowItems>
  <colFields count="1">
    <field x="-2"/>
  </colFields>
  <colItems count="2">
    <i>
      <x/>
    </i>
    <i i="1">
      <x v="1"/>
    </i>
  </colItems>
  <pageFields count="6">
    <pageField fld="110" hier="156" name="[Time].[Hie Time].[Yom].&amp;[20211231]" cap="31/12/2021"/>
    <pageField fld="28" hier="72" name="[Medida].[Medida].&amp;[2]" cap="אלפי ש&quot;ח"/>
    <pageField fld="55" hier="148" name="[Neches].[Tik Chofshi].[All]" cap="סה&quot;כ נכסים"/>
    <pageField fld="109" hier="153" name="[Salim Maslulim].[Salim Maslulim].[אחזקה ישירה + מסלים]" cap="אחזקה ישירה + מסלים"/>
    <pageField fld="29" hier="101" name="[Neches].[Hie Portfolio].[Portfolio L4].&amp;[Protfolio_L4_113]&amp;[Protfolio_L3_103]&amp;[Protfolio_L2_101]&amp;[Protfolio_L1_101]" cap="סה&quot;כ מזומן ושווה מזומן"/>
    <pageField fld="117" hier="70" name="[Makor].[Makor].&amp;[]" cap=""/>
  </pageFields>
  <dataFields count="2">
    <dataField fld="0" baseField="0" baseItem="0"/>
    <dataField fld="90" baseField="0" baseItem="0"/>
  </dataFields>
  <conditionalFormats count="1">
    <conditionalFormat priority="1">
      <pivotAreas count="1">
        <pivotArea outline="0" fieldPosition="0">
          <references count="1">
            <reference field="4294967294" count="1">
              <x v="1"/>
            </reference>
          </references>
        </pivotArea>
      </pivotAreas>
    </conditionalFormat>
  </conditionalFormats>
  <pivotHierarchies count="74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2"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56"/>
        <mp field="91"/>
        <mp field="113"/>
        <mp field="1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31" level="1">
        <member name="[Makor].[Makor].&amp;[]"/>
        <member name="[Makor].[Makor].&amp;[FI]"/>
        <member name="[Makor].[Makor].&amp;[CFM]"/>
        <member name="[Makor].[Makor].&amp;[SAP]"/>
        <member name="[Makor].[Makor].&amp;[דנאל]"/>
        <member name="[Makor].[Makor].&amp;[מגמה]"/>
        <member name="[Makor].[Makor].&amp;[נאות]"/>
        <member name="[Makor].[Makor].&amp;[גרפיט]"/>
        <member name="[Makor].[Makor].&amp;[FI אחר]"/>
        <member name="[Makor].[Makor].&amp;[SAP_BO]"/>
        <member name="[Makor].[Makor].&amp;[אנליזה]"/>
        <member name="[Makor].[Makor].&amp;[גזברות]"/>
        <member name="[Makor].[Makor].&amp;[בלומברג]"/>
        <member name="[Makor].[Makor].&amp;[SAP_DATA]"/>
        <member name="[Makor].[Makor].&amp;[שוקי הון]"/>
        <member name="[Makor].[Makor].&amp;[דמי ניהול]"/>
        <member name="[Makor].[Makor].&amp;[הסבה 2018]"/>
        <member name="[Makor].[Makor].&amp;[CFM נגזרים]"/>
        <member name="[Makor].[Makor].&amp;[FI מזומנים]"/>
        <member name="[Makor].[Makor].&amp;[שערי ריבית]"/>
        <member name="[Makor].[Makor].&amp;[CFM פקדונות]"/>
        <member name="[Makor].[Makor].&amp;[CFM תקבולים]"/>
        <member name="[Makor].[Makor].&amp;[SAP תקבולים]"/>
        <member name="[Makor].[Makor].&amp;[Neot תקבולים]"/>
        <member name="[Makor].[Makor].&amp;[מסגרות אשראי]"/>
        <member name="[Makor].[Makor].&amp;[Danel תקבולים]"/>
        <member name="[Makor].[Makor].&amp;[סלים_מסלולים NX]"/>
        <member name="[Makor].[Makor].&amp;[מזומנים BAL SAVE]"/>
        <member name="[Makor].[Makor].&amp;[סלים_מסלולים SAP]"/>
        <member name="[Makor].[Makor].&amp;[מזומנים סל BAL SAVE]"/>
        <member name="[Makor].[Makor].&amp;[Lod_FCT_Tnuot_Dynam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71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15"/>
        <mp field="116"/>
      </mps>
      <members count="4" level="4">
        <member name="[Neches].[Hie Portfolio].[Portfolio L4].&amp;[Protfolio_L4_113]&amp;[Protfolio_L3_103]&amp;[Protfolio_L2_101]&amp;[Protfolio_L1_101]"/>
        <member name="[Neches].[Hie Portfolio].[Portfolio L4].&amp;[Protfolio_L4_114]&amp;[Protfolio_L3_103]&amp;[Protfolio_L2_101]&amp;[Protfolio_L1_101]"/>
        <member name="[Neches].[Hie Portfolio].[Portfolio L4].&amp;[Protfolio_L4_115]&amp;[Protfolio_L3_103]&amp;[Protfolio_L2_101]&amp;[Protfolio_L1_101]"/>
        <member name="[Neches].[Hie Portfolio].[Portfolio L4].&amp;[Protfolio_L4_116]&amp;[Protfolio_L3_103]&amp;[Protfolio_L2_101]&amp;[Protfolio_L1_101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pivotTables/pivotTable3.xml><?xml version="1.0" encoding="utf-8"?>
<pivotTableDefinition xmlns="http://schemas.openxmlformats.org/spreadsheetml/2006/main" name="pivottable3" cacheId="537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L9:N17" firstHeaderRow="1" firstDataRow="2" firstDataCol="1" rowPageCount="6" colPageCount="1"/>
  <pivotFields count="118">
    <pivotField dataField="1" showAll="0"/>
    <pivotField axis="axisRow" allDrilled="1" showAll="0" dataSourceSort="1">
      <items count="2">
        <item c="1" x="0" d="1"/>
        <item t="default"/>
      </items>
    </pivotField>
    <pivotField axis="axisRow" showAll="0" dataSourceSort="1">
      <items count="2">
        <item c="1" x="0" d="1"/>
        <item t="default"/>
      </items>
    </pivotField>
    <pivotField axis="axisRow" showAll="0" dataSourceSort="1">
      <items count="3">
        <item c="1" x="0" d="1"/>
        <item x="1" d="1"/>
        <item t="default"/>
      </items>
    </pivotField>
    <pivotField axis="axisRow" showAll="0" dataSourceSort="1">
      <items count="3">
        <item c="1" x="0" d="1"/>
        <item x="1" d="1"/>
        <item t="default"/>
      </items>
    </pivotField>
    <pivotField axis="axisRow" showAll="0" dataSourceSort="1">
      <items count="4">
        <item s="1" c="1" x="0" d="1"/>
        <item x="1" d="1"/>
        <item x="2" d="1"/>
        <item t="default"/>
      </items>
    </pivotField>
    <pivotField axis="axisRow" showAll="0" dataSourceSort="1">
      <items count="11">
        <item c="1" x="0"/>
        <item c="1" x="1"/>
        <item x="2" d="1"/>
        <item x="3" d="1"/>
        <item x="4" d="1"/>
        <item x="5" d="1"/>
        <item x="6" d="1"/>
        <item x="7" d="1"/>
        <item x="8" d="1"/>
        <item x="9" d="1"/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axis="axisRow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c="1" x="0"/>
        <item t="default"/>
      </items>
    </pivotField>
    <pivotField axis="axisPage" showAll="0" dataSourceSort="1">
      <items count="3">
        <item c="1" x="0"/>
        <item c="1" x="1"/>
        <item t="default"/>
      </items>
    </pivotField>
    <pivotField axis="axisPage" showAll="0" dataSourceSort="1">
      <items count="6">
        <item c="1" x="0"/>
        <item c="1" x="1"/>
        <item c="1" x="2"/>
        <item c="1" x="3"/>
        <item c="1" x="4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 defaultAttributeDrillState="1">
      <items count="1">
        <item t="default"/>
      </items>
    </pivotField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</pivotFields>
  <rowFields count="6">
    <field x="1"/>
    <field x="2"/>
    <field x="3"/>
    <field x="4"/>
    <field x="5"/>
    <field x="6"/>
  </rowFields>
  <rowItems count="7">
    <i>
      <x/>
    </i>
    <i r="1">
      <x/>
    </i>
    <i r="2">
      <x/>
    </i>
    <i r="3">
      <x/>
    </i>
    <i r="4">
      <x/>
    </i>
    <i r="5">
      <x/>
    </i>
    <i r="5">
      <x v="1"/>
    </i>
  </rowItems>
  <colFields count="1">
    <field x="-2"/>
  </colFields>
  <colItems count="2">
    <i>
      <x/>
    </i>
    <i i="1">
      <x v="1"/>
    </i>
  </colItems>
  <pageFields count="6">
    <pageField fld="110" hier="156" name="[Time].[Hie Time].[Yom].&amp;[20211231]" cap="31/12/2021"/>
    <pageField fld="28" hier="72" name="[Medida].[Medida].&amp;[2]" cap="אלפי ש&quot;ח"/>
    <pageField fld="55" hier="148" name="[Neches].[Tik Chofshi].[All]" cap="סה&quot;כ נכסים"/>
    <pageField fld="109" hier="153" name="[Salim Maslulim].[Salim Maslulim].[אחזקה ישירה + מסלים]" cap="אחזקה ישירה + מסלים"/>
    <pageField fld="29" hier="101" name="[Neches].[Hie Portfolio].[Portfolio L4].&amp;[Protfolio_L4_126]&amp;[Protfolio_L3_105]&amp;[Protfolio_L2_102]&amp;[Protfolio_L1_101]" cap="סה&quot;כ אג&quot;ח מיועדות"/>
    <pageField fld="117" hier="70" name="[Makor].[Makor].&amp;[]" cap=""/>
  </pageFields>
  <dataFields count="2">
    <dataField fld="0" baseField="0" baseItem="0"/>
    <dataField fld="90" baseField="0" baseItem="0"/>
  </dataFields>
  <pivotHierarchies count="74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2"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56"/>
        <mp field="91"/>
        <mp field="113"/>
        <mp field="1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31" level="1">
        <member name="[Makor].[Makor].&amp;[]"/>
        <member name="[Makor].[Makor].&amp;[FI]"/>
        <member name="[Makor].[Makor].&amp;[CFM]"/>
        <member name="[Makor].[Makor].&amp;[SAP]"/>
        <member name="[Makor].[Makor].&amp;[דנאל]"/>
        <member name="[Makor].[Makor].&amp;[מגמה]"/>
        <member name="[Makor].[Makor].&amp;[נאות]"/>
        <member name="[Makor].[Makor].&amp;[גרפיט]"/>
        <member name="[Makor].[Makor].&amp;[FI אחר]"/>
        <member name="[Makor].[Makor].&amp;[SAP_BO]"/>
        <member name="[Makor].[Makor].&amp;[אנליזה]"/>
        <member name="[Makor].[Makor].&amp;[גזברות]"/>
        <member name="[Makor].[Makor].&amp;[בלומברג]"/>
        <member name="[Makor].[Makor].&amp;[SAP_DATA]"/>
        <member name="[Makor].[Makor].&amp;[שוקי הון]"/>
        <member name="[Makor].[Makor].&amp;[דמי ניהול]"/>
        <member name="[Makor].[Makor].&amp;[הסבה 2018]"/>
        <member name="[Makor].[Makor].&amp;[CFM נגזרים]"/>
        <member name="[Makor].[Makor].&amp;[FI מזומנים]"/>
        <member name="[Makor].[Makor].&amp;[שערי ריבית]"/>
        <member name="[Makor].[Makor].&amp;[CFM פקדונות]"/>
        <member name="[Makor].[Makor].&amp;[CFM תקבולים]"/>
        <member name="[Makor].[Makor].&amp;[SAP תקבולים]"/>
        <member name="[Makor].[Makor].&amp;[Neot תקבולים]"/>
        <member name="[Makor].[Makor].&amp;[מסגרות אשראי]"/>
        <member name="[Makor].[Makor].&amp;[Danel תקבולים]"/>
        <member name="[Makor].[Makor].&amp;[סלים_מסלולים NX]"/>
        <member name="[Makor].[Makor].&amp;[מזומנים BAL SAVE]"/>
        <member name="[Makor].[Makor].&amp;[סלים_מסלולים SAP]"/>
        <member name="[Makor].[Makor].&amp;[מזומנים סל BAL SAVE]"/>
        <member name="[Makor].[Makor].&amp;[Lod_FCT_Tnuot_Dynami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71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89"/>
        <mp field="92"/>
        <mp field="93"/>
        <mp field="94"/>
        <mp field="95"/>
        <mp field="96"/>
        <mp field="97"/>
        <mp field="98"/>
        <mp field="99"/>
        <mp field="100"/>
        <mp field="101"/>
        <mp field="102"/>
        <mp field="103"/>
        <mp field="104"/>
        <mp field="105"/>
        <mp field="106"/>
        <mp field="107"/>
        <mp field="108"/>
        <mp field="115"/>
        <mp field="116"/>
      </mps>
      <members count="1" level="4">
        <member name="[Neches].[Hie Portfolio].[Portfolio L4].&amp;[Protfolio_L4_126]&amp;[Protfolio_L3_105]&amp;[Protfolio_L2_102]&amp;[Protfolio_L1_101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showGridLines="0" rightToLeft="1" zoomScale="80" zoomScaleNormal="80" zoomScaleSheetLayoutView="90" workbookViewId="0">
      <selection activeCell="N3" sqref="N3:P14"/>
    </sheetView>
  </sheetViews>
  <sheetFormatPr defaultRowHeight="12.75" x14ac:dyDescent="0.2"/>
  <cols>
    <col min="1" max="1" width="1.375" style="6" customWidth="1"/>
    <col min="2" max="2" width="46.375" style="9" customWidth="1"/>
    <col min="3" max="3" width="13.125" style="6" customWidth="1"/>
    <col min="4" max="4" width="13.75" style="6" customWidth="1"/>
    <col min="5" max="5" width="10" style="6" customWidth="1"/>
    <col min="6" max="6" width="12.25" style="6" customWidth="1"/>
    <col min="7" max="7" width="11.375" style="6" customWidth="1"/>
    <col min="8" max="8" width="49.5" style="6" customWidth="1"/>
    <col min="9" max="13" width="9" style="6"/>
    <col min="14" max="14" width="33.875" style="6" customWidth="1"/>
    <col min="15" max="15" width="40.5" style="6" bestFit="1" customWidth="1"/>
    <col min="16" max="245" width="9" style="6"/>
    <col min="246" max="246" width="1.375" style="6" customWidth="1"/>
    <col min="247" max="247" width="25.375" style="6" customWidth="1"/>
    <col min="248" max="248" width="13.125" style="6" customWidth="1"/>
    <col min="249" max="249" width="1.125" style="6" customWidth="1"/>
    <col min="250" max="250" width="14.75" style="6" customWidth="1"/>
    <col min="251" max="253" width="8.5" style="6" customWidth="1"/>
    <col min="254" max="254" width="1.125" style="6" customWidth="1"/>
    <col min="255" max="256" width="7.625" style="6" customWidth="1"/>
    <col min="257" max="257" width="1" style="6" customWidth="1"/>
    <col min="258" max="258" width="13.75" style="6" customWidth="1"/>
    <col min="259" max="261" width="8.5" style="6" customWidth="1"/>
    <col min="262" max="262" width="1.625" style="6" customWidth="1"/>
    <col min="263" max="264" width="7.625" style="6" customWidth="1"/>
    <col min="265" max="501" width="9" style="6"/>
    <col min="502" max="502" width="1.375" style="6" customWidth="1"/>
    <col min="503" max="503" width="25.375" style="6" customWidth="1"/>
    <col min="504" max="504" width="13.125" style="6" customWidth="1"/>
    <col min="505" max="505" width="1.125" style="6" customWidth="1"/>
    <col min="506" max="506" width="14.75" style="6" customWidth="1"/>
    <col min="507" max="509" width="8.5" style="6" customWidth="1"/>
    <col min="510" max="510" width="1.125" style="6" customWidth="1"/>
    <col min="511" max="512" width="7.625" style="6" customWidth="1"/>
    <col min="513" max="513" width="1" style="6" customWidth="1"/>
    <col min="514" max="514" width="13.75" style="6" customWidth="1"/>
    <col min="515" max="517" width="8.5" style="6" customWidth="1"/>
    <col min="518" max="518" width="1.625" style="6" customWidth="1"/>
    <col min="519" max="520" width="7.625" style="6" customWidth="1"/>
    <col min="521" max="757" width="9" style="6"/>
    <col min="758" max="758" width="1.375" style="6" customWidth="1"/>
    <col min="759" max="759" width="25.375" style="6" customWidth="1"/>
    <col min="760" max="760" width="13.125" style="6" customWidth="1"/>
    <col min="761" max="761" width="1.125" style="6" customWidth="1"/>
    <col min="762" max="762" width="14.75" style="6" customWidth="1"/>
    <col min="763" max="765" width="8.5" style="6" customWidth="1"/>
    <col min="766" max="766" width="1.125" style="6" customWidth="1"/>
    <col min="767" max="768" width="7.625" style="6" customWidth="1"/>
    <col min="769" max="769" width="1" style="6" customWidth="1"/>
    <col min="770" max="770" width="13.75" style="6" customWidth="1"/>
    <col min="771" max="773" width="8.5" style="6" customWidth="1"/>
    <col min="774" max="774" width="1.625" style="6" customWidth="1"/>
    <col min="775" max="776" width="7.625" style="6" customWidth="1"/>
    <col min="777" max="1013" width="9" style="6"/>
    <col min="1014" max="1014" width="1.375" style="6" customWidth="1"/>
    <col min="1015" max="1015" width="25.375" style="6" customWidth="1"/>
    <col min="1016" max="1016" width="13.125" style="6" customWidth="1"/>
    <col min="1017" max="1017" width="1.125" style="6" customWidth="1"/>
    <col min="1018" max="1018" width="14.75" style="6" customWidth="1"/>
    <col min="1019" max="1021" width="8.5" style="6" customWidth="1"/>
    <col min="1022" max="1022" width="1.125" style="6" customWidth="1"/>
    <col min="1023" max="1024" width="7.625" style="6" customWidth="1"/>
    <col min="1025" max="1025" width="1" style="6" customWidth="1"/>
    <col min="1026" max="1026" width="13.75" style="6" customWidth="1"/>
    <col min="1027" max="1029" width="8.5" style="6" customWidth="1"/>
    <col min="1030" max="1030" width="1.625" style="6" customWidth="1"/>
    <col min="1031" max="1032" width="7.625" style="6" customWidth="1"/>
    <col min="1033" max="1269" width="9" style="6"/>
    <col min="1270" max="1270" width="1.375" style="6" customWidth="1"/>
    <col min="1271" max="1271" width="25.375" style="6" customWidth="1"/>
    <col min="1272" max="1272" width="13.125" style="6" customWidth="1"/>
    <col min="1273" max="1273" width="1.125" style="6" customWidth="1"/>
    <col min="1274" max="1274" width="14.75" style="6" customWidth="1"/>
    <col min="1275" max="1277" width="8.5" style="6" customWidth="1"/>
    <col min="1278" max="1278" width="1.125" style="6" customWidth="1"/>
    <col min="1279" max="1280" width="7.625" style="6" customWidth="1"/>
    <col min="1281" max="1281" width="1" style="6" customWidth="1"/>
    <col min="1282" max="1282" width="13.75" style="6" customWidth="1"/>
    <col min="1283" max="1285" width="8.5" style="6" customWidth="1"/>
    <col min="1286" max="1286" width="1.625" style="6" customWidth="1"/>
    <col min="1287" max="1288" width="7.625" style="6" customWidth="1"/>
    <col min="1289" max="1525" width="9" style="6"/>
    <col min="1526" max="1526" width="1.375" style="6" customWidth="1"/>
    <col min="1527" max="1527" width="25.375" style="6" customWidth="1"/>
    <col min="1528" max="1528" width="13.125" style="6" customWidth="1"/>
    <col min="1529" max="1529" width="1.125" style="6" customWidth="1"/>
    <col min="1530" max="1530" width="14.75" style="6" customWidth="1"/>
    <col min="1531" max="1533" width="8.5" style="6" customWidth="1"/>
    <col min="1534" max="1534" width="1.125" style="6" customWidth="1"/>
    <col min="1535" max="1536" width="7.625" style="6" customWidth="1"/>
    <col min="1537" max="1537" width="1" style="6" customWidth="1"/>
    <col min="1538" max="1538" width="13.75" style="6" customWidth="1"/>
    <col min="1539" max="1541" width="8.5" style="6" customWidth="1"/>
    <col min="1542" max="1542" width="1.625" style="6" customWidth="1"/>
    <col min="1543" max="1544" width="7.625" style="6" customWidth="1"/>
    <col min="1545" max="1781" width="9" style="6"/>
    <col min="1782" max="1782" width="1.375" style="6" customWidth="1"/>
    <col min="1783" max="1783" width="25.375" style="6" customWidth="1"/>
    <col min="1784" max="1784" width="13.125" style="6" customWidth="1"/>
    <col min="1785" max="1785" width="1.125" style="6" customWidth="1"/>
    <col min="1786" max="1786" width="14.75" style="6" customWidth="1"/>
    <col min="1787" max="1789" width="8.5" style="6" customWidth="1"/>
    <col min="1790" max="1790" width="1.125" style="6" customWidth="1"/>
    <col min="1791" max="1792" width="7.625" style="6" customWidth="1"/>
    <col min="1793" max="1793" width="1" style="6" customWidth="1"/>
    <col min="1794" max="1794" width="13.75" style="6" customWidth="1"/>
    <col min="1795" max="1797" width="8.5" style="6" customWidth="1"/>
    <col min="1798" max="1798" width="1.625" style="6" customWidth="1"/>
    <col min="1799" max="1800" width="7.625" style="6" customWidth="1"/>
    <col min="1801" max="2037" width="9" style="6"/>
    <col min="2038" max="2038" width="1.375" style="6" customWidth="1"/>
    <col min="2039" max="2039" width="25.375" style="6" customWidth="1"/>
    <col min="2040" max="2040" width="13.125" style="6" customWidth="1"/>
    <col min="2041" max="2041" width="1.125" style="6" customWidth="1"/>
    <col min="2042" max="2042" width="14.75" style="6" customWidth="1"/>
    <col min="2043" max="2045" width="8.5" style="6" customWidth="1"/>
    <col min="2046" max="2046" width="1.125" style="6" customWidth="1"/>
    <col min="2047" max="2048" width="7.625" style="6" customWidth="1"/>
    <col min="2049" max="2049" width="1" style="6" customWidth="1"/>
    <col min="2050" max="2050" width="13.75" style="6" customWidth="1"/>
    <col min="2051" max="2053" width="8.5" style="6" customWidth="1"/>
    <col min="2054" max="2054" width="1.625" style="6" customWidth="1"/>
    <col min="2055" max="2056" width="7.625" style="6" customWidth="1"/>
    <col min="2057" max="2293" width="9" style="6"/>
    <col min="2294" max="2294" width="1.375" style="6" customWidth="1"/>
    <col min="2295" max="2295" width="25.375" style="6" customWidth="1"/>
    <col min="2296" max="2296" width="13.125" style="6" customWidth="1"/>
    <col min="2297" max="2297" width="1.125" style="6" customWidth="1"/>
    <col min="2298" max="2298" width="14.75" style="6" customWidth="1"/>
    <col min="2299" max="2301" width="8.5" style="6" customWidth="1"/>
    <col min="2302" max="2302" width="1.125" style="6" customWidth="1"/>
    <col min="2303" max="2304" width="7.625" style="6" customWidth="1"/>
    <col min="2305" max="2305" width="1" style="6" customWidth="1"/>
    <col min="2306" max="2306" width="13.75" style="6" customWidth="1"/>
    <col min="2307" max="2309" width="8.5" style="6" customWidth="1"/>
    <col min="2310" max="2310" width="1.625" style="6" customWidth="1"/>
    <col min="2311" max="2312" width="7.625" style="6" customWidth="1"/>
    <col min="2313" max="2549" width="9" style="6"/>
    <col min="2550" max="2550" width="1.375" style="6" customWidth="1"/>
    <col min="2551" max="2551" width="25.375" style="6" customWidth="1"/>
    <col min="2552" max="2552" width="13.125" style="6" customWidth="1"/>
    <col min="2553" max="2553" width="1.125" style="6" customWidth="1"/>
    <col min="2554" max="2554" width="14.75" style="6" customWidth="1"/>
    <col min="2555" max="2557" width="8.5" style="6" customWidth="1"/>
    <col min="2558" max="2558" width="1.125" style="6" customWidth="1"/>
    <col min="2559" max="2560" width="7.625" style="6" customWidth="1"/>
    <col min="2561" max="2561" width="1" style="6" customWidth="1"/>
    <col min="2562" max="2562" width="13.75" style="6" customWidth="1"/>
    <col min="2563" max="2565" width="8.5" style="6" customWidth="1"/>
    <col min="2566" max="2566" width="1.625" style="6" customWidth="1"/>
    <col min="2567" max="2568" width="7.625" style="6" customWidth="1"/>
    <col min="2569" max="2805" width="9" style="6"/>
    <col min="2806" max="2806" width="1.375" style="6" customWidth="1"/>
    <col min="2807" max="2807" width="25.375" style="6" customWidth="1"/>
    <col min="2808" max="2808" width="13.125" style="6" customWidth="1"/>
    <col min="2809" max="2809" width="1.125" style="6" customWidth="1"/>
    <col min="2810" max="2810" width="14.75" style="6" customWidth="1"/>
    <col min="2811" max="2813" width="8.5" style="6" customWidth="1"/>
    <col min="2814" max="2814" width="1.125" style="6" customWidth="1"/>
    <col min="2815" max="2816" width="7.625" style="6" customWidth="1"/>
    <col min="2817" max="2817" width="1" style="6" customWidth="1"/>
    <col min="2818" max="2818" width="13.75" style="6" customWidth="1"/>
    <col min="2819" max="2821" width="8.5" style="6" customWidth="1"/>
    <col min="2822" max="2822" width="1.625" style="6" customWidth="1"/>
    <col min="2823" max="2824" width="7.625" style="6" customWidth="1"/>
    <col min="2825" max="3061" width="9" style="6"/>
    <col min="3062" max="3062" width="1.375" style="6" customWidth="1"/>
    <col min="3063" max="3063" width="25.375" style="6" customWidth="1"/>
    <col min="3064" max="3064" width="13.125" style="6" customWidth="1"/>
    <col min="3065" max="3065" width="1.125" style="6" customWidth="1"/>
    <col min="3066" max="3066" width="14.75" style="6" customWidth="1"/>
    <col min="3067" max="3069" width="8.5" style="6" customWidth="1"/>
    <col min="3070" max="3070" width="1.125" style="6" customWidth="1"/>
    <col min="3071" max="3072" width="7.625" style="6" customWidth="1"/>
    <col min="3073" max="3073" width="1" style="6" customWidth="1"/>
    <col min="3074" max="3074" width="13.75" style="6" customWidth="1"/>
    <col min="3075" max="3077" width="8.5" style="6" customWidth="1"/>
    <col min="3078" max="3078" width="1.625" style="6" customWidth="1"/>
    <col min="3079" max="3080" width="7.625" style="6" customWidth="1"/>
    <col min="3081" max="3317" width="9" style="6"/>
    <col min="3318" max="3318" width="1.375" style="6" customWidth="1"/>
    <col min="3319" max="3319" width="25.375" style="6" customWidth="1"/>
    <col min="3320" max="3320" width="13.125" style="6" customWidth="1"/>
    <col min="3321" max="3321" width="1.125" style="6" customWidth="1"/>
    <col min="3322" max="3322" width="14.75" style="6" customWidth="1"/>
    <col min="3323" max="3325" width="8.5" style="6" customWidth="1"/>
    <col min="3326" max="3326" width="1.125" style="6" customWidth="1"/>
    <col min="3327" max="3328" width="7.625" style="6" customWidth="1"/>
    <col min="3329" max="3329" width="1" style="6" customWidth="1"/>
    <col min="3330" max="3330" width="13.75" style="6" customWidth="1"/>
    <col min="3331" max="3333" width="8.5" style="6" customWidth="1"/>
    <col min="3334" max="3334" width="1.625" style="6" customWidth="1"/>
    <col min="3335" max="3336" width="7.625" style="6" customWidth="1"/>
    <col min="3337" max="3573" width="9" style="6"/>
    <col min="3574" max="3574" width="1.375" style="6" customWidth="1"/>
    <col min="3575" max="3575" width="25.375" style="6" customWidth="1"/>
    <col min="3576" max="3576" width="13.125" style="6" customWidth="1"/>
    <col min="3577" max="3577" width="1.125" style="6" customWidth="1"/>
    <col min="3578" max="3578" width="14.75" style="6" customWidth="1"/>
    <col min="3579" max="3581" width="8.5" style="6" customWidth="1"/>
    <col min="3582" max="3582" width="1.125" style="6" customWidth="1"/>
    <col min="3583" max="3584" width="7.625" style="6" customWidth="1"/>
    <col min="3585" max="3585" width="1" style="6" customWidth="1"/>
    <col min="3586" max="3586" width="13.75" style="6" customWidth="1"/>
    <col min="3587" max="3589" width="8.5" style="6" customWidth="1"/>
    <col min="3590" max="3590" width="1.625" style="6" customWidth="1"/>
    <col min="3591" max="3592" width="7.625" style="6" customWidth="1"/>
    <col min="3593" max="3829" width="9" style="6"/>
    <col min="3830" max="3830" width="1.375" style="6" customWidth="1"/>
    <col min="3831" max="3831" width="25.375" style="6" customWidth="1"/>
    <col min="3832" max="3832" width="13.125" style="6" customWidth="1"/>
    <col min="3833" max="3833" width="1.125" style="6" customWidth="1"/>
    <col min="3834" max="3834" width="14.75" style="6" customWidth="1"/>
    <col min="3835" max="3837" width="8.5" style="6" customWidth="1"/>
    <col min="3838" max="3838" width="1.125" style="6" customWidth="1"/>
    <col min="3839" max="3840" width="7.625" style="6" customWidth="1"/>
    <col min="3841" max="3841" width="1" style="6" customWidth="1"/>
    <col min="3842" max="3842" width="13.75" style="6" customWidth="1"/>
    <col min="3843" max="3845" width="8.5" style="6" customWidth="1"/>
    <col min="3846" max="3846" width="1.625" style="6" customWidth="1"/>
    <col min="3847" max="3848" width="7.625" style="6" customWidth="1"/>
    <col min="3849" max="4085" width="9" style="6"/>
    <col min="4086" max="4086" width="1.375" style="6" customWidth="1"/>
    <col min="4087" max="4087" width="25.375" style="6" customWidth="1"/>
    <col min="4088" max="4088" width="13.125" style="6" customWidth="1"/>
    <col min="4089" max="4089" width="1.125" style="6" customWidth="1"/>
    <col min="4090" max="4090" width="14.75" style="6" customWidth="1"/>
    <col min="4091" max="4093" width="8.5" style="6" customWidth="1"/>
    <col min="4094" max="4094" width="1.125" style="6" customWidth="1"/>
    <col min="4095" max="4096" width="7.625" style="6" customWidth="1"/>
    <col min="4097" max="4097" width="1" style="6" customWidth="1"/>
    <col min="4098" max="4098" width="13.75" style="6" customWidth="1"/>
    <col min="4099" max="4101" width="8.5" style="6" customWidth="1"/>
    <col min="4102" max="4102" width="1.625" style="6" customWidth="1"/>
    <col min="4103" max="4104" width="7.625" style="6" customWidth="1"/>
    <col min="4105" max="4341" width="9" style="6"/>
    <col min="4342" max="4342" width="1.375" style="6" customWidth="1"/>
    <col min="4343" max="4343" width="25.375" style="6" customWidth="1"/>
    <col min="4344" max="4344" width="13.125" style="6" customWidth="1"/>
    <col min="4345" max="4345" width="1.125" style="6" customWidth="1"/>
    <col min="4346" max="4346" width="14.75" style="6" customWidth="1"/>
    <col min="4347" max="4349" width="8.5" style="6" customWidth="1"/>
    <col min="4350" max="4350" width="1.125" style="6" customWidth="1"/>
    <col min="4351" max="4352" width="7.625" style="6" customWidth="1"/>
    <col min="4353" max="4353" width="1" style="6" customWidth="1"/>
    <col min="4354" max="4354" width="13.75" style="6" customWidth="1"/>
    <col min="4355" max="4357" width="8.5" style="6" customWidth="1"/>
    <col min="4358" max="4358" width="1.625" style="6" customWidth="1"/>
    <col min="4359" max="4360" width="7.625" style="6" customWidth="1"/>
    <col min="4361" max="4597" width="9" style="6"/>
    <col min="4598" max="4598" width="1.375" style="6" customWidth="1"/>
    <col min="4599" max="4599" width="25.375" style="6" customWidth="1"/>
    <col min="4600" max="4600" width="13.125" style="6" customWidth="1"/>
    <col min="4601" max="4601" width="1.125" style="6" customWidth="1"/>
    <col min="4602" max="4602" width="14.75" style="6" customWidth="1"/>
    <col min="4603" max="4605" width="8.5" style="6" customWidth="1"/>
    <col min="4606" max="4606" width="1.125" style="6" customWidth="1"/>
    <col min="4607" max="4608" width="7.625" style="6" customWidth="1"/>
    <col min="4609" max="4609" width="1" style="6" customWidth="1"/>
    <col min="4610" max="4610" width="13.75" style="6" customWidth="1"/>
    <col min="4611" max="4613" width="8.5" style="6" customWidth="1"/>
    <col min="4614" max="4614" width="1.625" style="6" customWidth="1"/>
    <col min="4615" max="4616" width="7.625" style="6" customWidth="1"/>
    <col min="4617" max="4853" width="9" style="6"/>
    <col min="4854" max="4854" width="1.375" style="6" customWidth="1"/>
    <col min="4855" max="4855" width="25.375" style="6" customWidth="1"/>
    <col min="4856" max="4856" width="13.125" style="6" customWidth="1"/>
    <col min="4857" max="4857" width="1.125" style="6" customWidth="1"/>
    <col min="4858" max="4858" width="14.75" style="6" customWidth="1"/>
    <col min="4859" max="4861" width="8.5" style="6" customWidth="1"/>
    <col min="4862" max="4862" width="1.125" style="6" customWidth="1"/>
    <col min="4863" max="4864" width="7.625" style="6" customWidth="1"/>
    <col min="4865" max="4865" width="1" style="6" customWidth="1"/>
    <col min="4866" max="4866" width="13.75" style="6" customWidth="1"/>
    <col min="4867" max="4869" width="8.5" style="6" customWidth="1"/>
    <col min="4870" max="4870" width="1.625" style="6" customWidth="1"/>
    <col min="4871" max="4872" width="7.625" style="6" customWidth="1"/>
    <col min="4873" max="5109" width="9" style="6"/>
    <col min="5110" max="5110" width="1.375" style="6" customWidth="1"/>
    <col min="5111" max="5111" width="25.375" style="6" customWidth="1"/>
    <col min="5112" max="5112" width="13.125" style="6" customWidth="1"/>
    <col min="5113" max="5113" width="1.125" style="6" customWidth="1"/>
    <col min="5114" max="5114" width="14.75" style="6" customWidth="1"/>
    <col min="5115" max="5117" width="8.5" style="6" customWidth="1"/>
    <col min="5118" max="5118" width="1.125" style="6" customWidth="1"/>
    <col min="5119" max="5120" width="7.625" style="6" customWidth="1"/>
    <col min="5121" max="5121" width="1" style="6" customWidth="1"/>
    <col min="5122" max="5122" width="13.75" style="6" customWidth="1"/>
    <col min="5123" max="5125" width="8.5" style="6" customWidth="1"/>
    <col min="5126" max="5126" width="1.625" style="6" customWidth="1"/>
    <col min="5127" max="5128" width="7.625" style="6" customWidth="1"/>
    <col min="5129" max="5365" width="9" style="6"/>
    <col min="5366" max="5366" width="1.375" style="6" customWidth="1"/>
    <col min="5367" max="5367" width="25.375" style="6" customWidth="1"/>
    <col min="5368" max="5368" width="13.125" style="6" customWidth="1"/>
    <col min="5369" max="5369" width="1.125" style="6" customWidth="1"/>
    <col min="5370" max="5370" width="14.75" style="6" customWidth="1"/>
    <col min="5371" max="5373" width="8.5" style="6" customWidth="1"/>
    <col min="5374" max="5374" width="1.125" style="6" customWidth="1"/>
    <col min="5375" max="5376" width="7.625" style="6" customWidth="1"/>
    <col min="5377" max="5377" width="1" style="6" customWidth="1"/>
    <col min="5378" max="5378" width="13.75" style="6" customWidth="1"/>
    <col min="5379" max="5381" width="8.5" style="6" customWidth="1"/>
    <col min="5382" max="5382" width="1.625" style="6" customWidth="1"/>
    <col min="5383" max="5384" width="7.625" style="6" customWidth="1"/>
    <col min="5385" max="5621" width="9" style="6"/>
    <col min="5622" max="5622" width="1.375" style="6" customWidth="1"/>
    <col min="5623" max="5623" width="25.375" style="6" customWidth="1"/>
    <col min="5624" max="5624" width="13.125" style="6" customWidth="1"/>
    <col min="5625" max="5625" width="1.125" style="6" customWidth="1"/>
    <col min="5626" max="5626" width="14.75" style="6" customWidth="1"/>
    <col min="5627" max="5629" width="8.5" style="6" customWidth="1"/>
    <col min="5630" max="5630" width="1.125" style="6" customWidth="1"/>
    <col min="5631" max="5632" width="7.625" style="6" customWidth="1"/>
    <col min="5633" max="5633" width="1" style="6" customWidth="1"/>
    <col min="5634" max="5634" width="13.75" style="6" customWidth="1"/>
    <col min="5635" max="5637" width="8.5" style="6" customWidth="1"/>
    <col min="5638" max="5638" width="1.625" style="6" customWidth="1"/>
    <col min="5639" max="5640" width="7.625" style="6" customWidth="1"/>
    <col min="5641" max="5877" width="9" style="6"/>
    <col min="5878" max="5878" width="1.375" style="6" customWidth="1"/>
    <col min="5879" max="5879" width="25.375" style="6" customWidth="1"/>
    <col min="5880" max="5880" width="13.125" style="6" customWidth="1"/>
    <col min="5881" max="5881" width="1.125" style="6" customWidth="1"/>
    <col min="5882" max="5882" width="14.75" style="6" customWidth="1"/>
    <col min="5883" max="5885" width="8.5" style="6" customWidth="1"/>
    <col min="5886" max="5886" width="1.125" style="6" customWidth="1"/>
    <col min="5887" max="5888" width="7.625" style="6" customWidth="1"/>
    <col min="5889" max="5889" width="1" style="6" customWidth="1"/>
    <col min="5890" max="5890" width="13.75" style="6" customWidth="1"/>
    <col min="5891" max="5893" width="8.5" style="6" customWidth="1"/>
    <col min="5894" max="5894" width="1.625" style="6" customWidth="1"/>
    <col min="5895" max="5896" width="7.625" style="6" customWidth="1"/>
    <col min="5897" max="6133" width="9" style="6"/>
    <col min="6134" max="6134" width="1.375" style="6" customWidth="1"/>
    <col min="6135" max="6135" width="25.375" style="6" customWidth="1"/>
    <col min="6136" max="6136" width="13.125" style="6" customWidth="1"/>
    <col min="6137" max="6137" width="1.125" style="6" customWidth="1"/>
    <col min="6138" max="6138" width="14.75" style="6" customWidth="1"/>
    <col min="6139" max="6141" width="8.5" style="6" customWidth="1"/>
    <col min="6142" max="6142" width="1.125" style="6" customWidth="1"/>
    <col min="6143" max="6144" width="7.625" style="6" customWidth="1"/>
    <col min="6145" max="6145" width="1" style="6" customWidth="1"/>
    <col min="6146" max="6146" width="13.75" style="6" customWidth="1"/>
    <col min="6147" max="6149" width="8.5" style="6" customWidth="1"/>
    <col min="6150" max="6150" width="1.625" style="6" customWidth="1"/>
    <col min="6151" max="6152" width="7.625" style="6" customWidth="1"/>
    <col min="6153" max="6389" width="9" style="6"/>
    <col min="6390" max="6390" width="1.375" style="6" customWidth="1"/>
    <col min="6391" max="6391" width="25.375" style="6" customWidth="1"/>
    <col min="6392" max="6392" width="13.125" style="6" customWidth="1"/>
    <col min="6393" max="6393" width="1.125" style="6" customWidth="1"/>
    <col min="6394" max="6394" width="14.75" style="6" customWidth="1"/>
    <col min="6395" max="6397" width="8.5" style="6" customWidth="1"/>
    <col min="6398" max="6398" width="1.125" style="6" customWidth="1"/>
    <col min="6399" max="6400" width="7.625" style="6" customWidth="1"/>
    <col min="6401" max="6401" width="1" style="6" customWidth="1"/>
    <col min="6402" max="6402" width="13.75" style="6" customWidth="1"/>
    <col min="6403" max="6405" width="8.5" style="6" customWidth="1"/>
    <col min="6406" max="6406" width="1.625" style="6" customWidth="1"/>
    <col min="6407" max="6408" width="7.625" style="6" customWidth="1"/>
    <col min="6409" max="6645" width="9" style="6"/>
    <col min="6646" max="6646" width="1.375" style="6" customWidth="1"/>
    <col min="6647" max="6647" width="25.375" style="6" customWidth="1"/>
    <col min="6648" max="6648" width="13.125" style="6" customWidth="1"/>
    <col min="6649" max="6649" width="1.125" style="6" customWidth="1"/>
    <col min="6650" max="6650" width="14.75" style="6" customWidth="1"/>
    <col min="6651" max="6653" width="8.5" style="6" customWidth="1"/>
    <col min="6654" max="6654" width="1.125" style="6" customWidth="1"/>
    <col min="6655" max="6656" width="7.625" style="6" customWidth="1"/>
    <col min="6657" max="6657" width="1" style="6" customWidth="1"/>
    <col min="6658" max="6658" width="13.75" style="6" customWidth="1"/>
    <col min="6659" max="6661" width="8.5" style="6" customWidth="1"/>
    <col min="6662" max="6662" width="1.625" style="6" customWidth="1"/>
    <col min="6663" max="6664" width="7.625" style="6" customWidth="1"/>
    <col min="6665" max="6901" width="9" style="6"/>
    <col min="6902" max="6902" width="1.375" style="6" customWidth="1"/>
    <col min="6903" max="6903" width="25.375" style="6" customWidth="1"/>
    <col min="6904" max="6904" width="13.125" style="6" customWidth="1"/>
    <col min="6905" max="6905" width="1.125" style="6" customWidth="1"/>
    <col min="6906" max="6906" width="14.75" style="6" customWidth="1"/>
    <col min="6907" max="6909" width="8.5" style="6" customWidth="1"/>
    <col min="6910" max="6910" width="1.125" style="6" customWidth="1"/>
    <col min="6911" max="6912" width="7.625" style="6" customWidth="1"/>
    <col min="6913" max="6913" width="1" style="6" customWidth="1"/>
    <col min="6914" max="6914" width="13.75" style="6" customWidth="1"/>
    <col min="6915" max="6917" width="8.5" style="6" customWidth="1"/>
    <col min="6918" max="6918" width="1.625" style="6" customWidth="1"/>
    <col min="6919" max="6920" width="7.625" style="6" customWidth="1"/>
    <col min="6921" max="7157" width="9" style="6"/>
    <col min="7158" max="7158" width="1.375" style="6" customWidth="1"/>
    <col min="7159" max="7159" width="25.375" style="6" customWidth="1"/>
    <col min="7160" max="7160" width="13.125" style="6" customWidth="1"/>
    <col min="7161" max="7161" width="1.125" style="6" customWidth="1"/>
    <col min="7162" max="7162" width="14.75" style="6" customWidth="1"/>
    <col min="7163" max="7165" width="8.5" style="6" customWidth="1"/>
    <col min="7166" max="7166" width="1.125" style="6" customWidth="1"/>
    <col min="7167" max="7168" width="7.625" style="6" customWidth="1"/>
    <col min="7169" max="7169" width="1" style="6" customWidth="1"/>
    <col min="7170" max="7170" width="13.75" style="6" customWidth="1"/>
    <col min="7171" max="7173" width="8.5" style="6" customWidth="1"/>
    <col min="7174" max="7174" width="1.625" style="6" customWidth="1"/>
    <col min="7175" max="7176" width="7.625" style="6" customWidth="1"/>
    <col min="7177" max="7413" width="9" style="6"/>
    <col min="7414" max="7414" width="1.375" style="6" customWidth="1"/>
    <col min="7415" max="7415" width="25.375" style="6" customWidth="1"/>
    <col min="7416" max="7416" width="13.125" style="6" customWidth="1"/>
    <col min="7417" max="7417" width="1.125" style="6" customWidth="1"/>
    <col min="7418" max="7418" width="14.75" style="6" customWidth="1"/>
    <col min="7419" max="7421" width="8.5" style="6" customWidth="1"/>
    <col min="7422" max="7422" width="1.125" style="6" customWidth="1"/>
    <col min="7423" max="7424" width="7.625" style="6" customWidth="1"/>
    <col min="7425" max="7425" width="1" style="6" customWidth="1"/>
    <col min="7426" max="7426" width="13.75" style="6" customWidth="1"/>
    <col min="7427" max="7429" width="8.5" style="6" customWidth="1"/>
    <col min="7430" max="7430" width="1.625" style="6" customWidth="1"/>
    <col min="7431" max="7432" width="7.625" style="6" customWidth="1"/>
    <col min="7433" max="7669" width="9" style="6"/>
    <col min="7670" max="7670" width="1.375" style="6" customWidth="1"/>
    <col min="7671" max="7671" width="25.375" style="6" customWidth="1"/>
    <col min="7672" max="7672" width="13.125" style="6" customWidth="1"/>
    <col min="7673" max="7673" width="1.125" style="6" customWidth="1"/>
    <col min="7674" max="7674" width="14.75" style="6" customWidth="1"/>
    <col min="7675" max="7677" width="8.5" style="6" customWidth="1"/>
    <col min="7678" max="7678" width="1.125" style="6" customWidth="1"/>
    <col min="7679" max="7680" width="7.625" style="6" customWidth="1"/>
    <col min="7681" max="7681" width="1" style="6" customWidth="1"/>
    <col min="7682" max="7682" width="13.75" style="6" customWidth="1"/>
    <col min="7683" max="7685" width="8.5" style="6" customWidth="1"/>
    <col min="7686" max="7686" width="1.625" style="6" customWidth="1"/>
    <col min="7687" max="7688" width="7.625" style="6" customWidth="1"/>
    <col min="7689" max="7925" width="9" style="6"/>
    <col min="7926" max="7926" width="1.375" style="6" customWidth="1"/>
    <col min="7927" max="7927" width="25.375" style="6" customWidth="1"/>
    <col min="7928" max="7928" width="13.125" style="6" customWidth="1"/>
    <col min="7929" max="7929" width="1.125" style="6" customWidth="1"/>
    <col min="7930" max="7930" width="14.75" style="6" customWidth="1"/>
    <col min="7931" max="7933" width="8.5" style="6" customWidth="1"/>
    <col min="7934" max="7934" width="1.125" style="6" customWidth="1"/>
    <col min="7935" max="7936" width="7.625" style="6" customWidth="1"/>
    <col min="7937" max="7937" width="1" style="6" customWidth="1"/>
    <col min="7938" max="7938" width="13.75" style="6" customWidth="1"/>
    <col min="7939" max="7941" width="8.5" style="6" customWidth="1"/>
    <col min="7942" max="7942" width="1.625" style="6" customWidth="1"/>
    <col min="7943" max="7944" width="7.625" style="6" customWidth="1"/>
    <col min="7945" max="8181" width="9" style="6"/>
    <col min="8182" max="8182" width="1.375" style="6" customWidth="1"/>
    <col min="8183" max="8183" width="25.375" style="6" customWidth="1"/>
    <col min="8184" max="8184" width="13.125" style="6" customWidth="1"/>
    <col min="8185" max="8185" width="1.125" style="6" customWidth="1"/>
    <col min="8186" max="8186" width="14.75" style="6" customWidth="1"/>
    <col min="8187" max="8189" width="8.5" style="6" customWidth="1"/>
    <col min="8190" max="8190" width="1.125" style="6" customWidth="1"/>
    <col min="8191" max="8192" width="7.625" style="6" customWidth="1"/>
    <col min="8193" max="8193" width="1" style="6" customWidth="1"/>
    <col min="8194" max="8194" width="13.75" style="6" customWidth="1"/>
    <col min="8195" max="8197" width="8.5" style="6" customWidth="1"/>
    <col min="8198" max="8198" width="1.625" style="6" customWidth="1"/>
    <col min="8199" max="8200" width="7.625" style="6" customWidth="1"/>
    <col min="8201" max="8437" width="9" style="6"/>
    <col min="8438" max="8438" width="1.375" style="6" customWidth="1"/>
    <col min="8439" max="8439" width="25.375" style="6" customWidth="1"/>
    <col min="8440" max="8440" width="13.125" style="6" customWidth="1"/>
    <col min="8441" max="8441" width="1.125" style="6" customWidth="1"/>
    <col min="8442" max="8442" width="14.75" style="6" customWidth="1"/>
    <col min="8443" max="8445" width="8.5" style="6" customWidth="1"/>
    <col min="8446" max="8446" width="1.125" style="6" customWidth="1"/>
    <col min="8447" max="8448" width="7.625" style="6" customWidth="1"/>
    <col min="8449" max="8449" width="1" style="6" customWidth="1"/>
    <col min="8450" max="8450" width="13.75" style="6" customWidth="1"/>
    <col min="8451" max="8453" width="8.5" style="6" customWidth="1"/>
    <col min="8454" max="8454" width="1.625" style="6" customWidth="1"/>
    <col min="8455" max="8456" width="7.625" style="6" customWidth="1"/>
    <col min="8457" max="8693" width="9" style="6"/>
    <col min="8694" max="8694" width="1.375" style="6" customWidth="1"/>
    <col min="8695" max="8695" width="25.375" style="6" customWidth="1"/>
    <col min="8696" max="8696" width="13.125" style="6" customWidth="1"/>
    <col min="8697" max="8697" width="1.125" style="6" customWidth="1"/>
    <col min="8698" max="8698" width="14.75" style="6" customWidth="1"/>
    <col min="8699" max="8701" width="8.5" style="6" customWidth="1"/>
    <col min="8702" max="8702" width="1.125" style="6" customWidth="1"/>
    <col min="8703" max="8704" width="7.625" style="6" customWidth="1"/>
    <col min="8705" max="8705" width="1" style="6" customWidth="1"/>
    <col min="8706" max="8706" width="13.75" style="6" customWidth="1"/>
    <col min="8707" max="8709" width="8.5" style="6" customWidth="1"/>
    <col min="8710" max="8710" width="1.625" style="6" customWidth="1"/>
    <col min="8711" max="8712" width="7.625" style="6" customWidth="1"/>
    <col min="8713" max="8949" width="9" style="6"/>
    <col min="8950" max="8950" width="1.375" style="6" customWidth="1"/>
    <col min="8951" max="8951" width="25.375" style="6" customWidth="1"/>
    <col min="8952" max="8952" width="13.125" style="6" customWidth="1"/>
    <col min="8953" max="8953" width="1.125" style="6" customWidth="1"/>
    <col min="8954" max="8954" width="14.75" style="6" customWidth="1"/>
    <col min="8955" max="8957" width="8.5" style="6" customWidth="1"/>
    <col min="8958" max="8958" width="1.125" style="6" customWidth="1"/>
    <col min="8959" max="8960" width="7.625" style="6" customWidth="1"/>
    <col min="8961" max="8961" width="1" style="6" customWidth="1"/>
    <col min="8962" max="8962" width="13.75" style="6" customWidth="1"/>
    <col min="8963" max="8965" width="8.5" style="6" customWidth="1"/>
    <col min="8966" max="8966" width="1.625" style="6" customWidth="1"/>
    <col min="8967" max="8968" width="7.625" style="6" customWidth="1"/>
    <col min="8969" max="9205" width="9" style="6"/>
    <col min="9206" max="9206" width="1.375" style="6" customWidth="1"/>
    <col min="9207" max="9207" width="25.375" style="6" customWidth="1"/>
    <col min="9208" max="9208" width="13.125" style="6" customWidth="1"/>
    <col min="9209" max="9209" width="1.125" style="6" customWidth="1"/>
    <col min="9210" max="9210" width="14.75" style="6" customWidth="1"/>
    <col min="9211" max="9213" width="8.5" style="6" customWidth="1"/>
    <col min="9214" max="9214" width="1.125" style="6" customWidth="1"/>
    <col min="9215" max="9216" width="7.625" style="6" customWidth="1"/>
    <col min="9217" max="9217" width="1" style="6" customWidth="1"/>
    <col min="9218" max="9218" width="13.75" style="6" customWidth="1"/>
    <col min="9219" max="9221" width="8.5" style="6" customWidth="1"/>
    <col min="9222" max="9222" width="1.625" style="6" customWidth="1"/>
    <col min="9223" max="9224" width="7.625" style="6" customWidth="1"/>
    <col min="9225" max="9461" width="9" style="6"/>
    <col min="9462" max="9462" width="1.375" style="6" customWidth="1"/>
    <col min="9463" max="9463" width="25.375" style="6" customWidth="1"/>
    <col min="9464" max="9464" width="13.125" style="6" customWidth="1"/>
    <col min="9465" max="9465" width="1.125" style="6" customWidth="1"/>
    <col min="9466" max="9466" width="14.75" style="6" customWidth="1"/>
    <col min="9467" max="9469" width="8.5" style="6" customWidth="1"/>
    <col min="9470" max="9470" width="1.125" style="6" customWidth="1"/>
    <col min="9471" max="9472" width="7.625" style="6" customWidth="1"/>
    <col min="9473" max="9473" width="1" style="6" customWidth="1"/>
    <col min="9474" max="9474" width="13.75" style="6" customWidth="1"/>
    <col min="9475" max="9477" width="8.5" style="6" customWidth="1"/>
    <col min="9478" max="9478" width="1.625" style="6" customWidth="1"/>
    <col min="9479" max="9480" width="7.625" style="6" customWidth="1"/>
    <col min="9481" max="9717" width="9" style="6"/>
    <col min="9718" max="9718" width="1.375" style="6" customWidth="1"/>
    <col min="9719" max="9719" width="25.375" style="6" customWidth="1"/>
    <col min="9720" max="9720" width="13.125" style="6" customWidth="1"/>
    <col min="9721" max="9721" width="1.125" style="6" customWidth="1"/>
    <col min="9722" max="9722" width="14.75" style="6" customWidth="1"/>
    <col min="9723" max="9725" width="8.5" style="6" customWidth="1"/>
    <col min="9726" max="9726" width="1.125" style="6" customWidth="1"/>
    <col min="9727" max="9728" width="7.625" style="6" customWidth="1"/>
    <col min="9729" max="9729" width="1" style="6" customWidth="1"/>
    <col min="9730" max="9730" width="13.75" style="6" customWidth="1"/>
    <col min="9731" max="9733" width="8.5" style="6" customWidth="1"/>
    <col min="9734" max="9734" width="1.625" style="6" customWidth="1"/>
    <col min="9735" max="9736" width="7.625" style="6" customWidth="1"/>
    <col min="9737" max="9973" width="9" style="6"/>
    <col min="9974" max="9974" width="1.375" style="6" customWidth="1"/>
    <col min="9975" max="9975" width="25.375" style="6" customWidth="1"/>
    <col min="9976" max="9976" width="13.125" style="6" customWidth="1"/>
    <col min="9977" max="9977" width="1.125" style="6" customWidth="1"/>
    <col min="9978" max="9978" width="14.75" style="6" customWidth="1"/>
    <col min="9979" max="9981" width="8.5" style="6" customWidth="1"/>
    <col min="9982" max="9982" width="1.125" style="6" customWidth="1"/>
    <col min="9983" max="9984" width="7.625" style="6" customWidth="1"/>
    <col min="9985" max="9985" width="1" style="6" customWidth="1"/>
    <col min="9986" max="9986" width="13.75" style="6" customWidth="1"/>
    <col min="9987" max="9989" width="8.5" style="6" customWidth="1"/>
    <col min="9990" max="9990" width="1.625" style="6" customWidth="1"/>
    <col min="9991" max="9992" width="7.625" style="6" customWidth="1"/>
    <col min="9993" max="10229" width="9" style="6"/>
    <col min="10230" max="10230" width="1.375" style="6" customWidth="1"/>
    <col min="10231" max="10231" width="25.375" style="6" customWidth="1"/>
    <col min="10232" max="10232" width="13.125" style="6" customWidth="1"/>
    <col min="10233" max="10233" width="1.125" style="6" customWidth="1"/>
    <col min="10234" max="10234" width="14.75" style="6" customWidth="1"/>
    <col min="10235" max="10237" width="8.5" style="6" customWidth="1"/>
    <col min="10238" max="10238" width="1.125" style="6" customWidth="1"/>
    <col min="10239" max="10240" width="7.625" style="6" customWidth="1"/>
    <col min="10241" max="10241" width="1" style="6" customWidth="1"/>
    <col min="10242" max="10242" width="13.75" style="6" customWidth="1"/>
    <col min="10243" max="10245" width="8.5" style="6" customWidth="1"/>
    <col min="10246" max="10246" width="1.625" style="6" customWidth="1"/>
    <col min="10247" max="10248" width="7.625" style="6" customWidth="1"/>
    <col min="10249" max="10485" width="9" style="6"/>
    <col min="10486" max="10486" width="1.375" style="6" customWidth="1"/>
    <col min="10487" max="10487" width="25.375" style="6" customWidth="1"/>
    <col min="10488" max="10488" width="13.125" style="6" customWidth="1"/>
    <col min="10489" max="10489" width="1.125" style="6" customWidth="1"/>
    <col min="10490" max="10490" width="14.75" style="6" customWidth="1"/>
    <col min="10491" max="10493" width="8.5" style="6" customWidth="1"/>
    <col min="10494" max="10494" width="1.125" style="6" customWidth="1"/>
    <col min="10495" max="10496" width="7.625" style="6" customWidth="1"/>
    <col min="10497" max="10497" width="1" style="6" customWidth="1"/>
    <col min="10498" max="10498" width="13.75" style="6" customWidth="1"/>
    <col min="10499" max="10501" width="8.5" style="6" customWidth="1"/>
    <col min="10502" max="10502" width="1.625" style="6" customWidth="1"/>
    <col min="10503" max="10504" width="7.625" style="6" customWidth="1"/>
    <col min="10505" max="10741" width="9" style="6"/>
    <col min="10742" max="10742" width="1.375" style="6" customWidth="1"/>
    <col min="10743" max="10743" width="25.375" style="6" customWidth="1"/>
    <col min="10744" max="10744" width="13.125" style="6" customWidth="1"/>
    <col min="10745" max="10745" width="1.125" style="6" customWidth="1"/>
    <col min="10746" max="10746" width="14.75" style="6" customWidth="1"/>
    <col min="10747" max="10749" width="8.5" style="6" customWidth="1"/>
    <col min="10750" max="10750" width="1.125" style="6" customWidth="1"/>
    <col min="10751" max="10752" width="7.625" style="6" customWidth="1"/>
    <col min="10753" max="10753" width="1" style="6" customWidth="1"/>
    <col min="10754" max="10754" width="13.75" style="6" customWidth="1"/>
    <col min="10755" max="10757" width="8.5" style="6" customWidth="1"/>
    <col min="10758" max="10758" width="1.625" style="6" customWidth="1"/>
    <col min="10759" max="10760" width="7.625" style="6" customWidth="1"/>
    <col min="10761" max="10997" width="9" style="6"/>
    <col min="10998" max="10998" width="1.375" style="6" customWidth="1"/>
    <col min="10999" max="10999" width="25.375" style="6" customWidth="1"/>
    <col min="11000" max="11000" width="13.125" style="6" customWidth="1"/>
    <col min="11001" max="11001" width="1.125" style="6" customWidth="1"/>
    <col min="11002" max="11002" width="14.75" style="6" customWidth="1"/>
    <col min="11003" max="11005" width="8.5" style="6" customWidth="1"/>
    <col min="11006" max="11006" width="1.125" style="6" customWidth="1"/>
    <col min="11007" max="11008" width="7.625" style="6" customWidth="1"/>
    <col min="11009" max="11009" width="1" style="6" customWidth="1"/>
    <col min="11010" max="11010" width="13.75" style="6" customWidth="1"/>
    <col min="11011" max="11013" width="8.5" style="6" customWidth="1"/>
    <col min="11014" max="11014" width="1.625" style="6" customWidth="1"/>
    <col min="11015" max="11016" width="7.625" style="6" customWidth="1"/>
    <col min="11017" max="11253" width="9" style="6"/>
    <col min="11254" max="11254" width="1.375" style="6" customWidth="1"/>
    <col min="11255" max="11255" width="25.375" style="6" customWidth="1"/>
    <col min="11256" max="11256" width="13.125" style="6" customWidth="1"/>
    <col min="11257" max="11257" width="1.125" style="6" customWidth="1"/>
    <col min="11258" max="11258" width="14.75" style="6" customWidth="1"/>
    <col min="11259" max="11261" width="8.5" style="6" customWidth="1"/>
    <col min="11262" max="11262" width="1.125" style="6" customWidth="1"/>
    <col min="11263" max="11264" width="7.625" style="6" customWidth="1"/>
    <col min="11265" max="11265" width="1" style="6" customWidth="1"/>
    <col min="11266" max="11266" width="13.75" style="6" customWidth="1"/>
    <col min="11267" max="11269" width="8.5" style="6" customWidth="1"/>
    <col min="11270" max="11270" width="1.625" style="6" customWidth="1"/>
    <col min="11271" max="11272" width="7.625" style="6" customWidth="1"/>
    <col min="11273" max="11509" width="9" style="6"/>
    <col min="11510" max="11510" width="1.375" style="6" customWidth="1"/>
    <col min="11511" max="11511" width="25.375" style="6" customWidth="1"/>
    <col min="11512" max="11512" width="13.125" style="6" customWidth="1"/>
    <col min="11513" max="11513" width="1.125" style="6" customWidth="1"/>
    <col min="11514" max="11514" width="14.75" style="6" customWidth="1"/>
    <col min="11515" max="11517" width="8.5" style="6" customWidth="1"/>
    <col min="11518" max="11518" width="1.125" style="6" customWidth="1"/>
    <col min="11519" max="11520" width="7.625" style="6" customWidth="1"/>
    <col min="11521" max="11521" width="1" style="6" customWidth="1"/>
    <col min="11522" max="11522" width="13.75" style="6" customWidth="1"/>
    <col min="11523" max="11525" width="8.5" style="6" customWidth="1"/>
    <col min="11526" max="11526" width="1.625" style="6" customWidth="1"/>
    <col min="11527" max="11528" width="7.625" style="6" customWidth="1"/>
    <col min="11529" max="11765" width="9" style="6"/>
    <col min="11766" max="11766" width="1.375" style="6" customWidth="1"/>
    <col min="11767" max="11767" width="25.375" style="6" customWidth="1"/>
    <col min="11768" max="11768" width="13.125" style="6" customWidth="1"/>
    <col min="11769" max="11769" width="1.125" style="6" customWidth="1"/>
    <col min="11770" max="11770" width="14.75" style="6" customWidth="1"/>
    <col min="11771" max="11773" width="8.5" style="6" customWidth="1"/>
    <col min="11774" max="11774" width="1.125" style="6" customWidth="1"/>
    <col min="11775" max="11776" width="7.625" style="6" customWidth="1"/>
    <col min="11777" max="11777" width="1" style="6" customWidth="1"/>
    <col min="11778" max="11778" width="13.75" style="6" customWidth="1"/>
    <col min="11779" max="11781" width="8.5" style="6" customWidth="1"/>
    <col min="11782" max="11782" width="1.625" style="6" customWidth="1"/>
    <col min="11783" max="11784" width="7.625" style="6" customWidth="1"/>
    <col min="11785" max="12021" width="9" style="6"/>
    <col min="12022" max="12022" width="1.375" style="6" customWidth="1"/>
    <col min="12023" max="12023" width="25.375" style="6" customWidth="1"/>
    <col min="12024" max="12024" width="13.125" style="6" customWidth="1"/>
    <col min="12025" max="12025" width="1.125" style="6" customWidth="1"/>
    <col min="12026" max="12026" width="14.75" style="6" customWidth="1"/>
    <col min="12027" max="12029" width="8.5" style="6" customWidth="1"/>
    <col min="12030" max="12030" width="1.125" style="6" customWidth="1"/>
    <col min="12031" max="12032" width="7.625" style="6" customWidth="1"/>
    <col min="12033" max="12033" width="1" style="6" customWidth="1"/>
    <col min="12034" max="12034" width="13.75" style="6" customWidth="1"/>
    <col min="12035" max="12037" width="8.5" style="6" customWidth="1"/>
    <col min="12038" max="12038" width="1.625" style="6" customWidth="1"/>
    <col min="12039" max="12040" width="7.625" style="6" customWidth="1"/>
    <col min="12041" max="12277" width="9" style="6"/>
    <col min="12278" max="12278" width="1.375" style="6" customWidth="1"/>
    <col min="12279" max="12279" width="25.375" style="6" customWidth="1"/>
    <col min="12280" max="12280" width="13.125" style="6" customWidth="1"/>
    <col min="12281" max="12281" width="1.125" style="6" customWidth="1"/>
    <col min="12282" max="12282" width="14.75" style="6" customWidth="1"/>
    <col min="12283" max="12285" width="8.5" style="6" customWidth="1"/>
    <col min="12286" max="12286" width="1.125" style="6" customWidth="1"/>
    <col min="12287" max="12288" width="7.625" style="6" customWidth="1"/>
    <col min="12289" max="12289" width="1" style="6" customWidth="1"/>
    <col min="12290" max="12290" width="13.75" style="6" customWidth="1"/>
    <col min="12291" max="12293" width="8.5" style="6" customWidth="1"/>
    <col min="12294" max="12294" width="1.625" style="6" customWidth="1"/>
    <col min="12295" max="12296" width="7.625" style="6" customWidth="1"/>
    <col min="12297" max="12533" width="9" style="6"/>
    <col min="12534" max="12534" width="1.375" style="6" customWidth="1"/>
    <col min="12535" max="12535" width="25.375" style="6" customWidth="1"/>
    <col min="12536" max="12536" width="13.125" style="6" customWidth="1"/>
    <col min="12537" max="12537" width="1.125" style="6" customWidth="1"/>
    <col min="12538" max="12538" width="14.75" style="6" customWidth="1"/>
    <col min="12539" max="12541" width="8.5" style="6" customWidth="1"/>
    <col min="12542" max="12542" width="1.125" style="6" customWidth="1"/>
    <col min="12543" max="12544" width="7.625" style="6" customWidth="1"/>
    <col min="12545" max="12545" width="1" style="6" customWidth="1"/>
    <col min="12546" max="12546" width="13.75" style="6" customWidth="1"/>
    <col min="12547" max="12549" width="8.5" style="6" customWidth="1"/>
    <col min="12550" max="12550" width="1.625" style="6" customWidth="1"/>
    <col min="12551" max="12552" width="7.625" style="6" customWidth="1"/>
    <col min="12553" max="12789" width="9" style="6"/>
    <col min="12790" max="12790" width="1.375" style="6" customWidth="1"/>
    <col min="12791" max="12791" width="25.375" style="6" customWidth="1"/>
    <col min="12792" max="12792" width="13.125" style="6" customWidth="1"/>
    <col min="12793" max="12793" width="1.125" style="6" customWidth="1"/>
    <col min="12794" max="12794" width="14.75" style="6" customWidth="1"/>
    <col min="12795" max="12797" width="8.5" style="6" customWidth="1"/>
    <col min="12798" max="12798" width="1.125" style="6" customWidth="1"/>
    <col min="12799" max="12800" width="7.625" style="6" customWidth="1"/>
    <col min="12801" max="12801" width="1" style="6" customWidth="1"/>
    <col min="12802" max="12802" width="13.75" style="6" customWidth="1"/>
    <col min="12803" max="12805" width="8.5" style="6" customWidth="1"/>
    <col min="12806" max="12806" width="1.625" style="6" customWidth="1"/>
    <col min="12807" max="12808" width="7.625" style="6" customWidth="1"/>
    <col min="12809" max="13045" width="9" style="6"/>
    <col min="13046" max="13046" width="1.375" style="6" customWidth="1"/>
    <col min="13047" max="13047" width="25.375" style="6" customWidth="1"/>
    <col min="13048" max="13048" width="13.125" style="6" customWidth="1"/>
    <col min="13049" max="13049" width="1.125" style="6" customWidth="1"/>
    <col min="13050" max="13050" width="14.75" style="6" customWidth="1"/>
    <col min="13051" max="13053" width="8.5" style="6" customWidth="1"/>
    <col min="13054" max="13054" width="1.125" style="6" customWidth="1"/>
    <col min="13055" max="13056" width="7.625" style="6" customWidth="1"/>
    <col min="13057" max="13057" width="1" style="6" customWidth="1"/>
    <col min="13058" max="13058" width="13.75" style="6" customWidth="1"/>
    <col min="13059" max="13061" width="8.5" style="6" customWidth="1"/>
    <col min="13062" max="13062" width="1.625" style="6" customWidth="1"/>
    <col min="13063" max="13064" width="7.625" style="6" customWidth="1"/>
    <col min="13065" max="13301" width="9" style="6"/>
    <col min="13302" max="13302" width="1.375" style="6" customWidth="1"/>
    <col min="13303" max="13303" width="25.375" style="6" customWidth="1"/>
    <col min="13304" max="13304" width="13.125" style="6" customWidth="1"/>
    <col min="13305" max="13305" width="1.125" style="6" customWidth="1"/>
    <col min="13306" max="13306" width="14.75" style="6" customWidth="1"/>
    <col min="13307" max="13309" width="8.5" style="6" customWidth="1"/>
    <col min="13310" max="13310" width="1.125" style="6" customWidth="1"/>
    <col min="13311" max="13312" width="7.625" style="6" customWidth="1"/>
    <col min="13313" max="13313" width="1" style="6" customWidth="1"/>
    <col min="13314" max="13314" width="13.75" style="6" customWidth="1"/>
    <col min="13315" max="13317" width="8.5" style="6" customWidth="1"/>
    <col min="13318" max="13318" width="1.625" style="6" customWidth="1"/>
    <col min="13319" max="13320" width="7.625" style="6" customWidth="1"/>
    <col min="13321" max="13557" width="9" style="6"/>
    <col min="13558" max="13558" width="1.375" style="6" customWidth="1"/>
    <col min="13559" max="13559" width="25.375" style="6" customWidth="1"/>
    <col min="13560" max="13560" width="13.125" style="6" customWidth="1"/>
    <col min="13561" max="13561" width="1.125" style="6" customWidth="1"/>
    <col min="13562" max="13562" width="14.75" style="6" customWidth="1"/>
    <col min="13563" max="13565" width="8.5" style="6" customWidth="1"/>
    <col min="13566" max="13566" width="1.125" style="6" customWidth="1"/>
    <col min="13567" max="13568" width="7.625" style="6" customWidth="1"/>
    <col min="13569" max="13569" width="1" style="6" customWidth="1"/>
    <col min="13570" max="13570" width="13.75" style="6" customWidth="1"/>
    <col min="13571" max="13573" width="8.5" style="6" customWidth="1"/>
    <col min="13574" max="13574" width="1.625" style="6" customWidth="1"/>
    <col min="13575" max="13576" width="7.625" style="6" customWidth="1"/>
    <col min="13577" max="13813" width="9" style="6"/>
    <col min="13814" max="13814" width="1.375" style="6" customWidth="1"/>
    <col min="13815" max="13815" width="25.375" style="6" customWidth="1"/>
    <col min="13816" max="13816" width="13.125" style="6" customWidth="1"/>
    <col min="13817" max="13817" width="1.125" style="6" customWidth="1"/>
    <col min="13818" max="13818" width="14.75" style="6" customWidth="1"/>
    <col min="13819" max="13821" width="8.5" style="6" customWidth="1"/>
    <col min="13822" max="13822" width="1.125" style="6" customWidth="1"/>
    <col min="13823" max="13824" width="7.625" style="6" customWidth="1"/>
    <col min="13825" max="13825" width="1" style="6" customWidth="1"/>
    <col min="13826" max="13826" width="13.75" style="6" customWidth="1"/>
    <col min="13827" max="13829" width="8.5" style="6" customWidth="1"/>
    <col min="13830" max="13830" width="1.625" style="6" customWidth="1"/>
    <col min="13831" max="13832" width="7.625" style="6" customWidth="1"/>
    <col min="13833" max="14069" width="9" style="6"/>
    <col min="14070" max="14070" width="1.375" style="6" customWidth="1"/>
    <col min="14071" max="14071" width="25.375" style="6" customWidth="1"/>
    <col min="14072" max="14072" width="13.125" style="6" customWidth="1"/>
    <col min="14073" max="14073" width="1.125" style="6" customWidth="1"/>
    <col min="14074" max="14074" width="14.75" style="6" customWidth="1"/>
    <col min="14075" max="14077" width="8.5" style="6" customWidth="1"/>
    <col min="14078" max="14078" width="1.125" style="6" customWidth="1"/>
    <col min="14079" max="14080" width="7.625" style="6" customWidth="1"/>
    <col min="14081" max="14081" width="1" style="6" customWidth="1"/>
    <col min="14082" max="14082" width="13.75" style="6" customWidth="1"/>
    <col min="14083" max="14085" width="8.5" style="6" customWidth="1"/>
    <col min="14086" max="14086" width="1.625" style="6" customWidth="1"/>
    <col min="14087" max="14088" width="7.625" style="6" customWidth="1"/>
    <col min="14089" max="14325" width="9" style="6"/>
    <col min="14326" max="14326" width="1.375" style="6" customWidth="1"/>
    <col min="14327" max="14327" width="25.375" style="6" customWidth="1"/>
    <col min="14328" max="14328" width="13.125" style="6" customWidth="1"/>
    <col min="14329" max="14329" width="1.125" style="6" customWidth="1"/>
    <col min="14330" max="14330" width="14.75" style="6" customWidth="1"/>
    <col min="14331" max="14333" width="8.5" style="6" customWidth="1"/>
    <col min="14334" max="14334" width="1.125" style="6" customWidth="1"/>
    <col min="14335" max="14336" width="7.625" style="6" customWidth="1"/>
    <col min="14337" max="14337" width="1" style="6" customWidth="1"/>
    <col min="14338" max="14338" width="13.75" style="6" customWidth="1"/>
    <col min="14339" max="14341" width="8.5" style="6" customWidth="1"/>
    <col min="14342" max="14342" width="1.625" style="6" customWidth="1"/>
    <col min="14343" max="14344" width="7.625" style="6" customWidth="1"/>
    <col min="14345" max="14581" width="9" style="6"/>
    <col min="14582" max="14582" width="1.375" style="6" customWidth="1"/>
    <col min="14583" max="14583" width="25.375" style="6" customWidth="1"/>
    <col min="14584" max="14584" width="13.125" style="6" customWidth="1"/>
    <col min="14585" max="14585" width="1.125" style="6" customWidth="1"/>
    <col min="14586" max="14586" width="14.75" style="6" customWidth="1"/>
    <col min="14587" max="14589" width="8.5" style="6" customWidth="1"/>
    <col min="14590" max="14590" width="1.125" style="6" customWidth="1"/>
    <col min="14591" max="14592" width="7.625" style="6" customWidth="1"/>
    <col min="14593" max="14593" width="1" style="6" customWidth="1"/>
    <col min="14594" max="14594" width="13.75" style="6" customWidth="1"/>
    <col min="14595" max="14597" width="8.5" style="6" customWidth="1"/>
    <col min="14598" max="14598" width="1.625" style="6" customWidth="1"/>
    <col min="14599" max="14600" width="7.625" style="6" customWidth="1"/>
    <col min="14601" max="14837" width="9" style="6"/>
    <col min="14838" max="14838" width="1.375" style="6" customWidth="1"/>
    <col min="14839" max="14839" width="25.375" style="6" customWidth="1"/>
    <col min="14840" max="14840" width="13.125" style="6" customWidth="1"/>
    <col min="14841" max="14841" width="1.125" style="6" customWidth="1"/>
    <col min="14842" max="14842" width="14.75" style="6" customWidth="1"/>
    <col min="14843" max="14845" width="8.5" style="6" customWidth="1"/>
    <col min="14846" max="14846" width="1.125" style="6" customWidth="1"/>
    <col min="14847" max="14848" width="7.625" style="6" customWidth="1"/>
    <col min="14849" max="14849" width="1" style="6" customWidth="1"/>
    <col min="14850" max="14850" width="13.75" style="6" customWidth="1"/>
    <col min="14851" max="14853" width="8.5" style="6" customWidth="1"/>
    <col min="14854" max="14854" width="1.625" style="6" customWidth="1"/>
    <col min="14855" max="14856" width="7.625" style="6" customWidth="1"/>
    <col min="14857" max="15093" width="9" style="6"/>
    <col min="15094" max="15094" width="1.375" style="6" customWidth="1"/>
    <col min="15095" max="15095" width="25.375" style="6" customWidth="1"/>
    <col min="15096" max="15096" width="13.125" style="6" customWidth="1"/>
    <col min="15097" max="15097" width="1.125" style="6" customWidth="1"/>
    <col min="15098" max="15098" width="14.75" style="6" customWidth="1"/>
    <col min="15099" max="15101" width="8.5" style="6" customWidth="1"/>
    <col min="15102" max="15102" width="1.125" style="6" customWidth="1"/>
    <col min="15103" max="15104" width="7.625" style="6" customWidth="1"/>
    <col min="15105" max="15105" width="1" style="6" customWidth="1"/>
    <col min="15106" max="15106" width="13.75" style="6" customWidth="1"/>
    <col min="15107" max="15109" width="8.5" style="6" customWidth="1"/>
    <col min="15110" max="15110" width="1.625" style="6" customWidth="1"/>
    <col min="15111" max="15112" width="7.625" style="6" customWidth="1"/>
    <col min="15113" max="15349" width="9" style="6"/>
    <col min="15350" max="15350" width="1.375" style="6" customWidth="1"/>
    <col min="15351" max="15351" width="25.375" style="6" customWidth="1"/>
    <col min="15352" max="15352" width="13.125" style="6" customWidth="1"/>
    <col min="15353" max="15353" width="1.125" style="6" customWidth="1"/>
    <col min="15354" max="15354" width="14.75" style="6" customWidth="1"/>
    <col min="15355" max="15357" width="8.5" style="6" customWidth="1"/>
    <col min="15358" max="15358" width="1.125" style="6" customWidth="1"/>
    <col min="15359" max="15360" width="7.625" style="6" customWidth="1"/>
    <col min="15361" max="15361" width="1" style="6" customWidth="1"/>
    <col min="15362" max="15362" width="13.75" style="6" customWidth="1"/>
    <col min="15363" max="15365" width="8.5" style="6" customWidth="1"/>
    <col min="15366" max="15366" width="1.625" style="6" customWidth="1"/>
    <col min="15367" max="15368" width="7.625" style="6" customWidth="1"/>
    <col min="15369" max="15605" width="9" style="6"/>
    <col min="15606" max="15606" width="1.375" style="6" customWidth="1"/>
    <col min="15607" max="15607" width="25.375" style="6" customWidth="1"/>
    <col min="15608" max="15608" width="13.125" style="6" customWidth="1"/>
    <col min="15609" max="15609" width="1.125" style="6" customWidth="1"/>
    <col min="15610" max="15610" width="14.75" style="6" customWidth="1"/>
    <col min="15611" max="15613" width="8.5" style="6" customWidth="1"/>
    <col min="15614" max="15614" width="1.125" style="6" customWidth="1"/>
    <col min="15615" max="15616" width="7.625" style="6" customWidth="1"/>
    <col min="15617" max="15617" width="1" style="6" customWidth="1"/>
    <col min="15618" max="15618" width="13.75" style="6" customWidth="1"/>
    <col min="15619" max="15621" width="8.5" style="6" customWidth="1"/>
    <col min="15622" max="15622" width="1.625" style="6" customWidth="1"/>
    <col min="15623" max="15624" width="7.625" style="6" customWidth="1"/>
    <col min="15625" max="15861" width="9" style="6"/>
    <col min="15862" max="15862" width="1.375" style="6" customWidth="1"/>
    <col min="15863" max="15863" width="25.375" style="6" customWidth="1"/>
    <col min="15864" max="15864" width="13.125" style="6" customWidth="1"/>
    <col min="15865" max="15865" width="1.125" style="6" customWidth="1"/>
    <col min="15866" max="15866" width="14.75" style="6" customWidth="1"/>
    <col min="15867" max="15869" width="8.5" style="6" customWidth="1"/>
    <col min="15870" max="15870" width="1.125" style="6" customWidth="1"/>
    <col min="15871" max="15872" width="7.625" style="6" customWidth="1"/>
    <col min="15873" max="15873" width="1" style="6" customWidth="1"/>
    <col min="15874" max="15874" width="13.75" style="6" customWidth="1"/>
    <col min="15875" max="15877" width="8.5" style="6" customWidth="1"/>
    <col min="15878" max="15878" width="1.625" style="6" customWidth="1"/>
    <col min="15879" max="15880" width="7.625" style="6" customWidth="1"/>
    <col min="15881" max="16117" width="9" style="6"/>
    <col min="16118" max="16118" width="1.375" style="6" customWidth="1"/>
    <col min="16119" max="16119" width="25.375" style="6" customWidth="1"/>
    <col min="16120" max="16120" width="13.125" style="6" customWidth="1"/>
    <col min="16121" max="16121" width="1.125" style="6" customWidth="1"/>
    <col min="16122" max="16122" width="14.75" style="6" customWidth="1"/>
    <col min="16123" max="16125" width="8.5" style="6" customWidth="1"/>
    <col min="16126" max="16126" width="1.125" style="6" customWidth="1"/>
    <col min="16127" max="16128" width="7.625" style="6" customWidth="1"/>
    <col min="16129" max="16129" width="1" style="6" customWidth="1"/>
    <col min="16130" max="16130" width="13.75" style="6" customWidth="1"/>
    <col min="16131" max="16133" width="8.5" style="6" customWidth="1"/>
    <col min="16134" max="16134" width="1.625" style="6" customWidth="1"/>
    <col min="16135" max="16136" width="7.625" style="6" customWidth="1"/>
    <col min="16137" max="16384" width="9" style="6"/>
  </cols>
  <sheetData>
    <row r="1" spans="2:16" ht="30.75" x14ac:dyDescent="0.2">
      <c r="B1" s="1" t="s">
        <v>13</v>
      </c>
      <c r="C1" s="1"/>
      <c r="D1" s="1"/>
      <c r="E1" s="1"/>
      <c r="F1" s="1"/>
      <c r="G1" s="1"/>
      <c r="H1" s="14" t="s">
        <v>11</v>
      </c>
    </row>
    <row r="2" spans="2:16" ht="31.5" thickBot="1" x14ac:dyDescent="0.25">
      <c r="B2" s="1"/>
      <c r="C2" s="1"/>
      <c r="D2" s="15"/>
      <c r="E2" s="11"/>
      <c r="F2" s="12"/>
      <c r="G2" s="1"/>
      <c r="H2" s="17">
        <v>414</v>
      </c>
    </row>
    <row r="3" spans="2:16" s="7" customFormat="1" ht="51.75" customHeight="1" thickTop="1" thickBot="1" x14ac:dyDescent="0.25">
      <c r="B3" s="2" t="s">
        <v>0</v>
      </c>
      <c r="C3" s="3" t="s">
        <v>25</v>
      </c>
      <c r="D3" s="3" t="s">
        <v>23</v>
      </c>
      <c r="E3" s="2" t="s">
        <v>1</v>
      </c>
      <c r="F3" s="55" t="s">
        <v>2</v>
      </c>
      <c r="G3" s="56"/>
      <c r="H3" s="3" t="s">
        <v>10</v>
      </c>
      <c r="N3" s="92" t="s">
        <v>74</v>
      </c>
      <c r="O3" s="89"/>
      <c r="P3" s="89"/>
    </row>
    <row r="4" spans="2:16" ht="15" thickTop="1" x14ac:dyDescent="0.2">
      <c r="B4" s="4"/>
      <c r="C4" s="25"/>
      <c r="D4" s="26"/>
      <c r="E4" s="5"/>
      <c r="F4" s="27" t="s">
        <v>3</v>
      </c>
      <c r="G4" s="28" t="s">
        <v>4</v>
      </c>
      <c r="H4" s="29"/>
      <c r="N4" s="90"/>
      <c r="O4" s="90"/>
      <c r="P4" s="90"/>
    </row>
    <row r="5" spans="2:16" s="8" customFormat="1" ht="30" customHeight="1" x14ac:dyDescent="0.25">
      <c r="B5" s="13" t="s">
        <v>9</v>
      </c>
      <c r="C5" s="30">
        <f>P5</f>
        <v>0.15352544276846944</v>
      </c>
      <c r="D5" s="16">
        <v>0.19</v>
      </c>
      <c r="E5" s="31" t="s">
        <v>5</v>
      </c>
      <c r="F5" s="32">
        <f t="shared" ref="F5:F6" si="0">IF(D5-J5&lt;0,0,D5-J5)</f>
        <v>0.13</v>
      </c>
      <c r="G5" s="30">
        <f t="shared" ref="G5:G6" si="1">IF(D5+J5&lt;0,0,D5+J5)</f>
        <v>0.25</v>
      </c>
      <c r="H5" s="33" t="s">
        <v>26</v>
      </c>
      <c r="J5" s="18">
        <v>0.06</v>
      </c>
      <c r="L5" s="8" t="str">
        <f>IF(C5&lt;F5,"ERR","OK")</f>
        <v>OK</v>
      </c>
      <c r="M5" s="8" t="str">
        <f>IF(C5&gt;G5,"ERR","OK")</f>
        <v>OK</v>
      </c>
      <c r="N5" s="87" t="s">
        <v>72</v>
      </c>
      <c r="O5" s="87" t="s">
        <v>46</v>
      </c>
      <c r="P5" s="88">
        <f>SUMIFS(DW!$Q:$Q,DW!$C:$C,N5,DW!$D:$D,O5)</f>
        <v>0.15352544276846944</v>
      </c>
    </row>
    <row r="6" spans="2:16" s="8" customFormat="1" ht="30" customHeight="1" x14ac:dyDescent="0.25">
      <c r="B6" s="52" t="s">
        <v>18</v>
      </c>
      <c r="C6" s="34">
        <f t="shared" ref="C6:C11" si="2">P6</f>
        <v>0.22426172360531252</v>
      </c>
      <c r="D6" s="35">
        <v>0.22</v>
      </c>
      <c r="E6" s="36" t="s">
        <v>6</v>
      </c>
      <c r="F6" s="32">
        <f t="shared" si="0"/>
        <v>0.16999999999999998</v>
      </c>
      <c r="G6" s="30">
        <f t="shared" si="1"/>
        <v>0.27</v>
      </c>
      <c r="H6" s="37" t="s">
        <v>12</v>
      </c>
      <c r="J6" s="18">
        <v>0.05</v>
      </c>
      <c r="L6" s="8" t="str">
        <f t="shared" ref="L6:L14" si="3">IF(C6&lt;F6,"ERR","OK")</f>
        <v>OK</v>
      </c>
      <c r="M6" s="8" t="str">
        <f t="shared" ref="M6:M14" si="4">IF(C6&gt;G6,"ERR","OK")</f>
        <v>OK</v>
      </c>
      <c r="N6" s="87" t="s">
        <v>72</v>
      </c>
      <c r="O6" s="87" t="s">
        <v>48</v>
      </c>
      <c r="P6" s="88">
        <f>SUMIFS(DW!$Q:$Q,DW!$C:$C,N6,DW!$D:$D,O6)</f>
        <v>0.22426172360531252</v>
      </c>
    </row>
    <row r="7" spans="2:16" s="8" customFormat="1" ht="30" customHeight="1" x14ac:dyDescent="0.25">
      <c r="B7" s="13" t="s">
        <v>16</v>
      </c>
      <c r="C7" s="30">
        <f t="shared" si="2"/>
        <v>0.41213212708625208</v>
      </c>
      <c r="D7" s="16"/>
      <c r="E7" s="38"/>
      <c r="F7" s="32"/>
      <c r="G7" s="30"/>
      <c r="H7" s="39"/>
      <c r="J7" s="18">
        <v>0.05</v>
      </c>
      <c r="L7" s="8" t="str">
        <f t="shared" si="3"/>
        <v>OK</v>
      </c>
      <c r="M7" s="8" t="str">
        <f t="shared" si="4"/>
        <v>ERR</v>
      </c>
      <c r="N7" s="87" t="s">
        <v>72</v>
      </c>
      <c r="O7" s="87" t="s">
        <v>75</v>
      </c>
      <c r="P7" s="91">
        <f>SUMIF('DW מזומן ומיועדות'!L:L,N7,'DW מזומן ומיועדות'!N:N)</f>
        <v>0.41213212708625208</v>
      </c>
    </row>
    <row r="8" spans="2:16" s="8" customFormat="1" ht="66.75" customHeight="1" x14ac:dyDescent="0.25">
      <c r="B8" s="52" t="s">
        <v>19</v>
      </c>
      <c r="C8" s="30">
        <f t="shared" si="2"/>
        <v>0.13635003952619684</v>
      </c>
      <c r="D8" s="16">
        <v>0.1</v>
      </c>
      <c r="E8" s="38" t="s">
        <v>5</v>
      </c>
      <c r="F8" s="32">
        <f t="shared" ref="F8:F10" si="5">IF(D8-J8&lt;0,0,D8-J8)</f>
        <v>4.0000000000000008E-2</v>
      </c>
      <c r="G8" s="30">
        <f t="shared" ref="G8:G10" si="6">IF(D8+J8&lt;0,0,D8+J8)</f>
        <v>0.16</v>
      </c>
      <c r="H8" s="40" t="s">
        <v>20</v>
      </c>
      <c r="J8" s="18">
        <v>0.06</v>
      </c>
      <c r="L8" s="8" t="str">
        <f t="shared" si="3"/>
        <v>OK</v>
      </c>
      <c r="M8" s="8" t="str">
        <f t="shared" si="4"/>
        <v>OK</v>
      </c>
      <c r="N8" s="87" t="s">
        <v>72</v>
      </c>
      <c r="O8" s="87" t="s">
        <v>49</v>
      </c>
      <c r="P8" s="88">
        <f>SUMIFS(DW!$Q:$Q,DW!$C:$C,N8,DW!$D:$D,O8)</f>
        <v>0.13635003952619684</v>
      </c>
    </row>
    <row r="9" spans="2:16" s="8" customFormat="1" ht="30" customHeight="1" x14ac:dyDescent="0.25">
      <c r="B9" s="13" t="s">
        <v>27</v>
      </c>
      <c r="C9" s="30">
        <f t="shared" si="2"/>
        <v>5.6037037282662518E-3</v>
      </c>
      <c r="D9" s="16">
        <v>0.05</v>
      </c>
      <c r="E9" s="38" t="s">
        <v>6</v>
      </c>
      <c r="F9" s="32">
        <f t="shared" ref="F9" si="7">IF(D9-J9&lt;0,0,D9-J9)</f>
        <v>0</v>
      </c>
      <c r="G9" s="30">
        <f t="shared" ref="G9" si="8">IF(D9+J9&lt;0,0,D9+J9)</f>
        <v>0.1</v>
      </c>
      <c r="H9" s="39"/>
      <c r="J9" s="18">
        <v>0.05</v>
      </c>
      <c r="L9" s="8" t="str">
        <f t="shared" ref="L9" si="9">IF(C9&lt;F9,"ERR","OK")</f>
        <v>OK</v>
      </c>
      <c r="M9" s="8" t="str">
        <f t="shared" ref="M9" si="10">IF(C9&gt;G9,"ERR","OK")</f>
        <v>OK</v>
      </c>
      <c r="N9" s="87" t="s">
        <v>72</v>
      </c>
      <c r="O9" s="87" t="s">
        <v>76</v>
      </c>
      <c r="P9" s="88">
        <f>SUMIFS(DW!$Q:$Q,DW!$C:$C,N9,DW!$D:$D,O9)</f>
        <v>5.6037037282662518E-3</v>
      </c>
    </row>
    <row r="10" spans="2:16" s="8" customFormat="1" ht="30" customHeight="1" x14ac:dyDescent="0.25">
      <c r="B10" s="52" t="s">
        <v>28</v>
      </c>
      <c r="C10" s="30">
        <f t="shared" si="2"/>
        <v>5.0563801153638635E-2</v>
      </c>
      <c r="D10" s="16">
        <v>0.05</v>
      </c>
      <c r="E10" s="38" t="s">
        <v>6</v>
      </c>
      <c r="F10" s="32">
        <f t="shared" si="5"/>
        <v>0</v>
      </c>
      <c r="G10" s="30">
        <f t="shared" si="6"/>
        <v>0.1</v>
      </c>
      <c r="H10" s="39"/>
      <c r="J10" s="18">
        <v>0.05</v>
      </c>
      <c r="L10" s="8" t="str">
        <f t="shared" si="3"/>
        <v>OK</v>
      </c>
      <c r="M10" s="8" t="str">
        <f t="shared" si="4"/>
        <v>OK</v>
      </c>
      <c r="N10" s="87" t="s">
        <v>72</v>
      </c>
      <c r="O10" s="87" t="s">
        <v>28</v>
      </c>
      <c r="P10" s="88">
        <f>SUMIFS(DW!$Q:$Q,DW!$C:$C,N10,DW!$D:$D,O10)</f>
        <v>5.0563801153638635E-2</v>
      </c>
    </row>
    <row r="11" spans="2:16" s="8" customFormat="1" ht="30" customHeight="1" x14ac:dyDescent="0.25">
      <c r="B11" s="52" t="s">
        <v>24</v>
      </c>
      <c r="C11" s="30">
        <f t="shared" si="2"/>
        <v>9.8034616513891521E-3</v>
      </c>
      <c r="D11" s="16">
        <v>0.01</v>
      </c>
      <c r="E11" s="38" t="s">
        <v>6</v>
      </c>
      <c r="F11" s="32">
        <f t="shared" ref="F11" si="11">IF(D11-J11&lt;0,0,D11-J11)</f>
        <v>0</v>
      </c>
      <c r="G11" s="54">
        <v>0.05</v>
      </c>
      <c r="H11" s="39"/>
      <c r="J11" s="18">
        <v>0.05</v>
      </c>
      <c r="L11" s="8" t="str">
        <f t="shared" ref="L11" si="12">IF(C11&lt;F11,"ERR","OK")</f>
        <v>OK</v>
      </c>
      <c r="M11" s="8" t="str">
        <f t="shared" ref="M11" si="13">IF(C11&gt;G11,"ERR","OK")</f>
        <v>OK</v>
      </c>
      <c r="N11" s="87" t="s">
        <v>72</v>
      </c>
      <c r="O11" s="90" t="s">
        <v>24</v>
      </c>
      <c r="P11" s="88">
        <f>SUMIFS(DW!$Q:$Q,DW!$C:$C,N11,DW!$D:$D,O11)</f>
        <v>9.8034616513891521E-3</v>
      </c>
    </row>
    <row r="12" spans="2:16" s="8" customFormat="1" ht="30" customHeight="1" x14ac:dyDescent="0.25">
      <c r="B12" s="41" t="s">
        <v>7</v>
      </c>
      <c r="C12" s="42">
        <f>SUM(C5:C11)</f>
        <v>0.99224029951952497</v>
      </c>
      <c r="D12" s="42">
        <f>SUM(D5:D11)</f>
        <v>0.62000000000000011</v>
      </c>
      <c r="E12" s="43"/>
      <c r="F12" s="44"/>
      <c r="G12" s="45"/>
      <c r="H12" s="46"/>
      <c r="J12" s="18"/>
      <c r="N12" s="87" t="s">
        <v>72</v>
      </c>
      <c r="O12" s="90"/>
      <c r="P12" s="88">
        <f>SUMIFS(DW!$Q:$Q,DW!$C:$C,N12,DW!$D:$D,O12)</f>
        <v>0</v>
      </c>
    </row>
    <row r="13" spans="2:16" s="8" customFormat="1" ht="31.5" customHeight="1" x14ac:dyDescent="0.25">
      <c r="B13" s="13" t="s">
        <v>17</v>
      </c>
      <c r="C13" s="30">
        <f t="shared" ref="C13:C14" si="14">P13</f>
        <v>4.0095135242865759E-2</v>
      </c>
      <c r="D13" s="16"/>
      <c r="E13" s="38"/>
      <c r="F13" s="32"/>
      <c r="G13" s="30"/>
      <c r="H13" s="39"/>
      <c r="J13" s="18"/>
      <c r="N13" s="87" t="s">
        <v>72</v>
      </c>
      <c r="O13" s="87" t="s">
        <v>17</v>
      </c>
      <c r="P13" s="91">
        <f>SUMIF('DW מזומן ומיועדות'!D:D,N13,'DW מזומן ומיועדות'!F:F)</f>
        <v>4.0095135242865759E-2</v>
      </c>
    </row>
    <row r="14" spans="2:16" s="7" customFormat="1" ht="30" customHeight="1" thickBot="1" x14ac:dyDescent="0.3">
      <c r="B14" s="53" t="s">
        <v>15</v>
      </c>
      <c r="C14" s="47">
        <f t="shared" si="14"/>
        <v>9.7409162199806928E-2</v>
      </c>
      <c r="D14" s="48">
        <v>0.06</v>
      </c>
      <c r="E14" s="49" t="s">
        <v>5</v>
      </c>
      <c r="F14" s="50">
        <f t="shared" ref="F14" si="15">IF(D14-J14&lt;0,0,D14-J14)</f>
        <v>0</v>
      </c>
      <c r="G14" s="47">
        <f t="shared" ref="G14" si="16">IF(D14+J14&lt;0,0,D14+J14)</f>
        <v>0.12</v>
      </c>
      <c r="H14" s="51"/>
      <c r="J14" s="19">
        <v>0.06</v>
      </c>
      <c r="L14" s="8" t="str">
        <f t="shared" si="3"/>
        <v>OK</v>
      </c>
      <c r="M14" s="8" t="str">
        <f t="shared" si="4"/>
        <v>OK</v>
      </c>
      <c r="N14" s="87" t="s">
        <v>72</v>
      </c>
      <c r="O14" s="87" t="s">
        <v>51</v>
      </c>
      <c r="P14" s="88">
        <f>SUMIFS(DW!$Q:$Q,DW!$C:$C,N14,DW!$D:$D,O14)</f>
        <v>9.7409162199806928E-2</v>
      </c>
    </row>
    <row r="15" spans="2:16" ht="13.5" thickTop="1" x14ac:dyDescent="0.2">
      <c r="D15" s="10"/>
      <c r="F15" s="10"/>
      <c r="G15" s="10"/>
      <c r="H15" s="10"/>
      <c r="L15" s="8"/>
      <c r="M15" s="8"/>
      <c r="N15" s="7"/>
      <c r="O15" s="87"/>
      <c r="P15" s="88"/>
    </row>
    <row r="16" spans="2:16" customFormat="1" ht="18" x14ac:dyDescent="0.25">
      <c r="B16" s="22" t="s">
        <v>8</v>
      </c>
      <c r="J16" s="23"/>
      <c r="K16" s="23"/>
      <c r="L16" s="23"/>
    </row>
    <row r="17" spans="2:8" customFormat="1" ht="15" x14ac:dyDescent="0.2">
      <c r="B17" s="24" t="s">
        <v>21</v>
      </c>
    </row>
    <row r="18" spans="2:8" customFormat="1" ht="15" x14ac:dyDescent="0.2">
      <c r="B18" s="24"/>
    </row>
    <row r="19" spans="2:8" ht="14.25" x14ac:dyDescent="0.2">
      <c r="B19" s="20"/>
      <c r="C19" s="10"/>
      <c r="D19" s="21"/>
      <c r="E19" s="21"/>
      <c r="F19" s="21"/>
      <c r="G19" s="21"/>
      <c r="H19" s="10"/>
    </row>
    <row r="20" spans="2:8" ht="14.25" x14ac:dyDescent="0.2">
      <c r="D20"/>
      <c r="E20"/>
      <c r="F20"/>
      <c r="G20"/>
    </row>
    <row r="21" spans="2:8" ht="14.25" x14ac:dyDescent="0.2">
      <c r="D21"/>
      <c r="E21"/>
      <c r="F21"/>
      <c r="G21"/>
    </row>
    <row r="22" spans="2:8" ht="14.25" x14ac:dyDescent="0.2">
      <c r="D22"/>
      <c r="E22"/>
      <c r="F22"/>
      <c r="G22"/>
    </row>
    <row r="23" spans="2:8" ht="14.25" x14ac:dyDescent="0.2">
      <c r="D23"/>
      <c r="E23"/>
      <c r="F23"/>
      <c r="G23"/>
    </row>
    <row r="24" spans="2:8" ht="14.25" x14ac:dyDescent="0.2">
      <c r="D24"/>
      <c r="E24"/>
      <c r="F24"/>
      <c r="G24"/>
    </row>
  </sheetData>
  <mergeCells count="1">
    <mergeCell ref="F3:G3"/>
  </mergeCells>
  <pageMargins left="0" right="0.39370078740157483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showGridLines="0" rightToLeft="1" tabSelected="1" zoomScale="80" zoomScaleNormal="80" workbookViewId="0">
      <selection activeCell="C11" activeCellId="1" sqref="C6:C9 C11:C12"/>
    </sheetView>
  </sheetViews>
  <sheetFormatPr defaultRowHeight="12.75" x14ac:dyDescent="0.2"/>
  <cols>
    <col min="1" max="1" width="1.375" style="6" customWidth="1"/>
    <col min="2" max="2" width="41.625" style="9" customWidth="1"/>
    <col min="3" max="3" width="15.375" style="6" customWidth="1"/>
    <col min="4" max="4" width="15.5" style="6" customWidth="1"/>
    <col min="5" max="5" width="12.625" style="6" customWidth="1"/>
    <col min="6" max="6" width="9.75" style="6" customWidth="1"/>
    <col min="7" max="7" width="9.875" style="6" customWidth="1"/>
    <col min="8" max="8" width="44.5" style="6" customWidth="1"/>
    <col min="9" max="13" width="9" style="6"/>
    <col min="14" max="14" width="16.25" style="6" customWidth="1"/>
    <col min="15" max="15" width="40.5" style="6" bestFit="1" customWidth="1"/>
    <col min="16" max="245" width="9" style="6"/>
    <col min="246" max="246" width="1.375" style="6" customWidth="1"/>
    <col min="247" max="247" width="25.375" style="6" customWidth="1"/>
    <col min="248" max="248" width="13.125" style="6" customWidth="1"/>
    <col min="249" max="249" width="1.125" style="6" customWidth="1"/>
    <col min="250" max="250" width="14.75" style="6" customWidth="1"/>
    <col min="251" max="253" width="8.5" style="6" customWidth="1"/>
    <col min="254" max="254" width="1.125" style="6" customWidth="1"/>
    <col min="255" max="256" width="7.625" style="6" customWidth="1"/>
    <col min="257" max="257" width="1" style="6" customWidth="1"/>
    <col min="258" max="258" width="13.75" style="6" customWidth="1"/>
    <col min="259" max="261" width="8.5" style="6" customWidth="1"/>
    <col min="262" max="262" width="1.625" style="6" customWidth="1"/>
    <col min="263" max="264" width="7.625" style="6" customWidth="1"/>
    <col min="265" max="501" width="9" style="6"/>
    <col min="502" max="502" width="1.375" style="6" customWidth="1"/>
    <col min="503" max="503" width="25.375" style="6" customWidth="1"/>
    <col min="504" max="504" width="13.125" style="6" customWidth="1"/>
    <col min="505" max="505" width="1.125" style="6" customWidth="1"/>
    <col min="506" max="506" width="14.75" style="6" customWidth="1"/>
    <col min="507" max="509" width="8.5" style="6" customWidth="1"/>
    <col min="510" max="510" width="1.125" style="6" customWidth="1"/>
    <col min="511" max="512" width="7.625" style="6" customWidth="1"/>
    <col min="513" max="513" width="1" style="6" customWidth="1"/>
    <col min="514" max="514" width="13.75" style="6" customWidth="1"/>
    <col min="515" max="517" width="8.5" style="6" customWidth="1"/>
    <col min="518" max="518" width="1.625" style="6" customWidth="1"/>
    <col min="519" max="520" width="7.625" style="6" customWidth="1"/>
    <col min="521" max="757" width="9" style="6"/>
    <col min="758" max="758" width="1.375" style="6" customWidth="1"/>
    <col min="759" max="759" width="25.375" style="6" customWidth="1"/>
    <col min="760" max="760" width="13.125" style="6" customWidth="1"/>
    <col min="761" max="761" width="1.125" style="6" customWidth="1"/>
    <col min="762" max="762" width="14.75" style="6" customWidth="1"/>
    <col min="763" max="765" width="8.5" style="6" customWidth="1"/>
    <col min="766" max="766" width="1.125" style="6" customWidth="1"/>
    <col min="767" max="768" width="7.625" style="6" customWidth="1"/>
    <col min="769" max="769" width="1" style="6" customWidth="1"/>
    <col min="770" max="770" width="13.75" style="6" customWidth="1"/>
    <col min="771" max="773" width="8.5" style="6" customWidth="1"/>
    <col min="774" max="774" width="1.625" style="6" customWidth="1"/>
    <col min="775" max="776" width="7.625" style="6" customWidth="1"/>
    <col min="777" max="1013" width="9" style="6"/>
    <col min="1014" max="1014" width="1.375" style="6" customWidth="1"/>
    <col min="1015" max="1015" width="25.375" style="6" customWidth="1"/>
    <col min="1016" max="1016" width="13.125" style="6" customWidth="1"/>
    <col min="1017" max="1017" width="1.125" style="6" customWidth="1"/>
    <col min="1018" max="1018" width="14.75" style="6" customWidth="1"/>
    <col min="1019" max="1021" width="8.5" style="6" customWidth="1"/>
    <col min="1022" max="1022" width="1.125" style="6" customWidth="1"/>
    <col min="1023" max="1024" width="7.625" style="6" customWidth="1"/>
    <col min="1025" max="1025" width="1" style="6" customWidth="1"/>
    <col min="1026" max="1026" width="13.75" style="6" customWidth="1"/>
    <col min="1027" max="1029" width="8.5" style="6" customWidth="1"/>
    <col min="1030" max="1030" width="1.625" style="6" customWidth="1"/>
    <col min="1031" max="1032" width="7.625" style="6" customWidth="1"/>
    <col min="1033" max="1269" width="9" style="6"/>
    <col min="1270" max="1270" width="1.375" style="6" customWidth="1"/>
    <col min="1271" max="1271" width="25.375" style="6" customWidth="1"/>
    <col min="1272" max="1272" width="13.125" style="6" customWidth="1"/>
    <col min="1273" max="1273" width="1.125" style="6" customWidth="1"/>
    <col min="1274" max="1274" width="14.75" style="6" customWidth="1"/>
    <col min="1275" max="1277" width="8.5" style="6" customWidth="1"/>
    <col min="1278" max="1278" width="1.125" style="6" customWidth="1"/>
    <col min="1279" max="1280" width="7.625" style="6" customWidth="1"/>
    <col min="1281" max="1281" width="1" style="6" customWidth="1"/>
    <col min="1282" max="1282" width="13.75" style="6" customWidth="1"/>
    <col min="1283" max="1285" width="8.5" style="6" customWidth="1"/>
    <col min="1286" max="1286" width="1.625" style="6" customWidth="1"/>
    <col min="1287" max="1288" width="7.625" style="6" customWidth="1"/>
    <col min="1289" max="1525" width="9" style="6"/>
    <col min="1526" max="1526" width="1.375" style="6" customWidth="1"/>
    <col min="1527" max="1527" width="25.375" style="6" customWidth="1"/>
    <col min="1528" max="1528" width="13.125" style="6" customWidth="1"/>
    <col min="1529" max="1529" width="1.125" style="6" customWidth="1"/>
    <col min="1530" max="1530" width="14.75" style="6" customWidth="1"/>
    <col min="1531" max="1533" width="8.5" style="6" customWidth="1"/>
    <col min="1534" max="1534" width="1.125" style="6" customWidth="1"/>
    <col min="1535" max="1536" width="7.625" style="6" customWidth="1"/>
    <col min="1537" max="1537" width="1" style="6" customWidth="1"/>
    <col min="1538" max="1538" width="13.75" style="6" customWidth="1"/>
    <col min="1539" max="1541" width="8.5" style="6" customWidth="1"/>
    <col min="1542" max="1542" width="1.625" style="6" customWidth="1"/>
    <col min="1543" max="1544" width="7.625" style="6" customWidth="1"/>
    <col min="1545" max="1781" width="9" style="6"/>
    <col min="1782" max="1782" width="1.375" style="6" customWidth="1"/>
    <col min="1783" max="1783" width="25.375" style="6" customWidth="1"/>
    <col min="1784" max="1784" width="13.125" style="6" customWidth="1"/>
    <col min="1785" max="1785" width="1.125" style="6" customWidth="1"/>
    <col min="1786" max="1786" width="14.75" style="6" customWidth="1"/>
    <col min="1787" max="1789" width="8.5" style="6" customWidth="1"/>
    <col min="1790" max="1790" width="1.125" style="6" customWidth="1"/>
    <col min="1791" max="1792" width="7.625" style="6" customWidth="1"/>
    <col min="1793" max="1793" width="1" style="6" customWidth="1"/>
    <col min="1794" max="1794" width="13.75" style="6" customWidth="1"/>
    <col min="1795" max="1797" width="8.5" style="6" customWidth="1"/>
    <col min="1798" max="1798" width="1.625" style="6" customWidth="1"/>
    <col min="1799" max="1800" width="7.625" style="6" customWidth="1"/>
    <col min="1801" max="2037" width="9" style="6"/>
    <col min="2038" max="2038" width="1.375" style="6" customWidth="1"/>
    <col min="2039" max="2039" width="25.375" style="6" customWidth="1"/>
    <col min="2040" max="2040" width="13.125" style="6" customWidth="1"/>
    <col min="2041" max="2041" width="1.125" style="6" customWidth="1"/>
    <col min="2042" max="2042" width="14.75" style="6" customWidth="1"/>
    <col min="2043" max="2045" width="8.5" style="6" customWidth="1"/>
    <col min="2046" max="2046" width="1.125" style="6" customWidth="1"/>
    <col min="2047" max="2048" width="7.625" style="6" customWidth="1"/>
    <col min="2049" max="2049" width="1" style="6" customWidth="1"/>
    <col min="2050" max="2050" width="13.75" style="6" customWidth="1"/>
    <col min="2051" max="2053" width="8.5" style="6" customWidth="1"/>
    <col min="2054" max="2054" width="1.625" style="6" customWidth="1"/>
    <col min="2055" max="2056" width="7.625" style="6" customWidth="1"/>
    <col min="2057" max="2293" width="9" style="6"/>
    <col min="2294" max="2294" width="1.375" style="6" customWidth="1"/>
    <col min="2295" max="2295" width="25.375" style="6" customWidth="1"/>
    <col min="2296" max="2296" width="13.125" style="6" customWidth="1"/>
    <col min="2297" max="2297" width="1.125" style="6" customWidth="1"/>
    <col min="2298" max="2298" width="14.75" style="6" customWidth="1"/>
    <col min="2299" max="2301" width="8.5" style="6" customWidth="1"/>
    <col min="2302" max="2302" width="1.125" style="6" customWidth="1"/>
    <col min="2303" max="2304" width="7.625" style="6" customWidth="1"/>
    <col min="2305" max="2305" width="1" style="6" customWidth="1"/>
    <col min="2306" max="2306" width="13.75" style="6" customWidth="1"/>
    <col min="2307" max="2309" width="8.5" style="6" customWidth="1"/>
    <col min="2310" max="2310" width="1.625" style="6" customWidth="1"/>
    <col min="2311" max="2312" width="7.625" style="6" customWidth="1"/>
    <col min="2313" max="2549" width="9" style="6"/>
    <col min="2550" max="2550" width="1.375" style="6" customWidth="1"/>
    <col min="2551" max="2551" width="25.375" style="6" customWidth="1"/>
    <col min="2552" max="2552" width="13.125" style="6" customWidth="1"/>
    <col min="2553" max="2553" width="1.125" style="6" customWidth="1"/>
    <col min="2554" max="2554" width="14.75" style="6" customWidth="1"/>
    <col min="2555" max="2557" width="8.5" style="6" customWidth="1"/>
    <col min="2558" max="2558" width="1.125" style="6" customWidth="1"/>
    <col min="2559" max="2560" width="7.625" style="6" customWidth="1"/>
    <col min="2561" max="2561" width="1" style="6" customWidth="1"/>
    <col min="2562" max="2562" width="13.75" style="6" customWidth="1"/>
    <col min="2563" max="2565" width="8.5" style="6" customWidth="1"/>
    <col min="2566" max="2566" width="1.625" style="6" customWidth="1"/>
    <col min="2567" max="2568" width="7.625" style="6" customWidth="1"/>
    <col min="2569" max="2805" width="9" style="6"/>
    <col min="2806" max="2806" width="1.375" style="6" customWidth="1"/>
    <col min="2807" max="2807" width="25.375" style="6" customWidth="1"/>
    <col min="2808" max="2808" width="13.125" style="6" customWidth="1"/>
    <col min="2809" max="2809" width="1.125" style="6" customWidth="1"/>
    <col min="2810" max="2810" width="14.75" style="6" customWidth="1"/>
    <col min="2811" max="2813" width="8.5" style="6" customWidth="1"/>
    <col min="2814" max="2814" width="1.125" style="6" customWidth="1"/>
    <col min="2815" max="2816" width="7.625" style="6" customWidth="1"/>
    <col min="2817" max="2817" width="1" style="6" customWidth="1"/>
    <col min="2818" max="2818" width="13.75" style="6" customWidth="1"/>
    <col min="2819" max="2821" width="8.5" style="6" customWidth="1"/>
    <col min="2822" max="2822" width="1.625" style="6" customWidth="1"/>
    <col min="2823" max="2824" width="7.625" style="6" customWidth="1"/>
    <col min="2825" max="3061" width="9" style="6"/>
    <col min="3062" max="3062" width="1.375" style="6" customWidth="1"/>
    <col min="3063" max="3063" width="25.375" style="6" customWidth="1"/>
    <col min="3064" max="3064" width="13.125" style="6" customWidth="1"/>
    <col min="3065" max="3065" width="1.125" style="6" customWidth="1"/>
    <col min="3066" max="3066" width="14.75" style="6" customWidth="1"/>
    <col min="3067" max="3069" width="8.5" style="6" customWidth="1"/>
    <col min="3070" max="3070" width="1.125" style="6" customWidth="1"/>
    <col min="3071" max="3072" width="7.625" style="6" customWidth="1"/>
    <col min="3073" max="3073" width="1" style="6" customWidth="1"/>
    <col min="3074" max="3074" width="13.75" style="6" customWidth="1"/>
    <col min="3075" max="3077" width="8.5" style="6" customWidth="1"/>
    <col min="3078" max="3078" width="1.625" style="6" customWidth="1"/>
    <col min="3079" max="3080" width="7.625" style="6" customWidth="1"/>
    <col min="3081" max="3317" width="9" style="6"/>
    <col min="3318" max="3318" width="1.375" style="6" customWidth="1"/>
    <col min="3319" max="3319" width="25.375" style="6" customWidth="1"/>
    <col min="3320" max="3320" width="13.125" style="6" customWidth="1"/>
    <col min="3321" max="3321" width="1.125" style="6" customWidth="1"/>
    <col min="3322" max="3322" width="14.75" style="6" customWidth="1"/>
    <col min="3323" max="3325" width="8.5" style="6" customWidth="1"/>
    <col min="3326" max="3326" width="1.125" style="6" customWidth="1"/>
    <col min="3327" max="3328" width="7.625" style="6" customWidth="1"/>
    <col min="3329" max="3329" width="1" style="6" customWidth="1"/>
    <col min="3330" max="3330" width="13.75" style="6" customWidth="1"/>
    <col min="3331" max="3333" width="8.5" style="6" customWidth="1"/>
    <col min="3334" max="3334" width="1.625" style="6" customWidth="1"/>
    <col min="3335" max="3336" width="7.625" style="6" customWidth="1"/>
    <col min="3337" max="3573" width="9" style="6"/>
    <col min="3574" max="3574" width="1.375" style="6" customWidth="1"/>
    <col min="3575" max="3575" width="25.375" style="6" customWidth="1"/>
    <col min="3576" max="3576" width="13.125" style="6" customWidth="1"/>
    <col min="3577" max="3577" width="1.125" style="6" customWidth="1"/>
    <col min="3578" max="3578" width="14.75" style="6" customWidth="1"/>
    <col min="3579" max="3581" width="8.5" style="6" customWidth="1"/>
    <col min="3582" max="3582" width="1.125" style="6" customWidth="1"/>
    <col min="3583" max="3584" width="7.625" style="6" customWidth="1"/>
    <col min="3585" max="3585" width="1" style="6" customWidth="1"/>
    <col min="3586" max="3586" width="13.75" style="6" customWidth="1"/>
    <col min="3587" max="3589" width="8.5" style="6" customWidth="1"/>
    <col min="3590" max="3590" width="1.625" style="6" customWidth="1"/>
    <col min="3591" max="3592" width="7.625" style="6" customWidth="1"/>
    <col min="3593" max="3829" width="9" style="6"/>
    <col min="3830" max="3830" width="1.375" style="6" customWidth="1"/>
    <col min="3831" max="3831" width="25.375" style="6" customWidth="1"/>
    <col min="3832" max="3832" width="13.125" style="6" customWidth="1"/>
    <col min="3833" max="3833" width="1.125" style="6" customWidth="1"/>
    <col min="3834" max="3834" width="14.75" style="6" customWidth="1"/>
    <col min="3835" max="3837" width="8.5" style="6" customWidth="1"/>
    <col min="3838" max="3838" width="1.125" style="6" customWidth="1"/>
    <col min="3839" max="3840" width="7.625" style="6" customWidth="1"/>
    <col min="3841" max="3841" width="1" style="6" customWidth="1"/>
    <col min="3842" max="3842" width="13.75" style="6" customWidth="1"/>
    <col min="3843" max="3845" width="8.5" style="6" customWidth="1"/>
    <col min="3846" max="3846" width="1.625" style="6" customWidth="1"/>
    <col min="3847" max="3848" width="7.625" style="6" customWidth="1"/>
    <col min="3849" max="4085" width="9" style="6"/>
    <col min="4086" max="4086" width="1.375" style="6" customWidth="1"/>
    <col min="4087" max="4087" width="25.375" style="6" customWidth="1"/>
    <col min="4088" max="4088" width="13.125" style="6" customWidth="1"/>
    <col min="4089" max="4089" width="1.125" style="6" customWidth="1"/>
    <col min="4090" max="4090" width="14.75" style="6" customWidth="1"/>
    <col min="4091" max="4093" width="8.5" style="6" customWidth="1"/>
    <col min="4094" max="4094" width="1.125" style="6" customWidth="1"/>
    <col min="4095" max="4096" width="7.625" style="6" customWidth="1"/>
    <col min="4097" max="4097" width="1" style="6" customWidth="1"/>
    <col min="4098" max="4098" width="13.75" style="6" customWidth="1"/>
    <col min="4099" max="4101" width="8.5" style="6" customWidth="1"/>
    <col min="4102" max="4102" width="1.625" style="6" customWidth="1"/>
    <col min="4103" max="4104" width="7.625" style="6" customWidth="1"/>
    <col min="4105" max="4341" width="9" style="6"/>
    <col min="4342" max="4342" width="1.375" style="6" customWidth="1"/>
    <col min="4343" max="4343" width="25.375" style="6" customWidth="1"/>
    <col min="4344" max="4344" width="13.125" style="6" customWidth="1"/>
    <col min="4345" max="4345" width="1.125" style="6" customWidth="1"/>
    <col min="4346" max="4346" width="14.75" style="6" customWidth="1"/>
    <col min="4347" max="4349" width="8.5" style="6" customWidth="1"/>
    <col min="4350" max="4350" width="1.125" style="6" customWidth="1"/>
    <col min="4351" max="4352" width="7.625" style="6" customWidth="1"/>
    <col min="4353" max="4353" width="1" style="6" customWidth="1"/>
    <col min="4354" max="4354" width="13.75" style="6" customWidth="1"/>
    <col min="4355" max="4357" width="8.5" style="6" customWidth="1"/>
    <col min="4358" max="4358" width="1.625" style="6" customWidth="1"/>
    <col min="4359" max="4360" width="7.625" style="6" customWidth="1"/>
    <col min="4361" max="4597" width="9" style="6"/>
    <col min="4598" max="4598" width="1.375" style="6" customWidth="1"/>
    <col min="4599" max="4599" width="25.375" style="6" customWidth="1"/>
    <col min="4600" max="4600" width="13.125" style="6" customWidth="1"/>
    <col min="4601" max="4601" width="1.125" style="6" customWidth="1"/>
    <col min="4602" max="4602" width="14.75" style="6" customWidth="1"/>
    <col min="4603" max="4605" width="8.5" style="6" customWidth="1"/>
    <col min="4606" max="4606" width="1.125" style="6" customWidth="1"/>
    <col min="4607" max="4608" width="7.625" style="6" customWidth="1"/>
    <col min="4609" max="4609" width="1" style="6" customWidth="1"/>
    <col min="4610" max="4610" width="13.75" style="6" customWidth="1"/>
    <col min="4611" max="4613" width="8.5" style="6" customWidth="1"/>
    <col min="4614" max="4614" width="1.625" style="6" customWidth="1"/>
    <col min="4615" max="4616" width="7.625" style="6" customWidth="1"/>
    <col min="4617" max="4853" width="9" style="6"/>
    <col min="4854" max="4854" width="1.375" style="6" customWidth="1"/>
    <col min="4855" max="4855" width="25.375" style="6" customWidth="1"/>
    <col min="4856" max="4856" width="13.125" style="6" customWidth="1"/>
    <col min="4857" max="4857" width="1.125" style="6" customWidth="1"/>
    <col min="4858" max="4858" width="14.75" style="6" customWidth="1"/>
    <col min="4859" max="4861" width="8.5" style="6" customWidth="1"/>
    <col min="4862" max="4862" width="1.125" style="6" customWidth="1"/>
    <col min="4863" max="4864" width="7.625" style="6" customWidth="1"/>
    <col min="4865" max="4865" width="1" style="6" customWidth="1"/>
    <col min="4866" max="4866" width="13.75" style="6" customWidth="1"/>
    <col min="4867" max="4869" width="8.5" style="6" customWidth="1"/>
    <col min="4870" max="4870" width="1.625" style="6" customWidth="1"/>
    <col min="4871" max="4872" width="7.625" style="6" customWidth="1"/>
    <col min="4873" max="5109" width="9" style="6"/>
    <col min="5110" max="5110" width="1.375" style="6" customWidth="1"/>
    <col min="5111" max="5111" width="25.375" style="6" customWidth="1"/>
    <col min="5112" max="5112" width="13.125" style="6" customWidth="1"/>
    <col min="5113" max="5113" width="1.125" style="6" customWidth="1"/>
    <col min="5114" max="5114" width="14.75" style="6" customWidth="1"/>
    <col min="5115" max="5117" width="8.5" style="6" customWidth="1"/>
    <col min="5118" max="5118" width="1.125" style="6" customWidth="1"/>
    <col min="5119" max="5120" width="7.625" style="6" customWidth="1"/>
    <col min="5121" max="5121" width="1" style="6" customWidth="1"/>
    <col min="5122" max="5122" width="13.75" style="6" customWidth="1"/>
    <col min="5123" max="5125" width="8.5" style="6" customWidth="1"/>
    <col min="5126" max="5126" width="1.625" style="6" customWidth="1"/>
    <col min="5127" max="5128" width="7.625" style="6" customWidth="1"/>
    <col min="5129" max="5365" width="9" style="6"/>
    <col min="5366" max="5366" width="1.375" style="6" customWidth="1"/>
    <col min="5367" max="5367" width="25.375" style="6" customWidth="1"/>
    <col min="5368" max="5368" width="13.125" style="6" customWidth="1"/>
    <col min="5369" max="5369" width="1.125" style="6" customWidth="1"/>
    <col min="5370" max="5370" width="14.75" style="6" customWidth="1"/>
    <col min="5371" max="5373" width="8.5" style="6" customWidth="1"/>
    <col min="5374" max="5374" width="1.125" style="6" customWidth="1"/>
    <col min="5375" max="5376" width="7.625" style="6" customWidth="1"/>
    <col min="5377" max="5377" width="1" style="6" customWidth="1"/>
    <col min="5378" max="5378" width="13.75" style="6" customWidth="1"/>
    <col min="5379" max="5381" width="8.5" style="6" customWidth="1"/>
    <col min="5382" max="5382" width="1.625" style="6" customWidth="1"/>
    <col min="5383" max="5384" width="7.625" style="6" customWidth="1"/>
    <col min="5385" max="5621" width="9" style="6"/>
    <col min="5622" max="5622" width="1.375" style="6" customWidth="1"/>
    <col min="5623" max="5623" width="25.375" style="6" customWidth="1"/>
    <col min="5624" max="5624" width="13.125" style="6" customWidth="1"/>
    <col min="5625" max="5625" width="1.125" style="6" customWidth="1"/>
    <col min="5626" max="5626" width="14.75" style="6" customWidth="1"/>
    <col min="5627" max="5629" width="8.5" style="6" customWidth="1"/>
    <col min="5630" max="5630" width="1.125" style="6" customWidth="1"/>
    <col min="5631" max="5632" width="7.625" style="6" customWidth="1"/>
    <col min="5633" max="5633" width="1" style="6" customWidth="1"/>
    <col min="5634" max="5634" width="13.75" style="6" customWidth="1"/>
    <col min="5635" max="5637" width="8.5" style="6" customWidth="1"/>
    <col min="5638" max="5638" width="1.625" style="6" customWidth="1"/>
    <col min="5639" max="5640" width="7.625" style="6" customWidth="1"/>
    <col min="5641" max="5877" width="9" style="6"/>
    <col min="5878" max="5878" width="1.375" style="6" customWidth="1"/>
    <col min="5879" max="5879" width="25.375" style="6" customWidth="1"/>
    <col min="5880" max="5880" width="13.125" style="6" customWidth="1"/>
    <col min="5881" max="5881" width="1.125" style="6" customWidth="1"/>
    <col min="5882" max="5882" width="14.75" style="6" customWidth="1"/>
    <col min="5883" max="5885" width="8.5" style="6" customWidth="1"/>
    <col min="5886" max="5886" width="1.125" style="6" customWidth="1"/>
    <col min="5887" max="5888" width="7.625" style="6" customWidth="1"/>
    <col min="5889" max="5889" width="1" style="6" customWidth="1"/>
    <col min="5890" max="5890" width="13.75" style="6" customWidth="1"/>
    <col min="5891" max="5893" width="8.5" style="6" customWidth="1"/>
    <col min="5894" max="5894" width="1.625" style="6" customWidth="1"/>
    <col min="5895" max="5896" width="7.625" style="6" customWidth="1"/>
    <col min="5897" max="6133" width="9" style="6"/>
    <col min="6134" max="6134" width="1.375" style="6" customWidth="1"/>
    <col min="6135" max="6135" width="25.375" style="6" customWidth="1"/>
    <col min="6136" max="6136" width="13.125" style="6" customWidth="1"/>
    <col min="6137" max="6137" width="1.125" style="6" customWidth="1"/>
    <col min="6138" max="6138" width="14.75" style="6" customWidth="1"/>
    <col min="6139" max="6141" width="8.5" style="6" customWidth="1"/>
    <col min="6142" max="6142" width="1.125" style="6" customWidth="1"/>
    <col min="6143" max="6144" width="7.625" style="6" customWidth="1"/>
    <col min="6145" max="6145" width="1" style="6" customWidth="1"/>
    <col min="6146" max="6146" width="13.75" style="6" customWidth="1"/>
    <col min="6147" max="6149" width="8.5" style="6" customWidth="1"/>
    <col min="6150" max="6150" width="1.625" style="6" customWidth="1"/>
    <col min="6151" max="6152" width="7.625" style="6" customWidth="1"/>
    <col min="6153" max="6389" width="9" style="6"/>
    <col min="6390" max="6390" width="1.375" style="6" customWidth="1"/>
    <col min="6391" max="6391" width="25.375" style="6" customWidth="1"/>
    <col min="6392" max="6392" width="13.125" style="6" customWidth="1"/>
    <col min="6393" max="6393" width="1.125" style="6" customWidth="1"/>
    <col min="6394" max="6394" width="14.75" style="6" customWidth="1"/>
    <col min="6395" max="6397" width="8.5" style="6" customWidth="1"/>
    <col min="6398" max="6398" width="1.125" style="6" customWidth="1"/>
    <col min="6399" max="6400" width="7.625" style="6" customWidth="1"/>
    <col min="6401" max="6401" width="1" style="6" customWidth="1"/>
    <col min="6402" max="6402" width="13.75" style="6" customWidth="1"/>
    <col min="6403" max="6405" width="8.5" style="6" customWidth="1"/>
    <col min="6406" max="6406" width="1.625" style="6" customWidth="1"/>
    <col min="6407" max="6408" width="7.625" style="6" customWidth="1"/>
    <col min="6409" max="6645" width="9" style="6"/>
    <col min="6646" max="6646" width="1.375" style="6" customWidth="1"/>
    <col min="6647" max="6647" width="25.375" style="6" customWidth="1"/>
    <col min="6648" max="6648" width="13.125" style="6" customWidth="1"/>
    <col min="6649" max="6649" width="1.125" style="6" customWidth="1"/>
    <col min="6650" max="6650" width="14.75" style="6" customWidth="1"/>
    <col min="6651" max="6653" width="8.5" style="6" customWidth="1"/>
    <col min="6654" max="6654" width="1.125" style="6" customWidth="1"/>
    <col min="6655" max="6656" width="7.625" style="6" customWidth="1"/>
    <col min="6657" max="6657" width="1" style="6" customWidth="1"/>
    <col min="6658" max="6658" width="13.75" style="6" customWidth="1"/>
    <col min="6659" max="6661" width="8.5" style="6" customWidth="1"/>
    <col min="6662" max="6662" width="1.625" style="6" customWidth="1"/>
    <col min="6663" max="6664" width="7.625" style="6" customWidth="1"/>
    <col min="6665" max="6901" width="9" style="6"/>
    <col min="6902" max="6902" width="1.375" style="6" customWidth="1"/>
    <col min="6903" max="6903" width="25.375" style="6" customWidth="1"/>
    <col min="6904" max="6904" width="13.125" style="6" customWidth="1"/>
    <col min="6905" max="6905" width="1.125" style="6" customWidth="1"/>
    <col min="6906" max="6906" width="14.75" style="6" customWidth="1"/>
    <col min="6907" max="6909" width="8.5" style="6" customWidth="1"/>
    <col min="6910" max="6910" width="1.125" style="6" customWidth="1"/>
    <col min="6911" max="6912" width="7.625" style="6" customWidth="1"/>
    <col min="6913" max="6913" width="1" style="6" customWidth="1"/>
    <col min="6914" max="6914" width="13.75" style="6" customWidth="1"/>
    <col min="6915" max="6917" width="8.5" style="6" customWidth="1"/>
    <col min="6918" max="6918" width="1.625" style="6" customWidth="1"/>
    <col min="6919" max="6920" width="7.625" style="6" customWidth="1"/>
    <col min="6921" max="7157" width="9" style="6"/>
    <col min="7158" max="7158" width="1.375" style="6" customWidth="1"/>
    <col min="7159" max="7159" width="25.375" style="6" customWidth="1"/>
    <col min="7160" max="7160" width="13.125" style="6" customWidth="1"/>
    <col min="7161" max="7161" width="1.125" style="6" customWidth="1"/>
    <col min="7162" max="7162" width="14.75" style="6" customWidth="1"/>
    <col min="7163" max="7165" width="8.5" style="6" customWidth="1"/>
    <col min="7166" max="7166" width="1.125" style="6" customWidth="1"/>
    <col min="7167" max="7168" width="7.625" style="6" customWidth="1"/>
    <col min="7169" max="7169" width="1" style="6" customWidth="1"/>
    <col min="7170" max="7170" width="13.75" style="6" customWidth="1"/>
    <col min="7171" max="7173" width="8.5" style="6" customWidth="1"/>
    <col min="7174" max="7174" width="1.625" style="6" customWidth="1"/>
    <col min="7175" max="7176" width="7.625" style="6" customWidth="1"/>
    <col min="7177" max="7413" width="9" style="6"/>
    <col min="7414" max="7414" width="1.375" style="6" customWidth="1"/>
    <col min="7415" max="7415" width="25.375" style="6" customWidth="1"/>
    <col min="7416" max="7416" width="13.125" style="6" customWidth="1"/>
    <col min="7417" max="7417" width="1.125" style="6" customWidth="1"/>
    <col min="7418" max="7418" width="14.75" style="6" customWidth="1"/>
    <col min="7419" max="7421" width="8.5" style="6" customWidth="1"/>
    <col min="7422" max="7422" width="1.125" style="6" customWidth="1"/>
    <col min="7423" max="7424" width="7.625" style="6" customWidth="1"/>
    <col min="7425" max="7425" width="1" style="6" customWidth="1"/>
    <col min="7426" max="7426" width="13.75" style="6" customWidth="1"/>
    <col min="7427" max="7429" width="8.5" style="6" customWidth="1"/>
    <col min="7430" max="7430" width="1.625" style="6" customWidth="1"/>
    <col min="7431" max="7432" width="7.625" style="6" customWidth="1"/>
    <col min="7433" max="7669" width="9" style="6"/>
    <col min="7670" max="7670" width="1.375" style="6" customWidth="1"/>
    <col min="7671" max="7671" width="25.375" style="6" customWidth="1"/>
    <col min="7672" max="7672" width="13.125" style="6" customWidth="1"/>
    <col min="7673" max="7673" width="1.125" style="6" customWidth="1"/>
    <col min="7674" max="7674" width="14.75" style="6" customWidth="1"/>
    <col min="7675" max="7677" width="8.5" style="6" customWidth="1"/>
    <col min="7678" max="7678" width="1.125" style="6" customWidth="1"/>
    <col min="7679" max="7680" width="7.625" style="6" customWidth="1"/>
    <col min="7681" max="7681" width="1" style="6" customWidth="1"/>
    <col min="7682" max="7682" width="13.75" style="6" customWidth="1"/>
    <col min="7683" max="7685" width="8.5" style="6" customWidth="1"/>
    <col min="7686" max="7686" width="1.625" style="6" customWidth="1"/>
    <col min="7687" max="7688" width="7.625" style="6" customWidth="1"/>
    <col min="7689" max="7925" width="9" style="6"/>
    <col min="7926" max="7926" width="1.375" style="6" customWidth="1"/>
    <col min="7927" max="7927" width="25.375" style="6" customWidth="1"/>
    <col min="7928" max="7928" width="13.125" style="6" customWidth="1"/>
    <col min="7929" max="7929" width="1.125" style="6" customWidth="1"/>
    <col min="7930" max="7930" width="14.75" style="6" customWidth="1"/>
    <col min="7931" max="7933" width="8.5" style="6" customWidth="1"/>
    <col min="7934" max="7934" width="1.125" style="6" customWidth="1"/>
    <col min="7935" max="7936" width="7.625" style="6" customWidth="1"/>
    <col min="7937" max="7937" width="1" style="6" customWidth="1"/>
    <col min="7938" max="7938" width="13.75" style="6" customWidth="1"/>
    <col min="7939" max="7941" width="8.5" style="6" customWidth="1"/>
    <col min="7942" max="7942" width="1.625" style="6" customWidth="1"/>
    <col min="7943" max="7944" width="7.625" style="6" customWidth="1"/>
    <col min="7945" max="8181" width="9" style="6"/>
    <col min="8182" max="8182" width="1.375" style="6" customWidth="1"/>
    <col min="8183" max="8183" width="25.375" style="6" customWidth="1"/>
    <col min="8184" max="8184" width="13.125" style="6" customWidth="1"/>
    <col min="8185" max="8185" width="1.125" style="6" customWidth="1"/>
    <col min="8186" max="8186" width="14.75" style="6" customWidth="1"/>
    <col min="8187" max="8189" width="8.5" style="6" customWidth="1"/>
    <col min="8190" max="8190" width="1.125" style="6" customWidth="1"/>
    <col min="8191" max="8192" width="7.625" style="6" customWidth="1"/>
    <col min="8193" max="8193" width="1" style="6" customWidth="1"/>
    <col min="8194" max="8194" width="13.75" style="6" customWidth="1"/>
    <col min="8195" max="8197" width="8.5" style="6" customWidth="1"/>
    <col min="8198" max="8198" width="1.625" style="6" customWidth="1"/>
    <col min="8199" max="8200" width="7.625" style="6" customWidth="1"/>
    <col min="8201" max="8437" width="9" style="6"/>
    <col min="8438" max="8438" width="1.375" style="6" customWidth="1"/>
    <col min="8439" max="8439" width="25.375" style="6" customWidth="1"/>
    <col min="8440" max="8440" width="13.125" style="6" customWidth="1"/>
    <col min="8441" max="8441" width="1.125" style="6" customWidth="1"/>
    <col min="8442" max="8442" width="14.75" style="6" customWidth="1"/>
    <col min="8443" max="8445" width="8.5" style="6" customWidth="1"/>
    <col min="8446" max="8446" width="1.125" style="6" customWidth="1"/>
    <col min="8447" max="8448" width="7.625" style="6" customWidth="1"/>
    <col min="8449" max="8449" width="1" style="6" customWidth="1"/>
    <col min="8450" max="8450" width="13.75" style="6" customWidth="1"/>
    <col min="8451" max="8453" width="8.5" style="6" customWidth="1"/>
    <col min="8454" max="8454" width="1.625" style="6" customWidth="1"/>
    <col min="8455" max="8456" width="7.625" style="6" customWidth="1"/>
    <col min="8457" max="8693" width="9" style="6"/>
    <col min="8694" max="8694" width="1.375" style="6" customWidth="1"/>
    <col min="8695" max="8695" width="25.375" style="6" customWidth="1"/>
    <col min="8696" max="8696" width="13.125" style="6" customWidth="1"/>
    <col min="8697" max="8697" width="1.125" style="6" customWidth="1"/>
    <col min="8698" max="8698" width="14.75" style="6" customWidth="1"/>
    <col min="8699" max="8701" width="8.5" style="6" customWidth="1"/>
    <col min="8702" max="8702" width="1.125" style="6" customWidth="1"/>
    <col min="8703" max="8704" width="7.625" style="6" customWidth="1"/>
    <col min="8705" max="8705" width="1" style="6" customWidth="1"/>
    <col min="8706" max="8706" width="13.75" style="6" customWidth="1"/>
    <col min="8707" max="8709" width="8.5" style="6" customWidth="1"/>
    <col min="8710" max="8710" width="1.625" style="6" customWidth="1"/>
    <col min="8711" max="8712" width="7.625" style="6" customWidth="1"/>
    <col min="8713" max="8949" width="9" style="6"/>
    <col min="8950" max="8950" width="1.375" style="6" customWidth="1"/>
    <col min="8951" max="8951" width="25.375" style="6" customWidth="1"/>
    <col min="8952" max="8952" width="13.125" style="6" customWidth="1"/>
    <col min="8953" max="8953" width="1.125" style="6" customWidth="1"/>
    <col min="8954" max="8954" width="14.75" style="6" customWidth="1"/>
    <col min="8955" max="8957" width="8.5" style="6" customWidth="1"/>
    <col min="8958" max="8958" width="1.125" style="6" customWidth="1"/>
    <col min="8959" max="8960" width="7.625" style="6" customWidth="1"/>
    <col min="8961" max="8961" width="1" style="6" customWidth="1"/>
    <col min="8962" max="8962" width="13.75" style="6" customWidth="1"/>
    <col min="8963" max="8965" width="8.5" style="6" customWidth="1"/>
    <col min="8966" max="8966" width="1.625" style="6" customWidth="1"/>
    <col min="8967" max="8968" width="7.625" style="6" customWidth="1"/>
    <col min="8969" max="9205" width="9" style="6"/>
    <col min="9206" max="9206" width="1.375" style="6" customWidth="1"/>
    <col min="9207" max="9207" width="25.375" style="6" customWidth="1"/>
    <col min="9208" max="9208" width="13.125" style="6" customWidth="1"/>
    <col min="9209" max="9209" width="1.125" style="6" customWidth="1"/>
    <col min="9210" max="9210" width="14.75" style="6" customWidth="1"/>
    <col min="9211" max="9213" width="8.5" style="6" customWidth="1"/>
    <col min="9214" max="9214" width="1.125" style="6" customWidth="1"/>
    <col min="9215" max="9216" width="7.625" style="6" customWidth="1"/>
    <col min="9217" max="9217" width="1" style="6" customWidth="1"/>
    <col min="9218" max="9218" width="13.75" style="6" customWidth="1"/>
    <col min="9219" max="9221" width="8.5" style="6" customWidth="1"/>
    <col min="9222" max="9222" width="1.625" style="6" customWidth="1"/>
    <col min="9223" max="9224" width="7.625" style="6" customWidth="1"/>
    <col min="9225" max="9461" width="9" style="6"/>
    <col min="9462" max="9462" width="1.375" style="6" customWidth="1"/>
    <col min="9463" max="9463" width="25.375" style="6" customWidth="1"/>
    <col min="9464" max="9464" width="13.125" style="6" customWidth="1"/>
    <col min="9465" max="9465" width="1.125" style="6" customWidth="1"/>
    <col min="9466" max="9466" width="14.75" style="6" customWidth="1"/>
    <col min="9467" max="9469" width="8.5" style="6" customWidth="1"/>
    <col min="9470" max="9470" width="1.125" style="6" customWidth="1"/>
    <col min="9471" max="9472" width="7.625" style="6" customWidth="1"/>
    <col min="9473" max="9473" width="1" style="6" customWidth="1"/>
    <col min="9474" max="9474" width="13.75" style="6" customWidth="1"/>
    <col min="9475" max="9477" width="8.5" style="6" customWidth="1"/>
    <col min="9478" max="9478" width="1.625" style="6" customWidth="1"/>
    <col min="9479" max="9480" width="7.625" style="6" customWidth="1"/>
    <col min="9481" max="9717" width="9" style="6"/>
    <col min="9718" max="9718" width="1.375" style="6" customWidth="1"/>
    <col min="9719" max="9719" width="25.375" style="6" customWidth="1"/>
    <col min="9720" max="9720" width="13.125" style="6" customWidth="1"/>
    <col min="9721" max="9721" width="1.125" style="6" customWidth="1"/>
    <col min="9722" max="9722" width="14.75" style="6" customWidth="1"/>
    <col min="9723" max="9725" width="8.5" style="6" customWidth="1"/>
    <col min="9726" max="9726" width="1.125" style="6" customWidth="1"/>
    <col min="9727" max="9728" width="7.625" style="6" customWidth="1"/>
    <col min="9729" max="9729" width="1" style="6" customWidth="1"/>
    <col min="9730" max="9730" width="13.75" style="6" customWidth="1"/>
    <col min="9731" max="9733" width="8.5" style="6" customWidth="1"/>
    <col min="9734" max="9734" width="1.625" style="6" customWidth="1"/>
    <col min="9735" max="9736" width="7.625" style="6" customWidth="1"/>
    <col min="9737" max="9973" width="9" style="6"/>
    <col min="9974" max="9974" width="1.375" style="6" customWidth="1"/>
    <col min="9975" max="9975" width="25.375" style="6" customWidth="1"/>
    <col min="9976" max="9976" width="13.125" style="6" customWidth="1"/>
    <col min="9977" max="9977" width="1.125" style="6" customWidth="1"/>
    <col min="9978" max="9978" width="14.75" style="6" customWidth="1"/>
    <col min="9979" max="9981" width="8.5" style="6" customWidth="1"/>
    <col min="9982" max="9982" width="1.125" style="6" customWidth="1"/>
    <col min="9983" max="9984" width="7.625" style="6" customWidth="1"/>
    <col min="9985" max="9985" width="1" style="6" customWidth="1"/>
    <col min="9986" max="9986" width="13.75" style="6" customWidth="1"/>
    <col min="9987" max="9989" width="8.5" style="6" customWidth="1"/>
    <col min="9990" max="9990" width="1.625" style="6" customWidth="1"/>
    <col min="9991" max="9992" width="7.625" style="6" customWidth="1"/>
    <col min="9993" max="10229" width="9" style="6"/>
    <col min="10230" max="10230" width="1.375" style="6" customWidth="1"/>
    <col min="10231" max="10231" width="25.375" style="6" customWidth="1"/>
    <col min="10232" max="10232" width="13.125" style="6" customWidth="1"/>
    <col min="10233" max="10233" width="1.125" style="6" customWidth="1"/>
    <col min="10234" max="10234" width="14.75" style="6" customWidth="1"/>
    <col min="10235" max="10237" width="8.5" style="6" customWidth="1"/>
    <col min="10238" max="10238" width="1.125" style="6" customWidth="1"/>
    <col min="10239" max="10240" width="7.625" style="6" customWidth="1"/>
    <col min="10241" max="10241" width="1" style="6" customWidth="1"/>
    <col min="10242" max="10242" width="13.75" style="6" customWidth="1"/>
    <col min="10243" max="10245" width="8.5" style="6" customWidth="1"/>
    <col min="10246" max="10246" width="1.625" style="6" customWidth="1"/>
    <col min="10247" max="10248" width="7.625" style="6" customWidth="1"/>
    <col min="10249" max="10485" width="9" style="6"/>
    <col min="10486" max="10486" width="1.375" style="6" customWidth="1"/>
    <col min="10487" max="10487" width="25.375" style="6" customWidth="1"/>
    <col min="10488" max="10488" width="13.125" style="6" customWidth="1"/>
    <col min="10489" max="10489" width="1.125" style="6" customWidth="1"/>
    <col min="10490" max="10490" width="14.75" style="6" customWidth="1"/>
    <col min="10491" max="10493" width="8.5" style="6" customWidth="1"/>
    <col min="10494" max="10494" width="1.125" style="6" customWidth="1"/>
    <col min="10495" max="10496" width="7.625" style="6" customWidth="1"/>
    <col min="10497" max="10497" width="1" style="6" customWidth="1"/>
    <col min="10498" max="10498" width="13.75" style="6" customWidth="1"/>
    <col min="10499" max="10501" width="8.5" style="6" customWidth="1"/>
    <col min="10502" max="10502" width="1.625" style="6" customWidth="1"/>
    <col min="10503" max="10504" width="7.625" style="6" customWidth="1"/>
    <col min="10505" max="10741" width="9" style="6"/>
    <col min="10742" max="10742" width="1.375" style="6" customWidth="1"/>
    <col min="10743" max="10743" width="25.375" style="6" customWidth="1"/>
    <col min="10744" max="10744" width="13.125" style="6" customWidth="1"/>
    <col min="10745" max="10745" width="1.125" style="6" customWidth="1"/>
    <col min="10746" max="10746" width="14.75" style="6" customWidth="1"/>
    <col min="10747" max="10749" width="8.5" style="6" customWidth="1"/>
    <col min="10750" max="10750" width="1.125" style="6" customWidth="1"/>
    <col min="10751" max="10752" width="7.625" style="6" customWidth="1"/>
    <col min="10753" max="10753" width="1" style="6" customWidth="1"/>
    <col min="10754" max="10754" width="13.75" style="6" customWidth="1"/>
    <col min="10755" max="10757" width="8.5" style="6" customWidth="1"/>
    <col min="10758" max="10758" width="1.625" style="6" customWidth="1"/>
    <col min="10759" max="10760" width="7.625" style="6" customWidth="1"/>
    <col min="10761" max="10997" width="9" style="6"/>
    <col min="10998" max="10998" width="1.375" style="6" customWidth="1"/>
    <col min="10999" max="10999" width="25.375" style="6" customWidth="1"/>
    <col min="11000" max="11000" width="13.125" style="6" customWidth="1"/>
    <col min="11001" max="11001" width="1.125" style="6" customWidth="1"/>
    <col min="11002" max="11002" width="14.75" style="6" customWidth="1"/>
    <col min="11003" max="11005" width="8.5" style="6" customWidth="1"/>
    <col min="11006" max="11006" width="1.125" style="6" customWidth="1"/>
    <col min="11007" max="11008" width="7.625" style="6" customWidth="1"/>
    <col min="11009" max="11009" width="1" style="6" customWidth="1"/>
    <col min="11010" max="11010" width="13.75" style="6" customWidth="1"/>
    <col min="11011" max="11013" width="8.5" style="6" customWidth="1"/>
    <col min="11014" max="11014" width="1.625" style="6" customWidth="1"/>
    <col min="11015" max="11016" width="7.625" style="6" customWidth="1"/>
    <col min="11017" max="11253" width="9" style="6"/>
    <col min="11254" max="11254" width="1.375" style="6" customWidth="1"/>
    <col min="11255" max="11255" width="25.375" style="6" customWidth="1"/>
    <col min="11256" max="11256" width="13.125" style="6" customWidth="1"/>
    <col min="11257" max="11257" width="1.125" style="6" customWidth="1"/>
    <col min="11258" max="11258" width="14.75" style="6" customWidth="1"/>
    <col min="11259" max="11261" width="8.5" style="6" customWidth="1"/>
    <col min="11262" max="11262" width="1.125" style="6" customWidth="1"/>
    <col min="11263" max="11264" width="7.625" style="6" customWidth="1"/>
    <col min="11265" max="11265" width="1" style="6" customWidth="1"/>
    <col min="11266" max="11266" width="13.75" style="6" customWidth="1"/>
    <col min="11267" max="11269" width="8.5" style="6" customWidth="1"/>
    <col min="11270" max="11270" width="1.625" style="6" customWidth="1"/>
    <col min="11271" max="11272" width="7.625" style="6" customWidth="1"/>
    <col min="11273" max="11509" width="9" style="6"/>
    <col min="11510" max="11510" width="1.375" style="6" customWidth="1"/>
    <col min="11511" max="11511" width="25.375" style="6" customWidth="1"/>
    <col min="11512" max="11512" width="13.125" style="6" customWidth="1"/>
    <col min="11513" max="11513" width="1.125" style="6" customWidth="1"/>
    <col min="11514" max="11514" width="14.75" style="6" customWidth="1"/>
    <col min="11515" max="11517" width="8.5" style="6" customWidth="1"/>
    <col min="11518" max="11518" width="1.125" style="6" customWidth="1"/>
    <col min="11519" max="11520" width="7.625" style="6" customWidth="1"/>
    <col min="11521" max="11521" width="1" style="6" customWidth="1"/>
    <col min="11522" max="11522" width="13.75" style="6" customWidth="1"/>
    <col min="11523" max="11525" width="8.5" style="6" customWidth="1"/>
    <col min="11526" max="11526" width="1.625" style="6" customWidth="1"/>
    <col min="11527" max="11528" width="7.625" style="6" customWidth="1"/>
    <col min="11529" max="11765" width="9" style="6"/>
    <col min="11766" max="11766" width="1.375" style="6" customWidth="1"/>
    <col min="11767" max="11767" width="25.375" style="6" customWidth="1"/>
    <col min="11768" max="11768" width="13.125" style="6" customWidth="1"/>
    <col min="11769" max="11769" width="1.125" style="6" customWidth="1"/>
    <col min="11770" max="11770" width="14.75" style="6" customWidth="1"/>
    <col min="11771" max="11773" width="8.5" style="6" customWidth="1"/>
    <col min="11774" max="11774" width="1.125" style="6" customWidth="1"/>
    <col min="11775" max="11776" width="7.625" style="6" customWidth="1"/>
    <col min="11777" max="11777" width="1" style="6" customWidth="1"/>
    <col min="11778" max="11778" width="13.75" style="6" customWidth="1"/>
    <col min="11779" max="11781" width="8.5" style="6" customWidth="1"/>
    <col min="11782" max="11782" width="1.625" style="6" customWidth="1"/>
    <col min="11783" max="11784" width="7.625" style="6" customWidth="1"/>
    <col min="11785" max="12021" width="9" style="6"/>
    <col min="12022" max="12022" width="1.375" style="6" customWidth="1"/>
    <col min="12023" max="12023" width="25.375" style="6" customWidth="1"/>
    <col min="12024" max="12024" width="13.125" style="6" customWidth="1"/>
    <col min="12025" max="12025" width="1.125" style="6" customWidth="1"/>
    <col min="12026" max="12026" width="14.75" style="6" customWidth="1"/>
    <col min="12027" max="12029" width="8.5" style="6" customWidth="1"/>
    <col min="12030" max="12030" width="1.125" style="6" customWidth="1"/>
    <col min="12031" max="12032" width="7.625" style="6" customWidth="1"/>
    <col min="12033" max="12033" width="1" style="6" customWidth="1"/>
    <col min="12034" max="12034" width="13.75" style="6" customWidth="1"/>
    <col min="12035" max="12037" width="8.5" style="6" customWidth="1"/>
    <col min="12038" max="12038" width="1.625" style="6" customWidth="1"/>
    <col min="12039" max="12040" width="7.625" style="6" customWidth="1"/>
    <col min="12041" max="12277" width="9" style="6"/>
    <col min="12278" max="12278" width="1.375" style="6" customWidth="1"/>
    <col min="12279" max="12279" width="25.375" style="6" customWidth="1"/>
    <col min="12280" max="12280" width="13.125" style="6" customWidth="1"/>
    <col min="12281" max="12281" width="1.125" style="6" customWidth="1"/>
    <col min="12282" max="12282" width="14.75" style="6" customWidth="1"/>
    <col min="12283" max="12285" width="8.5" style="6" customWidth="1"/>
    <col min="12286" max="12286" width="1.125" style="6" customWidth="1"/>
    <col min="12287" max="12288" width="7.625" style="6" customWidth="1"/>
    <col min="12289" max="12289" width="1" style="6" customWidth="1"/>
    <col min="12290" max="12290" width="13.75" style="6" customWidth="1"/>
    <col min="12291" max="12293" width="8.5" style="6" customWidth="1"/>
    <col min="12294" max="12294" width="1.625" style="6" customWidth="1"/>
    <col min="12295" max="12296" width="7.625" style="6" customWidth="1"/>
    <col min="12297" max="12533" width="9" style="6"/>
    <col min="12534" max="12534" width="1.375" style="6" customWidth="1"/>
    <col min="12535" max="12535" width="25.375" style="6" customWidth="1"/>
    <col min="12536" max="12536" width="13.125" style="6" customWidth="1"/>
    <col min="12537" max="12537" width="1.125" style="6" customWidth="1"/>
    <col min="12538" max="12538" width="14.75" style="6" customWidth="1"/>
    <col min="12539" max="12541" width="8.5" style="6" customWidth="1"/>
    <col min="12542" max="12542" width="1.125" style="6" customWidth="1"/>
    <col min="12543" max="12544" width="7.625" style="6" customWidth="1"/>
    <col min="12545" max="12545" width="1" style="6" customWidth="1"/>
    <col min="12546" max="12546" width="13.75" style="6" customWidth="1"/>
    <col min="12547" max="12549" width="8.5" style="6" customWidth="1"/>
    <col min="12550" max="12550" width="1.625" style="6" customWidth="1"/>
    <col min="12551" max="12552" width="7.625" style="6" customWidth="1"/>
    <col min="12553" max="12789" width="9" style="6"/>
    <col min="12790" max="12790" width="1.375" style="6" customWidth="1"/>
    <col min="12791" max="12791" width="25.375" style="6" customWidth="1"/>
    <col min="12792" max="12792" width="13.125" style="6" customWidth="1"/>
    <col min="12793" max="12793" width="1.125" style="6" customWidth="1"/>
    <col min="12794" max="12794" width="14.75" style="6" customWidth="1"/>
    <col min="12795" max="12797" width="8.5" style="6" customWidth="1"/>
    <col min="12798" max="12798" width="1.125" style="6" customWidth="1"/>
    <col min="12799" max="12800" width="7.625" style="6" customWidth="1"/>
    <col min="12801" max="12801" width="1" style="6" customWidth="1"/>
    <col min="12802" max="12802" width="13.75" style="6" customWidth="1"/>
    <col min="12803" max="12805" width="8.5" style="6" customWidth="1"/>
    <col min="12806" max="12806" width="1.625" style="6" customWidth="1"/>
    <col min="12807" max="12808" width="7.625" style="6" customWidth="1"/>
    <col min="12809" max="13045" width="9" style="6"/>
    <col min="13046" max="13046" width="1.375" style="6" customWidth="1"/>
    <col min="13047" max="13047" width="25.375" style="6" customWidth="1"/>
    <col min="13048" max="13048" width="13.125" style="6" customWidth="1"/>
    <col min="13049" max="13049" width="1.125" style="6" customWidth="1"/>
    <col min="13050" max="13050" width="14.75" style="6" customWidth="1"/>
    <col min="13051" max="13053" width="8.5" style="6" customWidth="1"/>
    <col min="13054" max="13054" width="1.125" style="6" customWidth="1"/>
    <col min="13055" max="13056" width="7.625" style="6" customWidth="1"/>
    <col min="13057" max="13057" width="1" style="6" customWidth="1"/>
    <col min="13058" max="13058" width="13.75" style="6" customWidth="1"/>
    <col min="13059" max="13061" width="8.5" style="6" customWidth="1"/>
    <col min="13062" max="13062" width="1.625" style="6" customWidth="1"/>
    <col min="13063" max="13064" width="7.625" style="6" customWidth="1"/>
    <col min="13065" max="13301" width="9" style="6"/>
    <col min="13302" max="13302" width="1.375" style="6" customWidth="1"/>
    <col min="13303" max="13303" width="25.375" style="6" customWidth="1"/>
    <col min="13304" max="13304" width="13.125" style="6" customWidth="1"/>
    <col min="13305" max="13305" width="1.125" style="6" customWidth="1"/>
    <col min="13306" max="13306" width="14.75" style="6" customWidth="1"/>
    <col min="13307" max="13309" width="8.5" style="6" customWidth="1"/>
    <col min="13310" max="13310" width="1.125" style="6" customWidth="1"/>
    <col min="13311" max="13312" width="7.625" style="6" customWidth="1"/>
    <col min="13313" max="13313" width="1" style="6" customWidth="1"/>
    <col min="13314" max="13314" width="13.75" style="6" customWidth="1"/>
    <col min="13315" max="13317" width="8.5" style="6" customWidth="1"/>
    <col min="13318" max="13318" width="1.625" style="6" customWidth="1"/>
    <col min="13319" max="13320" width="7.625" style="6" customWidth="1"/>
    <col min="13321" max="13557" width="9" style="6"/>
    <col min="13558" max="13558" width="1.375" style="6" customWidth="1"/>
    <col min="13559" max="13559" width="25.375" style="6" customWidth="1"/>
    <col min="13560" max="13560" width="13.125" style="6" customWidth="1"/>
    <col min="13561" max="13561" width="1.125" style="6" customWidth="1"/>
    <col min="13562" max="13562" width="14.75" style="6" customWidth="1"/>
    <col min="13563" max="13565" width="8.5" style="6" customWidth="1"/>
    <col min="13566" max="13566" width="1.125" style="6" customWidth="1"/>
    <col min="13567" max="13568" width="7.625" style="6" customWidth="1"/>
    <col min="13569" max="13569" width="1" style="6" customWidth="1"/>
    <col min="13570" max="13570" width="13.75" style="6" customWidth="1"/>
    <col min="13571" max="13573" width="8.5" style="6" customWidth="1"/>
    <col min="13574" max="13574" width="1.625" style="6" customWidth="1"/>
    <col min="13575" max="13576" width="7.625" style="6" customWidth="1"/>
    <col min="13577" max="13813" width="9" style="6"/>
    <col min="13814" max="13814" width="1.375" style="6" customWidth="1"/>
    <col min="13815" max="13815" width="25.375" style="6" customWidth="1"/>
    <col min="13816" max="13816" width="13.125" style="6" customWidth="1"/>
    <col min="13817" max="13817" width="1.125" style="6" customWidth="1"/>
    <col min="13818" max="13818" width="14.75" style="6" customWidth="1"/>
    <col min="13819" max="13821" width="8.5" style="6" customWidth="1"/>
    <col min="13822" max="13822" width="1.125" style="6" customWidth="1"/>
    <col min="13823" max="13824" width="7.625" style="6" customWidth="1"/>
    <col min="13825" max="13825" width="1" style="6" customWidth="1"/>
    <col min="13826" max="13826" width="13.75" style="6" customWidth="1"/>
    <col min="13827" max="13829" width="8.5" style="6" customWidth="1"/>
    <col min="13830" max="13830" width="1.625" style="6" customWidth="1"/>
    <col min="13831" max="13832" width="7.625" style="6" customWidth="1"/>
    <col min="13833" max="14069" width="9" style="6"/>
    <col min="14070" max="14070" width="1.375" style="6" customWidth="1"/>
    <col min="14071" max="14071" width="25.375" style="6" customWidth="1"/>
    <col min="14072" max="14072" width="13.125" style="6" customWidth="1"/>
    <col min="14073" max="14073" width="1.125" style="6" customWidth="1"/>
    <col min="14074" max="14074" width="14.75" style="6" customWidth="1"/>
    <col min="14075" max="14077" width="8.5" style="6" customWidth="1"/>
    <col min="14078" max="14078" width="1.125" style="6" customWidth="1"/>
    <col min="14079" max="14080" width="7.625" style="6" customWidth="1"/>
    <col min="14081" max="14081" width="1" style="6" customWidth="1"/>
    <col min="14082" max="14082" width="13.75" style="6" customWidth="1"/>
    <col min="14083" max="14085" width="8.5" style="6" customWidth="1"/>
    <col min="14086" max="14086" width="1.625" style="6" customWidth="1"/>
    <col min="14087" max="14088" width="7.625" style="6" customWidth="1"/>
    <col min="14089" max="14325" width="9" style="6"/>
    <col min="14326" max="14326" width="1.375" style="6" customWidth="1"/>
    <col min="14327" max="14327" width="25.375" style="6" customWidth="1"/>
    <col min="14328" max="14328" width="13.125" style="6" customWidth="1"/>
    <col min="14329" max="14329" width="1.125" style="6" customWidth="1"/>
    <col min="14330" max="14330" width="14.75" style="6" customWidth="1"/>
    <col min="14331" max="14333" width="8.5" style="6" customWidth="1"/>
    <col min="14334" max="14334" width="1.125" style="6" customWidth="1"/>
    <col min="14335" max="14336" width="7.625" style="6" customWidth="1"/>
    <col min="14337" max="14337" width="1" style="6" customWidth="1"/>
    <col min="14338" max="14338" width="13.75" style="6" customWidth="1"/>
    <col min="14339" max="14341" width="8.5" style="6" customWidth="1"/>
    <col min="14342" max="14342" width="1.625" style="6" customWidth="1"/>
    <col min="14343" max="14344" width="7.625" style="6" customWidth="1"/>
    <col min="14345" max="14581" width="9" style="6"/>
    <col min="14582" max="14582" width="1.375" style="6" customWidth="1"/>
    <col min="14583" max="14583" width="25.375" style="6" customWidth="1"/>
    <col min="14584" max="14584" width="13.125" style="6" customWidth="1"/>
    <col min="14585" max="14585" width="1.125" style="6" customWidth="1"/>
    <col min="14586" max="14586" width="14.75" style="6" customWidth="1"/>
    <col min="14587" max="14589" width="8.5" style="6" customWidth="1"/>
    <col min="14590" max="14590" width="1.125" style="6" customWidth="1"/>
    <col min="14591" max="14592" width="7.625" style="6" customWidth="1"/>
    <col min="14593" max="14593" width="1" style="6" customWidth="1"/>
    <col min="14594" max="14594" width="13.75" style="6" customWidth="1"/>
    <col min="14595" max="14597" width="8.5" style="6" customWidth="1"/>
    <col min="14598" max="14598" width="1.625" style="6" customWidth="1"/>
    <col min="14599" max="14600" width="7.625" style="6" customWidth="1"/>
    <col min="14601" max="14837" width="9" style="6"/>
    <col min="14838" max="14838" width="1.375" style="6" customWidth="1"/>
    <col min="14839" max="14839" width="25.375" style="6" customWidth="1"/>
    <col min="14840" max="14840" width="13.125" style="6" customWidth="1"/>
    <col min="14841" max="14841" width="1.125" style="6" customWidth="1"/>
    <col min="14842" max="14842" width="14.75" style="6" customWidth="1"/>
    <col min="14843" max="14845" width="8.5" style="6" customWidth="1"/>
    <col min="14846" max="14846" width="1.125" style="6" customWidth="1"/>
    <col min="14847" max="14848" width="7.625" style="6" customWidth="1"/>
    <col min="14849" max="14849" width="1" style="6" customWidth="1"/>
    <col min="14850" max="14850" width="13.75" style="6" customWidth="1"/>
    <col min="14851" max="14853" width="8.5" style="6" customWidth="1"/>
    <col min="14854" max="14854" width="1.625" style="6" customWidth="1"/>
    <col min="14855" max="14856" width="7.625" style="6" customWidth="1"/>
    <col min="14857" max="15093" width="9" style="6"/>
    <col min="15094" max="15094" width="1.375" style="6" customWidth="1"/>
    <col min="15095" max="15095" width="25.375" style="6" customWidth="1"/>
    <col min="15096" max="15096" width="13.125" style="6" customWidth="1"/>
    <col min="15097" max="15097" width="1.125" style="6" customWidth="1"/>
    <col min="15098" max="15098" width="14.75" style="6" customWidth="1"/>
    <col min="15099" max="15101" width="8.5" style="6" customWidth="1"/>
    <col min="15102" max="15102" width="1.125" style="6" customWidth="1"/>
    <col min="15103" max="15104" width="7.625" style="6" customWidth="1"/>
    <col min="15105" max="15105" width="1" style="6" customWidth="1"/>
    <col min="15106" max="15106" width="13.75" style="6" customWidth="1"/>
    <col min="15107" max="15109" width="8.5" style="6" customWidth="1"/>
    <col min="15110" max="15110" width="1.625" style="6" customWidth="1"/>
    <col min="15111" max="15112" width="7.625" style="6" customWidth="1"/>
    <col min="15113" max="15349" width="9" style="6"/>
    <col min="15350" max="15350" width="1.375" style="6" customWidth="1"/>
    <col min="15351" max="15351" width="25.375" style="6" customWidth="1"/>
    <col min="15352" max="15352" width="13.125" style="6" customWidth="1"/>
    <col min="15353" max="15353" width="1.125" style="6" customWidth="1"/>
    <col min="15354" max="15354" width="14.75" style="6" customWidth="1"/>
    <col min="15355" max="15357" width="8.5" style="6" customWidth="1"/>
    <col min="15358" max="15358" width="1.125" style="6" customWidth="1"/>
    <col min="15359" max="15360" width="7.625" style="6" customWidth="1"/>
    <col min="15361" max="15361" width="1" style="6" customWidth="1"/>
    <col min="15362" max="15362" width="13.75" style="6" customWidth="1"/>
    <col min="15363" max="15365" width="8.5" style="6" customWidth="1"/>
    <col min="15366" max="15366" width="1.625" style="6" customWidth="1"/>
    <col min="15367" max="15368" width="7.625" style="6" customWidth="1"/>
    <col min="15369" max="15605" width="9" style="6"/>
    <col min="15606" max="15606" width="1.375" style="6" customWidth="1"/>
    <col min="15607" max="15607" width="25.375" style="6" customWidth="1"/>
    <col min="15608" max="15608" width="13.125" style="6" customWidth="1"/>
    <col min="15609" max="15609" width="1.125" style="6" customWidth="1"/>
    <col min="15610" max="15610" width="14.75" style="6" customWidth="1"/>
    <col min="15611" max="15613" width="8.5" style="6" customWidth="1"/>
    <col min="15614" max="15614" width="1.125" style="6" customWidth="1"/>
    <col min="15615" max="15616" width="7.625" style="6" customWidth="1"/>
    <col min="15617" max="15617" width="1" style="6" customWidth="1"/>
    <col min="15618" max="15618" width="13.75" style="6" customWidth="1"/>
    <col min="15619" max="15621" width="8.5" style="6" customWidth="1"/>
    <col min="15622" max="15622" width="1.625" style="6" customWidth="1"/>
    <col min="15623" max="15624" width="7.625" style="6" customWidth="1"/>
    <col min="15625" max="15861" width="9" style="6"/>
    <col min="15862" max="15862" width="1.375" style="6" customWidth="1"/>
    <col min="15863" max="15863" width="25.375" style="6" customWidth="1"/>
    <col min="15864" max="15864" width="13.125" style="6" customWidth="1"/>
    <col min="15865" max="15865" width="1.125" style="6" customWidth="1"/>
    <col min="15866" max="15866" width="14.75" style="6" customWidth="1"/>
    <col min="15867" max="15869" width="8.5" style="6" customWidth="1"/>
    <col min="15870" max="15870" width="1.125" style="6" customWidth="1"/>
    <col min="15871" max="15872" width="7.625" style="6" customWidth="1"/>
    <col min="15873" max="15873" width="1" style="6" customWidth="1"/>
    <col min="15874" max="15874" width="13.75" style="6" customWidth="1"/>
    <col min="15875" max="15877" width="8.5" style="6" customWidth="1"/>
    <col min="15878" max="15878" width="1.625" style="6" customWidth="1"/>
    <col min="15879" max="15880" width="7.625" style="6" customWidth="1"/>
    <col min="15881" max="16117" width="9" style="6"/>
    <col min="16118" max="16118" width="1.375" style="6" customWidth="1"/>
    <col min="16119" max="16119" width="25.375" style="6" customWidth="1"/>
    <col min="16120" max="16120" width="13.125" style="6" customWidth="1"/>
    <col min="16121" max="16121" width="1.125" style="6" customWidth="1"/>
    <col min="16122" max="16122" width="14.75" style="6" customWidth="1"/>
    <col min="16123" max="16125" width="8.5" style="6" customWidth="1"/>
    <col min="16126" max="16126" width="1.125" style="6" customWidth="1"/>
    <col min="16127" max="16128" width="7.625" style="6" customWidth="1"/>
    <col min="16129" max="16129" width="1" style="6" customWidth="1"/>
    <col min="16130" max="16130" width="13.75" style="6" customWidth="1"/>
    <col min="16131" max="16133" width="8.5" style="6" customWidth="1"/>
    <col min="16134" max="16134" width="1.625" style="6" customWidth="1"/>
    <col min="16135" max="16136" width="7.625" style="6" customWidth="1"/>
    <col min="16137" max="16384" width="9" style="6"/>
  </cols>
  <sheetData>
    <row r="1" spans="2:16" ht="30.75" x14ac:dyDescent="0.2">
      <c r="B1" s="1" t="s">
        <v>14</v>
      </c>
      <c r="C1" s="1"/>
      <c r="D1" s="1"/>
      <c r="E1" s="1"/>
      <c r="F1" s="1"/>
      <c r="G1" s="1"/>
      <c r="H1" s="14" t="s">
        <v>11</v>
      </c>
    </row>
    <row r="2" spans="2:16" ht="31.5" thickBot="1" x14ac:dyDescent="0.25">
      <c r="B2" s="1"/>
      <c r="C2" s="1"/>
      <c r="D2" s="15"/>
      <c r="E2" s="11"/>
      <c r="F2" s="12"/>
      <c r="G2" s="1"/>
      <c r="H2" s="17">
        <v>414</v>
      </c>
    </row>
    <row r="3" spans="2:16" s="7" customFormat="1" ht="55.5" customHeight="1" thickTop="1" thickBot="1" x14ac:dyDescent="0.25">
      <c r="B3" s="2" t="s">
        <v>0</v>
      </c>
      <c r="C3" s="3" t="s">
        <v>25</v>
      </c>
      <c r="D3" s="3" t="s">
        <v>23</v>
      </c>
      <c r="E3" s="2" t="s">
        <v>1</v>
      </c>
      <c r="F3" s="55" t="s">
        <v>2</v>
      </c>
      <c r="G3" s="56"/>
      <c r="H3" s="3" t="s">
        <v>10</v>
      </c>
      <c r="N3" s="92" t="s">
        <v>74</v>
      </c>
      <c r="O3" s="89"/>
      <c r="P3" s="89"/>
    </row>
    <row r="4" spans="2:16" ht="15" thickTop="1" x14ac:dyDescent="0.2">
      <c r="B4" s="4"/>
      <c r="C4" s="25"/>
      <c r="D4" s="26"/>
      <c r="E4" s="5"/>
      <c r="F4" s="27" t="s">
        <v>3</v>
      </c>
      <c r="G4" s="28" t="s">
        <v>4</v>
      </c>
      <c r="H4" s="29"/>
      <c r="N4" s="90"/>
      <c r="O4" s="90"/>
      <c r="P4" s="90"/>
    </row>
    <row r="5" spans="2:16" s="8" customFormat="1" ht="31.5" customHeight="1" x14ac:dyDescent="0.25">
      <c r="B5" s="13" t="s">
        <v>9</v>
      </c>
      <c r="C5" s="30">
        <f>P5</f>
        <v>0.17980372033595118</v>
      </c>
      <c r="D5" s="16">
        <v>0.19</v>
      </c>
      <c r="E5" s="31" t="s">
        <v>5</v>
      </c>
      <c r="F5" s="32">
        <f t="shared" ref="F5:F6" si="0">IF(D5-J5&lt;0,0,D5-J5)</f>
        <v>0.13</v>
      </c>
      <c r="G5" s="30">
        <f t="shared" ref="G5:G6" si="1">IF(D5+J5&lt;0,0,D5+J5)</f>
        <v>0.25</v>
      </c>
      <c r="H5" s="33" t="s">
        <v>26</v>
      </c>
      <c r="J5" s="18">
        <v>0.06</v>
      </c>
      <c r="L5" s="8" t="str">
        <f>IF(C5&lt;F5,"ERR","OK")</f>
        <v>OK</v>
      </c>
      <c r="M5" s="8" t="str">
        <f>IF(C5&gt;G5,"ERR","OK")</f>
        <v>OK</v>
      </c>
      <c r="N5" s="87" t="s">
        <v>73</v>
      </c>
      <c r="O5" s="87" t="s">
        <v>46</v>
      </c>
      <c r="P5" s="88">
        <f>SUMIFS(DW!$Q:$Q,DW!$C:$C,N5,DW!$D:$D,O5)</f>
        <v>0.17980372033595118</v>
      </c>
    </row>
    <row r="6" spans="2:16" s="8" customFormat="1" ht="32.25" customHeight="1" x14ac:dyDescent="0.25">
      <c r="B6" s="52" t="s">
        <v>18</v>
      </c>
      <c r="C6" s="34">
        <f t="shared" ref="C6:C9" si="2">P6</f>
        <v>0.24211610391514055</v>
      </c>
      <c r="D6" s="35">
        <v>0.22</v>
      </c>
      <c r="E6" s="36" t="s">
        <v>6</v>
      </c>
      <c r="F6" s="32">
        <f t="shared" si="0"/>
        <v>0.16999999999999998</v>
      </c>
      <c r="G6" s="30">
        <f t="shared" si="1"/>
        <v>0.27</v>
      </c>
      <c r="H6" s="37" t="s">
        <v>12</v>
      </c>
      <c r="J6" s="18">
        <v>0.05</v>
      </c>
      <c r="L6" s="8" t="str">
        <f t="shared" ref="L6:L12" si="3">IF(C6&lt;F6,"ERR","OK")</f>
        <v>OK</v>
      </c>
      <c r="M6" s="8" t="str">
        <f t="shared" ref="M6:M12" si="4">IF(C6&gt;G6,"ERR","OK")</f>
        <v>OK</v>
      </c>
      <c r="N6" s="87" t="s">
        <v>73</v>
      </c>
      <c r="O6" s="87" t="s">
        <v>48</v>
      </c>
      <c r="P6" s="88">
        <f>SUMIFS(DW!$Q:$Q,DW!$C:$C,N6,DW!$D:$D,O6)</f>
        <v>0.24211610391514055</v>
      </c>
    </row>
    <row r="7" spans="2:16" s="8" customFormat="1" ht="39.75" customHeight="1" x14ac:dyDescent="0.25">
      <c r="B7" s="13" t="s">
        <v>16</v>
      </c>
      <c r="C7" s="30">
        <f t="shared" si="2"/>
        <v>0.40067363097963615</v>
      </c>
      <c r="D7" s="16"/>
      <c r="E7" s="38"/>
      <c r="F7" s="32"/>
      <c r="G7" s="30"/>
      <c r="H7" s="39"/>
      <c r="J7" s="18">
        <v>0.05</v>
      </c>
      <c r="L7" s="8" t="str">
        <f t="shared" si="3"/>
        <v>OK</v>
      </c>
      <c r="M7" s="8" t="str">
        <f t="shared" si="4"/>
        <v>ERR</v>
      </c>
      <c r="N7" s="87" t="s">
        <v>73</v>
      </c>
      <c r="O7" s="87" t="s">
        <v>75</v>
      </c>
      <c r="P7" s="91">
        <f>SUMIF('DW מזומן ומיועדות'!L:L,N7,'DW מזומן ומיועדות'!N:N)</f>
        <v>0.40067363097963615</v>
      </c>
    </row>
    <row r="8" spans="2:16" s="8" customFormat="1" ht="71.25" customHeight="1" x14ac:dyDescent="0.25">
      <c r="B8" s="52" t="s">
        <v>19</v>
      </c>
      <c r="C8" s="30">
        <f t="shared" si="2"/>
        <v>0.179846552068712</v>
      </c>
      <c r="D8" s="16">
        <v>0.15</v>
      </c>
      <c r="E8" s="38" t="s">
        <v>5</v>
      </c>
      <c r="F8" s="32">
        <f t="shared" ref="F8:F9" si="5">IF(D8-J8&lt;0,0,D8-J8)</f>
        <v>0.09</v>
      </c>
      <c r="G8" s="30">
        <f t="shared" ref="G8:G9" si="6">IF(D8+J8&lt;0,0,D8+J8)</f>
        <v>0.21</v>
      </c>
      <c r="H8" s="40" t="s">
        <v>20</v>
      </c>
      <c r="J8" s="18">
        <v>0.06</v>
      </c>
      <c r="L8" s="8" t="str">
        <f t="shared" si="3"/>
        <v>OK</v>
      </c>
      <c r="M8" s="8" t="str">
        <f t="shared" si="4"/>
        <v>OK</v>
      </c>
      <c r="N8" s="87" t="s">
        <v>73</v>
      </c>
      <c r="O8" s="87" t="s">
        <v>49</v>
      </c>
      <c r="P8" s="88">
        <f>SUMIFS(DW!$Q:$Q,DW!$C:$C,N8,DW!$D:$D,O8)</f>
        <v>0.179846552068712</v>
      </c>
    </row>
    <row r="9" spans="2:16" s="8" customFormat="1" ht="39.75" customHeight="1" x14ac:dyDescent="0.25">
      <c r="B9" s="13" t="s">
        <v>29</v>
      </c>
      <c r="C9" s="30">
        <f t="shared" si="2"/>
        <v>0</v>
      </c>
      <c r="D9" s="16">
        <v>0.05</v>
      </c>
      <c r="E9" s="38" t="s">
        <v>6</v>
      </c>
      <c r="F9" s="32">
        <f t="shared" si="5"/>
        <v>0</v>
      </c>
      <c r="G9" s="30">
        <f t="shared" si="6"/>
        <v>0.1</v>
      </c>
      <c r="H9" s="39"/>
      <c r="J9" s="18">
        <v>0.05</v>
      </c>
      <c r="L9" s="8" t="str">
        <f t="shared" si="3"/>
        <v>OK</v>
      </c>
      <c r="M9" s="8" t="str">
        <f t="shared" si="4"/>
        <v>OK</v>
      </c>
      <c r="N9" s="87" t="s">
        <v>73</v>
      </c>
      <c r="O9" s="87" t="s">
        <v>76</v>
      </c>
      <c r="P9" s="88">
        <f>SUMIFS(DW!$Q:$Q,DW!$C:$C,N9,DW!$D:$D,O9)</f>
        <v>0</v>
      </c>
    </row>
    <row r="10" spans="2:16" s="8" customFormat="1" ht="30" customHeight="1" x14ac:dyDescent="0.25">
      <c r="B10" s="41" t="s">
        <v>7</v>
      </c>
      <c r="C10" s="42">
        <f>SUM(C5:C9)</f>
        <v>1.0024400072994399</v>
      </c>
      <c r="D10" s="42">
        <f>SUM(D5:D9)</f>
        <v>0.6100000000000001</v>
      </c>
      <c r="E10" s="43"/>
      <c r="F10" s="44"/>
      <c r="G10" s="45"/>
      <c r="H10" s="46"/>
      <c r="J10" s="18"/>
      <c r="N10" s="87" t="s">
        <v>73</v>
      </c>
      <c r="O10" s="87"/>
      <c r="P10" s="88"/>
    </row>
    <row r="11" spans="2:16" s="8" customFormat="1" ht="39.75" customHeight="1" x14ac:dyDescent="0.25">
      <c r="B11" s="13" t="s">
        <v>17</v>
      </c>
      <c r="C11" s="30">
        <f t="shared" ref="C11:C12" si="7">P11</f>
        <v>3.9453162385915064E-2</v>
      </c>
      <c r="D11" s="16"/>
      <c r="E11" s="38"/>
      <c r="F11" s="32"/>
      <c r="G11" s="30"/>
      <c r="H11" s="39"/>
      <c r="J11" s="18"/>
      <c r="N11" s="87" t="s">
        <v>73</v>
      </c>
      <c r="O11" s="87" t="s">
        <v>17</v>
      </c>
      <c r="P11" s="91">
        <f>SUMIF('DW מזומן ומיועדות'!D:D,N11,'DW מזומן ומיועדות'!F:F)</f>
        <v>3.9453162385915064E-2</v>
      </c>
    </row>
    <row r="12" spans="2:16" s="7" customFormat="1" ht="30" customHeight="1" thickBot="1" x14ac:dyDescent="0.3">
      <c r="B12" s="53" t="s">
        <v>15</v>
      </c>
      <c r="C12" s="47">
        <f t="shared" si="7"/>
        <v>9.6982724352113303E-2</v>
      </c>
      <c r="D12" s="48">
        <v>0.06</v>
      </c>
      <c r="E12" s="49" t="s">
        <v>5</v>
      </c>
      <c r="F12" s="50">
        <f t="shared" ref="F12" si="8">IF(D12-J12&lt;0,0,D12-J12)</f>
        <v>0</v>
      </c>
      <c r="G12" s="47">
        <f t="shared" ref="G12" si="9">IF(D12+J12&lt;0,0,D12+J12)</f>
        <v>0.12</v>
      </c>
      <c r="H12" s="51"/>
      <c r="J12" s="19">
        <v>0.06</v>
      </c>
      <c r="L12" s="8" t="str">
        <f t="shared" si="3"/>
        <v>OK</v>
      </c>
      <c r="M12" s="8" t="str">
        <f t="shared" si="4"/>
        <v>OK</v>
      </c>
      <c r="N12" s="87" t="s">
        <v>73</v>
      </c>
      <c r="O12" s="87" t="s">
        <v>51</v>
      </c>
      <c r="P12" s="88">
        <f>SUMIFS(DW!$Q:$Q,DW!$C:$C,N12,DW!$D:$D,O12)</f>
        <v>9.6982724352113303E-2</v>
      </c>
    </row>
    <row r="13" spans="2:16" ht="13.5" thickTop="1" x14ac:dyDescent="0.2">
      <c r="D13" s="10"/>
      <c r="F13" s="10"/>
      <c r="G13" s="10"/>
      <c r="L13" s="8"/>
      <c r="M13" s="8"/>
      <c r="N13" s="87"/>
      <c r="O13" s="87"/>
      <c r="P13" s="88"/>
    </row>
    <row r="14" spans="2:16" customFormat="1" ht="18" x14ac:dyDescent="0.25">
      <c r="B14" s="22" t="s">
        <v>8</v>
      </c>
      <c r="J14" s="23"/>
      <c r="K14" s="23"/>
      <c r="L14" s="23"/>
      <c r="N14" s="87"/>
      <c r="O14" s="87"/>
      <c r="P14" s="88"/>
    </row>
    <row r="15" spans="2:16" customFormat="1" ht="15" x14ac:dyDescent="0.2">
      <c r="B15" s="24" t="s">
        <v>22</v>
      </c>
    </row>
    <row r="16" spans="2:16" customFormat="1" ht="15" x14ac:dyDescent="0.2">
      <c r="B16" s="24"/>
    </row>
    <row r="17" spans="2:8" ht="14.25" x14ac:dyDescent="0.2">
      <c r="B17" s="20"/>
      <c r="C17" s="10"/>
      <c r="D17" s="21"/>
      <c r="E17" s="21"/>
      <c r="F17" s="21"/>
      <c r="G17" s="21"/>
      <c r="H17" s="10"/>
    </row>
    <row r="18" spans="2:8" ht="14.25" x14ac:dyDescent="0.2">
      <c r="D18"/>
      <c r="E18"/>
      <c r="F18"/>
      <c r="G18"/>
    </row>
  </sheetData>
  <mergeCells count="1">
    <mergeCell ref="F3:G3"/>
  </mergeCells>
  <pageMargins left="0" right="0.39370078740157483" top="0.74803149606299213" bottom="0.74803149606299213" header="0.31496062992125984" footer="0.31496062992125984"/>
  <pageSetup paperSize="9" scale="7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85"/>
  <sheetViews>
    <sheetView rightToLeft="1" topLeftCell="B1" zoomScale="90" zoomScaleNormal="90" workbookViewId="0">
      <selection activeCell="D23" sqref="D23"/>
    </sheetView>
  </sheetViews>
  <sheetFormatPr defaultColWidth="9" defaultRowHeight="12.75" outlineLevelCol="1" x14ac:dyDescent="0.2"/>
  <cols>
    <col min="1" max="1" width="9" style="59" customWidth="1" outlineLevel="1"/>
    <col min="2" max="2" width="6.75" style="79" customWidth="1" outlineLevel="1"/>
    <col min="3" max="3" width="42.375" style="79" customWidth="1" outlineLevel="1"/>
    <col min="4" max="4" width="39" style="58" customWidth="1"/>
    <col min="5" max="5" width="13.5" style="59" bestFit="1" customWidth="1"/>
    <col min="6" max="6" width="17.875" style="59" customWidth="1"/>
    <col min="7" max="16" width="12.625" style="59" customWidth="1"/>
    <col min="17" max="17" width="17.25" style="59" customWidth="1"/>
    <col min="18" max="16384" width="9" style="59"/>
  </cols>
  <sheetData>
    <row r="1" spans="1:17" ht="15" x14ac:dyDescent="0.25">
      <c r="A1" s="57" t="s">
        <v>30</v>
      </c>
      <c r="B1" s="57">
        <v>0</v>
      </c>
      <c r="C1" s="57"/>
      <c r="Q1" s="60"/>
    </row>
    <row r="2" spans="1:17" ht="30" customHeight="1" x14ac:dyDescent="0.25">
      <c r="A2" s="57">
        <v>1</v>
      </c>
      <c r="B2" s="57">
        <v>1</v>
      </c>
      <c r="C2" s="57"/>
      <c r="E2" s="61"/>
      <c r="F2" s="61"/>
      <c r="G2" s="61"/>
      <c r="H2" s="61"/>
      <c r="I2" s="61"/>
      <c r="J2" s="61"/>
      <c r="K2" s="62"/>
      <c r="L2" s="61"/>
      <c r="M2" s="61"/>
      <c r="N2" s="61"/>
      <c r="O2" s="61"/>
      <c r="P2" s="61"/>
      <c r="Q2" s="60"/>
    </row>
    <row r="3" spans="1:17" ht="20.25" x14ac:dyDescent="0.25">
      <c r="A3" s="57">
        <v>1</v>
      </c>
      <c r="B3" s="57">
        <v>1</v>
      </c>
      <c r="C3" s="57"/>
      <c r="E3" s="63"/>
      <c r="F3" s="63"/>
      <c r="G3" s="63"/>
      <c r="H3" s="63"/>
      <c r="I3" s="63"/>
      <c r="J3" s="63"/>
      <c r="K3" s="64"/>
      <c r="L3" s="63"/>
      <c r="M3" s="63"/>
      <c r="N3" s="63"/>
      <c r="O3" s="63"/>
      <c r="P3" s="63"/>
      <c r="Q3" s="60"/>
    </row>
    <row r="4" spans="1:17" ht="20.25" x14ac:dyDescent="0.25">
      <c r="A4" s="57">
        <v>1</v>
      </c>
      <c r="B4" s="57">
        <v>1</v>
      </c>
      <c r="C4" s="57"/>
      <c r="D4" s="59"/>
      <c r="F4" s="63"/>
      <c r="G4" s="65"/>
      <c r="H4" s="65"/>
      <c r="I4" s="65"/>
      <c r="J4" s="65"/>
      <c r="K4" s="65"/>
      <c r="L4" s="65"/>
      <c r="M4" s="65"/>
      <c r="N4" s="65"/>
      <c r="O4" s="65"/>
      <c r="P4" s="65"/>
      <c r="Q4" s="60"/>
    </row>
    <row r="5" spans="1:17" ht="18.75" x14ac:dyDescent="0.25">
      <c r="A5" s="57">
        <v>1</v>
      </c>
      <c r="B5" s="57">
        <v>1</v>
      </c>
      <c r="C5" s="57"/>
      <c r="D5" s="59"/>
      <c r="F5" s="66"/>
      <c r="G5" s="66"/>
      <c r="H5" s="66"/>
      <c r="I5" s="66"/>
      <c r="J5" s="66"/>
      <c r="K5" s="66"/>
      <c r="L5" s="66"/>
      <c r="M5" s="66"/>
      <c r="N5" s="66"/>
      <c r="O5" s="60"/>
      <c r="Q5" s="60"/>
    </row>
    <row r="6" spans="1:17" ht="15" customHeight="1" x14ac:dyDescent="0.25">
      <c r="A6" s="57">
        <v>0</v>
      </c>
      <c r="B6" s="57">
        <v>0</v>
      </c>
      <c r="C6" s="57"/>
      <c r="D6" s="86" t="s">
        <v>31</v>
      </c>
      <c r="E6" s="67" t="s" vm="1">
        <v>32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7" ht="15" customHeight="1" x14ac:dyDescent="0.25">
      <c r="A7" s="57">
        <v>0</v>
      </c>
      <c r="B7" s="57">
        <v>0</v>
      </c>
      <c r="C7" s="57"/>
      <c r="D7" s="86" t="s">
        <v>33</v>
      </c>
      <c r="E7" s="67" t="s" vm="2">
        <v>34</v>
      </c>
      <c r="G7" s="68"/>
      <c r="H7" s="68"/>
      <c r="I7" s="68"/>
      <c r="J7" s="68"/>
      <c r="K7" s="65"/>
      <c r="L7" s="65"/>
      <c r="M7" s="65"/>
      <c r="N7" s="65"/>
      <c r="O7" s="65"/>
      <c r="P7" s="65"/>
    </row>
    <row r="8" spans="1:17" ht="15" customHeight="1" x14ac:dyDescent="0.25">
      <c r="A8" s="57">
        <v>0</v>
      </c>
      <c r="B8" s="57">
        <v>0</v>
      </c>
      <c r="C8" s="57"/>
      <c r="D8" s="86" t="s">
        <v>35</v>
      </c>
      <c r="E8" s="67" t="s" vm="3">
        <v>36</v>
      </c>
    </row>
    <row r="9" spans="1:17" ht="15.75" customHeight="1" thickBot="1" x14ac:dyDescent="0.3">
      <c r="A9" s="57">
        <v>0</v>
      </c>
      <c r="B9" s="57">
        <v>0</v>
      </c>
      <c r="C9" s="57"/>
      <c r="D9" s="86" t="s">
        <v>37</v>
      </c>
      <c r="E9" s="67" t="s" vm="4">
        <v>38</v>
      </c>
    </row>
    <row r="10" spans="1:17" ht="16.5" thickBot="1" x14ac:dyDescent="0.3">
      <c r="A10" s="57">
        <v>1</v>
      </c>
      <c r="B10" s="57">
        <v>1</v>
      </c>
      <c r="C10" s="57"/>
      <c r="E10" s="69"/>
      <c r="F10" s="70"/>
      <c r="G10" s="71" t="str">
        <f>E12</f>
        <v>טווחי פעילות</v>
      </c>
      <c r="H10" s="71"/>
      <c r="I10" s="71" t="str">
        <f>I12</f>
        <v>מדיניות השקעה מוצהרת</v>
      </c>
      <c r="J10" s="71"/>
      <c r="K10" s="71"/>
      <c r="L10" s="71"/>
      <c r="M10" s="71" t="str">
        <f>M12</f>
        <v>דירקטוריון</v>
      </c>
      <c r="N10" s="71"/>
      <c r="O10" s="71"/>
      <c r="P10" s="72"/>
      <c r="Q10" s="60"/>
    </row>
    <row r="11" spans="1:17" ht="15" customHeight="1" x14ac:dyDescent="0.25">
      <c r="A11" s="57">
        <v>0</v>
      </c>
      <c r="B11" s="57">
        <v>0</v>
      </c>
      <c r="C11" s="57"/>
      <c r="D11"/>
      <c r="E11" s="86" t="s">
        <v>39</v>
      </c>
      <c r="F11"/>
      <c r="G11"/>
      <c r="H11"/>
      <c r="I11"/>
      <c r="J11"/>
      <c r="K11"/>
      <c r="L11"/>
      <c r="M11"/>
      <c r="N11"/>
      <c r="O11"/>
      <c r="P11"/>
    </row>
    <row r="12" spans="1:17" ht="14.25" customHeight="1" thickBot="1" x14ac:dyDescent="0.3">
      <c r="A12" s="57">
        <v>0</v>
      </c>
      <c r="B12" s="57">
        <v>0</v>
      </c>
      <c r="C12" s="57"/>
      <c r="D12"/>
      <c r="E12" t="s">
        <v>40</v>
      </c>
      <c r="F12"/>
      <c r="G12"/>
      <c r="H12"/>
      <c r="I12" t="s">
        <v>41</v>
      </c>
      <c r="J12"/>
      <c r="K12"/>
      <c r="L12"/>
      <c r="M12" t="s">
        <v>42</v>
      </c>
      <c r="N12"/>
      <c r="O12"/>
      <c r="P12"/>
    </row>
    <row r="13" spans="1:17" ht="15" x14ac:dyDescent="0.25">
      <c r="A13" s="57">
        <v>1</v>
      </c>
      <c r="B13" s="57">
        <v>1</v>
      </c>
      <c r="C13" s="57"/>
      <c r="D13" s="86" t="s">
        <v>43</v>
      </c>
      <c r="E13" t="s">
        <v>44</v>
      </c>
      <c r="F13" t="s">
        <v>45</v>
      </c>
      <c r="G13" t="s">
        <v>3</v>
      </c>
      <c r="H13" t="s">
        <v>4</v>
      </c>
      <c r="I13" t="s">
        <v>44</v>
      </c>
      <c r="J13" t="s">
        <v>45</v>
      </c>
      <c r="K13" t="s">
        <v>3</v>
      </c>
      <c r="L13" t="s">
        <v>4</v>
      </c>
      <c r="M13" t="s">
        <v>44</v>
      </c>
      <c r="N13" t="s">
        <v>45</v>
      </c>
      <c r="O13" t="s">
        <v>3</v>
      </c>
      <c r="P13" t="s">
        <v>4</v>
      </c>
      <c r="Q13" s="73" t="s">
        <v>44</v>
      </c>
    </row>
    <row r="14" spans="1:17" ht="15" x14ac:dyDescent="0.25">
      <c r="A14" s="59">
        <f>IF(AND(Q14="",D14=""),0,1)</f>
        <v>1</v>
      </c>
      <c r="B14" s="59">
        <f t="shared" ref="B14:B77" si="0">IF(Q14="",1,IF(COUNT(E14:P14)&gt;0,1,0))</f>
        <v>0</v>
      </c>
      <c r="C14" s="59" t="str">
        <f>IF(B14=0,D14,C13)</f>
        <v>יוזמה ותיקה פנסיה</v>
      </c>
      <c r="D14" s="67" t="s">
        <v>72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5">
        <f t="shared" ref="Q14:Q78" si="1">IF(COUNT(E14:P14)="","",MAX(E14,I14,M14))</f>
        <v>0</v>
      </c>
    </row>
    <row r="15" spans="1:17" ht="15" x14ac:dyDescent="0.25">
      <c r="A15" s="59">
        <f t="shared" ref="A15:A78" si="2">IF(AND(Q15="",D15=""),0,1)</f>
        <v>1</v>
      </c>
      <c r="B15" s="59">
        <f t="shared" si="0"/>
        <v>1</v>
      </c>
      <c r="C15" s="59" t="str">
        <f t="shared" ref="C15:C78" si="3">IF(B15=0,D15,C14)</f>
        <v>יוזמה ותיקה פנסיה</v>
      </c>
      <c r="D15" s="76" t="s">
        <v>46</v>
      </c>
      <c r="E15" s="77">
        <v>0.15352544276846944</v>
      </c>
      <c r="F15" s="78">
        <v>338075.2</v>
      </c>
      <c r="G15" s="77">
        <v>0.16</v>
      </c>
      <c r="H15" s="77">
        <v>0.23</v>
      </c>
      <c r="I15" s="77">
        <v>0.15352544276846944</v>
      </c>
      <c r="J15" s="78">
        <v>338075.2</v>
      </c>
      <c r="K15" s="77">
        <v>0.13</v>
      </c>
      <c r="L15" s="77">
        <v>0.25</v>
      </c>
      <c r="M15" s="77">
        <v>0.15352544276846944</v>
      </c>
      <c r="N15" s="78">
        <v>338075.2</v>
      </c>
      <c r="O15" s="77">
        <v>7.0000000000000007E-2</v>
      </c>
      <c r="P15" s="77">
        <v>0.27</v>
      </c>
      <c r="Q15" s="75">
        <f t="shared" si="1"/>
        <v>0.15352544276846944</v>
      </c>
    </row>
    <row r="16" spans="1:17" ht="20.25" customHeight="1" x14ac:dyDescent="0.25">
      <c r="A16" s="59">
        <f t="shared" si="2"/>
        <v>1</v>
      </c>
      <c r="B16" s="59">
        <f t="shared" si="0"/>
        <v>1</v>
      </c>
      <c r="C16" s="59" t="str">
        <f t="shared" si="3"/>
        <v>יוזמה ותיקה פנסיה</v>
      </c>
      <c r="D16" s="76" t="s">
        <v>47</v>
      </c>
      <c r="E16" s="74"/>
      <c r="F16" s="74"/>
      <c r="G16" s="74"/>
      <c r="H16" s="74"/>
      <c r="I16" s="74"/>
      <c r="J16" s="74"/>
      <c r="K16" s="74"/>
      <c r="L16" s="74"/>
      <c r="M16" s="77">
        <v>1.03720151990795E-3</v>
      </c>
      <c r="N16" s="78">
        <v>2284</v>
      </c>
      <c r="O16" s="77">
        <v>0</v>
      </c>
      <c r="P16" s="77">
        <v>0.02</v>
      </c>
      <c r="Q16" s="75">
        <f t="shared" si="1"/>
        <v>1.03720151990795E-3</v>
      </c>
    </row>
    <row r="17" spans="1:17" ht="20.25" customHeight="1" x14ac:dyDescent="0.25">
      <c r="A17" s="59">
        <f t="shared" si="2"/>
        <v>1</v>
      </c>
      <c r="B17" s="59">
        <f t="shared" si="0"/>
        <v>1</v>
      </c>
      <c r="C17" s="59" t="str">
        <f t="shared" si="3"/>
        <v>יוזמה ותיקה פנסיה</v>
      </c>
      <c r="D17" s="76" t="s">
        <v>48</v>
      </c>
      <c r="E17" s="77">
        <v>0.22426172360531252</v>
      </c>
      <c r="F17" s="78">
        <v>493842.1</v>
      </c>
      <c r="G17" s="77">
        <v>0.18</v>
      </c>
      <c r="H17" s="77">
        <v>0.25</v>
      </c>
      <c r="I17" s="77">
        <v>0.22426172360531252</v>
      </c>
      <c r="J17" s="78">
        <v>493842.1</v>
      </c>
      <c r="K17" s="77">
        <v>0.17</v>
      </c>
      <c r="L17" s="77">
        <v>0.27</v>
      </c>
      <c r="M17" s="77">
        <v>0.22426172360531252</v>
      </c>
      <c r="N17" s="78">
        <v>493842.1</v>
      </c>
      <c r="O17" s="77">
        <v>0.13</v>
      </c>
      <c r="P17" s="77">
        <v>0.33</v>
      </c>
      <c r="Q17" s="75">
        <f t="shared" si="1"/>
        <v>0.22426172360531252</v>
      </c>
    </row>
    <row r="18" spans="1:17" ht="20.25" customHeight="1" x14ac:dyDescent="0.25">
      <c r="A18" s="59">
        <f t="shared" si="2"/>
        <v>1</v>
      </c>
      <c r="B18" s="59">
        <f t="shared" si="0"/>
        <v>1</v>
      </c>
      <c r="C18" s="59" t="str">
        <f t="shared" si="3"/>
        <v>יוזמה ותיקה פנסיה</v>
      </c>
      <c r="D18" s="76" t="s">
        <v>49</v>
      </c>
      <c r="E18" s="77">
        <v>0.13635003952619684</v>
      </c>
      <c r="F18" s="78">
        <v>300253.59999999998</v>
      </c>
      <c r="G18" s="77">
        <v>0.1</v>
      </c>
      <c r="H18" s="77">
        <v>0.16</v>
      </c>
      <c r="I18" s="77">
        <v>0.13635003952619684</v>
      </c>
      <c r="J18" s="78">
        <v>300253.59999999998</v>
      </c>
      <c r="K18" s="77">
        <v>0.04</v>
      </c>
      <c r="L18" s="77">
        <v>0.16</v>
      </c>
      <c r="M18" s="77">
        <v>0.13635003952619684</v>
      </c>
      <c r="N18" s="78">
        <v>300253.59999999998</v>
      </c>
      <c r="O18" s="77">
        <v>0</v>
      </c>
      <c r="P18" s="77">
        <v>0.2</v>
      </c>
      <c r="Q18" s="75">
        <f t="shared" si="1"/>
        <v>0.13635003952619684</v>
      </c>
    </row>
    <row r="19" spans="1:17" ht="20.25" customHeight="1" x14ac:dyDescent="0.25">
      <c r="A19" s="59">
        <f t="shared" si="2"/>
        <v>1</v>
      </c>
      <c r="B19" s="59">
        <f t="shared" si="0"/>
        <v>1</v>
      </c>
      <c r="C19" s="59" t="str">
        <f t="shared" si="3"/>
        <v>יוזמה ותיקה פנסיה</v>
      </c>
      <c r="D19" s="76" t="s">
        <v>53</v>
      </c>
      <c r="E19" s="74"/>
      <c r="F19" s="74"/>
      <c r="G19" s="74"/>
      <c r="H19" s="74"/>
      <c r="I19" s="74"/>
      <c r="J19" s="74"/>
      <c r="K19" s="74"/>
      <c r="L19" s="74"/>
      <c r="M19" s="77">
        <v>4.74946564634907E-2</v>
      </c>
      <c r="N19" s="78">
        <v>104587</v>
      </c>
      <c r="O19" s="77">
        <v>0</v>
      </c>
      <c r="P19" s="77">
        <v>0.1</v>
      </c>
      <c r="Q19" s="75">
        <f t="shared" si="1"/>
        <v>4.74946564634907E-2</v>
      </c>
    </row>
    <row r="20" spans="1:17" ht="20.25" customHeight="1" x14ac:dyDescent="0.25">
      <c r="A20" s="59">
        <f t="shared" si="2"/>
        <v>1</v>
      </c>
      <c r="B20" s="59">
        <f t="shared" si="0"/>
        <v>1</v>
      </c>
      <c r="C20" s="59" t="str">
        <f t="shared" si="3"/>
        <v>יוזמה ותיקה פנסיה</v>
      </c>
      <c r="D20" s="76" t="s">
        <v>50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7">
        <v>0</v>
      </c>
      <c r="P20" s="77">
        <v>0.02</v>
      </c>
      <c r="Q20" s="75">
        <f t="shared" si="1"/>
        <v>0</v>
      </c>
    </row>
    <row r="21" spans="1:17" ht="20.25" customHeight="1" x14ac:dyDescent="0.25">
      <c r="A21" s="59">
        <f t="shared" si="2"/>
        <v>1</v>
      </c>
      <c r="B21" s="59">
        <f t="shared" si="0"/>
        <v>1</v>
      </c>
      <c r="C21" s="59" t="str">
        <f t="shared" si="3"/>
        <v>יוזמה ותיקה פנסיה</v>
      </c>
      <c r="D21" s="76" t="s">
        <v>54</v>
      </c>
      <c r="E21" s="74"/>
      <c r="F21" s="74"/>
      <c r="G21" s="74"/>
      <c r="H21" s="74"/>
      <c r="I21" s="74"/>
      <c r="J21" s="74"/>
      <c r="K21" s="74"/>
      <c r="L21" s="74"/>
      <c r="M21" s="77">
        <v>5.6116053510536423E-3</v>
      </c>
      <c r="N21" s="78">
        <v>12357.2</v>
      </c>
      <c r="O21" s="77">
        <v>0</v>
      </c>
      <c r="P21" s="77">
        <v>0.1</v>
      </c>
      <c r="Q21" s="75">
        <f t="shared" si="1"/>
        <v>5.6116053510536423E-3</v>
      </c>
    </row>
    <row r="22" spans="1:17" ht="20.25" customHeight="1" x14ac:dyDescent="0.25">
      <c r="A22" s="59">
        <f t="shared" si="2"/>
        <v>1</v>
      </c>
      <c r="B22" s="59">
        <f t="shared" si="0"/>
        <v>1</v>
      </c>
      <c r="C22" s="59" t="str">
        <f t="shared" si="3"/>
        <v>יוזמה ותיקה פנסיה</v>
      </c>
      <c r="D22" s="76" t="s">
        <v>51</v>
      </c>
      <c r="E22" s="77">
        <v>9.7409162199806928E-2</v>
      </c>
      <c r="F22" s="78">
        <v>214502.7</v>
      </c>
      <c r="G22" s="77">
        <v>7.0000000000000007E-2</v>
      </c>
      <c r="H22" s="77">
        <v>0.13</v>
      </c>
      <c r="I22" s="77">
        <v>9.7409162199806928E-2</v>
      </c>
      <c r="J22" s="78">
        <v>214502.7</v>
      </c>
      <c r="K22" s="77">
        <v>0</v>
      </c>
      <c r="L22" s="77">
        <v>0.12</v>
      </c>
      <c r="M22" s="77">
        <v>9.7409162199806928E-2</v>
      </c>
      <c r="N22" s="78">
        <v>214502.7</v>
      </c>
      <c r="O22" s="77">
        <v>0</v>
      </c>
      <c r="P22" s="77">
        <v>0.2</v>
      </c>
      <c r="Q22" s="75">
        <f t="shared" si="1"/>
        <v>9.7409162199806928E-2</v>
      </c>
    </row>
    <row r="23" spans="1:17" ht="20.25" customHeight="1" x14ac:dyDescent="0.25">
      <c r="A23" s="59">
        <f t="shared" si="2"/>
        <v>1</v>
      </c>
      <c r="B23" s="59">
        <f t="shared" si="0"/>
        <v>1</v>
      </c>
      <c r="C23" s="59" t="str">
        <f t="shared" si="3"/>
        <v>יוזמה ותיקה פנסיה</v>
      </c>
      <c r="D23" s="76" t="s">
        <v>76</v>
      </c>
      <c r="E23" s="74"/>
      <c r="F23" s="74"/>
      <c r="G23" s="74"/>
      <c r="H23" s="74"/>
      <c r="I23" s="77">
        <v>5.6037037282662518E-3</v>
      </c>
      <c r="J23" s="78">
        <v>12339.8</v>
      </c>
      <c r="K23" s="77">
        <v>0</v>
      </c>
      <c r="L23" s="77">
        <v>0.1</v>
      </c>
      <c r="M23" s="77">
        <v>5.6037037282662518E-3</v>
      </c>
      <c r="N23" s="78">
        <v>12339.8</v>
      </c>
      <c r="O23" s="77">
        <v>0</v>
      </c>
      <c r="P23" s="77">
        <v>0.1</v>
      </c>
      <c r="Q23" s="75">
        <f t="shared" si="1"/>
        <v>5.6037037282662518E-3</v>
      </c>
    </row>
    <row r="24" spans="1:17" ht="20.25" customHeight="1" x14ac:dyDescent="0.25">
      <c r="A24" s="59">
        <f t="shared" si="2"/>
        <v>1</v>
      </c>
      <c r="B24" s="59">
        <f t="shared" si="0"/>
        <v>1</v>
      </c>
      <c r="C24" s="59" t="str">
        <f t="shared" si="3"/>
        <v>יוזמה ותיקה פנסיה</v>
      </c>
      <c r="D24" s="76" t="s">
        <v>28</v>
      </c>
      <c r="E24" s="74"/>
      <c r="F24" s="74"/>
      <c r="G24" s="74"/>
      <c r="H24" s="74"/>
      <c r="I24" s="77">
        <v>5.0563801153638635E-2</v>
      </c>
      <c r="J24" s="78">
        <v>111345.5</v>
      </c>
      <c r="K24" s="77">
        <v>0</v>
      </c>
      <c r="L24" s="77">
        <v>0.1</v>
      </c>
      <c r="M24" s="77">
        <v>5.0563801153638635E-2</v>
      </c>
      <c r="N24" s="78">
        <v>111345.5</v>
      </c>
      <c r="O24" s="77">
        <v>0</v>
      </c>
      <c r="P24" s="77">
        <v>0.1</v>
      </c>
      <c r="Q24" s="75">
        <f t="shared" si="1"/>
        <v>5.0563801153638635E-2</v>
      </c>
    </row>
    <row r="25" spans="1:17" ht="20.25" customHeight="1" x14ac:dyDescent="0.25">
      <c r="A25" s="59">
        <f t="shared" si="2"/>
        <v>1</v>
      </c>
      <c r="B25" s="59">
        <f t="shared" si="0"/>
        <v>1</v>
      </c>
      <c r="C25" s="59" t="str">
        <f t="shared" si="3"/>
        <v>יוזמה ותיקה פנסיה</v>
      </c>
      <c r="D25" s="76" t="s">
        <v>24</v>
      </c>
      <c r="E25" s="74"/>
      <c r="F25" s="74"/>
      <c r="G25" s="74"/>
      <c r="H25" s="74"/>
      <c r="I25" s="77">
        <v>9.8034616513891521E-3</v>
      </c>
      <c r="J25" s="78">
        <v>21588</v>
      </c>
      <c r="K25" s="77">
        <v>0</v>
      </c>
      <c r="L25" s="77">
        <v>0.05</v>
      </c>
      <c r="M25" s="77">
        <v>9.8034616513891521E-3</v>
      </c>
      <c r="N25" s="78">
        <v>21588</v>
      </c>
      <c r="O25" s="77">
        <v>0</v>
      </c>
      <c r="P25" s="77">
        <v>0.05</v>
      </c>
      <c r="Q25" s="75">
        <f t="shared" si="1"/>
        <v>9.8034616513891521E-3</v>
      </c>
    </row>
    <row r="26" spans="1:17" ht="20.25" customHeight="1" x14ac:dyDescent="0.25">
      <c r="A26" s="59">
        <f t="shared" si="2"/>
        <v>1</v>
      </c>
      <c r="B26" s="59">
        <f t="shared" si="0"/>
        <v>0</v>
      </c>
      <c r="C26" s="59" t="str">
        <f t="shared" si="3"/>
        <v>יוזמה עמיתי ביניים</v>
      </c>
      <c r="D26" s="67" t="s">
        <v>73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5">
        <f t="shared" si="1"/>
        <v>0</v>
      </c>
    </row>
    <row r="27" spans="1:17" ht="20.25" customHeight="1" x14ac:dyDescent="0.25">
      <c r="A27" s="59">
        <f t="shared" si="2"/>
        <v>1</v>
      </c>
      <c r="B27" s="59">
        <f t="shared" si="0"/>
        <v>1</v>
      </c>
      <c r="C27" s="59" t="str">
        <f t="shared" si="3"/>
        <v>יוזמה עמיתי ביניים</v>
      </c>
      <c r="D27" s="76" t="s">
        <v>46</v>
      </c>
      <c r="E27" s="77">
        <v>0.17980372033595118</v>
      </c>
      <c r="F27" s="78">
        <v>9235.4</v>
      </c>
      <c r="G27" s="77">
        <v>0.17</v>
      </c>
      <c r="H27" s="77">
        <v>0.24</v>
      </c>
      <c r="I27" s="77">
        <v>0.17980372033595118</v>
      </c>
      <c r="J27" s="78">
        <v>9235.4</v>
      </c>
      <c r="K27" s="77">
        <v>0.13</v>
      </c>
      <c r="L27" s="77">
        <v>0.25</v>
      </c>
      <c r="M27" s="77">
        <v>0.17980372033595118</v>
      </c>
      <c r="N27" s="78">
        <v>9235.4</v>
      </c>
      <c r="O27" s="77">
        <v>7.0000000000000007E-2</v>
      </c>
      <c r="P27" s="77">
        <v>0.27</v>
      </c>
      <c r="Q27" s="75">
        <f t="shared" si="1"/>
        <v>0.17980372033595118</v>
      </c>
    </row>
    <row r="28" spans="1:17" ht="20.25" customHeight="1" x14ac:dyDescent="0.25">
      <c r="A28" s="59">
        <f t="shared" si="2"/>
        <v>1</v>
      </c>
      <c r="B28" s="59">
        <f t="shared" si="0"/>
        <v>1</v>
      </c>
      <c r="C28" s="59" t="str">
        <f t="shared" si="3"/>
        <v>יוזמה עמיתי ביניים</v>
      </c>
      <c r="D28" s="76" t="s">
        <v>47</v>
      </c>
      <c r="E28" s="74"/>
      <c r="F28" s="74"/>
      <c r="G28" s="74"/>
      <c r="H28" s="74"/>
      <c r="I28" s="74"/>
      <c r="J28" s="74"/>
      <c r="K28" s="74"/>
      <c r="L28" s="74"/>
      <c r="M28" s="77">
        <v>3.8937938873454576E-6</v>
      </c>
      <c r="N28" s="78">
        <v>0.2</v>
      </c>
      <c r="O28" s="77">
        <v>0</v>
      </c>
      <c r="P28" s="77">
        <v>0.02</v>
      </c>
      <c r="Q28" s="75">
        <f t="shared" si="1"/>
        <v>3.8937938873454576E-6</v>
      </c>
    </row>
    <row r="29" spans="1:17" ht="20.25" customHeight="1" x14ac:dyDescent="0.25">
      <c r="A29" s="59">
        <f t="shared" si="2"/>
        <v>1</v>
      </c>
      <c r="B29" s="59">
        <f t="shared" si="0"/>
        <v>1</v>
      </c>
      <c r="C29" s="59" t="str">
        <f t="shared" si="3"/>
        <v>יוזמה עמיתי ביניים</v>
      </c>
      <c r="D29" s="76" t="s">
        <v>48</v>
      </c>
      <c r="E29" s="77">
        <v>0.24211610391514055</v>
      </c>
      <c r="F29" s="78">
        <v>12436</v>
      </c>
      <c r="G29" s="77">
        <v>0.19</v>
      </c>
      <c r="H29" s="77">
        <v>0.26</v>
      </c>
      <c r="I29" s="77">
        <v>0.24211610391514055</v>
      </c>
      <c r="J29" s="78">
        <v>12436</v>
      </c>
      <c r="K29" s="77">
        <v>0.17</v>
      </c>
      <c r="L29" s="77">
        <v>0.27</v>
      </c>
      <c r="M29" s="77">
        <v>0.24211610391514055</v>
      </c>
      <c r="N29" s="78">
        <v>12436</v>
      </c>
      <c r="O29" s="77">
        <v>0.13</v>
      </c>
      <c r="P29" s="77">
        <v>0.33</v>
      </c>
      <c r="Q29" s="75">
        <f t="shared" si="1"/>
        <v>0.24211610391514055</v>
      </c>
    </row>
    <row r="30" spans="1:17" ht="20.25" customHeight="1" x14ac:dyDescent="0.25">
      <c r="A30" s="59">
        <f t="shared" si="2"/>
        <v>1</v>
      </c>
      <c r="B30" s="59">
        <f t="shared" si="0"/>
        <v>1</v>
      </c>
      <c r="C30" s="59" t="str">
        <f t="shared" si="3"/>
        <v>יוזמה עמיתי ביניים</v>
      </c>
      <c r="D30" s="76" t="s">
        <v>49</v>
      </c>
      <c r="E30" s="77">
        <v>0.179846552068712</v>
      </c>
      <c r="F30" s="78">
        <v>9237.6</v>
      </c>
      <c r="G30" s="77">
        <v>0.12</v>
      </c>
      <c r="H30" s="77">
        <v>0.18</v>
      </c>
      <c r="I30" s="77">
        <v>0.179846552068712</v>
      </c>
      <c r="J30" s="78">
        <v>9237.6</v>
      </c>
      <c r="K30" s="77">
        <v>0.09</v>
      </c>
      <c r="L30" s="77">
        <v>0.21</v>
      </c>
      <c r="M30" s="77">
        <v>0.179846552068712</v>
      </c>
      <c r="N30" s="78">
        <v>9237.6</v>
      </c>
      <c r="O30" s="77">
        <v>0.06</v>
      </c>
      <c r="P30" s="77">
        <v>0.25</v>
      </c>
      <c r="Q30" s="75">
        <f t="shared" si="1"/>
        <v>0.179846552068712</v>
      </c>
    </row>
    <row r="31" spans="1:17" ht="20.25" customHeight="1" x14ac:dyDescent="0.25">
      <c r="A31" s="59">
        <f t="shared" si="2"/>
        <v>1</v>
      </c>
      <c r="B31" s="59">
        <f t="shared" si="0"/>
        <v>1</v>
      </c>
      <c r="C31" s="59" t="str">
        <f t="shared" si="3"/>
        <v>יוזמה עמיתי ביניים</v>
      </c>
      <c r="D31" s="76" t="s">
        <v>53</v>
      </c>
      <c r="E31" s="74"/>
      <c r="F31" s="74"/>
      <c r="G31" s="74"/>
      <c r="H31" s="74"/>
      <c r="I31" s="74"/>
      <c r="J31" s="74"/>
      <c r="K31" s="74"/>
      <c r="L31" s="74"/>
      <c r="M31" s="77">
        <v>2.8344872602931261E-2</v>
      </c>
      <c r="N31" s="78">
        <v>1455.9</v>
      </c>
      <c r="O31" s="77">
        <v>0</v>
      </c>
      <c r="P31" s="77">
        <v>0.1</v>
      </c>
      <c r="Q31" s="75">
        <f t="shared" si="1"/>
        <v>2.8344872602931261E-2</v>
      </c>
    </row>
    <row r="32" spans="1:17" ht="20.25" customHeight="1" x14ac:dyDescent="0.25">
      <c r="A32" s="59">
        <f t="shared" si="2"/>
        <v>1</v>
      </c>
      <c r="B32" s="59">
        <f t="shared" si="0"/>
        <v>1</v>
      </c>
      <c r="C32" s="59" t="str">
        <f t="shared" si="3"/>
        <v>יוזמה עמיתי ביניים</v>
      </c>
      <c r="D32" s="76" t="s">
        <v>50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7">
        <v>0</v>
      </c>
      <c r="P32" s="77">
        <v>0.02</v>
      </c>
      <c r="Q32" s="75">
        <f t="shared" si="1"/>
        <v>0</v>
      </c>
    </row>
    <row r="33" spans="1:17" ht="20.25" customHeight="1" x14ac:dyDescent="0.25">
      <c r="A33" s="59">
        <f t="shared" si="2"/>
        <v>1</v>
      </c>
      <c r="B33" s="59">
        <f t="shared" si="0"/>
        <v>1</v>
      </c>
      <c r="C33" s="59" t="str">
        <f t="shared" si="3"/>
        <v>יוזמה עמיתי ביניים</v>
      </c>
      <c r="D33" s="76" t="s">
        <v>51</v>
      </c>
      <c r="E33" s="77">
        <v>9.6982724352113303E-2</v>
      </c>
      <c r="F33" s="78">
        <v>4981.3999999999996</v>
      </c>
      <c r="G33" s="77">
        <v>7.0000000000000007E-2</v>
      </c>
      <c r="H33" s="77">
        <v>0.13</v>
      </c>
      <c r="I33" s="77">
        <v>9.6982724352113303E-2</v>
      </c>
      <c r="J33" s="78">
        <v>4981.3999999999996</v>
      </c>
      <c r="K33" s="77">
        <v>0</v>
      </c>
      <c r="L33" s="77">
        <v>0.12</v>
      </c>
      <c r="M33" s="77">
        <v>9.6982724352113303E-2</v>
      </c>
      <c r="N33" s="78">
        <v>4981.3999999999996</v>
      </c>
      <c r="O33" s="77">
        <v>0</v>
      </c>
      <c r="P33" s="77">
        <v>0.2</v>
      </c>
      <c r="Q33" s="75">
        <f t="shared" si="1"/>
        <v>9.6982724352113303E-2</v>
      </c>
    </row>
    <row r="34" spans="1:17" ht="20.25" customHeight="1" x14ac:dyDescent="0.25">
      <c r="A34" s="59">
        <f t="shared" si="2"/>
        <v>1</v>
      </c>
      <c r="B34" s="59">
        <f t="shared" si="0"/>
        <v>1</v>
      </c>
      <c r="C34" s="59" t="str">
        <f t="shared" si="3"/>
        <v>יוזמה עמיתי ביניים</v>
      </c>
      <c r="D34" s="76" t="s">
        <v>52</v>
      </c>
      <c r="E34" s="74"/>
      <c r="F34" s="74"/>
      <c r="G34" s="74"/>
      <c r="H34" s="74"/>
      <c r="I34" s="74"/>
      <c r="J34" s="74"/>
      <c r="K34" s="77">
        <v>0</v>
      </c>
      <c r="L34" s="77">
        <v>0.1</v>
      </c>
      <c r="M34" s="74"/>
      <c r="N34" s="74"/>
      <c r="O34" s="77">
        <v>0</v>
      </c>
      <c r="P34" s="77">
        <v>0.1</v>
      </c>
      <c r="Q34" s="75">
        <f t="shared" si="1"/>
        <v>0</v>
      </c>
    </row>
    <row r="35" spans="1:17" ht="20.25" customHeight="1" x14ac:dyDescent="0.25">
      <c r="A35" s="59">
        <f t="shared" si="2"/>
        <v>1</v>
      </c>
      <c r="B35" s="59">
        <f t="shared" si="0"/>
        <v>1</v>
      </c>
      <c r="C35" s="59" t="str">
        <f t="shared" si="3"/>
        <v>יוזמה עמיתי ביניים</v>
      </c>
      <c r="D35" s="76" t="s">
        <v>76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7">
        <v>0</v>
      </c>
      <c r="P35" s="77">
        <v>0.1</v>
      </c>
      <c r="Q35" s="75">
        <f t="shared" si="1"/>
        <v>0</v>
      </c>
    </row>
    <row r="36" spans="1:17" ht="20.25" customHeight="1" x14ac:dyDescent="0.25">
      <c r="A36" s="59">
        <f t="shared" si="2"/>
        <v>1</v>
      </c>
      <c r="B36" s="59">
        <f t="shared" si="0"/>
        <v>1</v>
      </c>
      <c r="C36" s="59" t="str">
        <f t="shared" si="3"/>
        <v>יוזמה עמיתי ביניים</v>
      </c>
      <c r="D36" s="76" t="s">
        <v>28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7">
        <v>0</v>
      </c>
      <c r="P36" s="77">
        <v>0.1</v>
      </c>
      <c r="Q36" s="75">
        <f t="shared" si="1"/>
        <v>0</v>
      </c>
    </row>
    <row r="37" spans="1:17" ht="20.25" customHeight="1" x14ac:dyDescent="0.25">
      <c r="A37" s="59">
        <f t="shared" si="2"/>
        <v>1</v>
      </c>
      <c r="B37" s="59">
        <f t="shared" si="0"/>
        <v>1</v>
      </c>
      <c r="C37" s="59" t="str">
        <f t="shared" si="3"/>
        <v>יוזמה עמיתי ביניים</v>
      </c>
      <c r="D37" s="76" t="s">
        <v>24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7">
        <v>0</v>
      </c>
      <c r="P37" s="77">
        <v>0.05</v>
      </c>
      <c r="Q37" s="75">
        <f t="shared" si="1"/>
        <v>0</v>
      </c>
    </row>
    <row r="38" spans="1:17" ht="20.25" customHeight="1" x14ac:dyDescent="0.25">
      <c r="A38" s="59">
        <f t="shared" si="2"/>
        <v>1</v>
      </c>
      <c r="B38" s="59">
        <f t="shared" si="0"/>
        <v>0</v>
      </c>
      <c r="C38" s="59">
        <f t="shared" si="3"/>
        <v>0</v>
      </c>
      <c r="D38"/>
      <c r="E38"/>
      <c r="F38"/>
      <c r="G38"/>
      <c r="H38"/>
      <c r="I38"/>
      <c r="J38"/>
      <c r="K38"/>
      <c r="L38"/>
      <c r="M38"/>
      <c r="N38"/>
      <c r="O38"/>
      <c r="P38"/>
      <c r="Q38" s="75">
        <f t="shared" si="1"/>
        <v>0</v>
      </c>
    </row>
    <row r="39" spans="1:17" ht="20.25" customHeight="1" x14ac:dyDescent="0.25">
      <c r="A39" s="59">
        <f t="shared" si="2"/>
        <v>1</v>
      </c>
      <c r="B39" s="59">
        <f t="shared" si="0"/>
        <v>0</v>
      </c>
      <c r="C39" s="59">
        <f t="shared" si="3"/>
        <v>0</v>
      </c>
      <c r="D39"/>
      <c r="E39"/>
      <c r="F39"/>
      <c r="G39"/>
      <c r="H39"/>
      <c r="I39"/>
      <c r="J39"/>
      <c r="K39"/>
      <c r="L39"/>
      <c r="M39"/>
      <c r="N39"/>
      <c r="O39"/>
      <c r="P39"/>
      <c r="Q39" s="75">
        <f t="shared" si="1"/>
        <v>0</v>
      </c>
    </row>
    <row r="40" spans="1:17" ht="20.25" customHeight="1" x14ac:dyDescent="0.25">
      <c r="A40" s="59">
        <f t="shared" si="2"/>
        <v>1</v>
      </c>
      <c r="B40" s="59">
        <f t="shared" si="0"/>
        <v>0</v>
      </c>
      <c r="C40" s="59">
        <f t="shared" si="3"/>
        <v>0</v>
      </c>
      <c r="D40"/>
      <c r="E40"/>
      <c r="F40"/>
      <c r="G40"/>
      <c r="H40"/>
      <c r="I40"/>
      <c r="J40"/>
      <c r="K40"/>
      <c r="L40"/>
      <c r="M40"/>
      <c r="N40"/>
      <c r="O40"/>
      <c r="P40"/>
      <c r="Q40" s="75">
        <f t="shared" si="1"/>
        <v>0</v>
      </c>
    </row>
    <row r="41" spans="1:17" ht="20.25" customHeight="1" x14ac:dyDescent="0.25">
      <c r="A41" s="59">
        <f t="shared" si="2"/>
        <v>1</v>
      </c>
      <c r="B41" s="59">
        <f t="shared" si="0"/>
        <v>0</v>
      </c>
      <c r="C41" s="59">
        <f t="shared" si="3"/>
        <v>0</v>
      </c>
      <c r="D41"/>
      <c r="E41"/>
      <c r="F41"/>
      <c r="G41"/>
      <c r="H41"/>
      <c r="I41"/>
      <c r="J41"/>
      <c r="K41"/>
      <c r="L41"/>
      <c r="M41"/>
      <c r="N41"/>
      <c r="O41"/>
      <c r="P41"/>
      <c r="Q41" s="75">
        <f t="shared" si="1"/>
        <v>0</v>
      </c>
    </row>
    <row r="42" spans="1:17" ht="20.25" customHeight="1" x14ac:dyDescent="0.25">
      <c r="A42" s="59">
        <f t="shared" si="2"/>
        <v>1</v>
      </c>
      <c r="B42" s="59">
        <f t="shared" si="0"/>
        <v>0</v>
      </c>
      <c r="C42" s="59">
        <f t="shared" si="3"/>
        <v>0</v>
      </c>
      <c r="D42"/>
      <c r="E42"/>
      <c r="F42"/>
      <c r="G42"/>
      <c r="H42"/>
      <c r="I42"/>
      <c r="J42"/>
      <c r="K42"/>
      <c r="L42"/>
      <c r="M42"/>
      <c r="N42"/>
      <c r="O42"/>
      <c r="P42"/>
      <c r="Q42" s="75">
        <f t="shared" si="1"/>
        <v>0</v>
      </c>
    </row>
    <row r="43" spans="1:17" ht="20.25" customHeight="1" x14ac:dyDescent="0.25">
      <c r="A43" s="59">
        <f t="shared" si="2"/>
        <v>1</v>
      </c>
      <c r="B43" s="59">
        <f t="shared" si="0"/>
        <v>0</v>
      </c>
      <c r="C43" s="59">
        <f t="shared" si="3"/>
        <v>0</v>
      </c>
      <c r="D43"/>
      <c r="E43"/>
      <c r="F43"/>
      <c r="G43"/>
      <c r="H43"/>
      <c r="I43"/>
      <c r="J43"/>
      <c r="K43"/>
      <c r="L43"/>
      <c r="M43"/>
      <c r="N43"/>
      <c r="O43"/>
      <c r="P43"/>
      <c r="Q43" s="75">
        <f t="shared" si="1"/>
        <v>0</v>
      </c>
    </row>
    <row r="44" spans="1:17" ht="20.25" customHeight="1" x14ac:dyDescent="0.25">
      <c r="A44" s="59">
        <f t="shared" si="2"/>
        <v>1</v>
      </c>
      <c r="B44" s="59">
        <f t="shared" si="0"/>
        <v>0</v>
      </c>
      <c r="C44" s="59">
        <f t="shared" si="3"/>
        <v>0</v>
      </c>
      <c r="D44"/>
      <c r="E44"/>
      <c r="F44"/>
      <c r="G44"/>
      <c r="H44"/>
      <c r="I44"/>
      <c r="J44"/>
      <c r="K44"/>
      <c r="L44"/>
      <c r="M44"/>
      <c r="N44"/>
      <c r="O44"/>
      <c r="P44"/>
      <c r="Q44" s="75">
        <f t="shared" si="1"/>
        <v>0</v>
      </c>
    </row>
    <row r="45" spans="1:17" ht="20.25" customHeight="1" x14ac:dyDescent="0.25">
      <c r="A45" s="59">
        <f t="shared" si="2"/>
        <v>1</v>
      </c>
      <c r="B45" s="59">
        <f t="shared" si="0"/>
        <v>0</v>
      </c>
      <c r="C45" s="59">
        <f t="shared" si="3"/>
        <v>0</v>
      </c>
      <c r="D45"/>
      <c r="E45"/>
      <c r="F45"/>
      <c r="G45"/>
      <c r="H45"/>
      <c r="I45"/>
      <c r="J45"/>
      <c r="K45"/>
      <c r="L45"/>
      <c r="M45"/>
      <c r="N45"/>
      <c r="O45"/>
      <c r="P45"/>
      <c r="Q45" s="75">
        <f t="shared" si="1"/>
        <v>0</v>
      </c>
    </row>
    <row r="46" spans="1:17" ht="20.25" customHeight="1" x14ac:dyDescent="0.25">
      <c r="A46" s="59">
        <f t="shared" si="2"/>
        <v>1</v>
      </c>
      <c r="B46" s="59">
        <f t="shared" si="0"/>
        <v>0</v>
      </c>
      <c r="C46" s="59">
        <f t="shared" si="3"/>
        <v>0</v>
      </c>
      <c r="D46"/>
      <c r="E46"/>
      <c r="F46"/>
      <c r="G46"/>
      <c r="H46"/>
      <c r="I46"/>
      <c r="J46"/>
      <c r="K46"/>
      <c r="L46"/>
      <c r="M46"/>
      <c r="N46"/>
      <c r="O46"/>
      <c r="P46"/>
      <c r="Q46" s="75">
        <f t="shared" si="1"/>
        <v>0</v>
      </c>
    </row>
    <row r="47" spans="1:17" ht="20.25" customHeight="1" x14ac:dyDescent="0.25">
      <c r="A47" s="59">
        <f t="shared" si="2"/>
        <v>1</v>
      </c>
      <c r="B47" s="59">
        <f t="shared" si="0"/>
        <v>0</v>
      </c>
      <c r="C47" s="59">
        <f t="shared" si="3"/>
        <v>0</v>
      </c>
      <c r="D47"/>
      <c r="E47"/>
      <c r="F47"/>
      <c r="G47"/>
      <c r="H47"/>
      <c r="I47"/>
      <c r="J47"/>
      <c r="K47"/>
      <c r="L47"/>
      <c r="M47"/>
      <c r="N47"/>
      <c r="O47"/>
      <c r="P47"/>
      <c r="Q47" s="75">
        <f t="shared" si="1"/>
        <v>0</v>
      </c>
    </row>
    <row r="48" spans="1:17" ht="20.25" customHeight="1" x14ac:dyDescent="0.25">
      <c r="A48" s="59">
        <f t="shared" si="2"/>
        <v>1</v>
      </c>
      <c r="B48" s="59">
        <f t="shared" si="0"/>
        <v>0</v>
      </c>
      <c r="C48" s="59">
        <f t="shared" si="3"/>
        <v>0</v>
      </c>
      <c r="D48"/>
      <c r="E48"/>
      <c r="F48"/>
      <c r="G48"/>
      <c r="H48"/>
      <c r="I48"/>
      <c r="J48"/>
      <c r="K48"/>
      <c r="L48"/>
      <c r="M48"/>
      <c r="N48"/>
      <c r="O48"/>
      <c r="P48"/>
      <c r="Q48" s="75">
        <f t="shared" si="1"/>
        <v>0</v>
      </c>
    </row>
    <row r="49" spans="1:17" ht="20.25" customHeight="1" x14ac:dyDescent="0.25">
      <c r="A49" s="59">
        <f t="shared" si="2"/>
        <v>1</v>
      </c>
      <c r="B49" s="59">
        <f t="shared" si="0"/>
        <v>0</v>
      </c>
      <c r="C49" s="59">
        <f t="shared" si="3"/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 s="75">
        <f t="shared" si="1"/>
        <v>0</v>
      </c>
    </row>
    <row r="50" spans="1:17" ht="20.25" customHeight="1" x14ac:dyDescent="0.25">
      <c r="A50" s="59">
        <f t="shared" si="2"/>
        <v>1</v>
      </c>
      <c r="B50" s="59">
        <f t="shared" si="0"/>
        <v>0</v>
      </c>
      <c r="C50" s="59">
        <f t="shared" si="3"/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 s="75">
        <f t="shared" si="1"/>
        <v>0</v>
      </c>
    </row>
    <row r="51" spans="1:17" ht="20.25" customHeight="1" x14ac:dyDescent="0.25">
      <c r="A51" s="59">
        <f t="shared" si="2"/>
        <v>1</v>
      </c>
      <c r="B51" s="59">
        <f t="shared" si="0"/>
        <v>0</v>
      </c>
      <c r="C51" s="59">
        <f t="shared" si="3"/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 s="75">
        <f t="shared" si="1"/>
        <v>0</v>
      </c>
    </row>
    <row r="52" spans="1:17" ht="20.25" customHeight="1" x14ac:dyDescent="0.25">
      <c r="A52" s="59">
        <f t="shared" si="2"/>
        <v>1</v>
      </c>
      <c r="B52" s="59">
        <f t="shared" si="0"/>
        <v>0</v>
      </c>
      <c r="C52" s="59">
        <f t="shared" si="3"/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 s="75">
        <f t="shared" si="1"/>
        <v>0</v>
      </c>
    </row>
    <row r="53" spans="1:17" ht="20.25" customHeight="1" x14ac:dyDescent="0.25">
      <c r="A53" s="59">
        <f t="shared" si="2"/>
        <v>1</v>
      </c>
      <c r="B53" s="59">
        <f t="shared" si="0"/>
        <v>0</v>
      </c>
      <c r="C53" s="59">
        <f t="shared" si="3"/>
        <v>0</v>
      </c>
      <c r="D53"/>
      <c r="E53"/>
      <c r="F53"/>
      <c r="G53"/>
      <c r="H53"/>
      <c r="I53"/>
      <c r="J53"/>
      <c r="K53"/>
      <c r="L53"/>
      <c r="M53"/>
      <c r="N53"/>
      <c r="O53"/>
      <c r="P53"/>
      <c r="Q53" s="75">
        <f t="shared" si="1"/>
        <v>0</v>
      </c>
    </row>
    <row r="54" spans="1:17" ht="20.25" customHeight="1" x14ac:dyDescent="0.25">
      <c r="A54" s="59">
        <f t="shared" si="2"/>
        <v>1</v>
      </c>
      <c r="B54" s="59">
        <f t="shared" si="0"/>
        <v>0</v>
      </c>
      <c r="C54" s="59">
        <f t="shared" si="3"/>
        <v>0</v>
      </c>
      <c r="D54"/>
      <c r="E54"/>
      <c r="F54"/>
      <c r="G54"/>
      <c r="H54"/>
      <c r="I54"/>
      <c r="J54"/>
      <c r="K54"/>
      <c r="L54"/>
      <c r="M54"/>
      <c r="N54"/>
      <c r="O54"/>
      <c r="P54"/>
      <c r="Q54" s="75">
        <f t="shared" si="1"/>
        <v>0</v>
      </c>
    </row>
    <row r="55" spans="1:17" ht="20.25" customHeight="1" x14ac:dyDescent="0.25">
      <c r="A55" s="59">
        <f t="shared" si="2"/>
        <v>1</v>
      </c>
      <c r="B55" s="59">
        <f t="shared" si="0"/>
        <v>0</v>
      </c>
      <c r="C55" s="59">
        <f t="shared" si="3"/>
        <v>0</v>
      </c>
      <c r="D55"/>
      <c r="E55"/>
      <c r="F55"/>
      <c r="G55"/>
      <c r="H55"/>
      <c r="I55"/>
      <c r="J55"/>
      <c r="K55"/>
      <c r="L55"/>
      <c r="M55"/>
      <c r="N55"/>
      <c r="O55"/>
      <c r="P55"/>
      <c r="Q55" s="75">
        <f t="shared" si="1"/>
        <v>0</v>
      </c>
    </row>
    <row r="56" spans="1:17" ht="20.25" customHeight="1" x14ac:dyDescent="0.25">
      <c r="A56" s="59">
        <f t="shared" si="2"/>
        <v>1</v>
      </c>
      <c r="B56" s="59">
        <f t="shared" si="0"/>
        <v>0</v>
      </c>
      <c r="C56" s="59">
        <f t="shared" si="3"/>
        <v>0</v>
      </c>
      <c r="D56"/>
      <c r="E56"/>
      <c r="F56"/>
      <c r="G56"/>
      <c r="H56"/>
      <c r="I56"/>
      <c r="J56"/>
      <c r="K56"/>
      <c r="L56"/>
      <c r="M56"/>
      <c r="N56"/>
      <c r="O56"/>
      <c r="P56"/>
      <c r="Q56" s="75">
        <f t="shared" si="1"/>
        <v>0</v>
      </c>
    </row>
    <row r="57" spans="1:17" ht="20.25" customHeight="1" x14ac:dyDescent="0.25">
      <c r="A57" s="59">
        <f t="shared" si="2"/>
        <v>1</v>
      </c>
      <c r="B57" s="59">
        <f t="shared" si="0"/>
        <v>0</v>
      </c>
      <c r="C57" s="59">
        <f t="shared" si="3"/>
        <v>0</v>
      </c>
      <c r="D57"/>
      <c r="E57"/>
      <c r="F57"/>
      <c r="G57"/>
      <c r="H57"/>
      <c r="I57"/>
      <c r="J57"/>
      <c r="K57"/>
      <c r="L57"/>
      <c r="M57"/>
      <c r="N57"/>
      <c r="O57"/>
      <c r="P57"/>
      <c r="Q57" s="75">
        <f t="shared" si="1"/>
        <v>0</v>
      </c>
    </row>
    <row r="58" spans="1:17" ht="20.25" customHeight="1" x14ac:dyDescent="0.25">
      <c r="A58" s="59">
        <f t="shared" si="2"/>
        <v>1</v>
      </c>
      <c r="B58" s="59">
        <f t="shared" si="0"/>
        <v>0</v>
      </c>
      <c r="C58" s="59">
        <f t="shared" si="3"/>
        <v>0</v>
      </c>
      <c r="D58"/>
      <c r="E58"/>
      <c r="F58"/>
      <c r="G58"/>
      <c r="H58"/>
      <c r="I58"/>
      <c r="J58"/>
      <c r="K58"/>
      <c r="L58"/>
      <c r="M58"/>
      <c r="N58"/>
      <c r="O58"/>
      <c r="P58"/>
      <c r="Q58" s="75">
        <f t="shared" si="1"/>
        <v>0</v>
      </c>
    </row>
    <row r="59" spans="1:17" ht="20.25" customHeight="1" x14ac:dyDescent="0.25">
      <c r="A59" s="59">
        <f t="shared" si="2"/>
        <v>1</v>
      </c>
      <c r="B59" s="59">
        <f t="shared" si="0"/>
        <v>0</v>
      </c>
      <c r="C59" s="59">
        <f t="shared" si="3"/>
        <v>0</v>
      </c>
      <c r="D59"/>
      <c r="E59"/>
      <c r="F59"/>
      <c r="G59"/>
      <c r="H59"/>
      <c r="I59"/>
      <c r="J59"/>
      <c r="K59"/>
      <c r="L59"/>
      <c r="M59"/>
      <c r="N59"/>
      <c r="O59"/>
      <c r="P59"/>
      <c r="Q59" s="75">
        <f t="shared" si="1"/>
        <v>0</v>
      </c>
    </row>
    <row r="60" spans="1:17" ht="20.25" customHeight="1" x14ac:dyDescent="0.25">
      <c r="A60" s="59">
        <f t="shared" si="2"/>
        <v>1</v>
      </c>
      <c r="B60" s="59">
        <f t="shared" si="0"/>
        <v>0</v>
      </c>
      <c r="C60" s="59">
        <f t="shared" si="3"/>
        <v>0</v>
      </c>
      <c r="D60"/>
      <c r="E60"/>
      <c r="F60"/>
      <c r="G60"/>
      <c r="H60"/>
      <c r="I60"/>
      <c r="J60"/>
      <c r="K60"/>
      <c r="L60"/>
      <c r="M60"/>
      <c r="N60"/>
      <c r="O60"/>
      <c r="P60"/>
      <c r="Q60" s="75">
        <f t="shared" si="1"/>
        <v>0</v>
      </c>
    </row>
    <row r="61" spans="1:17" ht="20.25" customHeight="1" x14ac:dyDescent="0.25">
      <c r="A61" s="59">
        <f t="shared" si="2"/>
        <v>1</v>
      </c>
      <c r="B61" s="59">
        <f t="shared" si="0"/>
        <v>0</v>
      </c>
      <c r="C61" s="59">
        <f t="shared" si="3"/>
        <v>0</v>
      </c>
      <c r="D61"/>
      <c r="E61"/>
      <c r="F61"/>
      <c r="G61"/>
      <c r="H61"/>
      <c r="I61"/>
      <c r="J61"/>
      <c r="K61"/>
      <c r="L61"/>
      <c r="M61"/>
      <c r="N61"/>
      <c r="O61"/>
      <c r="P61"/>
      <c r="Q61" s="75">
        <f t="shared" si="1"/>
        <v>0</v>
      </c>
    </row>
    <row r="62" spans="1:17" ht="20.25" customHeight="1" x14ac:dyDescent="0.25">
      <c r="A62" s="59">
        <f t="shared" si="2"/>
        <v>1</v>
      </c>
      <c r="B62" s="59">
        <f t="shared" si="0"/>
        <v>0</v>
      </c>
      <c r="C62" s="59">
        <f t="shared" si="3"/>
        <v>0</v>
      </c>
      <c r="D62"/>
      <c r="E62"/>
      <c r="F62"/>
      <c r="G62"/>
      <c r="H62"/>
      <c r="I62"/>
      <c r="J62"/>
      <c r="K62"/>
      <c r="L62"/>
      <c r="M62"/>
      <c r="N62"/>
      <c r="O62"/>
      <c r="P62"/>
      <c r="Q62" s="75">
        <f t="shared" si="1"/>
        <v>0</v>
      </c>
    </row>
    <row r="63" spans="1:17" ht="20.25" customHeight="1" x14ac:dyDescent="0.25">
      <c r="A63" s="59">
        <f t="shared" si="2"/>
        <v>1</v>
      </c>
      <c r="B63" s="59">
        <f t="shared" si="0"/>
        <v>0</v>
      </c>
      <c r="C63" s="59">
        <f t="shared" si="3"/>
        <v>0</v>
      </c>
      <c r="D63"/>
      <c r="E63"/>
      <c r="F63"/>
      <c r="G63"/>
      <c r="H63"/>
      <c r="I63"/>
      <c r="J63"/>
      <c r="K63"/>
      <c r="L63"/>
      <c r="M63"/>
      <c r="N63"/>
      <c r="O63"/>
      <c r="P63"/>
      <c r="Q63" s="75">
        <f t="shared" si="1"/>
        <v>0</v>
      </c>
    </row>
    <row r="64" spans="1:17" ht="20.25" customHeight="1" x14ac:dyDescent="0.25">
      <c r="A64" s="59">
        <f t="shared" si="2"/>
        <v>1</v>
      </c>
      <c r="B64" s="59">
        <f t="shared" si="0"/>
        <v>0</v>
      </c>
      <c r="C64" s="59">
        <f t="shared" si="3"/>
        <v>0</v>
      </c>
      <c r="D64"/>
      <c r="E64"/>
      <c r="F64"/>
      <c r="G64"/>
      <c r="H64"/>
      <c r="I64"/>
      <c r="J64"/>
      <c r="K64"/>
      <c r="L64"/>
      <c r="M64"/>
      <c r="N64"/>
      <c r="O64"/>
      <c r="P64"/>
      <c r="Q64" s="75">
        <f t="shared" si="1"/>
        <v>0</v>
      </c>
    </row>
    <row r="65" spans="1:17" ht="20.25" customHeight="1" x14ac:dyDescent="0.25">
      <c r="A65" s="59">
        <f t="shared" si="2"/>
        <v>1</v>
      </c>
      <c r="B65" s="59">
        <f t="shared" si="0"/>
        <v>0</v>
      </c>
      <c r="C65" s="59">
        <f t="shared" si="3"/>
        <v>0</v>
      </c>
      <c r="D65"/>
      <c r="E65"/>
      <c r="F65"/>
      <c r="G65"/>
      <c r="H65"/>
      <c r="I65"/>
      <c r="J65"/>
      <c r="K65"/>
      <c r="L65"/>
      <c r="M65"/>
      <c r="N65"/>
      <c r="O65"/>
      <c r="P65"/>
      <c r="Q65" s="75">
        <f t="shared" si="1"/>
        <v>0</v>
      </c>
    </row>
    <row r="66" spans="1:17" ht="20.25" customHeight="1" x14ac:dyDescent="0.25">
      <c r="A66" s="59">
        <f t="shared" si="2"/>
        <v>1</v>
      </c>
      <c r="B66" s="59">
        <f t="shared" si="0"/>
        <v>0</v>
      </c>
      <c r="C66" s="59">
        <f t="shared" si="3"/>
        <v>0</v>
      </c>
      <c r="D66"/>
      <c r="E66"/>
      <c r="F66"/>
      <c r="G66"/>
      <c r="H66"/>
      <c r="I66"/>
      <c r="J66"/>
      <c r="K66"/>
      <c r="L66"/>
      <c r="M66"/>
      <c r="N66"/>
      <c r="O66"/>
      <c r="P66"/>
      <c r="Q66" s="75">
        <f t="shared" si="1"/>
        <v>0</v>
      </c>
    </row>
    <row r="67" spans="1:17" ht="20.25" customHeight="1" x14ac:dyDescent="0.25">
      <c r="A67" s="59">
        <f t="shared" si="2"/>
        <v>1</v>
      </c>
      <c r="B67" s="59">
        <f t="shared" si="0"/>
        <v>0</v>
      </c>
      <c r="C67" s="59">
        <f t="shared" si="3"/>
        <v>0</v>
      </c>
      <c r="D67"/>
      <c r="E67"/>
      <c r="F67"/>
      <c r="G67"/>
      <c r="H67"/>
      <c r="I67"/>
      <c r="J67"/>
      <c r="K67"/>
      <c r="L67"/>
      <c r="M67"/>
      <c r="N67"/>
      <c r="O67"/>
      <c r="P67"/>
      <c r="Q67" s="75">
        <f t="shared" si="1"/>
        <v>0</v>
      </c>
    </row>
    <row r="68" spans="1:17" ht="20.25" customHeight="1" x14ac:dyDescent="0.25">
      <c r="A68" s="59">
        <f t="shared" si="2"/>
        <v>1</v>
      </c>
      <c r="B68" s="59">
        <f t="shared" si="0"/>
        <v>0</v>
      </c>
      <c r="C68" s="59">
        <f t="shared" si="3"/>
        <v>0</v>
      </c>
      <c r="D68"/>
      <c r="E68"/>
      <c r="F68"/>
      <c r="G68"/>
      <c r="H68"/>
      <c r="I68"/>
      <c r="J68"/>
      <c r="K68"/>
      <c r="L68"/>
      <c r="M68"/>
      <c r="N68"/>
      <c r="O68"/>
      <c r="P68"/>
      <c r="Q68" s="75">
        <f t="shared" si="1"/>
        <v>0</v>
      </c>
    </row>
    <row r="69" spans="1:17" ht="20.25" customHeight="1" x14ac:dyDescent="0.25">
      <c r="A69" s="59">
        <f t="shared" si="2"/>
        <v>1</v>
      </c>
      <c r="B69" s="59">
        <f t="shared" si="0"/>
        <v>0</v>
      </c>
      <c r="C69" s="59">
        <f t="shared" si="3"/>
        <v>0</v>
      </c>
      <c r="D69"/>
      <c r="E69"/>
      <c r="F69"/>
      <c r="G69"/>
      <c r="H69"/>
      <c r="I69"/>
      <c r="J69"/>
      <c r="K69"/>
      <c r="L69"/>
      <c r="M69"/>
      <c r="N69"/>
      <c r="O69"/>
      <c r="P69"/>
      <c r="Q69" s="75">
        <f t="shared" si="1"/>
        <v>0</v>
      </c>
    </row>
    <row r="70" spans="1:17" ht="20.25" customHeight="1" x14ac:dyDescent="0.25">
      <c r="A70" s="59">
        <f t="shared" si="2"/>
        <v>1</v>
      </c>
      <c r="B70" s="59">
        <f t="shared" si="0"/>
        <v>0</v>
      </c>
      <c r="C70" s="59">
        <f t="shared" si="3"/>
        <v>0</v>
      </c>
      <c r="D70"/>
      <c r="E70"/>
      <c r="F70"/>
      <c r="G70"/>
      <c r="H70"/>
      <c r="I70"/>
      <c r="J70"/>
      <c r="K70"/>
      <c r="L70"/>
      <c r="M70"/>
      <c r="N70"/>
      <c r="O70"/>
      <c r="P70"/>
      <c r="Q70" s="75">
        <f t="shared" si="1"/>
        <v>0</v>
      </c>
    </row>
    <row r="71" spans="1:17" ht="20.25" customHeight="1" x14ac:dyDescent="0.25">
      <c r="A71" s="59">
        <f t="shared" si="2"/>
        <v>1</v>
      </c>
      <c r="B71" s="59">
        <f t="shared" si="0"/>
        <v>0</v>
      </c>
      <c r="C71" s="59">
        <f t="shared" si="3"/>
        <v>0</v>
      </c>
      <c r="D71"/>
      <c r="E71"/>
      <c r="F71"/>
      <c r="G71"/>
      <c r="H71"/>
      <c r="I71"/>
      <c r="J71"/>
      <c r="K71"/>
      <c r="L71"/>
      <c r="M71"/>
      <c r="N71"/>
      <c r="O71"/>
      <c r="P71"/>
      <c r="Q71" s="75">
        <f t="shared" si="1"/>
        <v>0</v>
      </c>
    </row>
    <row r="72" spans="1:17" ht="20.25" customHeight="1" x14ac:dyDescent="0.25">
      <c r="A72" s="59">
        <f t="shared" si="2"/>
        <v>1</v>
      </c>
      <c r="B72" s="59">
        <f t="shared" si="0"/>
        <v>0</v>
      </c>
      <c r="C72" s="59">
        <f t="shared" si="3"/>
        <v>0</v>
      </c>
      <c r="D72"/>
      <c r="E72"/>
      <c r="F72"/>
      <c r="G72"/>
      <c r="H72"/>
      <c r="I72"/>
      <c r="J72"/>
      <c r="K72"/>
      <c r="L72"/>
      <c r="M72"/>
      <c r="N72"/>
      <c r="O72"/>
      <c r="P72"/>
      <c r="Q72" s="75">
        <f t="shared" si="1"/>
        <v>0</v>
      </c>
    </row>
    <row r="73" spans="1:17" ht="20.25" customHeight="1" x14ac:dyDescent="0.25">
      <c r="A73" s="59">
        <f t="shared" si="2"/>
        <v>1</v>
      </c>
      <c r="B73" s="59">
        <f t="shared" si="0"/>
        <v>0</v>
      </c>
      <c r="C73" s="59">
        <f t="shared" si="3"/>
        <v>0</v>
      </c>
      <c r="D73"/>
      <c r="E73"/>
      <c r="F73"/>
      <c r="G73"/>
      <c r="H73"/>
      <c r="I73"/>
      <c r="J73"/>
      <c r="K73"/>
      <c r="L73"/>
      <c r="M73"/>
      <c r="N73"/>
      <c r="O73"/>
      <c r="P73"/>
      <c r="Q73" s="75">
        <f t="shared" si="1"/>
        <v>0</v>
      </c>
    </row>
    <row r="74" spans="1:17" ht="20.25" customHeight="1" x14ac:dyDescent="0.25">
      <c r="A74" s="59">
        <f t="shared" si="2"/>
        <v>1</v>
      </c>
      <c r="B74" s="59">
        <f t="shared" si="0"/>
        <v>0</v>
      </c>
      <c r="C74" s="59">
        <f t="shared" si="3"/>
        <v>0</v>
      </c>
      <c r="D74"/>
      <c r="E74"/>
      <c r="F74"/>
      <c r="G74"/>
      <c r="H74"/>
      <c r="I74"/>
      <c r="J74"/>
      <c r="K74"/>
      <c r="L74"/>
      <c r="M74"/>
      <c r="N74"/>
      <c r="O74"/>
      <c r="P74"/>
      <c r="Q74" s="75">
        <f t="shared" si="1"/>
        <v>0</v>
      </c>
    </row>
    <row r="75" spans="1:17" ht="20.25" customHeight="1" x14ac:dyDescent="0.25">
      <c r="A75" s="59">
        <f t="shared" si="2"/>
        <v>1</v>
      </c>
      <c r="B75" s="59">
        <f t="shared" si="0"/>
        <v>0</v>
      </c>
      <c r="C75" s="59">
        <f t="shared" si="3"/>
        <v>0</v>
      </c>
      <c r="D75"/>
      <c r="E75"/>
      <c r="F75"/>
      <c r="G75"/>
      <c r="H75"/>
      <c r="I75"/>
      <c r="J75"/>
      <c r="K75"/>
      <c r="L75"/>
      <c r="M75"/>
      <c r="N75"/>
      <c r="O75"/>
      <c r="P75"/>
      <c r="Q75" s="75">
        <f t="shared" si="1"/>
        <v>0</v>
      </c>
    </row>
    <row r="76" spans="1:17" ht="20.25" customHeight="1" x14ac:dyDescent="0.25">
      <c r="A76" s="59">
        <f t="shared" si="2"/>
        <v>1</v>
      </c>
      <c r="B76" s="59">
        <f t="shared" si="0"/>
        <v>0</v>
      </c>
      <c r="C76" s="59">
        <f t="shared" si="3"/>
        <v>0</v>
      </c>
      <c r="D76"/>
      <c r="E76"/>
      <c r="F76"/>
      <c r="G76"/>
      <c r="H76"/>
      <c r="I76"/>
      <c r="J76"/>
      <c r="K76"/>
      <c r="L76"/>
      <c r="M76"/>
      <c r="N76"/>
      <c r="O76"/>
      <c r="P76"/>
      <c r="Q76" s="75">
        <f t="shared" si="1"/>
        <v>0</v>
      </c>
    </row>
    <row r="77" spans="1:17" ht="20.25" customHeight="1" x14ac:dyDescent="0.25">
      <c r="A77" s="59">
        <f t="shared" si="2"/>
        <v>1</v>
      </c>
      <c r="B77" s="59">
        <f t="shared" si="0"/>
        <v>0</v>
      </c>
      <c r="C77" s="59">
        <f t="shared" si="3"/>
        <v>0</v>
      </c>
      <c r="D77"/>
      <c r="E77"/>
      <c r="F77"/>
      <c r="G77"/>
      <c r="H77"/>
      <c r="I77"/>
      <c r="J77"/>
      <c r="K77"/>
      <c r="L77"/>
      <c r="M77"/>
      <c r="N77"/>
      <c r="O77"/>
      <c r="P77"/>
      <c r="Q77" s="75">
        <f t="shared" si="1"/>
        <v>0</v>
      </c>
    </row>
    <row r="78" spans="1:17" ht="20.25" customHeight="1" x14ac:dyDescent="0.25">
      <c r="A78" s="59">
        <f t="shared" si="2"/>
        <v>1</v>
      </c>
      <c r="B78" s="59">
        <f t="shared" ref="B78:B141" si="4">IF(Q78="",1,IF(COUNT(E78:P78)&gt;0,1,0))</f>
        <v>0</v>
      </c>
      <c r="C78" s="59">
        <f t="shared" si="3"/>
        <v>0</v>
      </c>
      <c r="D78"/>
      <c r="E78"/>
      <c r="F78"/>
      <c r="G78"/>
      <c r="H78"/>
      <c r="I78"/>
      <c r="J78"/>
      <c r="K78"/>
      <c r="L78"/>
      <c r="M78"/>
      <c r="N78"/>
      <c r="O78"/>
      <c r="P78"/>
      <c r="Q78" s="75">
        <f t="shared" si="1"/>
        <v>0</v>
      </c>
    </row>
    <row r="79" spans="1:17" ht="20.25" customHeight="1" x14ac:dyDescent="0.25">
      <c r="A79" s="59">
        <f t="shared" ref="A79:A142" si="5">IF(AND(Q79="",D79=""),0,1)</f>
        <v>1</v>
      </c>
      <c r="B79" s="59">
        <f t="shared" si="4"/>
        <v>0</v>
      </c>
      <c r="C79" s="59">
        <f t="shared" ref="C79:C142" si="6">IF(B79=0,D79,C78)</f>
        <v>0</v>
      </c>
      <c r="D79"/>
      <c r="E79"/>
      <c r="F79"/>
      <c r="G79"/>
      <c r="H79"/>
      <c r="I79"/>
      <c r="J79"/>
      <c r="K79"/>
      <c r="L79"/>
      <c r="M79"/>
      <c r="N79"/>
      <c r="O79"/>
      <c r="P79"/>
      <c r="Q79" s="75">
        <f t="shared" ref="Q79:Q142" si="7">IF(COUNT(E79:P79)="","",MAX(E79,I79,M79))</f>
        <v>0</v>
      </c>
    </row>
    <row r="80" spans="1:17" ht="20.25" customHeight="1" x14ac:dyDescent="0.25">
      <c r="A80" s="59">
        <f t="shared" si="5"/>
        <v>1</v>
      </c>
      <c r="B80" s="59">
        <f t="shared" si="4"/>
        <v>0</v>
      </c>
      <c r="C80" s="59">
        <f t="shared" si="6"/>
        <v>0</v>
      </c>
      <c r="D80"/>
      <c r="E80"/>
      <c r="F80"/>
      <c r="G80"/>
      <c r="H80"/>
      <c r="I80"/>
      <c r="J80"/>
      <c r="K80"/>
      <c r="L80"/>
      <c r="M80"/>
      <c r="N80"/>
      <c r="O80"/>
      <c r="P80"/>
      <c r="Q80" s="75">
        <f t="shared" si="7"/>
        <v>0</v>
      </c>
    </row>
    <row r="81" spans="1:17" ht="20.25" customHeight="1" x14ac:dyDescent="0.25">
      <c r="A81" s="59">
        <f t="shared" si="5"/>
        <v>1</v>
      </c>
      <c r="B81" s="59">
        <f t="shared" si="4"/>
        <v>0</v>
      </c>
      <c r="C81" s="59">
        <f t="shared" si="6"/>
        <v>0</v>
      </c>
      <c r="D81"/>
      <c r="E81"/>
      <c r="F81"/>
      <c r="G81"/>
      <c r="H81"/>
      <c r="I81"/>
      <c r="J81"/>
      <c r="K81"/>
      <c r="L81"/>
      <c r="M81"/>
      <c r="N81"/>
      <c r="O81"/>
      <c r="P81"/>
      <c r="Q81" s="75">
        <f t="shared" si="7"/>
        <v>0</v>
      </c>
    </row>
    <row r="82" spans="1:17" ht="20.25" customHeight="1" x14ac:dyDescent="0.25">
      <c r="A82" s="59">
        <f t="shared" si="5"/>
        <v>1</v>
      </c>
      <c r="B82" s="59">
        <f t="shared" si="4"/>
        <v>0</v>
      </c>
      <c r="C82" s="59">
        <f t="shared" si="6"/>
        <v>0</v>
      </c>
      <c r="D82"/>
      <c r="E82"/>
      <c r="F82"/>
      <c r="G82"/>
      <c r="H82"/>
      <c r="I82"/>
      <c r="J82"/>
      <c r="K82"/>
      <c r="L82"/>
      <c r="M82"/>
      <c r="N82"/>
      <c r="O82"/>
      <c r="P82"/>
      <c r="Q82" s="75">
        <f t="shared" si="7"/>
        <v>0</v>
      </c>
    </row>
    <row r="83" spans="1:17" ht="20.25" customHeight="1" x14ac:dyDescent="0.25">
      <c r="A83" s="59">
        <f t="shared" si="5"/>
        <v>1</v>
      </c>
      <c r="B83" s="59">
        <f t="shared" si="4"/>
        <v>0</v>
      </c>
      <c r="C83" s="59">
        <f t="shared" si="6"/>
        <v>0</v>
      </c>
      <c r="D83"/>
      <c r="E83"/>
      <c r="F83"/>
      <c r="G83"/>
      <c r="H83"/>
      <c r="I83"/>
      <c r="J83"/>
      <c r="K83"/>
      <c r="L83"/>
      <c r="M83"/>
      <c r="N83"/>
      <c r="O83"/>
      <c r="P83"/>
      <c r="Q83" s="75">
        <f t="shared" si="7"/>
        <v>0</v>
      </c>
    </row>
    <row r="84" spans="1:17" ht="20.25" customHeight="1" x14ac:dyDescent="0.25">
      <c r="A84" s="59">
        <f t="shared" si="5"/>
        <v>1</v>
      </c>
      <c r="B84" s="59">
        <f t="shared" si="4"/>
        <v>0</v>
      </c>
      <c r="C84" s="59">
        <f t="shared" si="6"/>
        <v>0</v>
      </c>
      <c r="D84"/>
      <c r="E84"/>
      <c r="F84"/>
      <c r="G84"/>
      <c r="H84"/>
      <c r="I84"/>
      <c r="J84"/>
      <c r="K84"/>
      <c r="L84"/>
      <c r="M84"/>
      <c r="N84"/>
      <c r="O84"/>
      <c r="P84"/>
      <c r="Q84" s="75">
        <f t="shared" si="7"/>
        <v>0</v>
      </c>
    </row>
    <row r="85" spans="1:17" ht="20.25" customHeight="1" x14ac:dyDescent="0.25">
      <c r="A85" s="59">
        <f t="shared" si="5"/>
        <v>1</v>
      </c>
      <c r="B85" s="59">
        <f t="shared" si="4"/>
        <v>0</v>
      </c>
      <c r="C85" s="59">
        <f t="shared" si="6"/>
        <v>0</v>
      </c>
      <c r="D85"/>
      <c r="E85"/>
      <c r="F85"/>
      <c r="G85"/>
      <c r="H85"/>
      <c r="I85"/>
      <c r="J85"/>
      <c r="K85"/>
      <c r="L85"/>
      <c r="M85"/>
      <c r="N85"/>
      <c r="O85"/>
      <c r="P85"/>
      <c r="Q85" s="75">
        <f t="shared" si="7"/>
        <v>0</v>
      </c>
    </row>
    <row r="86" spans="1:17" ht="20.25" customHeight="1" x14ac:dyDescent="0.25">
      <c r="A86" s="59">
        <f t="shared" si="5"/>
        <v>1</v>
      </c>
      <c r="B86" s="59">
        <f t="shared" si="4"/>
        <v>0</v>
      </c>
      <c r="C86" s="59">
        <f t="shared" si="6"/>
        <v>0</v>
      </c>
      <c r="D86"/>
      <c r="E86"/>
      <c r="F86"/>
      <c r="G86"/>
      <c r="H86"/>
      <c r="I86"/>
      <c r="J86"/>
      <c r="K86"/>
      <c r="L86"/>
      <c r="M86"/>
      <c r="N86"/>
      <c r="O86"/>
      <c r="P86"/>
      <c r="Q86" s="75">
        <f t="shared" si="7"/>
        <v>0</v>
      </c>
    </row>
    <row r="87" spans="1:17" ht="20.25" customHeight="1" x14ac:dyDescent="0.25">
      <c r="A87" s="59">
        <f t="shared" si="5"/>
        <v>1</v>
      </c>
      <c r="B87" s="59">
        <f t="shared" si="4"/>
        <v>0</v>
      </c>
      <c r="C87" s="59">
        <f t="shared" si="6"/>
        <v>0</v>
      </c>
      <c r="D87"/>
      <c r="E87"/>
      <c r="F87"/>
      <c r="G87"/>
      <c r="H87"/>
      <c r="I87"/>
      <c r="J87"/>
      <c r="K87"/>
      <c r="L87"/>
      <c r="M87"/>
      <c r="N87"/>
      <c r="O87"/>
      <c r="P87"/>
      <c r="Q87" s="75">
        <f t="shared" si="7"/>
        <v>0</v>
      </c>
    </row>
    <row r="88" spans="1:17" ht="20.25" customHeight="1" x14ac:dyDescent="0.25">
      <c r="A88" s="59">
        <f t="shared" si="5"/>
        <v>1</v>
      </c>
      <c r="B88" s="59">
        <f t="shared" si="4"/>
        <v>0</v>
      </c>
      <c r="C88" s="59">
        <f t="shared" si="6"/>
        <v>0</v>
      </c>
      <c r="D88"/>
      <c r="E88"/>
      <c r="F88"/>
      <c r="G88"/>
      <c r="H88"/>
      <c r="I88"/>
      <c r="J88"/>
      <c r="K88"/>
      <c r="L88"/>
      <c r="M88"/>
      <c r="N88"/>
      <c r="O88"/>
      <c r="P88"/>
      <c r="Q88" s="75">
        <f t="shared" si="7"/>
        <v>0</v>
      </c>
    </row>
    <row r="89" spans="1:17" ht="20.25" customHeight="1" x14ac:dyDescent="0.25">
      <c r="A89" s="59">
        <f t="shared" si="5"/>
        <v>1</v>
      </c>
      <c r="B89" s="59">
        <f t="shared" si="4"/>
        <v>0</v>
      </c>
      <c r="C89" s="59">
        <f t="shared" si="6"/>
        <v>0</v>
      </c>
      <c r="D89"/>
      <c r="E89"/>
      <c r="F89"/>
      <c r="G89"/>
      <c r="H89"/>
      <c r="I89"/>
      <c r="J89"/>
      <c r="K89"/>
      <c r="L89"/>
      <c r="M89"/>
      <c r="N89"/>
      <c r="O89"/>
      <c r="P89"/>
      <c r="Q89" s="75">
        <f t="shared" si="7"/>
        <v>0</v>
      </c>
    </row>
    <row r="90" spans="1:17" ht="20.25" customHeight="1" x14ac:dyDescent="0.25">
      <c r="A90" s="59">
        <f t="shared" si="5"/>
        <v>1</v>
      </c>
      <c r="B90" s="59">
        <f t="shared" si="4"/>
        <v>0</v>
      </c>
      <c r="C90" s="59">
        <f t="shared" si="6"/>
        <v>0</v>
      </c>
      <c r="D90"/>
      <c r="E90"/>
      <c r="F90"/>
      <c r="G90"/>
      <c r="H90"/>
      <c r="I90"/>
      <c r="J90"/>
      <c r="K90"/>
      <c r="L90"/>
      <c r="M90"/>
      <c r="N90"/>
      <c r="O90"/>
      <c r="P90"/>
      <c r="Q90" s="75">
        <f t="shared" si="7"/>
        <v>0</v>
      </c>
    </row>
    <row r="91" spans="1:17" ht="20.25" customHeight="1" x14ac:dyDescent="0.25">
      <c r="A91" s="59">
        <f t="shared" si="5"/>
        <v>1</v>
      </c>
      <c r="B91" s="59">
        <f t="shared" si="4"/>
        <v>0</v>
      </c>
      <c r="C91" s="59">
        <f t="shared" si="6"/>
        <v>0</v>
      </c>
      <c r="D91"/>
      <c r="E91"/>
      <c r="F91"/>
      <c r="G91"/>
      <c r="H91"/>
      <c r="I91"/>
      <c r="J91"/>
      <c r="K91"/>
      <c r="L91"/>
      <c r="M91"/>
      <c r="N91"/>
      <c r="O91"/>
      <c r="P91"/>
      <c r="Q91" s="75">
        <f t="shared" si="7"/>
        <v>0</v>
      </c>
    </row>
    <row r="92" spans="1:17" ht="20.25" customHeight="1" x14ac:dyDescent="0.25">
      <c r="A92" s="59">
        <f t="shared" si="5"/>
        <v>1</v>
      </c>
      <c r="B92" s="59">
        <f t="shared" si="4"/>
        <v>0</v>
      </c>
      <c r="C92" s="59">
        <f t="shared" si="6"/>
        <v>0</v>
      </c>
      <c r="D92"/>
      <c r="E92"/>
      <c r="F92"/>
      <c r="G92"/>
      <c r="H92"/>
      <c r="I92"/>
      <c r="J92"/>
      <c r="K92"/>
      <c r="L92"/>
      <c r="M92"/>
      <c r="N92"/>
      <c r="O92"/>
      <c r="P92"/>
      <c r="Q92" s="75">
        <f t="shared" si="7"/>
        <v>0</v>
      </c>
    </row>
    <row r="93" spans="1:17" ht="20.25" customHeight="1" x14ac:dyDescent="0.25">
      <c r="A93" s="59">
        <f t="shared" si="5"/>
        <v>1</v>
      </c>
      <c r="B93" s="59">
        <f t="shared" si="4"/>
        <v>0</v>
      </c>
      <c r="C93" s="59">
        <f t="shared" si="6"/>
        <v>0</v>
      </c>
      <c r="D93"/>
      <c r="E93"/>
      <c r="F93"/>
      <c r="G93"/>
      <c r="H93"/>
      <c r="I93"/>
      <c r="J93"/>
      <c r="K93"/>
      <c r="L93"/>
      <c r="M93"/>
      <c r="N93"/>
      <c r="O93"/>
      <c r="P93"/>
      <c r="Q93" s="75">
        <f t="shared" si="7"/>
        <v>0</v>
      </c>
    </row>
    <row r="94" spans="1:17" ht="20.25" customHeight="1" x14ac:dyDescent="0.25">
      <c r="A94" s="59">
        <f t="shared" si="5"/>
        <v>1</v>
      </c>
      <c r="B94" s="59">
        <f t="shared" si="4"/>
        <v>0</v>
      </c>
      <c r="C94" s="59">
        <f t="shared" si="6"/>
        <v>0</v>
      </c>
      <c r="D94"/>
      <c r="E94"/>
      <c r="F94"/>
      <c r="G94"/>
      <c r="H94"/>
      <c r="I94"/>
      <c r="J94"/>
      <c r="K94"/>
      <c r="L94"/>
      <c r="M94"/>
      <c r="N94"/>
      <c r="O94"/>
      <c r="P94"/>
      <c r="Q94" s="75">
        <f t="shared" si="7"/>
        <v>0</v>
      </c>
    </row>
    <row r="95" spans="1:17" ht="20.25" customHeight="1" x14ac:dyDescent="0.25">
      <c r="A95" s="59">
        <f t="shared" si="5"/>
        <v>1</v>
      </c>
      <c r="B95" s="59">
        <f t="shared" si="4"/>
        <v>0</v>
      </c>
      <c r="C95" s="59">
        <f t="shared" si="6"/>
        <v>0</v>
      </c>
      <c r="D95"/>
      <c r="E95"/>
      <c r="F95"/>
      <c r="G95"/>
      <c r="H95"/>
      <c r="I95"/>
      <c r="J95"/>
      <c r="K95"/>
      <c r="L95"/>
      <c r="M95"/>
      <c r="N95"/>
      <c r="O95"/>
      <c r="P95"/>
      <c r="Q95" s="75">
        <f t="shared" si="7"/>
        <v>0</v>
      </c>
    </row>
    <row r="96" spans="1:17" ht="20.25" customHeight="1" x14ac:dyDescent="0.25">
      <c r="A96" s="59">
        <f t="shared" si="5"/>
        <v>1</v>
      </c>
      <c r="B96" s="59">
        <f t="shared" si="4"/>
        <v>0</v>
      </c>
      <c r="C96" s="59">
        <f t="shared" si="6"/>
        <v>0</v>
      </c>
      <c r="D96"/>
      <c r="E96"/>
      <c r="F96"/>
      <c r="G96"/>
      <c r="H96"/>
      <c r="I96"/>
      <c r="J96"/>
      <c r="K96"/>
      <c r="L96"/>
      <c r="M96"/>
      <c r="N96"/>
      <c r="O96"/>
      <c r="P96"/>
      <c r="Q96" s="75">
        <f t="shared" si="7"/>
        <v>0</v>
      </c>
    </row>
    <row r="97" spans="1:17" ht="20.25" customHeight="1" x14ac:dyDescent="0.25">
      <c r="A97" s="59">
        <f t="shared" si="5"/>
        <v>1</v>
      </c>
      <c r="B97" s="59">
        <f t="shared" si="4"/>
        <v>0</v>
      </c>
      <c r="C97" s="59">
        <f t="shared" si="6"/>
        <v>0</v>
      </c>
      <c r="D97"/>
      <c r="E97"/>
      <c r="F97"/>
      <c r="G97"/>
      <c r="H97"/>
      <c r="I97"/>
      <c r="J97"/>
      <c r="K97"/>
      <c r="L97"/>
      <c r="M97"/>
      <c r="N97"/>
      <c r="O97"/>
      <c r="P97"/>
      <c r="Q97" s="75">
        <f t="shared" si="7"/>
        <v>0</v>
      </c>
    </row>
    <row r="98" spans="1:17" ht="20.25" customHeight="1" x14ac:dyDescent="0.25">
      <c r="A98" s="59">
        <f t="shared" si="5"/>
        <v>1</v>
      </c>
      <c r="B98" s="59">
        <f t="shared" si="4"/>
        <v>0</v>
      </c>
      <c r="C98" s="59">
        <f t="shared" si="6"/>
        <v>0</v>
      </c>
      <c r="D98"/>
      <c r="E98"/>
      <c r="F98"/>
      <c r="G98"/>
      <c r="H98"/>
      <c r="I98"/>
      <c r="J98"/>
      <c r="K98"/>
      <c r="L98"/>
      <c r="M98"/>
      <c r="N98"/>
      <c r="O98"/>
      <c r="P98"/>
      <c r="Q98" s="75">
        <f t="shared" si="7"/>
        <v>0</v>
      </c>
    </row>
    <row r="99" spans="1:17" ht="20.25" customHeight="1" x14ac:dyDescent="0.25">
      <c r="A99" s="59">
        <f t="shared" si="5"/>
        <v>1</v>
      </c>
      <c r="B99" s="59">
        <f t="shared" si="4"/>
        <v>0</v>
      </c>
      <c r="C99" s="59">
        <f t="shared" si="6"/>
        <v>0</v>
      </c>
      <c r="D99"/>
      <c r="E99"/>
      <c r="F99"/>
      <c r="G99"/>
      <c r="H99"/>
      <c r="I99"/>
      <c r="J99"/>
      <c r="K99"/>
      <c r="L99"/>
      <c r="M99"/>
      <c r="N99"/>
      <c r="O99"/>
      <c r="P99"/>
      <c r="Q99" s="75">
        <f t="shared" si="7"/>
        <v>0</v>
      </c>
    </row>
    <row r="100" spans="1:17" ht="20.25" customHeight="1" x14ac:dyDescent="0.25">
      <c r="A100" s="59">
        <f t="shared" si="5"/>
        <v>1</v>
      </c>
      <c r="B100" s="59">
        <f t="shared" si="4"/>
        <v>0</v>
      </c>
      <c r="C100" s="59">
        <f t="shared" si="6"/>
        <v>0</v>
      </c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75">
        <f t="shared" si="7"/>
        <v>0</v>
      </c>
    </row>
    <row r="101" spans="1:17" ht="20.25" customHeight="1" x14ac:dyDescent="0.25">
      <c r="A101" s="59">
        <f t="shared" si="5"/>
        <v>1</v>
      </c>
      <c r="B101" s="59">
        <f t="shared" si="4"/>
        <v>0</v>
      </c>
      <c r="C101" s="59">
        <f t="shared" si="6"/>
        <v>0</v>
      </c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75">
        <f t="shared" si="7"/>
        <v>0</v>
      </c>
    </row>
    <row r="102" spans="1:17" ht="20.25" customHeight="1" x14ac:dyDescent="0.25">
      <c r="A102" s="59">
        <f t="shared" si="5"/>
        <v>1</v>
      </c>
      <c r="B102" s="59">
        <f t="shared" si="4"/>
        <v>0</v>
      </c>
      <c r="C102" s="59">
        <f t="shared" si="6"/>
        <v>0</v>
      </c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75">
        <f t="shared" si="7"/>
        <v>0</v>
      </c>
    </row>
    <row r="103" spans="1:17" ht="20.25" customHeight="1" x14ac:dyDescent="0.25">
      <c r="A103" s="59">
        <f t="shared" si="5"/>
        <v>1</v>
      </c>
      <c r="B103" s="59">
        <f t="shared" si="4"/>
        <v>0</v>
      </c>
      <c r="C103" s="59">
        <f t="shared" si="6"/>
        <v>0</v>
      </c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75">
        <f t="shared" si="7"/>
        <v>0</v>
      </c>
    </row>
    <row r="104" spans="1:17" ht="20.25" customHeight="1" x14ac:dyDescent="0.25">
      <c r="A104" s="59">
        <f t="shared" si="5"/>
        <v>1</v>
      </c>
      <c r="B104" s="59">
        <f t="shared" si="4"/>
        <v>0</v>
      </c>
      <c r="C104" s="59">
        <f t="shared" si="6"/>
        <v>0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75">
        <f t="shared" si="7"/>
        <v>0</v>
      </c>
    </row>
    <row r="105" spans="1:17" ht="20.25" customHeight="1" x14ac:dyDescent="0.25">
      <c r="A105" s="59">
        <f t="shared" si="5"/>
        <v>1</v>
      </c>
      <c r="B105" s="59">
        <f t="shared" si="4"/>
        <v>0</v>
      </c>
      <c r="C105" s="59">
        <f t="shared" si="6"/>
        <v>0</v>
      </c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75">
        <f t="shared" si="7"/>
        <v>0</v>
      </c>
    </row>
    <row r="106" spans="1:17" ht="20.25" customHeight="1" x14ac:dyDescent="0.25">
      <c r="A106" s="59">
        <f t="shared" si="5"/>
        <v>1</v>
      </c>
      <c r="B106" s="59">
        <f t="shared" si="4"/>
        <v>0</v>
      </c>
      <c r="C106" s="59">
        <f t="shared" si="6"/>
        <v>0</v>
      </c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75">
        <f t="shared" si="7"/>
        <v>0</v>
      </c>
    </row>
    <row r="107" spans="1:17" ht="20.25" customHeight="1" x14ac:dyDescent="0.25">
      <c r="A107" s="59">
        <f t="shared" si="5"/>
        <v>1</v>
      </c>
      <c r="B107" s="59">
        <f t="shared" si="4"/>
        <v>0</v>
      </c>
      <c r="C107" s="59">
        <f t="shared" si="6"/>
        <v>0</v>
      </c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75">
        <f t="shared" si="7"/>
        <v>0</v>
      </c>
    </row>
    <row r="108" spans="1:17" ht="20.25" customHeight="1" x14ac:dyDescent="0.25">
      <c r="A108" s="59">
        <f t="shared" si="5"/>
        <v>1</v>
      </c>
      <c r="B108" s="59">
        <f t="shared" si="4"/>
        <v>0</v>
      </c>
      <c r="C108" s="59">
        <f t="shared" si="6"/>
        <v>0</v>
      </c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75">
        <f t="shared" si="7"/>
        <v>0</v>
      </c>
    </row>
    <row r="109" spans="1:17" ht="20.25" customHeight="1" x14ac:dyDescent="0.25">
      <c r="A109" s="59">
        <f t="shared" si="5"/>
        <v>1</v>
      </c>
      <c r="B109" s="59">
        <f t="shared" si="4"/>
        <v>0</v>
      </c>
      <c r="C109" s="59">
        <f t="shared" si="6"/>
        <v>0</v>
      </c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75">
        <f t="shared" si="7"/>
        <v>0</v>
      </c>
    </row>
    <row r="110" spans="1:17" ht="20.25" customHeight="1" x14ac:dyDescent="0.25">
      <c r="A110" s="59">
        <f t="shared" si="5"/>
        <v>1</v>
      </c>
      <c r="B110" s="59">
        <f t="shared" si="4"/>
        <v>0</v>
      </c>
      <c r="C110" s="59">
        <f t="shared" si="6"/>
        <v>0</v>
      </c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75">
        <f t="shared" si="7"/>
        <v>0</v>
      </c>
    </row>
    <row r="111" spans="1:17" ht="20.25" customHeight="1" x14ac:dyDescent="0.25">
      <c r="A111" s="59">
        <f t="shared" si="5"/>
        <v>1</v>
      </c>
      <c r="B111" s="59">
        <f t="shared" si="4"/>
        <v>0</v>
      </c>
      <c r="C111" s="59">
        <f t="shared" si="6"/>
        <v>0</v>
      </c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75">
        <f t="shared" si="7"/>
        <v>0</v>
      </c>
    </row>
    <row r="112" spans="1:17" ht="20.25" customHeight="1" x14ac:dyDescent="0.25">
      <c r="A112" s="59">
        <f t="shared" si="5"/>
        <v>1</v>
      </c>
      <c r="B112" s="59">
        <f t="shared" si="4"/>
        <v>0</v>
      </c>
      <c r="C112" s="59">
        <f t="shared" si="6"/>
        <v>0</v>
      </c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75">
        <f t="shared" si="7"/>
        <v>0</v>
      </c>
    </row>
    <row r="113" spans="1:17" ht="20.25" customHeight="1" x14ac:dyDescent="0.25">
      <c r="A113" s="59">
        <f t="shared" si="5"/>
        <v>1</v>
      </c>
      <c r="B113" s="59">
        <f t="shared" si="4"/>
        <v>0</v>
      </c>
      <c r="C113" s="59">
        <f t="shared" si="6"/>
        <v>0</v>
      </c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75">
        <f t="shared" si="7"/>
        <v>0</v>
      </c>
    </row>
    <row r="114" spans="1:17" ht="20.25" customHeight="1" x14ac:dyDescent="0.25">
      <c r="A114" s="59">
        <f t="shared" si="5"/>
        <v>1</v>
      </c>
      <c r="B114" s="59">
        <f t="shared" si="4"/>
        <v>0</v>
      </c>
      <c r="C114" s="59">
        <f t="shared" si="6"/>
        <v>0</v>
      </c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75">
        <f t="shared" si="7"/>
        <v>0</v>
      </c>
    </row>
    <row r="115" spans="1:17" ht="20.25" customHeight="1" x14ac:dyDescent="0.25">
      <c r="A115" s="59">
        <f t="shared" si="5"/>
        <v>1</v>
      </c>
      <c r="B115" s="59">
        <f t="shared" si="4"/>
        <v>0</v>
      </c>
      <c r="C115" s="59">
        <f t="shared" si="6"/>
        <v>0</v>
      </c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75">
        <f t="shared" si="7"/>
        <v>0</v>
      </c>
    </row>
    <row r="116" spans="1:17" ht="20.25" customHeight="1" x14ac:dyDescent="0.25">
      <c r="A116" s="59">
        <f t="shared" si="5"/>
        <v>1</v>
      </c>
      <c r="B116" s="59">
        <f t="shared" si="4"/>
        <v>0</v>
      </c>
      <c r="C116" s="59">
        <f t="shared" si="6"/>
        <v>0</v>
      </c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75">
        <f t="shared" si="7"/>
        <v>0</v>
      </c>
    </row>
    <row r="117" spans="1:17" ht="20.25" customHeight="1" x14ac:dyDescent="0.25">
      <c r="A117" s="59">
        <f t="shared" si="5"/>
        <v>1</v>
      </c>
      <c r="B117" s="59">
        <f t="shared" si="4"/>
        <v>0</v>
      </c>
      <c r="C117" s="59">
        <f t="shared" si="6"/>
        <v>0</v>
      </c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75">
        <f t="shared" si="7"/>
        <v>0</v>
      </c>
    </row>
    <row r="118" spans="1:17" ht="20.25" customHeight="1" x14ac:dyDescent="0.25">
      <c r="A118" s="59">
        <f t="shared" si="5"/>
        <v>1</v>
      </c>
      <c r="B118" s="59">
        <f t="shared" si="4"/>
        <v>0</v>
      </c>
      <c r="C118" s="59">
        <f t="shared" si="6"/>
        <v>0</v>
      </c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75">
        <f t="shared" si="7"/>
        <v>0</v>
      </c>
    </row>
    <row r="119" spans="1:17" ht="20.25" customHeight="1" x14ac:dyDescent="0.25">
      <c r="A119" s="59">
        <f t="shared" si="5"/>
        <v>1</v>
      </c>
      <c r="B119" s="59">
        <f t="shared" si="4"/>
        <v>0</v>
      </c>
      <c r="C119" s="59">
        <f t="shared" si="6"/>
        <v>0</v>
      </c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75">
        <f t="shared" si="7"/>
        <v>0</v>
      </c>
    </row>
    <row r="120" spans="1:17" ht="20.25" customHeight="1" x14ac:dyDescent="0.25">
      <c r="A120" s="59">
        <f t="shared" si="5"/>
        <v>1</v>
      </c>
      <c r="B120" s="59">
        <f t="shared" si="4"/>
        <v>0</v>
      </c>
      <c r="C120" s="59">
        <f t="shared" si="6"/>
        <v>0</v>
      </c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75">
        <f t="shared" si="7"/>
        <v>0</v>
      </c>
    </row>
    <row r="121" spans="1:17" ht="20.25" customHeight="1" x14ac:dyDescent="0.25">
      <c r="A121" s="59">
        <f t="shared" si="5"/>
        <v>1</v>
      </c>
      <c r="B121" s="59">
        <f t="shared" si="4"/>
        <v>0</v>
      </c>
      <c r="C121" s="59">
        <f t="shared" si="6"/>
        <v>0</v>
      </c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75">
        <f t="shared" si="7"/>
        <v>0</v>
      </c>
    </row>
    <row r="122" spans="1:17" ht="20.25" customHeight="1" x14ac:dyDescent="0.25">
      <c r="A122" s="59">
        <f t="shared" si="5"/>
        <v>1</v>
      </c>
      <c r="B122" s="59">
        <f t="shared" si="4"/>
        <v>0</v>
      </c>
      <c r="C122" s="59">
        <f t="shared" si="6"/>
        <v>0</v>
      </c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75">
        <f t="shared" si="7"/>
        <v>0</v>
      </c>
    </row>
    <row r="123" spans="1:17" ht="20.25" customHeight="1" x14ac:dyDescent="0.25">
      <c r="A123" s="59">
        <f t="shared" si="5"/>
        <v>1</v>
      </c>
      <c r="B123" s="59">
        <f t="shared" si="4"/>
        <v>0</v>
      </c>
      <c r="C123" s="59">
        <f t="shared" si="6"/>
        <v>0</v>
      </c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75">
        <f t="shared" si="7"/>
        <v>0</v>
      </c>
    </row>
    <row r="124" spans="1:17" ht="20.25" customHeight="1" x14ac:dyDescent="0.25">
      <c r="A124" s="59">
        <f t="shared" si="5"/>
        <v>1</v>
      </c>
      <c r="B124" s="59">
        <f t="shared" si="4"/>
        <v>0</v>
      </c>
      <c r="C124" s="59">
        <f t="shared" si="6"/>
        <v>0</v>
      </c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75">
        <f t="shared" si="7"/>
        <v>0</v>
      </c>
    </row>
    <row r="125" spans="1:17" ht="20.25" customHeight="1" x14ac:dyDescent="0.25">
      <c r="A125" s="59">
        <f t="shared" si="5"/>
        <v>1</v>
      </c>
      <c r="B125" s="59">
        <f t="shared" si="4"/>
        <v>0</v>
      </c>
      <c r="C125" s="59">
        <f t="shared" si="6"/>
        <v>0</v>
      </c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75">
        <f t="shared" si="7"/>
        <v>0</v>
      </c>
    </row>
    <row r="126" spans="1:17" ht="20.25" customHeight="1" x14ac:dyDescent="0.25">
      <c r="A126" s="59">
        <f t="shared" si="5"/>
        <v>1</v>
      </c>
      <c r="B126" s="59">
        <f t="shared" si="4"/>
        <v>0</v>
      </c>
      <c r="C126" s="59">
        <f t="shared" si="6"/>
        <v>0</v>
      </c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75">
        <f t="shared" si="7"/>
        <v>0</v>
      </c>
    </row>
    <row r="127" spans="1:17" ht="20.25" customHeight="1" x14ac:dyDescent="0.25">
      <c r="A127" s="59">
        <f t="shared" si="5"/>
        <v>1</v>
      </c>
      <c r="B127" s="59">
        <f t="shared" si="4"/>
        <v>0</v>
      </c>
      <c r="C127" s="59">
        <f t="shared" si="6"/>
        <v>0</v>
      </c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75">
        <f t="shared" si="7"/>
        <v>0</v>
      </c>
    </row>
    <row r="128" spans="1:17" ht="20.25" customHeight="1" x14ac:dyDescent="0.25">
      <c r="A128" s="59">
        <f t="shared" si="5"/>
        <v>1</v>
      </c>
      <c r="B128" s="59">
        <f t="shared" si="4"/>
        <v>0</v>
      </c>
      <c r="C128" s="59">
        <f t="shared" si="6"/>
        <v>0</v>
      </c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75">
        <f t="shared" si="7"/>
        <v>0</v>
      </c>
    </row>
    <row r="129" spans="1:17" ht="15" x14ac:dyDescent="0.25">
      <c r="A129" s="59">
        <f t="shared" si="5"/>
        <v>1</v>
      </c>
      <c r="B129" s="59">
        <f t="shared" si="4"/>
        <v>0</v>
      </c>
      <c r="C129" s="59">
        <f t="shared" si="6"/>
        <v>0</v>
      </c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75">
        <f t="shared" si="7"/>
        <v>0</v>
      </c>
    </row>
    <row r="130" spans="1:17" ht="15" x14ac:dyDescent="0.25">
      <c r="A130" s="59">
        <f t="shared" si="5"/>
        <v>1</v>
      </c>
      <c r="B130" s="59">
        <f t="shared" si="4"/>
        <v>0</v>
      </c>
      <c r="C130" s="59">
        <f t="shared" si="6"/>
        <v>0</v>
      </c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75">
        <f t="shared" si="7"/>
        <v>0</v>
      </c>
    </row>
    <row r="131" spans="1:17" ht="15" x14ac:dyDescent="0.25">
      <c r="A131" s="59">
        <f t="shared" si="5"/>
        <v>1</v>
      </c>
      <c r="B131" s="59">
        <f t="shared" si="4"/>
        <v>0</v>
      </c>
      <c r="C131" s="59">
        <f t="shared" si="6"/>
        <v>0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75">
        <f t="shared" si="7"/>
        <v>0</v>
      </c>
    </row>
    <row r="132" spans="1:17" ht="15" x14ac:dyDescent="0.25">
      <c r="A132" s="59">
        <f t="shared" si="5"/>
        <v>1</v>
      </c>
      <c r="B132" s="59">
        <f t="shared" si="4"/>
        <v>0</v>
      </c>
      <c r="C132" s="59">
        <f t="shared" si="6"/>
        <v>0</v>
      </c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75">
        <f t="shared" si="7"/>
        <v>0</v>
      </c>
    </row>
    <row r="133" spans="1:17" ht="15" x14ac:dyDescent="0.25">
      <c r="A133" s="59">
        <f t="shared" si="5"/>
        <v>1</v>
      </c>
      <c r="B133" s="59">
        <f t="shared" si="4"/>
        <v>0</v>
      </c>
      <c r="C133" s="59">
        <f t="shared" si="6"/>
        <v>0</v>
      </c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75">
        <f t="shared" si="7"/>
        <v>0</v>
      </c>
    </row>
    <row r="134" spans="1:17" ht="15" x14ac:dyDescent="0.25">
      <c r="A134" s="59">
        <f t="shared" si="5"/>
        <v>1</v>
      </c>
      <c r="B134" s="59">
        <f t="shared" si="4"/>
        <v>0</v>
      </c>
      <c r="C134" s="59">
        <f t="shared" si="6"/>
        <v>0</v>
      </c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75">
        <f t="shared" si="7"/>
        <v>0</v>
      </c>
    </row>
    <row r="135" spans="1:17" ht="15" x14ac:dyDescent="0.25">
      <c r="A135" s="59">
        <f t="shared" si="5"/>
        <v>1</v>
      </c>
      <c r="B135" s="59">
        <f t="shared" si="4"/>
        <v>0</v>
      </c>
      <c r="C135" s="59">
        <f t="shared" si="6"/>
        <v>0</v>
      </c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75">
        <f t="shared" si="7"/>
        <v>0</v>
      </c>
    </row>
    <row r="136" spans="1:17" ht="15" x14ac:dyDescent="0.25">
      <c r="A136" s="59">
        <f t="shared" si="5"/>
        <v>1</v>
      </c>
      <c r="B136" s="59">
        <f t="shared" si="4"/>
        <v>0</v>
      </c>
      <c r="C136" s="59">
        <f t="shared" si="6"/>
        <v>0</v>
      </c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75">
        <f t="shared" si="7"/>
        <v>0</v>
      </c>
    </row>
    <row r="137" spans="1:17" ht="15" x14ac:dyDescent="0.25">
      <c r="A137" s="59">
        <f t="shared" si="5"/>
        <v>1</v>
      </c>
      <c r="B137" s="59">
        <f t="shared" si="4"/>
        <v>0</v>
      </c>
      <c r="C137" s="59">
        <f t="shared" si="6"/>
        <v>0</v>
      </c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75">
        <f t="shared" si="7"/>
        <v>0</v>
      </c>
    </row>
    <row r="138" spans="1:17" ht="15" x14ac:dyDescent="0.25">
      <c r="A138" s="59">
        <f t="shared" si="5"/>
        <v>1</v>
      </c>
      <c r="B138" s="59">
        <f t="shared" si="4"/>
        <v>0</v>
      </c>
      <c r="C138" s="59">
        <f t="shared" si="6"/>
        <v>0</v>
      </c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75">
        <f t="shared" si="7"/>
        <v>0</v>
      </c>
    </row>
    <row r="139" spans="1:17" ht="15" x14ac:dyDescent="0.25">
      <c r="A139" s="59">
        <f t="shared" si="5"/>
        <v>1</v>
      </c>
      <c r="B139" s="59">
        <f t="shared" si="4"/>
        <v>0</v>
      </c>
      <c r="C139" s="59">
        <f t="shared" si="6"/>
        <v>0</v>
      </c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75">
        <f t="shared" si="7"/>
        <v>0</v>
      </c>
    </row>
    <row r="140" spans="1:17" ht="15" x14ac:dyDescent="0.25">
      <c r="A140" s="59">
        <f t="shared" si="5"/>
        <v>1</v>
      </c>
      <c r="B140" s="59">
        <f t="shared" si="4"/>
        <v>0</v>
      </c>
      <c r="C140" s="59">
        <f t="shared" si="6"/>
        <v>0</v>
      </c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75">
        <f t="shared" si="7"/>
        <v>0</v>
      </c>
    </row>
    <row r="141" spans="1:17" ht="15" x14ac:dyDescent="0.25">
      <c r="A141" s="59">
        <f t="shared" si="5"/>
        <v>1</v>
      </c>
      <c r="B141" s="59">
        <f t="shared" si="4"/>
        <v>0</v>
      </c>
      <c r="C141" s="59">
        <f t="shared" si="6"/>
        <v>0</v>
      </c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75">
        <f t="shared" si="7"/>
        <v>0</v>
      </c>
    </row>
    <row r="142" spans="1:17" ht="15" x14ac:dyDescent="0.25">
      <c r="A142" s="59">
        <f t="shared" si="5"/>
        <v>1</v>
      </c>
      <c r="B142" s="59">
        <f t="shared" ref="B142:B205" si="8">IF(Q142="",1,IF(COUNT(E142:P142)&gt;0,1,0))</f>
        <v>0</v>
      </c>
      <c r="C142" s="59">
        <f t="shared" si="6"/>
        <v>0</v>
      </c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75">
        <f t="shared" si="7"/>
        <v>0</v>
      </c>
    </row>
    <row r="143" spans="1:17" ht="15" x14ac:dyDescent="0.25">
      <c r="A143" s="59">
        <f t="shared" ref="A143:A206" si="9">IF(AND(Q143="",D143=""),0,1)</f>
        <v>1</v>
      </c>
      <c r="B143" s="59">
        <f t="shared" si="8"/>
        <v>0</v>
      </c>
      <c r="C143" s="59">
        <f t="shared" ref="C143:C206" si="10">IF(B143=0,D143,C142)</f>
        <v>0</v>
      </c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75">
        <f t="shared" ref="Q143:Q206" si="11">IF(COUNT(E143:P143)="","",MAX(E143,I143,M143))</f>
        <v>0</v>
      </c>
    </row>
    <row r="144" spans="1:17" ht="15" x14ac:dyDescent="0.25">
      <c r="A144" s="59">
        <f t="shared" si="9"/>
        <v>1</v>
      </c>
      <c r="B144" s="59">
        <f t="shared" si="8"/>
        <v>0</v>
      </c>
      <c r="C144" s="59">
        <f t="shared" si="10"/>
        <v>0</v>
      </c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75">
        <f t="shared" si="11"/>
        <v>0</v>
      </c>
    </row>
    <row r="145" spans="1:17" ht="15" x14ac:dyDescent="0.25">
      <c r="A145" s="59">
        <f t="shared" si="9"/>
        <v>1</v>
      </c>
      <c r="B145" s="59">
        <f t="shared" si="8"/>
        <v>0</v>
      </c>
      <c r="C145" s="59">
        <f t="shared" si="10"/>
        <v>0</v>
      </c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75">
        <f t="shared" si="11"/>
        <v>0</v>
      </c>
    </row>
    <row r="146" spans="1:17" ht="15" x14ac:dyDescent="0.25">
      <c r="A146" s="59">
        <f t="shared" si="9"/>
        <v>1</v>
      </c>
      <c r="B146" s="59">
        <f t="shared" si="8"/>
        <v>0</v>
      </c>
      <c r="C146" s="59">
        <f t="shared" si="10"/>
        <v>0</v>
      </c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75">
        <f t="shared" si="11"/>
        <v>0</v>
      </c>
    </row>
    <row r="147" spans="1:17" ht="15" x14ac:dyDescent="0.25">
      <c r="A147" s="59">
        <f t="shared" si="9"/>
        <v>1</v>
      </c>
      <c r="B147" s="59">
        <f t="shared" si="8"/>
        <v>0</v>
      </c>
      <c r="C147" s="59">
        <f t="shared" si="10"/>
        <v>0</v>
      </c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75">
        <f t="shared" si="11"/>
        <v>0</v>
      </c>
    </row>
    <row r="148" spans="1:17" ht="15" x14ac:dyDescent="0.25">
      <c r="A148" s="59">
        <f t="shared" si="9"/>
        <v>1</v>
      </c>
      <c r="B148" s="59">
        <f t="shared" si="8"/>
        <v>0</v>
      </c>
      <c r="C148" s="59">
        <f t="shared" si="10"/>
        <v>0</v>
      </c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75">
        <f t="shared" si="11"/>
        <v>0</v>
      </c>
    </row>
    <row r="149" spans="1:17" ht="15" x14ac:dyDescent="0.25">
      <c r="A149" s="59">
        <f t="shared" si="9"/>
        <v>1</v>
      </c>
      <c r="B149" s="59">
        <f t="shared" si="8"/>
        <v>0</v>
      </c>
      <c r="C149" s="59">
        <f t="shared" si="10"/>
        <v>0</v>
      </c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75">
        <f t="shared" si="11"/>
        <v>0</v>
      </c>
    </row>
    <row r="150" spans="1:17" ht="15" x14ac:dyDescent="0.25">
      <c r="A150" s="59">
        <f t="shared" si="9"/>
        <v>1</v>
      </c>
      <c r="B150" s="59">
        <f t="shared" si="8"/>
        <v>0</v>
      </c>
      <c r="C150" s="59">
        <f t="shared" si="10"/>
        <v>0</v>
      </c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75">
        <f t="shared" si="11"/>
        <v>0</v>
      </c>
    </row>
    <row r="151" spans="1:17" ht="15" x14ac:dyDescent="0.25">
      <c r="A151" s="59">
        <f t="shared" si="9"/>
        <v>1</v>
      </c>
      <c r="B151" s="59">
        <f t="shared" si="8"/>
        <v>0</v>
      </c>
      <c r="C151" s="59">
        <f t="shared" si="10"/>
        <v>0</v>
      </c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75">
        <f t="shared" si="11"/>
        <v>0</v>
      </c>
    </row>
    <row r="152" spans="1:17" ht="15" x14ac:dyDescent="0.25">
      <c r="A152" s="59">
        <f t="shared" si="9"/>
        <v>1</v>
      </c>
      <c r="B152" s="59">
        <f t="shared" si="8"/>
        <v>0</v>
      </c>
      <c r="C152" s="59">
        <f t="shared" si="10"/>
        <v>0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75">
        <f t="shared" si="11"/>
        <v>0</v>
      </c>
    </row>
    <row r="153" spans="1:17" ht="15" x14ac:dyDescent="0.25">
      <c r="A153" s="59">
        <f t="shared" si="9"/>
        <v>1</v>
      </c>
      <c r="B153" s="59">
        <f t="shared" si="8"/>
        <v>0</v>
      </c>
      <c r="C153" s="59">
        <f t="shared" si="10"/>
        <v>0</v>
      </c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75">
        <f t="shared" si="11"/>
        <v>0</v>
      </c>
    </row>
    <row r="154" spans="1:17" ht="15" x14ac:dyDescent="0.25">
      <c r="A154" s="59">
        <f t="shared" si="9"/>
        <v>1</v>
      </c>
      <c r="B154" s="59">
        <f t="shared" si="8"/>
        <v>0</v>
      </c>
      <c r="C154" s="59">
        <f t="shared" si="10"/>
        <v>0</v>
      </c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75">
        <f t="shared" si="11"/>
        <v>0</v>
      </c>
    </row>
    <row r="155" spans="1:17" ht="15" x14ac:dyDescent="0.25">
      <c r="A155" s="59">
        <f t="shared" si="9"/>
        <v>1</v>
      </c>
      <c r="B155" s="59">
        <f t="shared" si="8"/>
        <v>0</v>
      </c>
      <c r="C155" s="59">
        <f t="shared" si="10"/>
        <v>0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75">
        <f t="shared" si="11"/>
        <v>0</v>
      </c>
    </row>
    <row r="156" spans="1:17" ht="15" x14ac:dyDescent="0.25">
      <c r="A156" s="59">
        <f t="shared" si="9"/>
        <v>1</v>
      </c>
      <c r="B156" s="59">
        <f t="shared" si="8"/>
        <v>0</v>
      </c>
      <c r="C156" s="59">
        <f t="shared" si="10"/>
        <v>0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75">
        <f t="shared" si="11"/>
        <v>0</v>
      </c>
    </row>
    <row r="157" spans="1:17" ht="15" x14ac:dyDescent="0.25">
      <c r="A157" s="59">
        <f t="shared" si="9"/>
        <v>1</v>
      </c>
      <c r="B157" s="59">
        <f t="shared" si="8"/>
        <v>0</v>
      </c>
      <c r="C157" s="59">
        <f t="shared" si="10"/>
        <v>0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75">
        <f t="shared" si="11"/>
        <v>0</v>
      </c>
    </row>
    <row r="158" spans="1:17" ht="15" x14ac:dyDescent="0.25">
      <c r="A158" s="59">
        <f t="shared" si="9"/>
        <v>1</v>
      </c>
      <c r="B158" s="59">
        <f t="shared" si="8"/>
        <v>0</v>
      </c>
      <c r="C158" s="59">
        <f t="shared" si="10"/>
        <v>0</v>
      </c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75">
        <f t="shared" si="11"/>
        <v>0</v>
      </c>
    </row>
    <row r="159" spans="1:17" ht="15" x14ac:dyDescent="0.25">
      <c r="A159" s="59">
        <f t="shared" si="9"/>
        <v>1</v>
      </c>
      <c r="B159" s="59">
        <f t="shared" si="8"/>
        <v>0</v>
      </c>
      <c r="C159" s="59">
        <f t="shared" si="10"/>
        <v>0</v>
      </c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75">
        <f t="shared" si="11"/>
        <v>0</v>
      </c>
    </row>
    <row r="160" spans="1:17" ht="15" x14ac:dyDescent="0.25">
      <c r="A160" s="59">
        <f t="shared" si="9"/>
        <v>1</v>
      </c>
      <c r="B160" s="59">
        <f t="shared" si="8"/>
        <v>0</v>
      </c>
      <c r="C160" s="59">
        <f t="shared" si="10"/>
        <v>0</v>
      </c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75">
        <f t="shared" si="11"/>
        <v>0</v>
      </c>
    </row>
    <row r="161" spans="1:31" ht="15" x14ac:dyDescent="0.25">
      <c r="A161" s="59">
        <f t="shared" si="9"/>
        <v>1</v>
      </c>
      <c r="B161" s="59">
        <f t="shared" si="8"/>
        <v>0</v>
      </c>
      <c r="C161" s="59">
        <f t="shared" si="10"/>
        <v>0</v>
      </c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75">
        <f t="shared" si="11"/>
        <v>0</v>
      </c>
    </row>
    <row r="162" spans="1:31" ht="15" x14ac:dyDescent="0.25">
      <c r="A162" s="59">
        <f t="shared" si="9"/>
        <v>1</v>
      </c>
      <c r="B162" s="59">
        <f t="shared" si="8"/>
        <v>0</v>
      </c>
      <c r="C162" s="59">
        <f t="shared" si="10"/>
        <v>0</v>
      </c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75">
        <f t="shared" si="11"/>
        <v>0</v>
      </c>
    </row>
    <row r="163" spans="1:31" ht="15" x14ac:dyDescent="0.25">
      <c r="A163" s="59">
        <f t="shared" si="9"/>
        <v>1</v>
      </c>
      <c r="B163" s="59">
        <f t="shared" si="8"/>
        <v>0</v>
      </c>
      <c r="C163" s="59">
        <f t="shared" si="10"/>
        <v>0</v>
      </c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75">
        <f t="shared" si="11"/>
        <v>0</v>
      </c>
    </row>
    <row r="164" spans="1:31" ht="15" x14ac:dyDescent="0.25">
      <c r="A164" s="59">
        <f t="shared" si="9"/>
        <v>1</v>
      </c>
      <c r="B164" s="59">
        <f t="shared" si="8"/>
        <v>0</v>
      </c>
      <c r="C164" s="59">
        <f t="shared" si="10"/>
        <v>0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75">
        <f t="shared" si="11"/>
        <v>0</v>
      </c>
    </row>
    <row r="165" spans="1:31" ht="15" x14ac:dyDescent="0.25">
      <c r="A165" s="59">
        <f t="shared" si="9"/>
        <v>1</v>
      </c>
      <c r="B165" s="59">
        <f t="shared" si="8"/>
        <v>0</v>
      </c>
      <c r="C165" s="59">
        <f t="shared" si="10"/>
        <v>0</v>
      </c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75">
        <f t="shared" si="11"/>
        <v>0</v>
      </c>
    </row>
    <row r="166" spans="1:31" ht="15" x14ac:dyDescent="0.25">
      <c r="A166" s="59">
        <f t="shared" si="9"/>
        <v>1</v>
      </c>
      <c r="B166" s="59">
        <f t="shared" si="8"/>
        <v>0</v>
      </c>
      <c r="C166" s="59">
        <f t="shared" si="10"/>
        <v>0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75">
        <f t="shared" si="11"/>
        <v>0</v>
      </c>
    </row>
    <row r="167" spans="1:31" ht="15" x14ac:dyDescent="0.25">
      <c r="A167" s="59">
        <f t="shared" si="9"/>
        <v>1</v>
      </c>
      <c r="B167" s="59">
        <f t="shared" si="8"/>
        <v>0</v>
      </c>
      <c r="C167" s="59">
        <f t="shared" si="10"/>
        <v>0</v>
      </c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75">
        <f t="shared" si="11"/>
        <v>0</v>
      </c>
    </row>
    <row r="168" spans="1:31" ht="15" x14ac:dyDescent="0.25">
      <c r="A168" s="59">
        <f t="shared" si="9"/>
        <v>1</v>
      </c>
      <c r="B168" s="59">
        <f t="shared" si="8"/>
        <v>0</v>
      </c>
      <c r="C168" s="59">
        <f t="shared" si="10"/>
        <v>0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75">
        <f t="shared" si="11"/>
        <v>0</v>
      </c>
    </row>
    <row r="169" spans="1:31" ht="15" x14ac:dyDescent="0.25">
      <c r="A169" s="59">
        <f t="shared" si="9"/>
        <v>1</v>
      </c>
      <c r="B169" s="59">
        <f t="shared" si="8"/>
        <v>0</v>
      </c>
      <c r="C169" s="59">
        <f t="shared" si="10"/>
        <v>0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75">
        <f t="shared" si="11"/>
        <v>0</v>
      </c>
    </row>
    <row r="170" spans="1:31" ht="15" x14ac:dyDescent="0.25">
      <c r="A170" s="59">
        <f t="shared" si="9"/>
        <v>1</v>
      </c>
      <c r="B170" s="59">
        <f t="shared" si="8"/>
        <v>0</v>
      </c>
      <c r="C170" s="59">
        <f t="shared" si="10"/>
        <v>0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75">
        <f t="shared" si="11"/>
        <v>0</v>
      </c>
    </row>
    <row r="171" spans="1:31" ht="15" x14ac:dyDescent="0.25">
      <c r="A171" s="59">
        <f t="shared" si="9"/>
        <v>1</v>
      </c>
      <c r="B171" s="59">
        <f t="shared" si="8"/>
        <v>0</v>
      </c>
      <c r="C171" s="59">
        <f t="shared" si="10"/>
        <v>0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75">
        <f t="shared" si="11"/>
        <v>0</v>
      </c>
    </row>
    <row r="172" spans="1:31" ht="15" x14ac:dyDescent="0.25">
      <c r="A172" s="59">
        <f t="shared" si="9"/>
        <v>1</v>
      </c>
      <c r="B172" s="59">
        <f t="shared" si="8"/>
        <v>0</v>
      </c>
      <c r="C172" s="59">
        <f t="shared" si="10"/>
        <v>0</v>
      </c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75">
        <f t="shared" si="11"/>
        <v>0</v>
      </c>
    </row>
    <row r="173" spans="1:31" s="79" customFormat="1" ht="15" x14ac:dyDescent="0.25">
      <c r="A173" s="59">
        <f t="shared" si="9"/>
        <v>1</v>
      </c>
      <c r="B173" s="59">
        <f t="shared" si="8"/>
        <v>0</v>
      </c>
      <c r="C173" s="59">
        <f t="shared" si="10"/>
        <v>0</v>
      </c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75">
        <f t="shared" si="11"/>
        <v>0</v>
      </c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</row>
    <row r="174" spans="1:31" ht="15" x14ac:dyDescent="0.25">
      <c r="A174" s="59">
        <f t="shared" si="9"/>
        <v>1</v>
      </c>
      <c r="B174" s="59">
        <f t="shared" si="8"/>
        <v>0</v>
      </c>
      <c r="C174" s="59">
        <f t="shared" si="10"/>
        <v>0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75">
        <f t="shared" si="11"/>
        <v>0</v>
      </c>
    </row>
    <row r="175" spans="1:31" ht="15" x14ac:dyDescent="0.25">
      <c r="A175" s="59">
        <f t="shared" si="9"/>
        <v>1</v>
      </c>
      <c r="B175" s="59">
        <f t="shared" si="8"/>
        <v>0</v>
      </c>
      <c r="C175" s="59">
        <f t="shared" si="10"/>
        <v>0</v>
      </c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75">
        <f t="shared" si="11"/>
        <v>0</v>
      </c>
    </row>
    <row r="176" spans="1:31" ht="15" x14ac:dyDescent="0.25">
      <c r="A176" s="59">
        <f t="shared" si="9"/>
        <v>1</v>
      </c>
      <c r="B176" s="59">
        <f t="shared" si="8"/>
        <v>0</v>
      </c>
      <c r="C176" s="59">
        <f t="shared" si="10"/>
        <v>0</v>
      </c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75">
        <f t="shared" si="11"/>
        <v>0</v>
      </c>
    </row>
    <row r="177" spans="1:17" ht="15" x14ac:dyDescent="0.25">
      <c r="A177" s="59">
        <f t="shared" si="9"/>
        <v>1</v>
      </c>
      <c r="B177" s="59">
        <f t="shared" si="8"/>
        <v>0</v>
      </c>
      <c r="C177" s="59">
        <f t="shared" si="10"/>
        <v>0</v>
      </c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75">
        <f t="shared" si="11"/>
        <v>0</v>
      </c>
    </row>
    <row r="178" spans="1:17" ht="15" x14ac:dyDescent="0.25">
      <c r="A178" s="59">
        <f t="shared" si="9"/>
        <v>1</v>
      </c>
      <c r="B178" s="59">
        <f t="shared" si="8"/>
        <v>0</v>
      </c>
      <c r="C178" s="59">
        <f t="shared" si="10"/>
        <v>0</v>
      </c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75">
        <f t="shared" si="11"/>
        <v>0</v>
      </c>
    </row>
    <row r="179" spans="1:17" ht="15" x14ac:dyDescent="0.25">
      <c r="A179" s="59">
        <f t="shared" si="9"/>
        <v>1</v>
      </c>
      <c r="B179" s="59">
        <f t="shared" si="8"/>
        <v>0</v>
      </c>
      <c r="C179" s="59">
        <f t="shared" si="10"/>
        <v>0</v>
      </c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75">
        <f t="shared" si="11"/>
        <v>0</v>
      </c>
    </row>
    <row r="180" spans="1:17" ht="15" x14ac:dyDescent="0.25">
      <c r="A180" s="59">
        <f t="shared" si="9"/>
        <v>1</v>
      </c>
      <c r="B180" s="59">
        <f t="shared" si="8"/>
        <v>0</v>
      </c>
      <c r="C180" s="59">
        <f t="shared" si="10"/>
        <v>0</v>
      </c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75">
        <f t="shared" si="11"/>
        <v>0</v>
      </c>
    </row>
    <row r="181" spans="1:17" ht="15" x14ac:dyDescent="0.25">
      <c r="A181" s="59">
        <f t="shared" si="9"/>
        <v>1</v>
      </c>
      <c r="B181" s="59">
        <f t="shared" si="8"/>
        <v>0</v>
      </c>
      <c r="C181" s="59">
        <f t="shared" si="10"/>
        <v>0</v>
      </c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5">
        <f t="shared" si="11"/>
        <v>0</v>
      </c>
    </row>
    <row r="182" spans="1:17" ht="15" x14ac:dyDescent="0.25">
      <c r="A182" s="59">
        <f t="shared" si="9"/>
        <v>1</v>
      </c>
      <c r="B182" s="59">
        <f t="shared" si="8"/>
        <v>0</v>
      </c>
      <c r="C182" s="59">
        <f t="shared" si="10"/>
        <v>0</v>
      </c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75">
        <f t="shared" si="11"/>
        <v>0</v>
      </c>
    </row>
    <row r="183" spans="1:17" ht="15" x14ac:dyDescent="0.25">
      <c r="A183" s="59">
        <f t="shared" si="9"/>
        <v>1</v>
      </c>
      <c r="B183" s="59">
        <f t="shared" si="8"/>
        <v>0</v>
      </c>
      <c r="C183" s="59">
        <f t="shared" si="10"/>
        <v>0</v>
      </c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75">
        <f t="shared" si="11"/>
        <v>0</v>
      </c>
    </row>
    <row r="184" spans="1:17" ht="15" x14ac:dyDescent="0.25">
      <c r="A184" s="59">
        <f t="shared" si="9"/>
        <v>1</v>
      </c>
      <c r="B184" s="59">
        <f t="shared" si="8"/>
        <v>0</v>
      </c>
      <c r="C184" s="59">
        <f t="shared" si="10"/>
        <v>0</v>
      </c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75">
        <f t="shared" si="11"/>
        <v>0</v>
      </c>
    </row>
    <row r="185" spans="1:17" ht="15" x14ac:dyDescent="0.25">
      <c r="A185" s="59">
        <f t="shared" si="9"/>
        <v>1</v>
      </c>
      <c r="B185" s="59">
        <f t="shared" si="8"/>
        <v>0</v>
      </c>
      <c r="C185" s="59">
        <f t="shared" si="10"/>
        <v>0</v>
      </c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75">
        <f t="shared" si="11"/>
        <v>0</v>
      </c>
    </row>
    <row r="186" spans="1:17" ht="15" x14ac:dyDescent="0.25">
      <c r="A186" s="59">
        <f t="shared" si="9"/>
        <v>1</v>
      </c>
      <c r="B186" s="59">
        <f t="shared" si="8"/>
        <v>0</v>
      </c>
      <c r="C186" s="59">
        <f t="shared" si="10"/>
        <v>0</v>
      </c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75">
        <f t="shared" si="11"/>
        <v>0</v>
      </c>
    </row>
    <row r="187" spans="1:17" ht="15" x14ac:dyDescent="0.25">
      <c r="A187" s="59">
        <f t="shared" si="9"/>
        <v>1</v>
      </c>
      <c r="B187" s="59">
        <f t="shared" si="8"/>
        <v>0</v>
      </c>
      <c r="C187" s="59">
        <f t="shared" si="10"/>
        <v>0</v>
      </c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75">
        <f t="shared" si="11"/>
        <v>0</v>
      </c>
    </row>
    <row r="188" spans="1:17" ht="15" x14ac:dyDescent="0.25">
      <c r="A188" s="59">
        <f t="shared" si="9"/>
        <v>1</v>
      </c>
      <c r="B188" s="59">
        <f t="shared" si="8"/>
        <v>0</v>
      </c>
      <c r="C188" s="59">
        <f t="shared" si="10"/>
        <v>0</v>
      </c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75">
        <f t="shared" si="11"/>
        <v>0</v>
      </c>
    </row>
    <row r="189" spans="1:17" ht="15" x14ac:dyDescent="0.25">
      <c r="A189" s="59">
        <f t="shared" si="9"/>
        <v>1</v>
      </c>
      <c r="B189" s="59">
        <f t="shared" si="8"/>
        <v>0</v>
      </c>
      <c r="C189" s="59">
        <f t="shared" si="10"/>
        <v>0</v>
      </c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75">
        <f t="shared" si="11"/>
        <v>0</v>
      </c>
    </row>
    <row r="190" spans="1:17" ht="15" x14ac:dyDescent="0.25">
      <c r="A190" s="59">
        <f t="shared" si="9"/>
        <v>1</v>
      </c>
      <c r="B190" s="59">
        <f t="shared" si="8"/>
        <v>0</v>
      </c>
      <c r="C190" s="59">
        <f t="shared" si="10"/>
        <v>0</v>
      </c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75">
        <f t="shared" si="11"/>
        <v>0</v>
      </c>
    </row>
    <row r="191" spans="1:17" ht="15" x14ac:dyDescent="0.25">
      <c r="A191" s="59">
        <f t="shared" si="9"/>
        <v>1</v>
      </c>
      <c r="B191" s="59">
        <f t="shared" si="8"/>
        <v>0</v>
      </c>
      <c r="C191" s="59">
        <f t="shared" si="10"/>
        <v>0</v>
      </c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75">
        <f t="shared" si="11"/>
        <v>0</v>
      </c>
    </row>
    <row r="192" spans="1:17" ht="15" x14ac:dyDescent="0.25">
      <c r="A192" s="59">
        <f t="shared" si="9"/>
        <v>1</v>
      </c>
      <c r="B192" s="59">
        <f t="shared" si="8"/>
        <v>0</v>
      </c>
      <c r="C192" s="59">
        <f t="shared" si="10"/>
        <v>0</v>
      </c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75">
        <f t="shared" si="11"/>
        <v>0</v>
      </c>
    </row>
    <row r="193" spans="1:17" ht="15" x14ac:dyDescent="0.25">
      <c r="A193" s="59">
        <f t="shared" si="9"/>
        <v>1</v>
      </c>
      <c r="B193" s="59">
        <f t="shared" si="8"/>
        <v>0</v>
      </c>
      <c r="C193" s="59">
        <f t="shared" si="10"/>
        <v>0</v>
      </c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75">
        <f t="shared" si="11"/>
        <v>0</v>
      </c>
    </row>
    <row r="194" spans="1:17" ht="15" x14ac:dyDescent="0.25">
      <c r="A194" s="59">
        <f t="shared" si="9"/>
        <v>1</v>
      </c>
      <c r="B194" s="59">
        <f t="shared" si="8"/>
        <v>0</v>
      </c>
      <c r="C194" s="59">
        <f t="shared" si="10"/>
        <v>0</v>
      </c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75">
        <f t="shared" si="11"/>
        <v>0</v>
      </c>
    </row>
    <row r="195" spans="1:17" ht="15" x14ac:dyDescent="0.25">
      <c r="A195" s="59">
        <f t="shared" si="9"/>
        <v>1</v>
      </c>
      <c r="B195" s="59">
        <f t="shared" si="8"/>
        <v>0</v>
      </c>
      <c r="C195" s="59">
        <f t="shared" si="10"/>
        <v>0</v>
      </c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75">
        <f t="shared" si="11"/>
        <v>0</v>
      </c>
    </row>
    <row r="196" spans="1:17" ht="15" x14ac:dyDescent="0.25">
      <c r="A196" s="59">
        <f t="shared" si="9"/>
        <v>1</v>
      </c>
      <c r="B196" s="59">
        <f t="shared" si="8"/>
        <v>0</v>
      </c>
      <c r="C196" s="59">
        <f t="shared" si="10"/>
        <v>0</v>
      </c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75">
        <f t="shared" si="11"/>
        <v>0</v>
      </c>
    </row>
    <row r="197" spans="1:17" ht="15" x14ac:dyDescent="0.25">
      <c r="A197" s="59">
        <f t="shared" si="9"/>
        <v>1</v>
      </c>
      <c r="B197" s="59">
        <f t="shared" si="8"/>
        <v>0</v>
      </c>
      <c r="C197" s="59">
        <f t="shared" si="10"/>
        <v>0</v>
      </c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75">
        <f t="shared" si="11"/>
        <v>0</v>
      </c>
    </row>
    <row r="198" spans="1:17" ht="15" x14ac:dyDescent="0.25">
      <c r="A198" s="59">
        <f t="shared" si="9"/>
        <v>1</v>
      </c>
      <c r="B198" s="59">
        <f t="shared" si="8"/>
        <v>0</v>
      </c>
      <c r="C198" s="59">
        <f t="shared" si="10"/>
        <v>0</v>
      </c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75">
        <f t="shared" si="11"/>
        <v>0</v>
      </c>
    </row>
    <row r="199" spans="1:17" ht="15" x14ac:dyDescent="0.25">
      <c r="A199" s="59">
        <f t="shared" si="9"/>
        <v>1</v>
      </c>
      <c r="B199" s="59">
        <f t="shared" si="8"/>
        <v>0</v>
      </c>
      <c r="C199" s="59">
        <f t="shared" si="10"/>
        <v>0</v>
      </c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75">
        <f t="shared" si="11"/>
        <v>0</v>
      </c>
    </row>
    <row r="200" spans="1:17" ht="15" x14ac:dyDescent="0.25">
      <c r="A200" s="59">
        <f t="shared" si="9"/>
        <v>1</v>
      </c>
      <c r="B200" s="59">
        <f t="shared" si="8"/>
        <v>0</v>
      </c>
      <c r="C200" s="59">
        <f t="shared" si="10"/>
        <v>0</v>
      </c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75">
        <f t="shared" si="11"/>
        <v>0</v>
      </c>
    </row>
    <row r="201" spans="1:17" ht="15" x14ac:dyDescent="0.25">
      <c r="A201" s="59">
        <f t="shared" si="9"/>
        <v>1</v>
      </c>
      <c r="B201" s="59">
        <f t="shared" si="8"/>
        <v>0</v>
      </c>
      <c r="C201" s="59">
        <f t="shared" si="10"/>
        <v>0</v>
      </c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75">
        <f t="shared" si="11"/>
        <v>0</v>
      </c>
    </row>
    <row r="202" spans="1:17" ht="15" x14ac:dyDescent="0.25">
      <c r="A202" s="59">
        <f t="shared" si="9"/>
        <v>1</v>
      </c>
      <c r="B202" s="59">
        <f t="shared" si="8"/>
        <v>0</v>
      </c>
      <c r="C202" s="59">
        <f t="shared" si="10"/>
        <v>0</v>
      </c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75">
        <f t="shared" si="11"/>
        <v>0</v>
      </c>
    </row>
    <row r="203" spans="1:17" ht="15" x14ac:dyDescent="0.25">
      <c r="A203" s="59">
        <f t="shared" si="9"/>
        <v>1</v>
      </c>
      <c r="B203" s="59">
        <f t="shared" si="8"/>
        <v>0</v>
      </c>
      <c r="C203" s="59">
        <f t="shared" si="10"/>
        <v>0</v>
      </c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75">
        <f t="shared" si="11"/>
        <v>0</v>
      </c>
    </row>
    <row r="204" spans="1:17" ht="15" x14ac:dyDescent="0.25">
      <c r="A204" s="59">
        <f t="shared" si="9"/>
        <v>1</v>
      </c>
      <c r="B204" s="59">
        <f t="shared" si="8"/>
        <v>0</v>
      </c>
      <c r="C204" s="59">
        <f t="shared" si="10"/>
        <v>0</v>
      </c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75">
        <f t="shared" si="11"/>
        <v>0</v>
      </c>
    </row>
    <row r="205" spans="1:17" ht="15" x14ac:dyDescent="0.25">
      <c r="A205" s="59">
        <f t="shared" si="9"/>
        <v>1</v>
      </c>
      <c r="B205" s="59">
        <f t="shared" si="8"/>
        <v>0</v>
      </c>
      <c r="C205" s="59">
        <f t="shared" si="10"/>
        <v>0</v>
      </c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75">
        <f t="shared" si="11"/>
        <v>0</v>
      </c>
    </row>
    <row r="206" spans="1:17" ht="15" x14ac:dyDescent="0.25">
      <c r="A206" s="59">
        <f t="shared" si="9"/>
        <v>1</v>
      </c>
      <c r="B206" s="59">
        <f t="shared" ref="B206:B269" si="12">IF(Q206="",1,IF(COUNT(E206:P206)&gt;0,1,0))</f>
        <v>0</v>
      </c>
      <c r="C206" s="59">
        <f t="shared" si="10"/>
        <v>0</v>
      </c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75">
        <f t="shared" si="11"/>
        <v>0</v>
      </c>
    </row>
    <row r="207" spans="1:17" ht="15" x14ac:dyDescent="0.25">
      <c r="A207" s="59">
        <f t="shared" ref="A207:A270" si="13">IF(AND(Q207="",D207=""),0,1)</f>
        <v>1</v>
      </c>
      <c r="B207" s="59">
        <f t="shared" si="12"/>
        <v>0</v>
      </c>
      <c r="C207" s="59">
        <f t="shared" ref="C207:C270" si="14">IF(B207=0,D207,C206)</f>
        <v>0</v>
      </c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75">
        <f t="shared" ref="Q207:Q270" si="15">IF(COUNT(E207:P207)="","",MAX(E207,I207,M207))</f>
        <v>0</v>
      </c>
    </row>
    <row r="208" spans="1:17" ht="15" x14ac:dyDescent="0.25">
      <c r="A208" s="59">
        <f t="shared" si="13"/>
        <v>1</v>
      </c>
      <c r="B208" s="59">
        <f t="shared" si="12"/>
        <v>0</v>
      </c>
      <c r="C208" s="59">
        <f t="shared" si="14"/>
        <v>0</v>
      </c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75">
        <f t="shared" si="15"/>
        <v>0</v>
      </c>
    </row>
    <row r="209" spans="1:17" ht="15" x14ac:dyDescent="0.25">
      <c r="A209" s="59">
        <f t="shared" si="13"/>
        <v>1</v>
      </c>
      <c r="B209" s="59">
        <f t="shared" si="12"/>
        <v>0</v>
      </c>
      <c r="C209" s="59">
        <f t="shared" si="14"/>
        <v>0</v>
      </c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75">
        <f t="shared" si="15"/>
        <v>0</v>
      </c>
    </row>
    <row r="210" spans="1:17" ht="15" x14ac:dyDescent="0.25">
      <c r="A210" s="59">
        <f t="shared" si="13"/>
        <v>1</v>
      </c>
      <c r="B210" s="59">
        <f t="shared" si="12"/>
        <v>0</v>
      </c>
      <c r="C210" s="59">
        <f t="shared" si="14"/>
        <v>0</v>
      </c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75">
        <f t="shared" si="15"/>
        <v>0</v>
      </c>
    </row>
    <row r="211" spans="1:17" ht="15" x14ac:dyDescent="0.25">
      <c r="A211" s="59">
        <f t="shared" si="13"/>
        <v>1</v>
      </c>
      <c r="B211" s="59">
        <f t="shared" si="12"/>
        <v>0</v>
      </c>
      <c r="C211" s="59">
        <f t="shared" si="14"/>
        <v>0</v>
      </c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75">
        <f t="shared" si="15"/>
        <v>0</v>
      </c>
    </row>
    <row r="212" spans="1:17" ht="15" x14ac:dyDescent="0.25">
      <c r="A212" s="59">
        <f t="shared" si="13"/>
        <v>1</v>
      </c>
      <c r="B212" s="59">
        <f t="shared" si="12"/>
        <v>0</v>
      </c>
      <c r="C212" s="59">
        <f t="shared" si="14"/>
        <v>0</v>
      </c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75">
        <f t="shared" si="15"/>
        <v>0</v>
      </c>
    </row>
    <row r="213" spans="1:17" ht="15" x14ac:dyDescent="0.25">
      <c r="A213" s="59">
        <f t="shared" si="13"/>
        <v>1</v>
      </c>
      <c r="B213" s="59">
        <f t="shared" si="12"/>
        <v>0</v>
      </c>
      <c r="C213" s="59">
        <f t="shared" si="14"/>
        <v>0</v>
      </c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75">
        <f t="shared" si="15"/>
        <v>0</v>
      </c>
    </row>
    <row r="214" spans="1:17" ht="15" x14ac:dyDescent="0.25">
      <c r="A214" s="59">
        <f t="shared" si="13"/>
        <v>1</v>
      </c>
      <c r="B214" s="59">
        <f t="shared" si="12"/>
        <v>0</v>
      </c>
      <c r="C214" s="59">
        <f t="shared" si="14"/>
        <v>0</v>
      </c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75">
        <f t="shared" si="15"/>
        <v>0</v>
      </c>
    </row>
    <row r="215" spans="1:17" ht="15" x14ac:dyDescent="0.25">
      <c r="A215" s="59">
        <f t="shared" si="13"/>
        <v>1</v>
      </c>
      <c r="B215" s="59">
        <f t="shared" si="12"/>
        <v>0</v>
      </c>
      <c r="C215" s="59">
        <f t="shared" si="14"/>
        <v>0</v>
      </c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75">
        <f t="shared" si="15"/>
        <v>0</v>
      </c>
    </row>
    <row r="216" spans="1:17" ht="15" x14ac:dyDescent="0.25">
      <c r="A216" s="59">
        <f t="shared" si="13"/>
        <v>1</v>
      </c>
      <c r="B216" s="59">
        <f t="shared" si="12"/>
        <v>0</v>
      </c>
      <c r="C216" s="59">
        <f t="shared" si="14"/>
        <v>0</v>
      </c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75">
        <f t="shared" si="15"/>
        <v>0</v>
      </c>
    </row>
    <row r="217" spans="1:17" ht="15" x14ac:dyDescent="0.25">
      <c r="A217" s="59">
        <f t="shared" si="13"/>
        <v>1</v>
      </c>
      <c r="B217" s="59">
        <f t="shared" si="12"/>
        <v>0</v>
      </c>
      <c r="C217" s="59">
        <f t="shared" si="14"/>
        <v>0</v>
      </c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75">
        <f t="shared" si="15"/>
        <v>0</v>
      </c>
    </row>
    <row r="218" spans="1:17" ht="15" x14ac:dyDescent="0.25">
      <c r="A218" s="59">
        <f t="shared" si="13"/>
        <v>1</v>
      </c>
      <c r="B218" s="59">
        <f t="shared" si="12"/>
        <v>0</v>
      </c>
      <c r="C218" s="59">
        <f t="shared" si="14"/>
        <v>0</v>
      </c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75">
        <f t="shared" si="15"/>
        <v>0</v>
      </c>
    </row>
    <row r="219" spans="1:17" ht="15" x14ac:dyDescent="0.25">
      <c r="A219" s="59">
        <f t="shared" si="13"/>
        <v>1</v>
      </c>
      <c r="B219" s="59">
        <f t="shared" si="12"/>
        <v>0</v>
      </c>
      <c r="C219" s="59">
        <f t="shared" si="14"/>
        <v>0</v>
      </c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75">
        <f t="shared" si="15"/>
        <v>0</v>
      </c>
    </row>
    <row r="220" spans="1:17" ht="15" x14ac:dyDescent="0.25">
      <c r="A220" s="59">
        <f t="shared" si="13"/>
        <v>1</v>
      </c>
      <c r="B220" s="59">
        <f t="shared" si="12"/>
        <v>0</v>
      </c>
      <c r="C220" s="59">
        <f t="shared" si="14"/>
        <v>0</v>
      </c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75">
        <f t="shared" si="15"/>
        <v>0</v>
      </c>
    </row>
    <row r="221" spans="1:17" ht="15" x14ac:dyDescent="0.25">
      <c r="A221" s="59">
        <f t="shared" si="13"/>
        <v>1</v>
      </c>
      <c r="B221" s="59">
        <f t="shared" si="12"/>
        <v>0</v>
      </c>
      <c r="C221" s="59">
        <f t="shared" si="14"/>
        <v>0</v>
      </c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75">
        <f t="shared" si="15"/>
        <v>0</v>
      </c>
    </row>
    <row r="222" spans="1:17" ht="15" x14ac:dyDescent="0.25">
      <c r="A222" s="59">
        <f t="shared" si="13"/>
        <v>1</v>
      </c>
      <c r="B222" s="59">
        <f t="shared" si="12"/>
        <v>0</v>
      </c>
      <c r="C222" s="59">
        <f t="shared" si="14"/>
        <v>0</v>
      </c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75">
        <f t="shared" si="15"/>
        <v>0</v>
      </c>
    </row>
    <row r="223" spans="1:17" ht="15" x14ac:dyDescent="0.25">
      <c r="A223" s="59">
        <f t="shared" si="13"/>
        <v>1</v>
      </c>
      <c r="B223" s="59">
        <f t="shared" si="12"/>
        <v>0</v>
      </c>
      <c r="C223" s="59">
        <f t="shared" si="14"/>
        <v>0</v>
      </c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75">
        <f t="shared" si="15"/>
        <v>0</v>
      </c>
    </row>
    <row r="224" spans="1:17" ht="15" x14ac:dyDescent="0.25">
      <c r="A224" s="59">
        <f t="shared" si="13"/>
        <v>1</v>
      </c>
      <c r="B224" s="59">
        <f t="shared" si="12"/>
        <v>0</v>
      </c>
      <c r="C224" s="59">
        <f t="shared" si="14"/>
        <v>0</v>
      </c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75">
        <f t="shared" si="15"/>
        <v>0</v>
      </c>
    </row>
    <row r="225" spans="1:17" ht="15" x14ac:dyDescent="0.25">
      <c r="A225" s="59">
        <f t="shared" si="13"/>
        <v>1</v>
      </c>
      <c r="B225" s="59">
        <f t="shared" si="12"/>
        <v>0</v>
      </c>
      <c r="C225" s="59">
        <f t="shared" si="14"/>
        <v>0</v>
      </c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75">
        <f t="shared" si="15"/>
        <v>0</v>
      </c>
    </row>
    <row r="226" spans="1:17" ht="15" x14ac:dyDescent="0.25">
      <c r="A226" s="59">
        <f t="shared" si="13"/>
        <v>1</v>
      </c>
      <c r="B226" s="59">
        <f t="shared" si="12"/>
        <v>0</v>
      </c>
      <c r="C226" s="59">
        <f t="shared" si="14"/>
        <v>0</v>
      </c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75">
        <f t="shared" si="15"/>
        <v>0</v>
      </c>
    </row>
    <row r="227" spans="1:17" ht="15" x14ac:dyDescent="0.25">
      <c r="A227" s="59">
        <f t="shared" si="13"/>
        <v>1</v>
      </c>
      <c r="B227" s="59">
        <f t="shared" si="12"/>
        <v>0</v>
      </c>
      <c r="C227" s="59">
        <f t="shared" si="14"/>
        <v>0</v>
      </c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75">
        <f t="shared" si="15"/>
        <v>0</v>
      </c>
    </row>
    <row r="228" spans="1:17" ht="15" x14ac:dyDescent="0.25">
      <c r="A228" s="59">
        <f t="shared" si="13"/>
        <v>1</v>
      </c>
      <c r="B228" s="59">
        <f t="shared" si="12"/>
        <v>0</v>
      </c>
      <c r="C228" s="59">
        <f t="shared" si="14"/>
        <v>0</v>
      </c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75">
        <f t="shared" si="15"/>
        <v>0</v>
      </c>
    </row>
    <row r="229" spans="1:17" ht="15" x14ac:dyDescent="0.25">
      <c r="A229" s="59">
        <f t="shared" si="13"/>
        <v>1</v>
      </c>
      <c r="B229" s="59">
        <f t="shared" si="12"/>
        <v>0</v>
      </c>
      <c r="C229" s="59">
        <f t="shared" si="14"/>
        <v>0</v>
      </c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75">
        <f t="shared" si="15"/>
        <v>0</v>
      </c>
    </row>
    <row r="230" spans="1:17" ht="15" x14ac:dyDescent="0.25">
      <c r="A230" s="59">
        <f t="shared" si="13"/>
        <v>1</v>
      </c>
      <c r="B230" s="59">
        <f t="shared" si="12"/>
        <v>0</v>
      </c>
      <c r="C230" s="59">
        <f t="shared" si="14"/>
        <v>0</v>
      </c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75">
        <f t="shared" si="15"/>
        <v>0</v>
      </c>
    </row>
    <row r="231" spans="1:17" ht="15" x14ac:dyDescent="0.25">
      <c r="A231" s="59">
        <f t="shared" si="13"/>
        <v>1</v>
      </c>
      <c r="B231" s="59">
        <f t="shared" si="12"/>
        <v>0</v>
      </c>
      <c r="C231" s="59">
        <f t="shared" si="14"/>
        <v>0</v>
      </c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75">
        <f t="shared" si="15"/>
        <v>0</v>
      </c>
    </row>
    <row r="232" spans="1:17" ht="15" x14ac:dyDescent="0.25">
      <c r="A232" s="59">
        <f t="shared" si="13"/>
        <v>1</v>
      </c>
      <c r="B232" s="59">
        <f t="shared" si="12"/>
        <v>0</v>
      </c>
      <c r="C232" s="59">
        <f t="shared" si="14"/>
        <v>0</v>
      </c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75">
        <f t="shared" si="15"/>
        <v>0</v>
      </c>
    </row>
    <row r="233" spans="1:17" ht="15" x14ac:dyDescent="0.25">
      <c r="A233" s="59">
        <f t="shared" si="13"/>
        <v>1</v>
      </c>
      <c r="B233" s="59">
        <f t="shared" si="12"/>
        <v>0</v>
      </c>
      <c r="C233" s="59">
        <f t="shared" si="14"/>
        <v>0</v>
      </c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75">
        <f t="shared" si="15"/>
        <v>0</v>
      </c>
    </row>
    <row r="234" spans="1:17" ht="15" x14ac:dyDescent="0.25">
      <c r="A234" s="59">
        <f t="shared" si="13"/>
        <v>1</v>
      </c>
      <c r="B234" s="59">
        <f t="shared" si="12"/>
        <v>0</v>
      </c>
      <c r="C234" s="59">
        <f t="shared" si="14"/>
        <v>0</v>
      </c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75">
        <f t="shared" si="15"/>
        <v>0</v>
      </c>
    </row>
    <row r="235" spans="1:17" ht="15" x14ac:dyDescent="0.25">
      <c r="A235" s="59">
        <f t="shared" si="13"/>
        <v>1</v>
      </c>
      <c r="B235" s="59">
        <f t="shared" si="12"/>
        <v>0</v>
      </c>
      <c r="C235" s="59">
        <f t="shared" si="14"/>
        <v>0</v>
      </c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75">
        <f t="shared" si="15"/>
        <v>0</v>
      </c>
    </row>
    <row r="236" spans="1:17" ht="15" x14ac:dyDescent="0.25">
      <c r="A236" s="59">
        <f t="shared" si="13"/>
        <v>1</v>
      </c>
      <c r="B236" s="59">
        <f t="shared" si="12"/>
        <v>0</v>
      </c>
      <c r="C236" s="59">
        <f t="shared" si="14"/>
        <v>0</v>
      </c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75">
        <f t="shared" si="15"/>
        <v>0</v>
      </c>
    </row>
    <row r="237" spans="1:17" ht="15" x14ac:dyDescent="0.25">
      <c r="A237" s="59">
        <f t="shared" si="13"/>
        <v>1</v>
      </c>
      <c r="B237" s="59">
        <f t="shared" si="12"/>
        <v>0</v>
      </c>
      <c r="C237" s="59">
        <f t="shared" si="14"/>
        <v>0</v>
      </c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75">
        <f t="shared" si="15"/>
        <v>0</v>
      </c>
    </row>
    <row r="238" spans="1:17" ht="15" x14ac:dyDescent="0.25">
      <c r="A238" s="59">
        <f t="shared" si="13"/>
        <v>1</v>
      </c>
      <c r="B238" s="59">
        <f t="shared" si="12"/>
        <v>0</v>
      </c>
      <c r="C238" s="59">
        <f t="shared" si="14"/>
        <v>0</v>
      </c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75">
        <f t="shared" si="15"/>
        <v>0</v>
      </c>
    </row>
    <row r="239" spans="1:17" ht="15" x14ac:dyDescent="0.25">
      <c r="A239" s="59">
        <f t="shared" si="13"/>
        <v>1</v>
      </c>
      <c r="B239" s="59">
        <f t="shared" si="12"/>
        <v>0</v>
      </c>
      <c r="C239" s="59">
        <f t="shared" si="14"/>
        <v>0</v>
      </c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75">
        <f t="shared" si="15"/>
        <v>0</v>
      </c>
    </row>
    <row r="240" spans="1:17" ht="15" x14ac:dyDescent="0.25">
      <c r="A240" s="59">
        <f t="shared" si="13"/>
        <v>1</v>
      </c>
      <c r="B240" s="59">
        <f t="shared" si="12"/>
        <v>0</v>
      </c>
      <c r="C240" s="59">
        <f t="shared" si="14"/>
        <v>0</v>
      </c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75">
        <f t="shared" si="15"/>
        <v>0</v>
      </c>
    </row>
    <row r="241" spans="1:17" ht="15" x14ac:dyDescent="0.25">
      <c r="A241" s="59">
        <f t="shared" si="13"/>
        <v>1</v>
      </c>
      <c r="B241" s="59">
        <f t="shared" si="12"/>
        <v>0</v>
      </c>
      <c r="C241" s="59">
        <f t="shared" si="14"/>
        <v>0</v>
      </c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75">
        <f t="shared" si="15"/>
        <v>0</v>
      </c>
    </row>
    <row r="242" spans="1:17" ht="15" x14ac:dyDescent="0.25">
      <c r="A242" s="59">
        <f t="shared" si="13"/>
        <v>1</v>
      </c>
      <c r="B242" s="59">
        <f t="shared" si="12"/>
        <v>0</v>
      </c>
      <c r="C242" s="59">
        <f t="shared" si="14"/>
        <v>0</v>
      </c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75">
        <f t="shared" si="15"/>
        <v>0</v>
      </c>
    </row>
    <row r="243" spans="1:17" ht="15" x14ac:dyDescent="0.25">
      <c r="A243" s="59">
        <f t="shared" si="13"/>
        <v>1</v>
      </c>
      <c r="B243" s="59">
        <f t="shared" si="12"/>
        <v>0</v>
      </c>
      <c r="C243" s="59">
        <f t="shared" si="14"/>
        <v>0</v>
      </c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75">
        <f t="shared" si="15"/>
        <v>0</v>
      </c>
    </row>
    <row r="244" spans="1:17" ht="15" x14ac:dyDescent="0.25">
      <c r="A244" s="59">
        <f t="shared" si="13"/>
        <v>1</v>
      </c>
      <c r="B244" s="59">
        <f t="shared" si="12"/>
        <v>0</v>
      </c>
      <c r="C244" s="59">
        <f t="shared" si="14"/>
        <v>0</v>
      </c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75">
        <f t="shared" si="15"/>
        <v>0</v>
      </c>
    </row>
    <row r="245" spans="1:17" ht="15" x14ac:dyDescent="0.25">
      <c r="A245" s="59">
        <f t="shared" si="13"/>
        <v>1</v>
      </c>
      <c r="B245" s="59">
        <f t="shared" si="12"/>
        <v>0</v>
      </c>
      <c r="C245" s="59">
        <f t="shared" si="14"/>
        <v>0</v>
      </c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75">
        <f t="shared" si="15"/>
        <v>0</v>
      </c>
    </row>
    <row r="246" spans="1:17" ht="15" x14ac:dyDescent="0.25">
      <c r="A246" s="59">
        <f t="shared" si="13"/>
        <v>1</v>
      </c>
      <c r="B246" s="59">
        <f t="shared" si="12"/>
        <v>0</v>
      </c>
      <c r="C246" s="59">
        <f t="shared" si="14"/>
        <v>0</v>
      </c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75">
        <f t="shared" si="15"/>
        <v>0</v>
      </c>
    </row>
    <row r="247" spans="1:17" ht="15" x14ac:dyDescent="0.25">
      <c r="A247" s="59">
        <f t="shared" si="13"/>
        <v>1</v>
      </c>
      <c r="B247" s="59">
        <f t="shared" si="12"/>
        <v>0</v>
      </c>
      <c r="C247" s="59">
        <f t="shared" si="14"/>
        <v>0</v>
      </c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75">
        <f t="shared" si="15"/>
        <v>0</v>
      </c>
    </row>
    <row r="248" spans="1:17" ht="15" x14ac:dyDescent="0.25">
      <c r="A248" s="59">
        <f t="shared" si="13"/>
        <v>1</v>
      </c>
      <c r="B248" s="59">
        <f t="shared" si="12"/>
        <v>0</v>
      </c>
      <c r="C248" s="59">
        <f t="shared" si="14"/>
        <v>0</v>
      </c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75">
        <f t="shared" si="15"/>
        <v>0</v>
      </c>
    </row>
    <row r="249" spans="1:17" ht="15" x14ac:dyDescent="0.25">
      <c r="A249" s="59">
        <f t="shared" si="13"/>
        <v>1</v>
      </c>
      <c r="B249" s="59">
        <f t="shared" si="12"/>
        <v>0</v>
      </c>
      <c r="C249" s="59">
        <f t="shared" si="14"/>
        <v>0</v>
      </c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75">
        <f t="shared" si="15"/>
        <v>0</v>
      </c>
    </row>
    <row r="250" spans="1:17" ht="15" x14ac:dyDescent="0.25">
      <c r="A250" s="59">
        <f t="shared" si="13"/>
        <v>1</v>
      </c>
      <c r="B250" s="59">
        <f t="shared" si="12"/>
        <v>0</v>
      </c>
      <c r="C250" s="59">
        <f t="shared" si="14"/>
        <v>0</v>
      </c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75">
        <f t="shared" si="15"/>
        <v>0</v>
      </c>
    </row>
    <row r="251" spans="1:17" ht="15" x14ac:dyDescent="0.25">
      <c r="A251" s="59">
        <f t="shared" si="13"/>
        <v>1</v>
      </c>
      <c r="B251" s="59">
        <f t="shared" si="12"/>
        <v>0</v>
      </c>
      <c r="C251" s="59">
        <f t="shared" si="14"/>
        <v>0</v>
      </c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75">
        <f t="shared" si="15"/>
        <v>0</v>
      </c>
    </row>
    <row r="252" spans="1:17" ht="15" x14ac:dyDescent="0.25">
      <c r="A252" s="59">
        <f t="shared" si="13"/>
        <v>1</v>
      </c>
      <c r="B252" s="59">
        <f t="shared" si="12"/>
        <v>0</v>
      </c>
      <c r="C252" s="59">
        <f t="shared" si="14"/>
        <v>0</v>
      </c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75">
        <f t="shared" si="15"/>
        <v>0</v>
      </c>
    </row>
    <row r="253" spans="1:17" ht="15" x14ac:dyDescent="0.25">
      <c r="A253" s="59">
        <f t="shared" si="13"/>
        <v>1</v>
      </c>
      <c r="B253" s="59">
        <f t="shared" si="12"/>
        <v>0</v>
      </c>
      <c r="C253" s="59">
        <f t="shared" si="14"/>
        <v>0</v>
      </c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75">
        <f t="shared" si="15"/>
        <v>0</v>
      </c>
    </row>
    <row r="254" spans="1:17" ht="15" x14ac:dyDescent="0.25">
      <c r="A254" s="59">
        <f t="shared" si="13"/>
        <v>1</v>
      </c>
      <c r="B254" s="59">
        <f t="shared" si="12"/>
        <v>0</v>
      </c>
      <c r="C254" s="59">
        <f t="shared" si="14"/>
        <v>0</v>
      </c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75">
        <f t="shared" si="15"/>
        <v>0</v>
      </c>
    </row>
    <row r="255" spans="1:17" ht="15" x14ac:dyDescent="0.25">
      <c r="A255" s="59">
        <f t="shared" si="13"/>
        <v>1</v>
      </c>
      <c r="B255" s="59">
        <f t="shared" si="12"/>
        <v>0</v>
      </c>
      <c r="C255" s="59">
        <f t="shared" si="14"/>
        <v>0</v>
      </c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75">
        <f t="shared" si="15"/>
        <v>0</v>
      </c>
    </row>
    <row r="256" spans="1:17" ht="15" x14ac:dyDescent="0.25">
      <c r="A256" s="59">
        <f t="shared" si="13"/>
        <v>1</v>
      </c>
      <c r="B256" s="59">
        <f t="shared" si="12"/>
        <v>0</v>
      </c>
      <c r="C256" s="59">
        <f t="shared" si="14"/>
        <v>0</v>
      </c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75">
        <f t="shared" si="15"/>
        <v>0</v>
      </c>
    </row>
    <row r="257" spans="1:17" ht="15" x14ac:dyDescent="0.25">
      <c r="A257" s="59">
        <f t="shared" si="13"/>
        <v>1</v>
      </c>
      <c r="B257" s="59">
        <f t="shared" si="12"/>
        <v>0</v>
      </c>
      <c r="C257" s="59">
        <f t="shared" si="14"/>
        <v>0</v>
      </c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75">
        <f t="shared" si="15"/>
        <v>0</v>
      </c>
    </row>
    <row r="258" spans="1:17" ht="15" x14ac:dyDescent="0.25">
      <c r="A258" s="59">
        <f t="shared" si="13"/>
        <v>1</v>
      </c>
      <c r="B258" s="59">
        <f t="shared" si="12"/>
        <v>0</v>
      </c>
      <c r="C258" s="59">
        <f t="shared" si="14"/>
        <v>0</v>
      </c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75">
        <f t="shared" si="15"/>
        <v>0</v>
      </c>
    </row>
    <row r="259" spans="1:17" ht="15" x14ac:dyDescent="0.25">
      <c r="A259" s="59">
        <f t="shared" si="13"/>
        <v>1</v>
      </c>
      <c r="B259" s="59">
        <f t="shared" si="12"/>
        <v>0</v>
      </c>
      <c r="C259" s="59">
        <f t="shared" si="14"/>
        <v>0</v>
      </c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75">
        <f t="shared" si="15"/>
        <v>0</v>
      </c>
    </row>
    <row r="260" spans="1:17" ht="15" x14ac:dyDescent="0.25">
      <c r="A260" s="59">
        <f t="shared" si="13"/>
        <v>1</v>
      </c>
      <c r="B260" s="59">
        <f t="shared" si="12"/>
        <v>0</v>
      </c>
      <c r="C260" s="59">
        <f t="shared" si="14"/>
        <v>0</v>
      </c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75">
        <f t="shared" si="15"/>
        <v>0</v>
      </c>
    </row>
    <row r="261" spans="1:17" ht="15" x14ac:dyDescent="0.25">
      <c r="A261" s="59">
        <f t="shared" si="13"/>
        <v>1</v>
      </c>
      <c r="B261" s="59">
        <f t="shared" si="12"/>
        <v>0</v>
      </c>
      <c r="C261" s="59">
        <f t="shared" si="14"/>
        <v>0</v>
      </c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75">
        <f t="shared" si="15"/>
        <v>0</v>
      </c>
    </row>
    <row r="262" spans="1:17" ht="15" x14ac:dyDescent="0.25">
      <c r="A262" s="59">
        <f t="shared" si="13"/>
        <v>1</v>
      </c>
      <c r="B262" s="59">
        <f t="shared" si="12"/>
        <v>0</v>
      </c>
      <c r="C262" s="59">
        <f t="shared" si="14"/>
        <v>0</v>
      </c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75">
        <f t="shared" si="15"/>
        <v>0</v>
      </c>
    </row>
    <row r="263" spans="1:17" ht="15" x14ac:dyDescent="0.25">
      <c r="A263" s="59">
        <f t="shared" si="13"/>
        <v>1</v>
      </c>
      <c r="B263" s="59">
        <f t="shared" si="12"/>
        <v>0</v>
      </c>
      <c r="C263" s="59">
        <f t="shared" si="14"/>
        <v>0</v>
      </c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75">
        <f t="shared" si="15"/>
        <v>0</v>
      </c>
    </row>
    <row r="264" spans="1:17" ht="15" x14ac:dyDescent="0.25">
      <c r="A264" s="59">
        <f t="shared" si="13"/>
        <v>1</v>
      </c>
      <c r="B264" s="59">
        <f t="shared" si="12"/>
        <v>0</v>
      </c>
      <c r="C264" s="59">
        <f t="shared" si="14"/>
        <v>0</v>
      </c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75">
        <f t="shared" si="15"/>
        <v>0</v>
      </c>
    </row>
    <row r="265" spans="1:17" ht="15" x14ac:dyDescent="0.25">
      <c r="A265" s="59">
        <f t="shared" si="13"/>
        <v>1</v>
      </c>
      <c r="B265" s="59">
        <f t="shared" si="12"/>
        <v>0</v>
      </c>
      <c r="C265" s="59">
        <f t="shared" si="14"/>
        <v>0</v>
      </c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75">
        <f t="shared" si="15"/>
        <v>0</v>
      </c>
    </row>
    <row r="266" spans="1:17" ht="15" x14ac:dyDescent="0.25">
      <c r="A266" s="59">
        <f t="shared" si="13"/>
        <v>1</v>
      </c>
      <c r="B266" s="59">
        <f t="shared" si="12"/>
        <v>0</v>
      </c>
      <c r="C266" s="59">
        <f t="shared" si="14"/>
        <v>0</v>
      </c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75">
        <f t="shared" si="15"/>
        <v>0</v>
      </c>
    </row>
    <row r="267" spans="1:17" ht="15" x14ac:dyDescent="0.25">
      <c r="A267" s="59">
        <f t="shared" si="13"/>
        <v>1</v>
      </c>
      <c r="B267" s="59">
        <f t="shared" si="12"/>
        <v>0</v>
      </c>
      <c r="C267" s="59">
        <f t="shared" si="14"/>
        <v>0</v>
      </c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75">
        <f t="shared" si="15"/>
        <v>0</v>
      </c>
    </row>
    <row r="268" spans="1:17" ht="15" x14ac:dyDescent="0.25">
      <c r="A268" s="59">
        <f t="shared" si="13"/>
        <v>1</v>
      </c>
      <c r="B268" s="59">
        <f t="shared" si="12"/>
        <v>0</v>
      </c>
      <c r="C268" s="59">
        <f t="shared" si="14"/>
        <v>0</v>
      </c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75">
        <f t="shared" si="15"/>
        <v>0</v>
      </c>
    </row>
    <row r="269" spans="1:17" ht="15" x14ac:dyDescent="0.25">
      <c r="A269" s="59">
        <f t="shared" si="13"/>
        <v>1</v>
      </c>
      <c r="B269" s="59">
        <f t="shared" si="12"/>
        <v>0</v>
      </c>
      <c r="C269" s="59">
        <f t="shared" si="14"/>
        <v>0</v>
      </c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75">
        <f t="shared" si="15"/>
        <v>0</v>
      </c>
    </row>
    <row r="270" spans="1:17" ht="15" x14ac:dyDescent="0.25">
      <c r="A270" s="59">
        <f t="shared" si="13"/>
        <v>1</v>
      </c>
      <c r="B270" s="59">
        <f t="shared" ref="B270:B333" si="16">IF(Q270="",1,IF(COUNT(E270:P270)&gt;0,1,0))</f>
        <v>0</v>
      </c>
      <c r="C270" s="59">
        <f t="shared" si="14"/>
        <v>0</v>
      </c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75">
        <f t="shared" si="15"/>
        <v>0</v>
      </c>
    </row>
    <row r="271" spans="1:17" ht="15" x14ac:dyDescent="0.25">
      <c r="A271" s="59">
        <f t="shared" ref="A271:A334" si="17">IF(AND(Q271="",D271=""),0,1)</f>
        <v>1</v>
      </c>
      <c r="B271" s="59">
        <f t="shared" si="16"/>
        <v>0</v>
      </c>
      <c r="C271" s="59">
        <f t="shared" ref="C271:C334" si="18">IF(B271=0,D271,C270)</f>
        <v>0</v>
      </c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75">
        <f t="shared" ref="Q271:Q334" si="19">IF(COUNT(E271:P271)="","",MAX(E271,I271,M271))</f>
        <v>0</v>
      </c>
    </row>
    <row r="272" spans="1:17" ht="15" x14ac:dyDescent="0.25">
      <c r="A272" s="59">
        <f t="shared" si="17"/>
        <v>1</v>
      </c>
      <c r="B272" s="59">
        <f t="shared" si="16"/>
        <v>0</v>
      </c>
      <c r="C272" s="59">
        <f t="shared" si="18"/>
        <v>0</v>
      </c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75">
        <f t="shared" si="19"/>
        <v>0</v>
      </c>
    </row>
    <row r="273" spans="1:17" ht="15" x14ac:dyDescent="0.25">
      <c r="A273" s="59">
        <f t="shared" si="17"/>
        <v>1</v>
      </c>
      <c r="B273" s="59">
        <f t="shared" si="16"/>
        <v>0</v>
      </c>
      <c r="C273" s="59">
        <f t="shared" si="18"/>
        <v>0</v>
      </c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75">
        <f t="shared" si="19"/>
        <v>0</v>
      </c>
    </row>
    <row r="274" spans="1:17" ht="15" x14ac:dyDescent="0.25">
      <c r="A274" s="59">
        <f t="shared" si="17"/>
        <v>1</v>
      </c>
      <c r="B274" s="59">
        <f t="shared" si="16"/>
        <v>0</v>
      </c>
      <c r="C274" s="59">
        <f t="shared" si="18"/>
        <v>0</v>
      </c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75">
        <f t="shared" si="19"/>
        <v>0</v>
      </c>
    </row>
    <row r="275" spans="1:17" ht="15" x14ac:dyDescent="0.25">
      <c r="A275" s="59">
        <f t="shared" si="17"/>
        <v>1</v>
      </c>
      <c r="B275" s="59">
        <f t="shared" si="16"/>
        <v>0</v>
      </c>
      <c r="C275" s="59">
        <f t="shared" si="18"/>
        <v>0</v>
      </c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75">
        <f t="shared" si="19"/>
        <v>0</v>
      </c>
    </row>
    <row r="276" spans="1:17" ht="15" x14ac:dyDescent="0.25">
      <c r="A276" s="59">
        <f t="shared" si="17"/>
        <v>1</v>
      </c>
      <c r="B276" s="59">
        <f t="shared" si="16"/>
        <v>0</v>
      </c>
      <c r="C276" s="59">
        <f t="shared" si="18"/>
        <v>0</v>
      </c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75">
        <f t="shared" si="19"/>
        <v>0</v>
      </c>
    </row>
    <row r="277" spans="1:17" ht="15" x14ac:dyDescent="0.25">
      <c r="A277" s="59">
        <f t="shared" si="17"/>
        <v>1</v>
      </c>
      <c r="B277" s="59">
        <f t="shared" si="16"/>
        <v>0</v>
      </c>
      <c r="C277" s="59">
        <f t="shared" si="18"/>
        <v>0</v>
      </c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75">
        <f t="shared" si="19"/>
        <v>0</v>
      </c>
    </row>
    <row r="278" spans="1:17" ht="15" x14ac:dyDescent="0.25">
      <c r="A278" s="59">
        <f t="shared" si="17"/>
        <v>1</v>
      </c>
      <c r="B278" s="59">
        <f t="shared" si="16"/>
        <v>0</v>
      </c>
      <c r="C278" s="59">
        <f t="shared" si="18"/>
        <v>0</v>
      </c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75">
        <f t="shared" si="19"/>
        <v>0</v>
      </c>
    </row>
    <row r="279" spans="1:17" ht="15" x14ac:dyDescent="0.25">
      <c r="A279" s="59">
        <f t="shared" si="17"/>
        <v>1</v>
      </c>
      <c r="B279" s="59">
        <f t="shared" si="16"/>
        <v>0</v>
      </c>
      <c r="C279" s="59">
        <f t="shared" si="18"/>
        <v>0</v>
      </c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75">
        <f t="shared" si="19"/>
        <v>0</v>
      </c>
    </row>
    <row r="280" spans="1:17" ht="15" x14ac:dyDescent="0.25">
      <c r="A280" s="59">
        <f t="shared" si="17"/>
        <v>1</v>
      </c>
      <c r="B280" s="59">
        <f t="shared" si="16"/>
        <v>0</v>
      </c>
      <c r="C280" s="59">
        <f t="shared" si="18"/>
        <v>0</v>
      </c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75">
        <f t="shared" si="19"/>
        <v>0</v>
      </c>
    </row>
    <row r="281" spans="1:17" ht="15" x14ac:dyDescent="0.25">
      <c r="A281" s="59">
        <f t="shared" si="17"/>
        <v>1</v>
      </c>
      <c r="B281" s="59">
        <f t="shared" si="16"/>
        <v>0</v>
      </c>
      <c r="C281" s="59">
        <f t="shared" si="18"/>
        <v>0</v>
      </c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75">
        <f t="shared" si="19"/>
        <v>0</v>
      </c>
    </row>
    <row r="282" spans="1:17" ht="15" x14ac:dyDescent="0.25">
      <c r="A282" s="59">
        <f t="shared" si="17"/>
        <v>1</v>
      </c>
      <c r="B282" s="59">
        <f t="shared" si="16"/>
        <v>0</v>
      </c>
      <c r="C282" s="59">
        <f t="shared" si="18"/>
        <v>0</v>
      </c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75">
        <f t="shared" si="19"/>
        <v>0</v>
      </c>
    </row>
    <row r="283" spans="1:17" ht="15" x14ac:dyDescent="0.25">
      <c r="A283" s="59">
        <f t="shared" si="17"/>
        <v>1</v>
      </c>
      <c r="B283" s="59">
        <f t="shared" si="16"/>
        <v>0</v>
      </c>
      <c r="C283" s="59">
        <f t="shared" si="18"/>
        <v>0</v>
      </c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75">
        <f t="shared" si="19"/>
        <v>0</v>
      </c>
    </row>
    <row r="284" spans="1:17" ht="15" x14ac:dyDescent="0.25">
      <c r="A284" s="59">
        <f t="shared" si="17"/>
        <v>1</v>
      </c>
      <c r="B284" s="59">
        <f t="shared" si="16"/>
        <v>0</v>
      </c>
      <c r="C284" s="59">
        <f t="shared" si="18"/>
        <v>0</v>
      </c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75">
        <f t="shared" si="19"/>
        <v>0</v>
      </c>
    </row>
    <row r="285" spans="1:17" ht="15" x14ac:dyDescent="0.25">
      <c r="A285" s="59">
        <f t="shared" si="17"/>
        <v>1</v>
      </c>
      <c r="B285" s="59">
        <f t="shared" si="16"/>
        <v>0</v>
      </c>
      <c r="C285" s="59">
        <f t="shared" si="18"/>
        <v>0</v>
      </c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75">
        <f t="shared" si="19"/>
        <v>0</v>
      </c>
    </row>
    <row r="286" spans="1:17" ht="15" x14ac:dyDescent="0.25">
      <c r="A286" s="59">
        <f t="shared" si="17"/>
        <v>1</v>
      </c>
      <c r="B286" s="59">
        <f t="shared" si="16"/>
        <v>0</v>
      </c>
      <c r="C286" s="59">
        <f t="shared" si="18"/>
        <v>0</v>
      </c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75">
        <f t="shared" si="19"/>
        <v>0</v>
      </c>
    </row>
    <row r="287" spans="1:17" ht="15" x14ac:dyDescent="0.25">
      <c r="A287" s="59">
        <f t="shared" si="17"/>
        <v>1</v>
      </c>
      <c r="B287" s="59">
        <f t="shared" si="16"/>
        <v>0</v>
      </c>
      <c r="C287" s="59">
        <f t="shared" si="18"/>
        <v>0</v>
      </c>
      <c r="D287" s="59"/>
      <c r="Q287" s="75">
        <f t="shared" si="19"/>
        <v>0</v>
      </c>
    </row>
    <row r="288" spans="1:17" ht="15" x14ac:dyDescent="0.25">
      <c r="A288" s="59">
        <f t="shared" si="17"/>
        <v>1</v>
      </c>
      <c r="B288" s="59">
        <f t="shared" si="16"/>
        <v>0</v>
      </c>
      <c r="C288" s="59">
        <f t="shared" si="18"/>
        <v>0</v>
      </c>
      <c r="D288" s="59"/>
      <c r="Q288" s="75">
        <f t="shared" si="19"/>
        <v>0</v>
      </c>
    </row>
    <row r="289" spans="1:17" ht="15" x14ac:dyDescent="0.25">
      <c r="A289" s="59">
        <f t="shared" si="17"/>
        <v>1</v>
      </c>
      <c r="B289" s="59">
        <f t="shared" si="16"/>
        <v>0</v>
      </c>
      <c r="C289" s="59">
        <f t="shared" si="18"/>
        <v>0</v>
      </c>
      <c r="D289" s="59"/>
      <c r="Q289" s="75">
        <f t="shared" si="19"/>
        <v>0</v>
      </c>
    </row>
    <row r="290" spans="1:17" ht="15" x14ac:dyDescent="0.25">
      <c r="A290" s="59">
        <f t="shared" si="17"/>
        <v>1</v>
      </c>
      <c r="B290" s="59">
        <f t="shared" si="16"/>
        <v>0</v>
      </c>
      <c r="C290" s="59">
        <f t="shared" si="18"/>
        <v>0</v>
      </c>
      <c r="D290" s="59"/>
      <c r="Q290" s="75">
        <f t="shared" si="19"/>
        <v>0</v>
      </c>
    </row>
    <row r="291" spans="1:17" ht="15" x14ac:dyDescent="0.25">
      <c r="A291" s="59">
        <f t="shared" si="17"/>
        <v>1</v>
      </c>
      <c r="B291" s="59">
        <f t="shared" si="16"/>
        <v>0</v>
      </c>
      <c r="C291" s="59">
        <f t="shared" si="18"/>
        <v>0</v>
      </c>
      <c r="D291" s="59"/>
      <c r="Q291" s="75">
        <f t="shared" si="19"/>
        <v>0</v>
      </c>
    </row>
    <row r="292" spans="1:17" ht="15" x14ac:dyDescent="0.25">
      <c r="A292" s="59">
        <f t="shared" si="17"/>
        <v>1</v>
      </c>
      <c r="B292" s="59">
        <f t="shared" si="16"/>
        <v>0</v>
      </c>
      <c r="C292" s="59">
        <f t="shared" si="18"/>
        <v>0</v>
      </c>
      <c r="D292" s="59"/>
      <c r="Q292" s="75">
        <f t="shared" si="19"/>
        <v>0</v>
      </c>
    </row>
    <row r="293" spans="1:17" ht="15" x14ac:dyDescent="0.25">
      <c r="A293" s="59">
        <f t="shared" si="17"/>
        <v>1</v>
      </c>
      <c r="B293" s="59">
        <f t="shared" si="16"/>
        <v>0</v>
      </c>
      <c r="C293" s="59">
        <f t="shared" si="18"/>
        <v>0</v>
      </c>
      <c r="D293" s="59"/>
      <c r="Q293" s="75">
        <f t="shared" si="19"/>
        <v>0</v>
      </c>
    </row>
    <row r="294" spans="1:17" ht="15" x14ac:dyDescent="0.25">
      <c r="A294" s="59">
        <f t="shared" si="17"/>
        <v>1</v>
      </c>
      <c r="B294" s="59">
        <f t="shared" si="16"/>
        <v>0</v>
      </c>
      <c r="C294" s="59">
        <f t="shared" si="18"/>
        <v>0</v>
      </c>
      <c r="D294" s="59"/>
      <c r="Q294" s="75">
        <f t="shared" si="19"/>
        <v>0</v>
      </c>
    </row>
    <row r="295" spans="1:17" ht="15" x14ac:dyDescent="0.25">
      <c r="A295" s="59">
        <f t="shared" si="17"/>
        <v>1</v>
      </c>
      <c r="B295" s="59">
        <f t="shared" si="16"/>
        <v>0</v>
      </c>
      <c r="C295" s="59">
        <f t="shared" si="18"/>
        <v>0</v>
      </c>
      <c r="D295" s="59"/>
      <c r="Q295" s="75">
        <f t="shared" si="19"/>
        <v>0</v>
      </c>
    </row>
    <row r="296" spans="1:17" ht="15" x14ac:dyDescent="0.25">
      <c r="A296" s="59">
        <f t="shared" si="17"/>
        <v>1</v>
      </c>
      <c r="B296" s="59">
        <f t="shared" si="16"/>
        <v>0</v>
      </c>
      <c r="C296" s="59">
        <f t="shared" si="18"/>
        <v>0</v>
      </c>
      <c r="D296" s="59"/>
      <c r="Q296" s="75">
        <f t="shared" si="19"/>
        <v>0</v>
      </c>
    </row>
    <row r="297" spans="1:17" ht="15" x14ac:dyDescent="0.25">
      <c r="A297" s="59">
        <f t="shared" si="17"/>
        <v>1</v>
      </c>
      <c r="B297" s="59">
        <f t="shared" si="16"/>
        <v>0</v>
      </c>
      <c r="C297" s="59">
        <f t="shared" si="18"/>
        <v>0</v>
      </c>
      <c r="D297" s="59"/>
      <c r="Q297" s="75">
        <f t="shared" si="19"/>
        <v>0</v>
      </c>
    </row>
    <row r="298" spans="1:17" ht="15" x14ac:dyDescent="0.25">
      <c r="A298" s="59">
        <f t="shared" si="17"/>
        <v>1</v>
      </c>
      <c r="B298" s="59">
        <f t="shared" si="16"/>
        <v>0</v>
      </c>
      <c r="C298" s="59">
        <f t="shared" si="18"/>
        <v>0</v>
      </c>
      <c r="D298" s="59"/>
      <c r="Q298" s="75">
        <f t="shared" si="19"/>
        <v>0</v>
      </c>
    </row>
    <row r="299" spans="1:17" ht="15" x14ac:dyDescent="0.25">
      <c r="A299" s="59">
        <f t="shared" si="17"/>
        <v>1</v>
      </c>
      <c r="B299" s="59">
        <f t="shared" si="16"/>
        <v>0</v>
      </c>
      <c r="C299" s="59">
        <f t="shared" si="18"/>
        <v>0</v>
      </c>
      <c r="D299" s="59"/>
      <c r="Q299" s="75">
        <f t="shared" si="19"/>
        <v>0</v>
      </c>
    </row>
    <row r="300" spans="1:17" ht="15" x14ac:dyDescent="0.25">
      <c r="A300" s="59">
        <f t="shared" si="17"/>
        <v>1</v>
      </c>
      <c r="B300" s="59">
        <f t="shared" si="16"/>
        <v>0</v>
      </c>
      <c r="C300" s="59">
        <f t="shared" si="18"/>
        <v>0</v>
      </c>
      <c r="D300" s="59"/>
      <c r="Q300" s="75">
        <f t="shared" si="19"/>
        <v>0</v>
      </c>
    </row>
    <row r="301" spans="1:17" ht="15" x14ac:dyDescent="0.25">
      <c r="A301" s="59">
        <f t="shared" si="17"/>
        <v>1</v>
      </c>
      <c r="B301" s="59">
        <f t="shared" si="16"/>
        <v>0</v>
      </c>
      <c r="C301" s="59">
        <f t="shared" si="18"/>
        <v>0</v>
      </c>
      <c r="D301" s="59"/>
      <c r="Q301" s="75">
        <f t="shared" si="19"/>
        <v>0</v>
      </c>
    </row>
    <row r="302" spans="1:17" ht="15" x14ac:dyDescent="0.25">
      <c r="A302" s="59">
        <f t="shared" si="17"/>
        <v>1</v>
      </c>
      <c r="B302" s="59">
        <f t="shared" si="16"/>
        <v>0</v>
      </c>
      <c r="C302" s="59">
        <f t="shared" si="18"/>
        <v>0</v>
      </c>
      <c r="D302" s="59"/>
      <c r="Q302" s="75">
        <f t="shared" si="19"/>
        <v>0</v>
      </c>
    </row>
    <row r="303" spans="1:17" ht="15" x14ac:dyDescent="0.25">
      <c r="A303" s="59">
        <f t="shared" si="17"/>
        <v>1</v>
      </c>
      <c r="B303" s="59">
        <f t="shared" si="16"/>
        <v>0</v>
      </c>
      <c r="C303" s="59">
        <f t="shared" si="18"/>
        <v>0</v>
      </c>
      <c r="D303" s="59"/>
      <c r="Q303" s="75">
        <f t="shared" si="19"/>
        <v>0</v>
      </c>
    </row>
    <row r="304" spans="1:17" ht="15" x14ac:dyDescent="0.25">
      <c r="A304" s="59">
        <f t="shared" si="17"/>
        <v>1</v>
      </c>
      <c r="B304" s="59">
        <f t="shared" si="16"/>
        <v>0</v>
      </c>
      <c r="C304" s="59">
        <f t="shared" si="18"/>
        <v>0</v>
      </c>
      <c r="D304" s="59"/>
      <c r="Q304" s="75">
        <f t="shared" si="19"/>
        <v>0</v>
      </c>
    </row>
    <row r="305" spans="1:17" ht="15" x14ac:dyDescent="0.25">
      <c r="A305" s="59">
        <f t="shared" si="17"/>
        <v>1</v>
      </c>
      <c r="B305" s="59">
        <f t="shared" si="16"/>
        <v>0</v>
      </c>
      <c r="C305" s="59">
        <f t="shared" si="18"/>
        <v>0</v>
      </c>
      <c r="D305" s="59"/>
      <c r="Q305" s="75">
        <f t="shared" si="19"/>
        <v>0</v>
      </c>
    </row>
    <row r="306" spans="1:17" ht="15" x14ac:dyDescent="0.25">
      <c r="A306" s="59">
        <f t="shared" si="17"/>
        <v>1</v>
      </c>
      <c r="B306" s="59">
        <f t="shared" si="16"/>
        <v>0</v>
      </c>
      <c r="C306" s="59">
        <f t="shared" si="18"/>
        <v>0</v>
      </c>
      <c r="D306" s="59"/>
      <c r="Q306" s="75">
        <f t="shared" si="19"/>
        <v>0</v>
      </c>
    </row>
    <row r="307" spans="1:17" ht="15" x14ac:dyDescent="0.25">
      <c r="A307" s="59">
        <f t="shared" si="17"/>
        <v>1</v>
      </c>
      <c r="B307" s="59">
        <f t="shared" si="16"/>
        <v>0</v>
      </c>
      <c r="C307" s="59">
        <f t="shared" si="18"/>
        <v>0</v>
      </c>
      <c r="D307" s="59"/>
      <c r="Q307" s="75">
        <f t="shared" si="19"/>
        <v>0</v>
      </c>
    </row>
    <row r="308" spans="1:17" ht="15" x14ac:dyDescent="0.25">
      <c r="A308" s="59">
        <f t="shared" si="17"/>
        <v>1</v>
      </c>
      <c r="B308" s="59">
        <f t="shared" si="16"/>
        <v>0</v>
      </c>
      <c r="C308" s="59">
        <f t="shared" si="18"/>
        <v>0</v>
      </c>
      <c r="D308" s="59"/>
      <c r="Q308" s="75">
        <f t="shared" si="19"/>
        <v>0</v>
      </c>
    </row>
    <row r="309" spans="1:17" ht="15" x14ac:dyDescent="0.25">
      <c r="A309" s="59">
        <f t="shared" si="17"/>
        <v>1</v>
      </c>
      <c r="B309" s="59">
        <f t="shared" si="16"/>
        <v>0</v>
      </c>
      <c r="C309" s="59">
        <f t="shared" si="18"/>
        <v>0</v>
      </c>
      <c r="D309" s="59"/>
      <c r="Q309" s="75">
        <f t="shared" si="19"/>
        <v>0</v>
      </c>
    </row>
    <row r="310" spans="1:17" ht="15" x14ac:dyDescent="0.25">
      <c r="A310" s="59">
        <f t="shared" si="17"/>
        <v>1</v>
      </c>
      <c r="B310" s="59">
        <f t="shared" si="16"/>
        <v>0</v>
      </c>
      <c r="C310" s="59">
        <f t="shared" si="18"/>
        <v>0</v>
      </c>
      <c r="D310" s="59"/>
      <c r="Q310" s="75">
        <f t="shared" si="19"/>
        <v>0</v>
      </c>
    </row>
    <row r="311" spans="1:17" ht="15" x14ac:dyDescent="0.25">
      <c r="A311" s="59">
        <f t="shared" si="17"/>
        <v>1</v>
      </c>
      <c r="B311" s="59">
        <f t="shared" si="16"/>
        <v>0</v>
      </c>
      <c r="C311" s="59">
        <f t="shared" si="18"/>
        <v>0</v>
      </c>
      <c r="D311" s="59"/>
      <c r="Q311" s="75">
        <f t="shared" si="19"/>
        <v>0</v>
      </c>
    </row>
    <row r="312" spans="1:17" ht="15" x14ac:dyDescent="0.25">
      <c r="A312" s="59">
        <f t="shared" si="17"/>
        <v>1</v>
      </c>
      <c r="B312" s="59">
        <f t="shared" si="16"/>
        <v>0</v>
      </c>
      <c r="C312" s="59">
        <f t="shared" si="18"/>
        <v>0</v>
      </c>
      <c r="D312" s="59"/>
      <c r="Q312" s="75">
        <f t="shared" si="19"/>
        <v>0</v>
      </c>
    </row>
    <row r="313" spans="1:17" ht="15" x14ac:dyDescent="0.25">
      <c r="A313" s="59">
        <f t="shared" si="17"/>
        <v>1</v>
      </c>
      <c r="B313" s="59">
        <f t="shared" si="16"/>
        <v>0</v>
      </c>
      <c r="C313" s="59">
        <f t="shared" si="18"/>
        <v>0</v>
      </c>
      <c r="D313" s="59"/>
      <c r="Q313" s="75">
        <f t="shared" si="19"/>
        <v>0</v>
      </c>
    </row>
    <row r="314" spans="1:17" ht="15" x14ac:dyDescent="0.25">
      <c r="A314" s="59">
        <f t="shared" si="17"/>
        <v>1</v>
      </c>
      <c r="B314" s="59">
        <f t="shared" si="16"/>
        <v>0</v>
      </c>
      <c r="C314" s="59">
        <f t="shared" si="18"/>
        <v>0</v>
      </c>
      <c r="D314" s="59"/>
      <c r="Q314" s="75">
        <f t="shared" si="19"/>
        <v>0</v>
      </c>
    </row>
    <row r="315" spans="1:17" ht="15" x14ac:dyDescent="0.25">
      <c r="A315" s="59">
        <f t="shared" si="17"/>
        <v>1</v>
      </c>
      <c r="B315" s="59">
        <f t="shared" si="16"/>
        <v>0</v>
      </c>
      <c r="C315" s="59">
        <f t="shared" si="18"/>
        <v>0</v>
      </c>
      <c r="D315" s="59"/>
      <c r="Q315" s="75">
        <f t="shared" si="19"/>
        <v>0</v>
      </c>
    </row>
    <row r="316" spans="1:17" ht="15" x14ac:dyDescent="0.25">
      <c r="A316" s="59">
        <f t="shared" si="17"/>
        <v>1</v>
      </c>
      <c r="B316" s="59">
        <f t="shared" si="16"/>
        <v>0</v>
      </c>
      <c r="C316" s="59">
        <f t="shared" si="18"/>
        <v>0</v>
      </c>
      <c r="D316" s="59"/>
      <c r="Q316" s="75">
        <f t="shared" si="19"/>
        <v>0</v>
      </c>
    </row>
    <row r="317" spans="1:17" ht="15" x14ac:dyDescent="0.25">
      <c r="A317" s="59">
        <f t="shared" si="17"/>
        <v>1</v>
      </c>
      <c r="B317" s="59">
        <f t="shared" si="16"/>
        <v>0</v>
      </c>
      <c r="C317" s="59">
        <f t="shared" si="18"/>
        <v>0</v>
      </c>
      <c r="D317" s="59"/>
      <c r="Q317" s="75">
        <f t="shared" si="19"/>
        <v>0</v>
      </c>
    </row>
    <row r="318" spans="1:17" ht="15" x14ac:dyDescent="0.25">
      <c r="A318" s="59">
        <f t="shared" si="17"/>
        <v>1</v>
      </c>
      <c r="B318" s="59">
        <f t="shared" si="16"/>
        <v>0</v>
      </c>
      <c r="C318" s="59">
        <f t="shared" si="18"/>
        <v>0</v>
      </c>
      <c r="D318" s="59"/>
      <c r="Q318" s="75">
        <f t="shared" si="19"/>
        <v>0</v>
      </c>
    </row>
    <row r="319" spans="1:17" ht="15" x14ac:dyDescent="0.25">
      <c r="A319" s="59">
        <f t="shared" si="17"/>
        <v>1</v>
      </c>
      <c r="B319" s="59">
        <f t="shared" si="16"/>
        <v>0</v>
      </c>
      <c r="C319" s="59">
        <f t="shared" si="18"/>
        <v>0</v>
      </c>
      <c r="D319" s="59"/>
      <c r="Q319" s="75">
        <f t="shared" si="19"/>
        <v>0</v>
      </c>
    </row>
    <row r="320" spans="1:17" ht="15" x14ac:dyDescent="0.25">
      <c r="A320" s="59">
        <f t="shared" si="17"/>
        <v>1</v>
      </c>
      <c r="B320" s="59">
        <f t="shared" si="16"/>
        <v>0</v>
      </c>
      <c r="C320" s="59">
        <f t="shared" si="18"/>
        <v>0</v>
      </c>
      <c r="D320" s="59"/>
      <c r="Q320" s="75">
        <f t="shared" si="19"/>
        <v>0</v>
      </c>
    </row>
    <row r="321" spans="1:17" ht="15" x14ac:dyDescent="0.25">
      <c r="A321" s="59">
        <f t="shared" si="17"/>
        <v>1</v>
      </c>
      <c r="B321" s="59">
        <f t="shared" si="16"/>
        <v>0</v>
      </c>
      <c r="C321" s="59">
        <f t="shared" si="18"/>
        <v>0</v>
      </c>
      <c r="D321" s="59"/>
      <c r="Q321" s="75">
        <f t="shared" si="19"/>
        <v>0</v>
      </c>
    </row>
    <row r="322" spans="1:17" ht="15" x14ac:dyDescent="0.25">
      <c r="A322" s="59">
        <f t="shared" si="17"/>
        <v>1</v>
      </c>
      <c r="B322" s="59">
        <f t="shared" si="16"/>
        <v>0</v>
      </c>
      <c r="C322" s="59">
        <f t="shared" si="18"/>
        <v>0</v>
      </c>
      <c r="D322" s="59"/>
      <c r="Q322" s="75">
        <f t="shared" si="19"/>
        <v>0</v>
      </c>
    </row>
    <row r="323" spans="1:17" ht="15" x14ac:dyDescent="0.25">
      <c r="A323" s="59">
        <f t="shared" si="17"/>
        <v>1</v>
      </c>
      <c r="B323" s="59">
        <f t="shared" si="16"/>
        <v>0</v>
      </c>
      <c r="C323" s="59">
        <f t="shared" si="18"/>
        <v>0</v>
      </c>
      <c r="D323" s="59"/>
      <c r="Q323" s="75">
        <f t="shared" si="19"/>
        <v>0</v>
      </c>
    </row>
    <row r="324" spans="1:17" ht="15" x14ac:dyDescent="0.25">
      <c r="A324" s="59">
        <f t="shared" si="17"/>
        <v>1</v>
      </c>
      <c r="B324" s="59">
        <f t="shared" si="16"/>
        <v>0</v>
      </c>
      <c r="C324" s="59">
        <f t="shared" si="18"/>
        <v>0</v>
      </c>
      <c r="D324" s="59"/>
      <c r="Q324" s="75">
        <f t="shared" si="19"/>
        <v>0</v>
      </c>
    </row>
    <row r="325" spans="1:17" ht="15" x14ac:dyDescent="0.25">
      <c r="A325" s="59">
        <f t="shared" si="17"/>
        <v>1</v>
      </c>
      <c r="B325" s="59">
        <f t="shared" si="16"/>
        <v>0</v>
      </c>
      <c r="C325" s="59">
        <f t="shared" si="18"/>
        <v>0</v>
      </c>
      <c r="D325" s="59"/>
      <c r="Q325" s="75">
        <f t="shared" si="19"/>
        <v>0</v>
      </c>
    </row>
    <row r="326" spans="1:17" ht="15" x14ac:dyDescent="0.25">
      <c r="A326" s="59">
        <f t="shared" si="17"/>
        <v>1</v>
      </c>
      <c r="B326" s="59">
        <f t="shared" si="16"/>
        <v>0</v>
      </c>
      <c r="C326" s="59">
        <f t="shared" si="18"/>
        <v>0</v>
      </c>
      <c r="D326" s="59"/>
      <c r="Q326" s="75">
        <f t="shared" si="19"/>
        <v>0</v>
      </c>
    </row>
    <row r="327" spans="1:17" ht="15" x14ac:dyDescent="0.25">
      <c r="A327" s="59">
        <f t="shared" si="17"/>
        <v>1</v>
      </c>
      <c r="B327" s="59">
        <f t="shared" si="16"/>
        <v>0</v>
      </c>
      <c r="C327" s="59">
        <f t="shared" si="18"/>
        <v>0</v>
      </c>
      <c r="D327" s="59"/>
      <c r="Q327" s="75">
        <f t="shared" si="19"/>
        <v>0</v>
      </c>
    </row>
    <row r="328" spans="1:17" ht="15" x14ac:dyDescent="0.25">
      <c r="A328" s="59">
        <f t="shared" si="17"/>
        <v>1</v>
      </c>
      <c r="B328" s="59">
        <f t="shared" si="16"/>
        <v>0</v>
      </c>
      <c r="C328" s="59">
        <f t="shared" si="18"/>
        <v>0</v>
      </c>
      <c r="D328" s="59"/>
      <c r="Q328" s="75">
        <f t="shared" si="19"/>
        <v>0</v>
      </c>
    </row>
    <row r="329" spans="1:17" ht="15" x14ac:dyDescent="0.25">
      <c r="A329" s="59">
        <f t="shared" si="17"/>
        <v>1</v>
      </c>
      <c r="B329" s="59">
        <f t="shared" si="16"/>
        <v>0</v>
      </c>
      <c r="C329" s="59">
        <f t="shared" si="18"/>
        <v>0</v>
      </c>
      <c r="D329" s="59"/>
      <c r="Q329" s="75">
        <f t="shared" si="19"/>
        <v>0</v>
      </c>
    </row>
    <row r="330" spans="1:17" ht="15" x14ac:dyDescent="0.25">
      <c r="A330" s="59">
        <f t="shared" si="17"/>
        <v>1</v>
      </c>
      <c r="B330" s="59">
        <f t="shared" si="16"/>
        <v>0</v>
      </c>
      <c r="C330" s="59">
        <f t="shared" si="18"/>
        <v>0</v>
      </c>
      <c r="D330" s="59"/>
      <c r="Q330" s="75">
        <f t="shared" si="19"/>
        <v>0</v>
      </c>
    </row>
    <row r="331" spans="1:17" ht="15" x14ac:dyDescent="0.25">
      <c r="A331" s="59">
        <f t="shared" si="17"/>
        <v>1</v>
      </c>
      <c r="B331" s="59">
        <f t="shared" si="16"/>
        <v>0</v>
      </c>
      <c r="C331" s="59">
        <f t="shared" si="18"/>
        <v>0</v>
      </c>
      <c r="D331" s="59"/>
      <c r="Q331" s="75">
        <f t="shared" si="19"/>
        <v>0</v>
      </c>
    </row>
    <row r="332" spans="1:17" ht="15" x14ac:dyDescent="0.25">
      <c r="A332" s="59">
        <f t="shared" si="17"/>
        <v>1</v>
      </c>
      <c r="B332" s="59">
        <f t="shared" si="16"/>
        <v>0</v>
      </c>
      <c r="C332" s="59">
        <f t="shared" si="18"/>
        <v>0</v>
      </c>
      <c r="D332" s="59"/>
      <c r="Q332" s="75">
        <f t="shared" si="19"/>
        <v>0</v>
      </c>
    </row>
    <row r="333" spans="1:17" ht="15" x14ac:dyDescent="0.25">
      <c r="A333" s="59">
        <f t="shared" si="17"/>
        <v>1</v>
      </c>
      <c r="B333" s="59">
        <f t="shared" si="16"/>
        <v>0</v>
      </c>
      <c r="C333" s="59">
        <f t="shared" si="18"/>
        <v>0</v>
      </c>
      <c r="D333" s="59"/>
      <c r="Q333" s="75">
        <f t="shared" si="19"/>
        <v>0</v>
      </c>
    </row>
    <row r="334" spans="1:17" ht="15" x14ac:dyDescent="0.25">
      <c r="A334" s="59">
        <f t="shared" si="17"/>
        <v>1</v>
      </c>
      <c r="B334" s="59">
        <f t="shared" ref="B334:B397" si="20">IF(Q334="",1,IF(COUNT(E334:P334)&gt;0,1,0))</f>
        <v>0</v>
      </c>
      <c r="C334" s="59">
        <f t="shared" si="18"/>
        <v>0</v>
      </c>
      <c r="D334" s="59"/>
      <c r="Q334" s="75">
        <f t="shared" si="19"/>
        <v>0</v>
      </c>
    </row>
    <row r="335" spans="1:17" ht="15" x14ac:dyDescent="0.25">
      <c r="A335" s="59">
        <f t="shared" ref="A335:A398" si="21">IF(AND(Q335="",D335=""),0,1)</f>
        <v>1</v>
      </c>
      <c r="B335" s="59">
        <f t="shared" si="20"/>
        <v>0</v>
      </c>
      <c r="C335" s="59">
        <f t="shared" ref="C335:C398" si="22">IF(B335=0,D335,C334)</f>
        <v>0</v>
      </c>
      <c r="D335" s="59"/>
      <c r="Q335" s="75">
        <f t="shared" ref="Q335:Q364" si="23">IF(COUNT(E335:P335)="","",MAX(E335,I335,M335))</f>
        <v>0</v>
      </c>
    </row>
    <row r="336" spans="1:17" ht="15" x14ac:dyDescent="0.25">
      <c r="A336" s="59">
        <f t="shared" si="21"/>
        <v>1</v>
      </c>
      <c r="B336" s="59">
        <f t="shared" si="20"/>
        <v>0</v>
      </c>
      <c r="C336" s="59">
        <f t="shared" si="22"/>
        <v>0</v>
      </c>
      <c r="D336" s="59"/>
      <c r="Q336" s="75">
        <f t="shared" si="23"/>
        <v>0</v>
      </c>
    </row>
    <row r="337" spans="1:17" ht="15" x14ac:dyDescent="0.25">
      <c r="A337" s="59">
        <f t="shared" si="21"/>
        <v>1</v>
      </c>
      <c r="B337" s="59">
        <f t="shared" si="20"/>
        <v>0</v>
      </c>
      <c r="C337" s="59">
        <f t="shared" si="22"/>
        <v>0</v>
      </c>
      <c r="D337" s="59"/>
      <c r="Q337" s="75">
        <f t="shared" si="23"/>
        <v>0</v>
      </c>
    </row>
    <row r="338" spans="1:17" ht="15" x14ac:dyDescent="0.25">
      <c r="A338" s="59">
        <f t="shared" si="21"/>
        <v>1</v>
      </c>
      <c r="B338" s="59">
        <f t="shared" si="20"/>
        <v>0</v>
      </c>
      <c r="C338" s="59">
        <f t="shared" si="22"/>
        <v>0</v>
      </c>
      <c r="D338" s="59"/>
      <c r="Q338" s="75">
        <f t="shared" si="23"/>
        <v>0</v>
      </c>
    </row>
    <row r="339" spans="1:17" ht="15" x14ac:dyDescent="0.25">
      <c r="A339" s="59">
        <f t="shared" si="21"/>
        <v>1</v>
      </c>
      <c r="B339" s="59">
        <f t="shared" si="20"/>
        <v>0</v>
      </c>
      <c r="C339" s="59">
        <f t="shared" si="22"/>
        <v>0</v>
      </c>
      <c r="D339" s="59"/>
      <c r="Q339" s="75">
        <f t="shared" si="23"/>
        <v>0</v>
      </c>
    </row>
    <row r="340" spans="1:17" ht="15" x14ac:dyDescent="0.25">
      <c r="A340" s="59">
        <f t="shared" si="21"/>
        <v>1</v>
      </c>
      <c r="B340" s="59">
        <f t="shared" si="20"/>
        <v>0</v>
      </c>
      <c r="C340" s="59">
        <f t="shared" si="22"/>
        <v>0</v>
      </c>
      <c r="D340" s="59"/>
      <c r="Q340" s="75">
        <f t="shared" si="23"/>
        <v>0</v>
      </c>
    </row>
    <row r="341" spans="1:17" ht="15" x14ac:dyDescent="0.25">
      <c r="A341" s="59">
        <f t="shared" si="21"/>
        <v>1</v>
      </c>
      <c r="B341" s="59">
        <f t="shared" si="20"/>
        <v>0</v>
      </c>
      <c r="C341" s="59">
        <f t="shared" si="22"/>
        <v>0</v>
      </c>
      <c r="D341" s="59"/>
      <c r="Q341" s="75">
        <f t="shared" si="23"/>
        <v>0</v>
      </c>
    </row>
    <row r="342" spans="1:17" ht="15" x14ac:dyDescent="0.25">
      <c r="A342" s="59">
        <f t="shared" si="21"/>
        <v>1</v>
      </c>
      <c r="B342" s="59">
        <f t="shared" si="20"/>
        <v>0</v>
      </c>
      <c r="C342" s="59">
        <f t="shared" si="22"/>
        <v>0</v>
      </c>
      <c r="D342" s="59"/>
      <c r="Q342" s="75">
        <f t="shared" si="23"/>
        <v>0</v>
      </c>
    </row>
    <row r="343" spans="1:17" ht="15" x14ac:dyDescent="0.25">
      <c r="A343" s="59">
        <f t="shared" si="21"/>
        <v>1</v>
      </c>
      <c r="B343" s="59">
        <f t="shared" si="20"/>
        <v>0</v>
      </c>
      <c r="C343" s="59">
        <f t="shared" si="22"/>
        <v>0</v>
      </c>
      <c r="D343" s="59"/>
      <c r="Q343" s="75">
        <f t="shared" si="23"/>
        <v>0</v>
      </c>
    </row>
    <row r="344" spans="1:17" ht="15" x14ac:dyDescent="0.25">
      <c r="A344" s="59">
        <f t="shared" si="21"/>
        <v>1</v>
      </c>
      <c r="B344" s="59">
        <f t="shared" si="20"/>
        <v>0</v>
      </c>
      <c r="C344" s="59">
        <f t="shared" si="22"/>
        <v>0</v>
      </c>
      <c r="D344" s="59"/>
      <c r="Q344" s="75">
        <f t="shared" si="23"/>
        <v>0</v>
      </c>
    </row>
    <row r="345" spans="1:17" ht="15" x14ac:dyDescent="0.25">
      <c r="A345" s="59">
        <f t="shared" si="21"/>
        <v>1</v>
      </c>
      <c r="B345" s="59">
        <f t="shared" si="20"/>
        <v>0</v>
      </c>
      <c r="C345" s="59">
        <f t="shared" si="22"/>
        <v>0</v>
      </c>
      <c r="D345" s="59"/>
      <c r="Q345" s="75">
        <f t="shared" si="23"/>
        <v>0</v>
      </c>
    </row>
    <row r="346" spans="1:17" ht="15" x14ac:dyDescent="0.25">
      <c r="A346" s="59">
        <f t="shared" si="21"/>
        <v>1</v>
      </c>
      <c r="B346" s="59">
        <f t="shared" si="20"/>
        <v>0</v>
      </c>
      <c r="C346" s="59">
        <f t="shared" si="22"/>
        <v>0</v>
      </c>
      <c r="D346" s="59"/>
      <c r="Q346" s="75">
        <f t="shared" si="23"/>
        <v>0</v>
      </c>
    </row>
    <row r="347" spans="1:17" ht="15" x14ac:dyDescent="0.25">
      <c r="A347" s="59">
        <f t="shared" si="21"/>
        <v>1</v>
      </c>
      <c r="B347" s="59">
        <f t="shared" si="20"/>
        <v>0</v>
      </c>
      <c r="C347" s="59">
        <f t="shared" si="22"/>
        <v>0</v>
      </c>
      <c r="D347" s="59"/>
      <c r="Q347" s="75">
        <f t="shared" si="23"/>
        <v>0</v>
      </c>
    </row>
    <row r="348" spans="1:17" ht="15" x14ac:dyDescent="0.25">
      <c r="A348" s="59">
        <f t="shared" si="21"/>
        <v>1</v>
      </c>
      <c r="B348" s="59">
        <f t="shared" si="20"/>
        <v>0</v>
      </c>
      <c r="C348" s="59">
        <f t="shared" si="22"/>
        <v>0</v>
      </c>
      <c r="D348" s="59"/>
      <c r="Q348" s="75">
        <f t="shared" si="23"/>
        <v>0</v>
      </c>
    </row>
    <row r="349" spans="1:17" ht="15" x14ac:dyDescent="0.25">
      <c r="A349" s="59">
        <f t="shared" si="21"/>
        <v>1</v>
      </c>
      <c r="B349" s="59">
        <f t="shared" si="20"/>
        <v>0</v>
      </c>
      <c r="C349" s="59">
        <f t="shared" si="22"/>
        <v>0</v>
      </c>
      <c r="D349" s="59"/>
      <c r="Q349" s="75">
        <f t="shared" si="23"/>
        <v>0</v>
      </c>
    </row>
    <row r="350" spans="1:17" ht="15" x14ac:dyDescent="0.25">
      <c r="A350" s="59">
        <f t="shared" si="21"/>
        <v>1</v>
      </c>
      <c r="B350" s="59">
        <f t="shared" si="20"/>
        <v>0</v>
      </c>
      <c r="C350" s="59">
        <f t="shared" si="22"/>
        <v>0</v>
      </c>
      <c r="D350" s="59"/>
      <c r="Q350" s="75">
        <f t="shared" si="23"/>
        <v>0</v>
      </c>
    </row>
    <row r="351" spans="1:17" ht="15" x14ac:dyDescent="0.25">
      <c r="A351" s="59">
        <f t="shared" si="21"/>
        <v>1</v>
      </c>
      <c r="B351" s="59">
        <f t="shared" si="20"/>
        <v>0</v>
      </c>
      <c r="C351" s="59">
        <f t="shared" si="22"/>
        <v>0</v>
      </c>
      <c r="D351" s="59"/>
      <c r="Q351" s="75">
        <f t="shared" si="23"/>
        <v>0</v>
      </c>
    </row>
    <row r="352" spans="1:17" ht="15" x14ac:dyDescent="0.25">
      <c r="A352" s="59">
        <f t="shared" si="21"/>
        <v>1</v>
      </c>
      <c r="B352" s="59">
        <f t="shared" si="20"/>
        <v>0</v>
      </c>
      <c r="C352" s="59">
        <f t="shared" si="22"/>
        <v>0</v>
      </c>
      <c r="D352" s="59"/>
      <c r="Q352" s="75">
        <f t="shared" si="23"/>
        <v>0</v>
      </c>
    </row>
    <row r="353" spans="1:17" ht="15" x14ac:dyDescent="0.25">
      <c r="A353" s="59">
        <f t="shared" si="21"/>
        <v>1</v>
      </c>
      <c r="B353" s="59">
        <f t="shared" si="20"/>
        <v>0</v>
      </c>
      <c r="C353" s="59">
        <f t="shared" si="22"/>
        <v>0</v>
      </c>
      <c r="D353" s="59"/>
      <c r="Q353" s="75">
        <f t="shared" si="23"/>
        <v>0</v>
      </c>
    </row>
    <row r="354" spans="1:17" ht="15" x14ac:dyDescent="0.25">
      <c r="A354" s="59">
        <f t="shared" si="21"/>
        <v>1</v>
      </c>
      <c r="B354" s="59">
        <f t="shared" si="20"/>
        <v>0</v>
      </c>
      <c r="C354" s="59">
        <f t="shared" si="22"/>
        <v>0</v>
      </c>
      <c r="D354" s="59"/>
      <c r="Q354" s="75">
        <f t="shared" si="23"/>
        <v>0</v>
      </c>
    </row>
    <row r="355" spans="1:17" ht="15" x14ac:dyDescent="0.25">
      <c r="A355" s="59">
        <f t="shared" si="21"/>
        <v>1</v>
      </c>
      <c r="B355" s="59">
        <f t="shared" si="20"/>
        <v>0</v>
      </c>
      <c r="C355" s="59">
        <f t="shared" si="22"/>
        <v>0</v>
      </c>
      <c r="D355" s="59"/>
      <c r="Q355" s="75">
        <f t="shared" si="23"/>
        <v>0</v>
      </c>
    </row>
    <row r="356" spans="1:17" ht="15" x14ac:dyDescent="0.25">
      <c r="A356" s="59">
        <f t="shared" si="21"/>
        <v>1</v>
      </c>
      <c r="B356" s="59">
        <f t="shared" si="20"/>
        <v>0</v>
      </c>
      <c r="C356" s="59">
        <f t="shared" si="22"/>
        <v>0</v>
      </c>
      <c r="D356" s="59"/>
      <c r="Q356" s="75">
        <f t="shared" si="23"/>
        <v>0</v>
      </c>
    </row>
    <row r="357" spans="1:17" ht="15" x14ac:dyDescent="0.25">
      <c r="A357" s="59">
        <f t="shared" si="21"/>
        <v>1</v>
      </c>
      <c r="B357" s="59">
        <f t="shared" si="20"/>
        <v>0</v>
      </c>
      <c r="C357" s="59">
        <f t="shared" si="22"/>
        <v>0</v>
      </c>
      <c r="D357" s="59"/>
      <c r="Q357" s="75">
        <f t="shared" si="23"/>
        <v>0</v>
      </c>
    </row>
    <row r="358" spans="1:17" ht="15" x14ac:dyDescent="0.25">
      <c r="A358" s="59">
        <f t="shared" si="21"/>
        <v>1</v>
      </c>
      <c r="B358" s="59">
        <f t="shared" si="20"/>
        <v>0</v>
      </c>
      <c r="C358" s="59">
        <f t="shared" si="22"/>
        <v>0</v>
      </c>
      <c r="D358" s="59"/>
      <c r="Q358" s="75">
        <f t="shared" si="23"/>
        <v>0</v>
      </c>
    </row>
    <row r="359" spans="1:17" ht="15" x14ac:dyDescent="0.25">
      <c r="A359" s="59">
        <f t="shared" si="21"/>
        <v>1</v>
      </c>
      <c r="B359" s="59">
        <f t="shared" si="20"/>
        <v>0</v>
      </c>
      <c r="C359" s="59">
        <f t="shared" si="22"/>
        <v>0</v>
      </c>
      <c r="D359" s="59"/>
      <c r="Q359" s="75">
        <f t="shared" si="23"/>
        <v>0</v>
      </c>
    </row>
    <row r="360" spans="1:17" ht="15" x14ac:dyDescent="0.25">
      <c r="A360" s="59">
        <f t="shared" si="21"/>
        <v>1</v>
      </c>
      <c r="B360" s="59">
        <f t="shared" si="20"/>
        <v>0</v>
      </c>
      <c r="C360" s="59">
        <f t="shared" si="22"/>
        <v>0</v>
      </c>
      <c r="D360" s="59"/>
      <c r="Q360" s="75">
        <f t="shared" si="23"/>
        <v>0</v>
      </c>
    </row>
    <row r="361" spans="1:17" ht="15" x14ac:dyDescent="0.25">
      <c r="A361" s="59">
        <f t="shared" si="21"/>
        <v>1</v>
      </c>
      <c r="B361" s="59">
        <f t="shared" si="20"/>
        <v>0</v>
      </c>
      <c r="C361" s="59">
        <f t="shared" si="22"/>
        <v>0</v>
      </c>
      <c r="D361" s="59"/>
      <c r="Q361" s="75">
        <f t="shared" si="23"/>
        <v>0</v>
      </c>
    </row>
    <row r="362" spans="1:17" ht="15" x14ac:dyDescent="0.25">
      <c r="A362" s="59">
        <f t="shared" si="21"/>
        <v>1</v>
      </c>
      <c r="B362" s="59">
        <f t="shared" si="20"/>
        <v>0</v>
      </c>
      <c r="C362" s="59">
        <f t="shared" si="22"/>
        <v>0</v>
      </c>
      <c r="D362" s="59"/>
      <c r="Q362" s="75">
        <f t="shared" si="23"/>
        <v>0</v>
      </c>
    </row>
    <row r="363" spans="1:17" ht="15" x14ac:dyDescent="0.25">
      <c r="A363" s="59">
        <f t="shared" si="21"/>
        <v>1</v>
      </c>
      <c r="B363" s="59">
        <f t="shared" si="20"/>
        <v>0</v>
      </c>
      <c r="C363" s="59">
        <f t="shared" si="22"/>
        <v>0</v>
      </c>
      <c r="D363" s="59"/>
      <c r="Q363" s="75">
        <f t="shared" si="23"/>
        <v>0</v>
      </c>
    </row>
    <row r="364" spans="1:17" ht="15" x14ac:dyDescent="0.25">
      <c r="A364" s="59">
        <f t="shared" si="21"/>
        <v>1</v>
      </c>
      <c r="B364" s="59">
        <f t="shared" si="20"/>
        <v>0</v>
      </c>
      <c r="C364" s="59">
        <f t="shared" si="22"/>
        <v>0</v>
      </c>
      <c r="D364" s="59"/>
      <c r="Q364" s="75">
        <f t="shared" si="23"/>
        <v>0</v>
      </c>
    </row>
    <row r="365" spans="1:17" x14ac:dyDescent="0.2">
      <c r="A365" s="59">
        <f t="shared" si="21"/>
        <v>0</v>
      </c>
      <c r="B365" s="59">
        <f t="shared" si="20"/>
        <v>1</v>
      </c>
      <c r="C365" s="59">
        <f t="shared" si="22"/>
        <v>0</v>
      </c>
      <c r="D365" s="59"/>
    </row>
    <row r="366" spans="1:17" x14ac:dyDescent="0.2">
      <c r="A366" s="59">
        <f t="shared" si="21"/>
        <v>0</v>
      </c>
      <c r="B366" s="59">
        <f t="shared" si="20"/>
        <v>1</v>
      </c>
      <c r="C366" s="59">
        <f t="shared" si="22"/>
        <v>0</v>
      </c>
      <c r="D366" s="59"/>
    </row>
    <row r="367" spans="1:17" x14ac:dyDescent="0.2">
      <c r="A367" s="59">
        <f t="shared" si="21"/>
        <v>0</v>
      </c>
      <c r="B367" s="59">
        <f t="shared" si="20"/>
        <v>1</v>
      </c>
      <c r="C367" s="59">
        <f t="shared" si="22"/>
        <v>0</v>
      </c>
      <c r="D367" s="59"/>
    </row>
    <row r="368" spans="1:17" x14ac:dyDescent="0.2">
      <c r="A368" s="59">
        <f t="shared" si="21"/>
        <v>0</v>
      </c>
      <c r="B368" s="59">
        <f t="shared" si="20"/>
        <v>1</v>
      </c>
      <c r="C368" s="59">
        <f t="shared" si="22"/>
        <v>0</v>
      </c>
      <c r="D368" s="59"/>
    </row>
    <row r="369" spans="1:4" x14ac:dyDescent="0.2">
      <c r="A369" s="59">
        <f t="shared" si="21"/>
        <v>0</v>
      </c>
      <c r="B369" s="59">
        <f t="shared" si="20"/>
        <v>1</v>
      </c>
      <c r="C369" s="59">
        <f t="shared" si="22"/>
        <v>0</v>
      </c>
      <c r="D369" s="59"/>
    </row>
    <row r="370" spans="1:4" x14ac:dyDescent="0.2">
      <c r="A370" s="59">
        <f t="shared" si="21"/>
        <v>0</v>
      </c>
      <c r="B370" s="59">
        <f t="shared" si="20"/>
        <v>1</v>
      </c>
      <c r="C370" s="59">
        <f t="shared" si="22"/>
        <v>0</v>
      </c>
      <c r="D370" s="59"/>
    </row>
    <row r="371" spans="1:4" x14ac:dyDescent="0.2">
      <c r="A371" s="59">
        <f t="shared" si="21"/>
        <v>0</v>
      </c>
      <c r="B371" s="59">
        <f t="shared" si="20"/>
        <v>1</v>
      </c>
      <c r="C371" s="59">
        <f t="shared" si="22"/>
        <v>0</v>
      </c>
      <c r="D371" s="59"/>
    </row>
    <row r="372" spans="1:4" x14ac:dyDescent="0.2">
      <c r="A372" s="59">
        <f t="shared" si="21"/>
        <v>0</v>
      </c>
      <c r="B372" s="59">
        <f t="shared" si="20"/>
        <v>1</v>
      </c>
      <c r="C372" s="59">
        <f t="shared" si="22"/>
        <v>0</v>
      </c>
      <c r="D372" s="59"/>
    </row>
    <row r="373" spans="1:4" x14ac:dyDescent="0.2">
      <c r="A373" s="59">
        <f t="shared" si="21"/>
        <v>0</v>
      </c>
      <c r="B373" s="59">
        <f t="shared" si="20"/>
        <v>1</v>
      </c>
      <c r="C373" s="59">
        <f t="shared" si="22"/>
        <v>0</v>
      </c>
      <c r="D373" s="59"/>
    </row>
    <row r="374" spans="1:4" x14ac:dyDescent="0.2">
      <c r="A374" s="59">
        <f t="shared" si="21"/>
        <v>0</v>
      </c>
      <c r="B374" s="59">
        <f t="shared" si="20"/>
        <v>1</v>
      </c>
      <c r="C374" s="59">
        <f t="shared" si="22"/>
        <v>0</v>
      </c>
      <c r="D374" s="59"/>
    </row>
    <row r="375" spans="1:4" x14ac:dyDescent="0.2">
      <c r="A375" s="59">
        <f t="shared" si="21"/>
        <v>0</v>
      </c>
      <c r="B375" s="59">
        <f t="shared" si="20"/>
        <v>1</v>
      </c>
      <c r="C375" s="59">
        <f t="shared" si="22"/>
        <v>0</v>
      </c>
      <c r="D375" s="59"/>
    </row>
    <row r="376" spans="1:4" x14ac:dyDescent="0.2">
      <c r="A376" s="59">
        <f t="shared" si="21"/>
        <v>0</v>
      </c>
      <c r="B376" s="59">
        <f t="shared" si="20"/>
        <v>1</v>
      </c>
      <c r="C376" s="59">
        <f t="shared" si="22"/>
        <v>0</v>
      </c>
      <c r="D376" s="59"/>
    </row>
    <row r="377" spans="1:4" x14ac:dyDescent="0.2">
      <c r="A377" s="59">
        <f t="shared" si="21"/>
        <v>0</v>
      </c>
      <c r="B377" s="59">
        <f t="shared" si="20"/>
        <v>1</v>
      </c>
      <c r="C377" s="59">
        <f t="shared" si="22"/>
        <v>0</v>
      </c>
      <c r="D377" s="59"/>
    </row>
    <row r="378" spans="1:4" x14ac:dyDescent="0.2">
      <c r="A378" s="59">
        <f t="shared" si="21"/>
        <v>0</v>
      </c>
      <c r="B378" s="59">
        <f t="shared" si="20"/>
        <v>1</v>
      </c>
      <c r="C378" s="59">
        <f t="shared" si="22"/>
        <v>0</v>
      </c>
      <c r="D378" s="59"/>
    </row>
    <row r="379" spans="1:4" x14ac:dyDescent="0.2">
      <c r="A379" s="59">
        <f t="shared" si="21"/>
        <v>0</v>
      </c>
      <c r="B379" s="59">
        <f t="shared" si="20"/>
        <v>1</v>
      </c>
      <c r="C379" s="59">
        <f t="shared" si="22"/>
        <v>0</v>
      </c>
      <c r="D379" s="59"/>
    </row>
    <row r="380" spans="1:4" x14ac:dyDescent="0.2">
      <c r="A380" s="59">
        <f t="shared" si="21"/>
        <v>0</v>
      </c>
      <c r="B380" s="59">
        <f t="shared" si="20"/>
        <v>1</v>
      </c>
      <c r="C380" s="59">
        <f t="shared" si="22"/>
        <v>0</v>
      </c>
      <c r="D380" s="59"/>
    </row>
    <row r="381" spans="1:4" x14ac:dyDescent="0.2">
      <c r="A381" s="59">
        <f t="shared" si="21"/>
        <v>0</v>
      </c>
      <c r="B381" s="59">
        <f t="shared" si="20"/>
        <v>1</v>
      </c>
      <c r="C381" s="59">
        <f t="shared" si="22"/>
        <v>0</v>
      </c>
      <c r="D381" s="59"/>
    </row>
    <row r="382" spans="1:4" x14ac:dyDescent="0.2">
      <c r="A382" s="59">
        <f t="shared" si="21"/>
        <v>0</v>
      </c>
      <c r="B382" s="59">
        <f t="shared" si="20"/>
        <v>1</v>
      </c>
      <c r="C382" s="59">
        <f t="shared" si="22"/>
        <v>0</v>
      </c>
      <c r="D382" s="59"/>
    </row>
    <row r="383" spans="1:4" x14ac:dyDescent="0.2">
      <c r="A383" s="59">
        <f t="shared" si="21"/>
        <v>0</v>
      </c>
      <c r="B383" s="59">
        <f t="shared" si="20"/>
        <v>1</v>
      </c>
      <c r="C383" s="59">
        <f t="shared" si="22"/>
        <v>0</v>
      </c>
      <c r="D383" s="59"/>
    </row>
    <row r="384" spans="1:4" x14ac:dyDescent="0.2">
      <c r="A384" s="59">
        <f t="shared" si="21"/>
        <v>0</v>
      </c>
      <c r="B384" s="59">
        <f t="shared" si="20"/>
        <v>1</v>
      </c>
      <c r="C384" s="59">
        <f t="shared" si="22"/>
        <v>0</v>
      </c>
      <c r="D384" s="59"/>
    </row>
    <row r="385" spans="1:4" x14ac:dyDescent="0.2">
      <c r="A385" s="59">
        <f t="shared" si="21"/>
        <v>0</v>
      </c>
      <c r="B385" s="59">
        <f t="shared" si="20"/>
        <v>1</v>
      </c>
      <c r="C385" s="59">
        <f t="shared" si="22"/>
        <v>0</v>
      </c>
      <c r="D385" s="59"/>
    </row>
    <row r="386" spans="1:4" x14ac:dyDescent="0.2">
      <c r="A386" s="59">
        <f t="shared" si="21"/>
        <v>0</v>
      </c>
      <c r="B386" s="59">
        <f t="shared" si="20"/>
        <v>1</v>
      </c>
      <c r="C386" s="59">
        <f t="shared" si="22"/>
        <v>0</v>
      </c>
      <c r="D386" s="59"/>
    </row>
    <row r="387" spans="1:4" x14ac:dyDescent="0.2">
      <c r="A387" s="59">
        <f t="shared" si="21"/>
        <v>0</v>
      </c>
      <c r="B387" s="59">
        <f t="shared" si="20"/>
        <v>1</v>
      </c>
      <c r="C387" s="59">
        <f t="shared" si="22"/>
        <v>0</v>
      </c>
      <c r="D387" s="59"/>
    </row>
    <row r="388" spans="1:4" x14ac:dyDescent="0.2">
      <c r="A388" s="59">
        <f t="shared" si="21"/>
        <v>0</v>
      </c>
      <c r="B388" s="59">
        <f t="shared" si="20"/>
        <v>1</v>
      </c>
      <c r="C388" s="59">
        <f t="shared" si="22"/>
        <v>0</v>
      </c>
      <c r="D388" s="59"/>
    </row>
    <row r="389" spans="1:4" x14ac:dyDescent="0.2">
      <c r="A389" s="59">
        <f t="shared" si="21"/>
        <v>0</v>
      </c>
      <c r="B389" s="59">
        <f t="shared" si="20"/>
        <v>1</v>
      </c>
      <c r="C389" s="59">
        <f t="shared" si="22"/>
        <v>0</v>
      </c>
      <c r="D389" s="59"/>
    </row>
    <row r="390" spans="1:4" x14ac:dyDescent="0.2">
      <c r="A390" s="59">
        <f t="shared" si="21"/>
        <v>0</v>
      </c>
      <c r="B390" s="59">
        <f t="shared" si="20"/>
        <v>1</v>
      </c>
      <c r="C390" s="59">
        <f t="shared" si="22"/>
        <v>0</v>
      </c>
      <c r="D390" s="59"/>
    </row>
    <row r="391" spans="1:4" x14ac:dyDescent="0.2">
      <c r="A391" s="59">
        <f t="shared" si="21"/>
        <v>0</v>
      </c>
      <c r="B391" s="59">
        <f t="shared" si="20"/>
        <v>1</v>
      </c>
      <c r="C391" s="59">
        <f t="shared" si="22"/>
        <v>0</v>
      </c>
      <c r="D391" s="59"/>
    </row>
    <row r="392" spans="1:4" x14ac:dyDescent="0.2">
      <c r="A392" s="59">
        <f t="shared" si="21"/>
        <v>0</v>
      </c>
      <c r="B392" s="59">
        <f t="shared" si="20"/>
        <v>1</v>
      </c>
      <c r="C392" s="59">
        <f t="shared" si="22"/>
        <v>0</v>
      </c>
      <c r="D392" s="59"/>
    </row>
    <row r="393" spans="1:4" x14ac:dyDescent="0.2">
      <c r="A393" s="59">
        <f t="shared" si="21"/>
        <v>0</v>
      </c>
      <c r="B393" s="59">
        <f t="shared" si="20"/>
        <v>1</v>
      </c>
      <c r="C393" s="59">
        <f t="shared" si="22"/>
        <v>0</v>
      </c>
      <c r="D393" s="59"/>
    </row>
    <row r="394" spans="1:4" x14ac:dyDescent="0.2">
      <c r="A394" s="59">
        <f t="shared" si="21"/>
        <v>0</v>
      </c>
      <c r="B394" s="59">
        <f t="shared" si="20"/>
        <v>1</v>
      </c>
      <c r="C394" s="59">
        <f t="shared" si="22"/>
        <v>0</v>
      </c>
      <c r="D394" s="59"/>
    </row>
    <row r="395" spans="1:4" x14ac:dyDescent="0.2">
      <c r="A395" s="59">
        <f t="shared" si="21"/>
        <v>0</v>
      </c>
      <c r="B395" s="59">
        <f t="shared" si="20"/>
        <v>1</v>
      </c>
      <c r="C395" s="59">
        <f t="shared" si="22"/>
        <v>0</v>
      </c>
      <c r="D395" s="59"/>
    </row>
    <row r="396" spans="1:4" x14ac:dyDescent="0.2">
      <c r="A396" s="59">
        <f t="shared" si="21"/>
        <v>0</v>
      </c>
      <c r="B396" s="59">
        <f t="shared" si="20"/>
        <v>1</v>
      </c>
      <c r="C396" s="59">
        <f t="shared" si="22"/>
        <v>0</v>
      </c>
      <c r="D396" s="59"/>
    </row>
    <row r="397" spans="1:4" x14ac:dyDescent="0.2">
      <c r="A397" s="59">
        <f t="shared" si="21"/>
        <v>0</v>
      </c>
      <c r="B397" s="59">
        <f t="shared" si="20"/>
        <v>1</v>
      </c>
      <c r="C397" s="59">
        <f t="shared" si="22"/>
        <v>0</v>
      </c>
      <c r="D397" s="59"/>
    </row>
    <row r="398" spans="1:4" x14ac:dyDescent="0.2">
      <c r="A398" s="59">
        <f t="shared" si="21"/>
        <v>0</v>
      </c>
      <c r="B398" s="59">
        <f t="shared" ref="B398:B461" si="24">IF(Q398="",1,IF(COUNT(E398:P398)&gt;0,1,0))</f>
        <v>1</v>
      </c>
      <c r="C398" s="59">
        <f t="shared" si="22"/>
        <v>0</v>
      </c>
      <c r="D398" s="59"/>
    </row>
    <row r="399" spans="1:4" x14ac:dyDescent="0.2">
      <c r="A399" s="59">
        <f t="shared" ref="A399:A462" si="25">IF(AND(Q399="",D399=""),0,1)</f>
        <v>0</v>
      </c>
      <c r="B399" s="59">
        <f t="shared" si="24"/>
        <v>1</v>
      </c>
      <c r="C399" s="59">
        <f t="shared" ref="C399:C462" si="26">IF(B399=0,D399,C398)</f>
        <v>0</v>
      </c>
      <c r="D399" s="59"/>
    </row>
    <row r="400" spans="1:4" x14ac:dyDescent="0.2">
      <c r="A400" s="59">
        <f t="shared" si="25"/>
        <v>0</v>
      </c>
      <c r="B400" s="59">
        <f t="shared" si="24"/>
        <v>1</v>
      </c>
      <c r="C400" s="59">
        <f t="shared" si="26"/>
        <v>0</v>
      </c>
      <c r="D400" s="59"/>
    </row>
    <row r="401" spans="1:4" x14ac:dyDescent="0.2">
      <c r="A401" s="59">
        <f t="shared" si="25"/>
        <v>0</v>
      </c>
      <c r="B401" s="59">
        <f t="shared" si="24"/>
        <v>1</v>
      </c>
      <c r="C401" s="59">
        <f t="shared" si="26"/>
        <v>0</v>
      </c>
      <c r="D401" s="59"/>
    </row>
    <row r="402" spans="1:4" x14ac:dyDescent="0.2">
      <c r="A402" s="59">
        <f t="shared" si="25"/>
        <v>0</v>
      </c>
      <c r="B402" s="59">
        <f t="shared" si="24"/>
        <v>1</v>
      </c>
      <c r="C402" s="59">
        <f t="shared" si="26"/>
        <v>0</v>
      </c>
      <c r="D402" s="59"/>
    </row>
    <row r="403" spans="1:4" x14ac:dyDescent="0.2">
      <c r="A403" s="59">
        <f t="shared" si="25"/>
        <v>0</v>
      </c>
      <c r="B403" s="59">
        <f t="shared" si="24"/>
        <v>1</v>
      </c>
      <c r="C403" s="59">
        <f t="shared" si="26"/>
        <v>0</v>
      </c>
      <c r="D403" s="59"/>
    </row>
    <row r="404" spans="1:4" x14ac:dyDescent="0.2">
      <c r="A404" s="59">
        <f t="shared" si="25"/>
        <v>0</v>
      </c>
      <c r="B404" s="59">
        <f t="shared" si="24"/>
        <v>1</v>
      </c>
      <c r="C404" s="59">
        <f t="shared" si="26"/>
        <v>0</v>
      </c>
      <c r="D404" s="59"/>
    </row>
    <row r="405" spans="1:4" x14ac:dyDescent="0.2">
      <c r="A405" s="59">
        <f t="shared" si="25"/>
        <v>0</v>
      </c>
      <c r="B405" s="59">
        <f t="shared" si="24"/>
        <v>1</v>
      </c>
      <c r="C405" s="59">
        <f t="shared" si="26"/>
        <v>0</v>
      </c>
      <c r="D405" s="59"/>
    </row>
    <row r="406" spans="1:4" x14ac:dyDescent="0.2">
      <c r="A406" s="59">
        <f t="shared" si="25"/>
        <v>0</v>
      </c>
      <c r="B406" s="59">
        <f t="shared" si="24"/>
        <v>1</v>
      </c>
      <c r="C406" s="59">
        <f t="shared" si="26"/>
        <v>0</v>
      </c>
      <c r="D406" s="59"/>
    </row>
    <row r="407" spans="1:4" x14ac:dyDescent="0.2">
      <c r="A407" s="59">
        <f t="shared" si="25"/>
        <v>0</v>
      </c>
      <c r="B407" s="59">
        <f t="shared" si="24"/>
        <v>1</v>
      </c>
      <c r="C407" s="59">
        <f t="shared" si="26"/>
        <v>0</v>
      </c>
      <c r="D407" s="59"/>
    </row>
    <row r="408" spans="1:4" x14ac:dyDescent="0.2">
      <c r="A408" s="59">
        <f t="shared" si="25"/>
        <v>0</v>
      </c>
      <c r="B408" s="59">
        <f t="shared" si="24"/>
        <v>1</v>
      </c>
      <c r="C408" s="59">
        <f t="shared" si="26"/>
        <v>0</v>
      </c>
      <c r="D408" s="59"/>
    </row>
    <row r="409" spans="1:4" x14ac:dyDescent="0.2">
      <c r="A409" s="59">
        <f t="shared" si="25"/>
        <v>0</v>
      </c>
      <c r="B409" s="59">
        <f t="shared" si="24"/>
        <v>1</v>
      </c>
      <c r="C409" s="59">
        <f t="shared" si="26"/>
        <v>0</v>
      </c>
      <c r="D409" s="59"/>
    </row>
    <row r="410" spans="1:4" x14ac:dyDescent="0.2">
      <c r="A410" s="59">
        <f t="shared" si="25"/>
        <v>0</v>
      </c>
      <c r="B410" s="59">
        <f t="shared" si="24"/>
        <v>1</v>
      </c>
      <c r="C410" s="59">
        <f t="shared" si="26"/>
        <v>0</v>
      </c>
      <c r="D410" s="59"/>
    </row>
    <row r="411" spans="1:4" x14ac:dyDescent="0.2">
      <c r="A411" s="59">
        <f t="shared" si="25"/>
        <v>0</v>
      </c>
      <c r="B411" s="59">
        <f t="shared" si="24"/>
        <v>1</v>
      </c>
      <c r="C411" s="59">
        <f t="shared" si="26"/>
        <v>0</v>
      </c>
      <c r="D411" s="59"/>
    </row>
    <row r="412" spans="1:4" x14ac:dyDescent="0.2">
      <c r="A412" s="59">
        <f t="shared" si="25"/>
        <v>0</v>
      </c>
      <c r="B412" s="59">
        <f t="shared" si="24"/>
        <v>1</v>
      </c>
      <c r="C412" s="59">
        <f t="shared" si="26"/>
        <v>0</v>
      </c>
      <c r="D412" s="59"/>
    </row>
    <row r="413" spans="1:4" x14ac:dyDescent="0.2">
      <c r="A413" s="59">
        <f t="shared" si="25"/>
        <v>0</v>
      </c>
      <c r="B413" s="59">
        <f t="shared" si="24"/>
        <v>1</v>
      </c>
      <c r="C413" s="59">
        <f t="shared" si="26"/>
        <v>0</v>
      </c>
      <c r="D413" s="59"/>
    </row>
    <row r="414" spans="1:4" x14ac:dyDescent="0.2">
      <c r="A414" s="59">
        <f t="shared" si="25"/>
        <v>0</v>
      </c>
      <c r="B414" s="59">
        <f t="shared" si="24"/>
        <v>1</v>
      </c>
      <c r="C414" s="59">
        <f t="shared" si="26"/>
        <v>0</v>
      </c>
      <c r="D414" s="59"/>
    </row>
    <row r="415" spans="1:4" x14ac:dyDescent="0.2">
      <c r="A415" s="59">
        <f t="shared" si="25"/>
        <v>0</v>
      </c>
      <c r="B415" s="59">
        <f t="shared" si="24"/>
        <v>1</v>
      </c>
      <c r="C415" s="59">
        <f t="shared" si="26"/>
        <v>0</v>
      </c>
      <c r="D415" s="59"/>
    </row>
    <row r="416" spans="1:4" x14ac:dyDescent="0.2">
      <c r="A416" s="59">
        <f t="shared" si="25"/>
        <v>0</v>
      </c>
      <c r="B416" s="59">
        <f t="shared" si="24"/>
        <v>1</v>
      </c>
      <c r="C416" s="59">
        <f t="shared" si="26"/>
        <v>0</v>
      </c>
      <c r="D416" s="59"/>
    </row>
    <row r="417" spans="1:4" x14ac:dyDescent="0.2">
      <c r="A417" s="59">
        <f t="shared" si="25"/>
        <v>0</v>
      </c>
      <c r="B417" s="59">
        <f t="shared" si="24"/>
        <v>1</v>
      </c>
      <c r="C417" s="59">
        <f t="shared" si="26"/>
        <v>0</v>
      </c>
      <c r="D417" s="59"/>
    </row>
    <row r="418" spans="1:4" x14ac:dyDescent="0.2">
      <c r="A418" s="59">
        <f t="shared" si="25"/>
        <v>0</v>
      </c>
      <c r="B418" s="59">
        <f t="shared" si="24"/>
        <v>1</v>
      </c>
      <c r="C418" s="59">
        <f t="shared" si="26"/>
        <v>0</v>
      </c>
      <c r="D418" s="59"/>
    </row>
    <row r="419" spans="1:4" x14ac:dyDescent="0.2">
      <c r="A419" s="59">
        <f t="shared" si="25"/>
        <v>0</v>
      </c>
      <c r="B419" s="59">
        <f t="shared" si="24"/>
        <v>1</v>
      </c>
      <c r="C419" s="59">
        <f t="shared" si="26"/>
        <v>0</v>
      </c>
      <c r="D419" s="59"/>
    </row>
    <row r="420" spans="1:4" x14ac:dyDescent="0.2">
      <c r="A420" s="59">
        <f t="shared" si="25"/>
        <v>0</v>
      </c>
      <c r="B420" s="59">
        <f t="shared" si="24"/>
        <v>1</v>
      </c>
      <c r="C420" s="59">
        <f t="shared" si="26"/>
        <v>0</v>
      </c>
      <c r="D420" s="59"/>
    </row>
    <row r="421" spans="1:4" x14ac:dyDescent="0.2">
      <c r="A421" s="59">
        <f t="shared" si="25"/>
        <v>0</v>
      </c>
      <c r="B421" s="59">
        <f t="shared" si="24"/>
        <v>1</v>
      </c>
      <c r="C421" s="59">
        <f t="shared" si="26"/>
        <v>0</v>
      </c>
      <c r="D421" s="59"/>
    </row>
    <row r="422" spans="1:4" x14ac:dyDescent="0.2">
      <c r="A422" s="59">
        <f t="shared" si="25"/>
        <v>0</v>
      </c>
      <c r="B422" s="59">
        <f t="shared" si="24"/>
        <v>1</v>
      </c>
      <c r="C422" s="59">
        <f t="shared" si="26"/>
        <v>0</v>
      </c>
      <c r="D422" s="59"/>
    </row>
    <row r="423" spans="1:4" x14ac:dyDescent="0.2">
      <c r="A423" s="59">
        <f t="shared" si="25"/>
        <v>0</v>
      </c>
      <c r="B423" s="59">
        <f t="shared" si="24"/>
        <v>1</v>
      </c>
      <c r="C423" s="59">
        <f t="shared" si="26"/>
        <v>0</v>
      </c>
      <c r="D423" s="59"/>
    </row>
    <row r="424" spans="1:4" x14ac:dyDescent="0.2">
      <c r="A424" s="59">
        <f t="shared" si="25"/>
        <v>0</v>
      </c>
      <c r="B424" s="59">
        <f t="shared" si="24"/>
        <v>1</v>
      </c>
      <c r="C424" s="59">
        <f t="shared" si="26"/>
        <v>0</v>
      </c>
      <c r="D424" s="59"/>
    </row>
    <row r="425" spans="1:4" x14ac:dyDescent="0.2">
      <c r="A425" s="59">
        <f t="shared" si="25"/>
        <v>0</v>
      </c>
      <c r="B425" s="59">
        <f t="shared" si="24"/>
        <v>1</v>
      </c>
      <c r="C425" s="59">
        <f t="shared" si="26"/>
        <v>0</v>
      </c>
      <c r="D425" s="59"/>
    </row>
    <row r="426" spans="1:4" x14ac:dyDescent="0.2">
      <c r="A426" s="59">
        <f t="shared" si="25"/>
        <v>0</v>
      </c>
      <c r="B426" s="59">
        <f t="shared" si="24"/>
        <v>1</v>
      </c>
      <c r="C426" s="59">
        <f t="shared" si="26"/>
        <v>0</v>
      </c>
      <c r="D426" s="59"/>
    </row>
    <row r="427" spans="1:4" x14ac:dyDescent="0.2">
      <c r="A427" s="59">
        <f t="shared" si="25"/>
        <v>0</v>
      </c>
      <c r="B427" s="59">
        <f t="shared" si="24"/>
        <v>1</v>
      </c>
      <c r="C427" s="59">
        <f t="shared" si="26"/>
        <v>0</v>
      </c>
      <c r="D427" s="59"/>
    </row>
    <row r="428" spans="1:4" x14ac:dyDescent="0.2">
      <c r="A428" s="59">
        <f t="shared" si="25"/>
        <v>0</v>
      </c>
      <c r="B428" s="59">
        <f t="shared" si="24"/>
        <v>1</v>
      </c>
      <c r="C428" s="59">
        <f t="shared" si="26"/>
        <v>0</v>
      </c>
      <c r="D428" s="59"/>
    </row>
    <row r="429" spans="1:4" x14ac:dyDescent="0.2">
      <c r="A429" s="59">
        <f t="shared" si="25"/>
        <v>0</v>
      </c>
      <c r="B429" s="59">
        <f t="shared" si="24"/>
        <v>1</v>
      </c>
      <c r="C429" s="59">
        <f t="shared" si="26"/>
        <v>0</v>
      </c>
      <c r="D429" s="59"/>
    </row>
    <row r="430" spans="1:4" x14ac:dyDescent="0.2">
      <c r="A430" s="59">
        <f t="shared" si="25"/>
        <v>0</v>
      </c>
      <c r="B430" s="59">
        <f t="shared" si="24"/>
        <v>1</v>
      </c>
      <c r="C430" s="59">
        <f t="shared" si="26"/>
        <v>0</v>
      </c>
      <c r="D430" s="59"/>
    </row>
    <row r="431" spans="1:4" x14ac:dyDescent="0.2">
      <c r="A431" s="59">
        <f t="shared" si="25"/>
        <v>0</v>
      </c>
      <c r="B431" s="59">
        <f t="shared" si="24"/>
        <v>1</v>
      </c>
      <c r="C431" s="59">
        <f t="shared" si="26"/>
        <v>0</v>
      </c>
      <c r="D431" s="59"/>
    </row>
    <row r="432" spans="1:4" x14ac:dyDescent="0.2">
      <c r="A432" s="59">
        <f t="shared" si="25"/>
        <v>0</v>
      </c>
      <c r="B432" s="59">
        <f t="shared" si="24"/>
        <v>1</v>
      </c>
      <c r="C432" s="59">
        <f t="shared" si="26"/>
        <v>0</v>
      </c>
      <c r="D432" s="59"/>
    </row>
    <row r="433" spans="1:4" x14ac:dyDescent="0.2">
      <c r="A433" s="59">
        <f t="shared" si="25"/>
        <v>0</v>
      </c>
      <c r="B433" s="59">
        <f t="shared" si="24"/>
        <v>1</v>
      </c>
      <c r="C433" s="59">
        <f t="shared" si="26"/>
        <v>0</v>
      </c>
      <c r="D433" s="59"/>
    </row>
    <row r="434" spans="1:4" x14ac:dyDescent="0.2">
      <c r="A434" s="59">
        <f t="shared" si="25"/>
        <v>0</v>
      </c>
      <c r="B434" s="59">
        <f t="shared" si="24"/>
        <v>1</v>
      </c>
      <c r="C434" s="59">
        <f t="shared" si="26"/>
        <v>0</v>
      </c>
      <c r="D434" s="59"/>
    </row>
    <row r="435" spans="1:4" x14ac:dyDescent="0.2">
      <c r="A435" s="59">
        <f t="shared" si="25"/>
        <v>0</v>
      </c>
      <c r="B435" s="59">
        <f t="shared" si="24"/>
        <v>1</v>
      </c>
      <c r="C435" s="59">
        <f t="shared" si="26"/>
        <v>0</v>
      </c>
      <c r="D435" s="59"/>
    </row>
    <row r="436" spans="1:4" x14ac:dyDescent="0.2">
      <c r="A436" s="59">
        <f t="shared" si="25"/>
        <v>0</v>
      </c>
      <c r="B436" s="59">
        <f t="shared" si="24"/>
        <v>1</v>
      </c>
      <c r="C436" s="59">
        <f t="shared" si="26"/>
        <v>0</v>
      </c>
      <c r="D436" s="59"/>
    </row>
    <row r="437" spans="1:4" x14ac:dyDescent="0.2">
      <c r="A437" s="59">
        <f t="shared" si="25"/>
        <v>0</v>
      </c>
      <c r="B437" s="59">
        <f t="shared" si="24"/>
        <v>1</v>
      </c>
      <c r="C437" s="59">
        <f t="shared" si="26"/>
        <v>0</v>
      </c>
      <c r="D437" s="59"/>
    </row>
    <row r="438" spans="1:4" x14ac:dyDescent="0.2">
      <c r="A438" s="59">
        <f t="shared" si="25"/>
        <v>0</v>
      </c>
      <c r="B438" s="59">
        <f t="shared" si="24"/>
        <v>1</v>
      </c>
      <c r="C438" s="59">
        <f t="shared" si="26"/>
        <v>0</v>
      </c>
      <c r="D438" s="59"/>
    </row>
    <row r="439" spans="1:4" x14ac:dyDescent="0.2">
      <c r="A439" s="59">
        <f t="shared" si="25"/>
        <v>0</v>
      </c>
      <c r="B439" s="59">
        <f t="shared" si="24"/>
        <v>1</v>
      </c>
      <c r="C439" s="59">
        <f t="shared" si="26"/>
        <v>0</v>
      </c>
      <c r="D439" s="59"/>
    </row>
    <row r="440" spans="1:4" x14ac:dyDescent="0.2">
      <c r="A440" s="59">
        <f t="shared" si="25"/>
        <v>0</v>
      </c>
      <c r="B440" s="59">
        <f t="shared" si="24"/>
        <v>1</v>
      </c>
      <c r="C440" s="59">
        <f t="shared" si="26"/>
        <v>0</v>
      </c>
      <c r="D440" s="59"/>
    </row>
    <row r="441" spans="1:4" x14ac:dyDescent="0.2">
      <c r="A441" s="59">
        <f t="shared" si="25"/>
        <v>0</v>
      </c>
      <c r="B441" s="59">
        <f t="shared" si="24"/>
        <v>1</v>
      </c>
      <c r="C441" s="59">
        <f t="shared" si="26"/>
        <v>0</v>
      </c>
      <c r="D441" s="59"/>
    </row>
    <row r="442" spans="1:4" x14ac:dyDescent="0.2">
      <c r="A442" s="59">
        <f t="shared" si="25"/>
        <v>0</v>
      </c>
      <c r="B442" s="59">
        <f t="shared" si="24"/>
        <v>1</v>
      </c>
      <c r="C442" s="59">
        <f t="shared" si="26"/>
        <v>0</v>
      </c>
      <c r="D442" s="59"/>
    </row>
    <row r="443" spans="1:4" x14ac:dyDescent="0.2">
      <c r="A443" s="59">
        <f t="shared" si="25"/>
        <v>0</v>
      </c>
      <c r="B443" s="59">
        <f t="shared" si="24"/>
        <v>1</v>
      </c>
      <c r="C443" s="59">
        <f t="shared" si="26"/>
        <v>0</v>
      </c>
      <c r="D443" s="59"/>
    </row>
    <row r="444" spans="1:4" x14ac:dyDescent="0.2">
      <c r="A444" s="59">
        <f t="shared" si="25"/>
        <v>0</v>
      </c>
      <c r="B444" s="59">
        <f t="shared" si="24"/>
        <v>1</v>
      </c>
      <c r="C444" s="59">
        <f t="shared" si="26"/>
        <v>0</v>
      </c>
      <c r="D444" s="59"/>
    </row>
    <row r="445" spans="1:4" x14ac:dyDescent="0.2">
      <c r="A445" s="59">
        <f t="shared" si="25"/>
        <v>0</v>
      </c>
      <c r="B445" s="59">
        <f t="shared" si="24"/>
        <v>1</v>
      </c>
      <c r="C445" s="59">
        <f t="shared" si="26"/>
        <v>0</v>
      </c>
      <c r="D445" s="59"/>
    </row>
    <row r="446" spans="1:4" x14ac:dyDescent="0.2">
      <c r="A446" s="59">
        <f t="shared" si="25"/>
        <v>0</v>
      </c>
      <c r="B446" s="59">
        <f t="shared" si="24"/>
        <v>1</v>
      </c>
      <c r="C446" s="59">
        <f t="shared" si="26"/>
        <v>0</v>
      </c>
      <c r="D446" s="59"/>
    </row>
    <row r="447" spans="1:4" x14ac:dyDescent="0.2">
      <c r="A447" s="59">
        <f t="shared" si="25"/>
        <v>0</v>
      </c>
      <c r="B447" s="59">
        <f t="shared" si="24"/>
        <v>1</v>
      </c>
      <c r="C447" s="59">
        <f t="shared" si="26"/>
        <v>0</v>
      </c>
      <c r="D447" s="59"/>
    </row>
    <row r="448" spans="1:4" x14ac:dyDescent="0.2">
      <c r="A448" s="59">
        <f t="shared" si="25"/>
        <v>0</v>
      </c>
      <c r="B448" s="59">
        <f t="shared" si="24"/>
        <v>1</v>
      </c>
      <c r="C448" s="59">
        <f t="shared" si="26"/>
        <v>0</v>
      </c>
      <c r="D448" s="59"/>
    </row>
    <row r="449" spans="1:4" x14ac:dyDescent="0.2">
      <c r="A449" s="59">
        <f t="shared" si="25"/>
        <v>0</v>
      </c>
      <c r="B449" s="59">
        <f t="shared" si="24"/>
        <v>1</v>
      </c>
      <c r="C449" s="59">
        <f t="shared" si="26"/>
        <v>0</v>
      </c>
      <c r="D449" s="59"/>
    </row>
    <row r="450" spans="1:4" x14ac:dyDescent="0.2">
      <c r="A450" s="59">
        <f t="shared" si="25"/>
        <v>0</v>
      </c>
      <c r="B450" s="59">
        <f t="shared" si="24"/>
        <v>1</v>
      </c>
      <c r="C450" s="59">
        <f t="shared" si="26"/>
        <v>0</v>
      </c>
      <c r="D450" s="59"/>
    </row>
    <row r="451" spans="1:4" x14ac:dyDescent="0.2">
      <c r="A451" s="59">
        <f t="shared" si="25"/>
        <v>0</v>
      </c>
      <c r="B451" s="59">
        <f t="shared" si="24"/>
        <v>1</v>
      </c>
      <c r="C451" s="59">
        <f t="shared" si="26"/>
        <v>0</v>
      </c>
      <c r="D451" s="59"/>
    </row>
    <row r="452" spans="1:4" x14ac:dyDescent="0.2">
      <c r="A452" s="59">
        <f t="shared" si="25"/>
        <v>0</v>
      </c>
      <c r="B452" s="59">
        <f t="shared" si="24"/>
        <v>1</v>
      </c>
      <c r="C452" s="59">
        <f t="shared" si="26"/>
        <v>0</v>
      </c>
      <c r="D452" s="59"/>
    </row>
    <row r="453" spans="1:4" x14ac:dyDescent="0.2">
      <c r="A453" s="59">
        <f t="shared" si="25"/>
        <v>0</v>
      </c>
      <c r="B453" s="59">
        <f t="shared" si="24"/>
        <v>1</v>
      </c>
      <c r="C453" s="59">
        <f t="shared" si="26"/>
        <v>0</v>
      </c>
      <c r="D453" s="59"/>
    </row>
    <row r="454" spans="1:4" x14ac:dyDescent="0.2">
      <c r="A454" s="59">
        <f t="shared" si="25"/>
        <v>0</v>
      </c>
      <c r="B454" s="59">
        <f t="shared" si="24"/>
        <v>1</v>
      </c>
      <c r="C454" s="59">
        <f t="shared" si="26"/>
        <v>0</v>
      </c>
      <c r="D454" s="59"/>
    </row>
    <row r="455" spans="1:4" x14ac:dyDescent="0.2">
      <c r="A455" s="59">
        <f t="shared" si="25"/>
        <v>0</v>
      </c>
      <c r="B455" s="59">
        <f t="shared" si="24"/>
        <v>1</v>
      </c>
      <c r="C455" s="59">
        <f t="shared" si="26"/>
        <v>0</v>
      </c>
      <c r="D455" s="59"/>
    </row>
    <row r="456" spans="1:4" x14ac:dyDescent="0.2">
      <c r="A456" s="59">
        <f t="shared" si="25"/>
        <v>0</v>
      </c>
      <c r="B456" s="59">
        <f t="shared" si="24"/>
        <v>1</v>
      </c>
      <c r="C456" s="59">
        <f t="shared" si="26"/>
        <v>0</v>
      </c>
      <c r="D456" s="59"/>
    </row>
    <row r="457" spans="1:4" x14ac:dyDescent="0.2">
      <c r="A457" s="59">
        <f t="shared" si="25"/>
        <v>0</v>
      </c>
      <c r="B457" s="59">
        <f t="shared" si="24"/>
        <v>1</v>
      </c>
      <c r="C457" s="59">
        <f t="shared" si="26"/>
        <v>0</v>
      </c>
      <c r="D457" s="59"/>
    </row>
    <row r="458" spans="1:4" x14ac:dyDescent="0.2">
      <c r="A458" s="59">
        <f t="shared" si="25"/>
        <v>0</v>
      </c>
      <c r="B458" s="59">
        <f t="shared" si="24"/>
        <v>1</v>
      </c>
      <c r="C458" s="59">
        <f t="shared" si="26"/>
        <v>0</v>
      </c>
      <c r="D458" s="59"/>
    </row>
    <row r="459" spans="1:4" x14ac:dyDescent="0.2">
      <c r="A459" s="59">
        <f t="shared" si="25"/>
        <v>0</v>
      </c>
      <c r="B459" s="59">
        <f t="shared" si="24"/>
        <v>1</v>
      </c>
      <c r="C459" s="59">
        <f t="shared" si="26"/>
        <v>0</v>
      </c>
      <c r="D459" s="59"/>
    </row>
    <row r="460" spans="1:4" x14ac:dyDescent="0.2">
      <c r="A460" s="59">
        <f t="shared" si="25"/>
        <v>0</v>
      </c>
      <c r="B460" s="59">
        <f t="shared" si="24"/>
        <v>1</v>
      </c>
      <c r="C460" s="59">
        <f t="shared" si="26"/>
        <v>0</v>
      </c>
      <c r="D460" s="59"/>
    </row>
    <row r="461" spans="1:4" x14ac:dyDescent="0.2">
      <c r="A461" s="59">
        <f t="shared" si="25"/>
        <v>0</v>
      </c>
      <c r="B461" s="59">
        <f t="shared" si="24"/>
        <v>1</v>
      </c>
      <c r="C461" s="59">
        <f t="shared" si="26"/>
        <v>0</v>
      </c>
      <c r="D461" s="59"/>
    </row>
    <row r="462" spans="1:4" x14ac:dyDescent="0.2">
      <c r="A462" s="59">
        <f t="shared" si="25"/>
        <v>0</v>
      </c>
      <c r="B462" s="59">
        <f t="shared" ref="B462:B525" si="27">IF(Q462="",1,IF(COUNT(E462:P462)&gt;0,1,0))</f>
        <v>1</v>
      </c>
      <c r="C462" s="59">
        <f t="shared" si="26"/>
        <v>0</v>
      </c>
      <c r="D462" s="59"/>
    </row>
    <row r="463" spans="1:4" x14ac:dyDescent="0.2">
      <c r="A463" s="59">
        <f t="shared" ref="A463:A526" si="28">IF(AND(Q463="",D463=""),0,1)</f>
        <v>0</v>
      </c>
      <c r="B463" s="59">
        <f t="shared" si="27"/>
        <v>1</v>
      </c>
      <c r="C463" s="59">
        <f t="shared" ref="C463:C526" si="29">IF(B463=0,D463,C462)</f>
        <v>0</v>
      </c>
      <c r="D463" s="59"/>
    </row>
    <row r="464" spans="1:4" x14ac:dyDescent="0.2">
      <c r="A464" s="59">
        <f t="shared" si="28"/>
        <v>0</v>
      </c>
      <c r="B464" s="59">
        <f t="shared" si="27"/>
        <v>1</v>
      </c>
      <c r="C464" s="59">
        <f t="shared" si="29"/>
        <v>0</v>
      </c>
      <c r="D464" s="59"/>
    </row>
    <row r="465" spans="1:4" x14ac:dyDescent="0.2">
      <c r="A465" s="59">
        <f t="shared" si="28"/>
        <v>0</v>
      </c>
      <c r="B465" s="59">
        <f t="shared" si="27"/>
        <v>1</v>
      </c>
      <c r="C465" s="59">
        <f t="shared" si="29"/>
        <v>0</v>
      </c>
      <c r="D465" s="59"/>
    </row>
    <row r="466" spans="1:4" x14ac:dyDescent="0.2">
      <c r="A466" s="59">
        <f t="shared" si="28"/>
        <v>0</v>
      </c>
      <c r="B466" s="59">
        <f t="shared" si="27"/>
        <v>1</v>
      </c>
      <c r="C466" s="59">
        <f t="shared" si="29"/>
        <v>0</v>
      </c>
      <c r="D466" s="59"/>
    </row>
    <row r="467" spans="1:4" x14ac:dyDescent="0.2">
      <c r="A467" s="59">
        <f t="shared" si="28"/>
        <v>0</v>
      </c>
      <c r="B467" s="59">
        <f t="shared" si="27"/>
        <v>1</v>
      </c>
      <c r="C467" s="59">
        <f t="shared" si="29"/>
        <v>0</v>
      </c>
      <c r="D467" s="59"/>
    </row>
    <row r="468" spans="1:4" x14ac:dyDescent="0.2">
      <c r="A468" s="59">
        <f t="shared" si="28"/>
        <v>0</v>
      </c>
      <c r="B468" s="59">
        <f t="shared" si="27"/>
        <v>1</v>
      </c>
      <c r="C468" s="59">
        <f t="shared" si="29"/>
        <v>0</v>
      </c>
      <c r="D468" s="59"/>
    </row>
    <row r="469" spans="1:4" x14ac:dyDescent="0.2">
      <c r="A469" s="59">
        <f t="shared" si="28"/>
        <v>0</v>
      </c>
      <c r="B469" s="59">
        <f t="shared" si="27"/>
        <v>1</v>
      </c>
      <c r="C469" s="59">
        <f t="shared" si="29"/>
        <v>0</v>
      </c>
      <c r="D469" s="59"/>
    </row>
    <row r="470" spans="1:4" x14ac:dyDescent="0.2">
      <c r="A470" s="59">
        <f t="shared" si="28"/>
        <v>0</v>
      </c>
      <c r="B470" s="59">
        <f t="shared" si="27"/>
        <v>1</v>
      </c>
      <c r="C470" s="59">
        <f t="shared" si="29"/>
        <v>0</v>
      </c>
      <c r="D470" s="59"/>
    </row>
    <row r="471" spans="1:4" x14ac:dyDescent="0.2">
      <c r="A471" s="59">
        <f t="shared" si="28"/>
        <v>0</v>
      </c>
      <c r="B471" s="59">
        <f t="shared" si="27"/>
        <v>1</v>
      </c>
      <c r="C471" s="59">
        <f t="shared" si="29"/>
        <v>0</v>
      </c>
      <c r="D471" s="59"/>
    </row>
    <row r="472" spans="1:4" x14ac:dyDescent="0.2">
      <c r="A472" s="59">
        <f t="shared" si="28"/>
        <v>0</v>
      </c>
      <c r="B472" s="59">
        <f t="shared" si="27"/>
        <v>1</v>
      </c>
      <c r="C472" s="59">
        <f t="shared" si="29"/>
        <v>0</v>
      </c>
      <c r="D472" s="59"/>
    </row>
    <row r="473" spans="1:4" x14ac:dyDescent="0.2">
      <c r="A473" s="59">
        <f t="shared" si="28"/>
        <v>0</v>
      </c>
      <c r="B473" s="59">
        <f t="shared" si="27"/>
        <v>1</v>
      </c>
      <c r="C473" s="59">
        <f t="shared" si="29"/>
        <v>0</v>
      </c>
      <c r="D473" s="59"/>
    </row>
    <row r="474" spans="1:4" x14ac:dyDescent="0.2">
      <c r="A474" s="59">
        <f t="shared" si="28"/>
        <v>0</v>
      </c>
      <c r="B474" s="59">
        <f t="shared" si="27"/>
        <v>1</v>
      </c>
      <c r="C474" s="59">
        <f t="shared" si="29"/>
        <v>0</v>
      </c>
      <c r="D474" s="59"/>
    </row>
    <row r="475" spans="1:4" x14ac:dyDescent="0.2">
      <c r="A475" s="59">
        <f t="shared" si="28"/>
        <v>0</v>
      </c>
      <c r="B475" s="59">
        <f t="shared" si="27"/>
        <v>1</v>
      </c>
      <c r="C475" s="59">
        <f t="shared" si="29"/>
        <v>0</v>
      </c>
      <c r="D475" s="59"/>
    </row>
    <row r="476" spans="1:4" x14ac:dyDescent="0.2">
      <c r="A476" s="59">
        <f t="shared" si="28"/>
        <v>0</v>
      </c>
      <c r="B476" s="59">
        <f t="shared" si="27"/>
        <v>1</v>
      </c>
      <c r="C476" s="59">
        <f t="shared" si="29"/>
        <v>0</v>
      </c>
      <c r="D476" s="59"/>
    </row>
    <row r="477" spans="1:4" x14ac:dyDescent="0.2">
      <c r="A477" s="59">
        <f t="shared" si="28"/>
        <v>0</v>
      </c>
      <c r="B477" s="59">
        <f t="shared" si="27"/>
        <v>1</v>
      </c>
      <c r="C477" s="59">
        <f t="shared" si="29"/>
        <v>0</v>
      </c>
      <c r="D477" s="59"/>
    </row>
    <row r="478" spans="1:4" x14ac:dyDescent="0.2">
      <c r="A478" s="59">
        <f t="shared" si="28"/>
        <v>0</v>
      </c>
      <c r="B478" s="59">
        <f t="shared" si="27"/>
        <v>1</v>
      </c>
      <c r="C478" s="59">
        <f t="shared" si="29"/>
        <v>0</v>
      </c>
      <c r="D478" s="59"/>
    </row>
    <row r="479" spans="1:4" x14ac:dyDescent="0.2">
      <c r="A479" s="59">
        <f t="shared" si="28"/>
        <v>0</v>
      </c>
      <c r="B479" s="59">
        <f t="shared" si="27"/>
        <v>1</v>
      </c>
      <c r="C479" s="59">
        <f t="shared" si="29"/>
        <v>0</v>
      </c>
      <c r="D479" s="59"/>
    </row>
    <row r="480" spans="1:4" x14ac:dyDescent="0.2">
      <c r="A480" s="59">
        <f t="shared" si="28"/>
        <v>0</v>
      </c>
      <c r="B480" s="59">
        <f t="shared" si="27"/>
        <v>1</v>
      </c>
      <c r="C480" s="59">
        <f t="shared" si="29"/>
        <v>0</v>
      </c>
      <c r="D480" s="59"/>
    </row>
    <row r="481" spans="1:4" x14ac:dyDescent="0.2">
      <c r="A481" s="59">
        <f t="shared" si="28"/>
        <v>0</v>
      </c>
      <c r="B481" s="59">
        <f t="shared" si="27"/>
        <v>1</v>
      </c>
      <c r="C481" s="59">
        <f t="shared" si="29"/>
        <v>0</v>
      </c>
      <c r="D481" s="59"/>
    </row>
    <row r="482" spans="1:4" x14ac:dyDescent="0.2">
      <c r="A482" s="59">
        <f t="shared" si="28"/>
        <v>0</v>
      </c>
      <c r="B482" s="59">
        <f t="shared" si="27"/>
        <v>1</v>
      </c>
      <c r="C482" s="59">
        <f t="shared" si="29"/>
        <v>0</v>
      </c>
      <c r="D482" s="59"/>
    </row>
    <row r="483" spans="1:4" x14ac:dyDescent="0.2">
      <c r="A483" s="59">
        <f t="shared" si="28"/>
        <v>0</v>
      </c>
      <c r="B483" s="59">
        <f t="shared" si="27"/>
        <v>1</v>
      </c>
      <c r="C483" s="59">
        <f t="shared" si="29"/>
        <v>0</v>
      </c>
      <c r="D483" s="59"/>
    </row>
    <row r="484" spans="1:4" x14ac:dyDescent="0.2">
      <c r="A484" s="59">
        <f t="shared" si="28"/>
        <v>0</v>
      </c>
      <c r="B484" s="59">
        <f t="shared" si="27"/>
        <v>1</v>
      </c>
      <c r="C484" s="59">
        <f t="shared" si="29"/>
        <v>0</v>
      </c>
      <c r="D484" s="59"/>
    </row>
    <row r="485" spans="1:4" x14ac:dyDescent="0.2">
      <c r="A485" s="59">
        <f t="shared" si="28"/>
        <v>0</v>
      </c>
      <c r="B485" s="59">
        <f t="shared" si="27"/>
        <v>1</v>
      </c>
      <c r="C485" s="59">
        <f t="shared" si="29"/>
        <v>0</v>
      </c>
      <c r="D485" s="59"/>
    </row>
    <row r="486" spans="1:4" x14ac:dyDescent="0.2">
      <c r="A486" s="59">
        <f t="shared" si="28"/>
        <v>0</v>
      </c>
      <c r="B486" s="59">
        <f t="shared" si="27"/>
        <v>1</v>
      </c>
      <c r="C486" s="59">
        <f t="shared" si="29"/>
        <v>0</v>
      </c>
      <c r="D486" s="59"/>
    </row>
    <row r="487" spans="1:4" x14ac:dyDescent="0.2">
      <c r="A487" s="59">
        <f t="shared" si="28"/>
        <v>0</v>
      </c>
      <c r="B487" s="59">
        <f t="shared" si="27"/>
        <v>1</v>
      </c>
      <c r="C487" s="59">
        <f t="shared" si="29"/>
        <v>0</v>
      </c>
      <c r="D487" s="59"/>
    </row>
    <row r="488" spans="1:4" x14ac:dyDescent="0.2">
      <c r="A488" s="59">
        <f t="shared" si="28"/>
        <v>0</v>
      </c>
      <c r="B488" s="59">
        <f t="shared" si="27"/>
        <v>1</v>
      </c>
      <c r="C488" s="59">
        <f t="shared" si="29"/>
        <v>0</v>
      </c>
      <c r="D488" s="59"/>
    </row>
    <row r="489" spans="1:4" x14ac:dyDescent="0.2">
      <c r="A489" s="59">
        <f t="shared" si="28"/>
        <v>0</v>
      </c>
      <c r="B489" s="59">
        <f t="shared" si="27"/>
        <v>1</v>
      </c>
      <c r="C489" s="59">
        <f t="shared" si="29"/>
        <v>0</v>
      </c>
      <c r="D489" s="59"/>
    </row>
    <row r="490" spans="1:4" x14ac:dyDescent="0.2">
      <c r="A490" s="59">
        <f t="shared" si="28"/>
        <v>0</v>
      </c>
      <c r="B490" s="59">
        <f t="shared" si="27"/>
        <v>1</v>
      </c>
      <c r="C490" s="59">
        <f t="shared" si="29"/>
        <v>0</v>
      </c>
      <c r="D490" s="59"/>
    </row>
    <row r="491" spans="1:4" x14ac:dyDescent="0.2">
      <c r="A491" s="59">
        <f t="shared" si="28"/>
        <v>0</v>
      </c>
      <c r="B491" s="59">
        <f t="shared" si="27"/>
        <v>1</v>
      </c>
      <c r="C491" s="59">
        <f t="shared" si="29"/>
        <v>0</v>
      </c>
      <c r="D491" s="59"/>
    </row>
    <row r="492" spans="1:4" x14ac:dyDescent="0.2">
      <c r="A492" s="59">
        <f t="shared" si="28"/>
        <v>0</v>
      </c>
      <c r="B492" s="59">
        <f t="shared" si="27"/>
        <v>1</v>
      </c>
      <c r="C492" s="59">
        <f t="shared" si="29"/>
        <v>0</v>
      </c>
      <c r="D492" s="59"/>
    </row>
    <row r="493" spans="1:4" x14ac:dyDescent="0.2">
      <c r="A493" s="59">
        <f t="shared" si="28"/>
        <v>0</v>
      </c>
      <c r="B493" s="59">
        <f t="shared" si="27"/>
        <v>1</v>
      </c>
      <c r="C493" s="59">
        <f t="shared" si="29"/>
        <v>0</v>
      </c>
      <c r="D493" s="59"/>
    </row>
    <row r="494" spans="1:4" x14ac:dyDescent="0.2">
      <c r="A494" s="59">
        <f t="shared" si="28"/>
        <v>0</v>
      </c>
      <c r="B494" s="59">
        <f t="shared" si="27"/>
        <v>1</v>
      </c>
      <c r="C494" s="59">
        <f t="shared" si="29"/>
        <v>0</v>
      </c>
      <c r="D494" s="59"/>
    </row>
    <row r="495" spans="1:4" x14ac:dyDescent="0.2">
      <c r="A495" s="59">
        <f t="shared" si="28"/>
        <v>0</v>
      </c>
      <c r="B495" s="59">
        <f t="shared" si="27"/>
        <v>1</v>
      </c>
      <c r="C495" s="59">
        <f t="shared" si="29"/>
        <v>0</v>
      </c>
      <c r="D495" s="59"/>
    </row>
    <row r="496" spans="1:4" x14ac:dyDescent="0.2">
      <c r="A496" s="59">
        <f t="shared" si="28"/>
        <v>0</v>
      </c>
      <c r="B496" s="59">
        <f t="shared" si="27"/>
        <v>1</v>
      </c>
      <c r="C496" s="59">
        <f t="shared" si="29"/>
        <v>0</v>
      </c>
      <c r="D496" s="59"/>
    </row>
    <row r="497" spans="1:4" x14ac:dyDescent="0.2">
      <c r="A497" s="59">
        <f t="shared" si="28"/>
        <v>0</v>
      </c>
      <c r="B497" s="59">
        <f t="shared" si="27"/>
        <v>1</v>
      </c>
      <c r="C497" s="59">
        <f t="shared" si="29"/>
        <v>0</v>
      </c>
      <c r="D497" s="59"/>
    </row>
    <row r="498" spans="1:4" x14ac:dyDescent="0.2">
      <c r="A498" s="59">
        <f t="shared" si="28"/>
        <v>0</v>
      </c>
      <c r="B498" s="59">
        <f t="shared" si="27"/>
        <v>1</v>
      </c>
      <c r="C498" s="59">
        <f t="shared" si="29"/>
        <v>0</v>
      </c>
      <c r="D498" s="59"/>
    </row>
    <row r="499" spans="1:4" x14ac:dyDescent="0.2">
      <c r="A499" s="59">
        <f t="shared" si="28"/>
        <v>0</v>
      </c>
      <c r="B499" s="59">
        <f t="shared" si="27"/>
        <v>1</v>
      </c>
      <c r="C499" s="59">
        <f t="shared" si="29"/>
        <v>0</v>
      </c>
      <c r="D499" s="59"/>
    </row>
    <row r="500" spans="1:4" x14ac:dyDescent="0.2">
      <c r="A500" s="59">
        <f t="shared" si="28"/>
        <v>0</v>
      </c>
      <c r="B500" s="59">
        <f t="shared" si="27"/>
        <v>1</v>
      </c>
      <c r="C500" s="59">
        <f t="shared" si="29"/>
        <v>0</v>
      </c>
      <c r="D500" s="59"/>
    </row>
    <row r="501" spans="1:4" x14ac:dyDescent="0.2">
      <c r="A501" s="59">
        <f t="shared" si="28"/>
        <v>0</v>
      </c>
      <c r="B501" s="59">
        <f t="shared" si="27"/>
        <v>1</v>
      </c>
      <c r="C501" s="59">
        <f t="shared" si="29"/>
        <v>0</v>
      </c>
      <c r="D501" s="59"/>
    </row>
    <row r="502" spans="1:4" x14ac:dyDescent="0.2">
      <c r="A502" s="59">
        <f t="shared" si="28"/>
        <v>0</v>
      </c>
      <c r="B502" s="59">
        <f t="shared" si="27"/>
        <v>1</v>
      </c>
      <c r="C502" s="59">
        <f t="shared" si="29"/>
        <v>0</v>
      </c>
      <c r="D502" s="59"/>
    </row>
    <row r="503" spans="1:4" x14ac:dyDescent="0.2">
      <c r="A503" s="59">
        <f t="shared" si="28"/>
        <v>0</v>
      </c>
      <c r="B503" s="59">
        <f t="shared" si="27"/>
        <v>1</v>
      </c>
      <c r="C503" s="59">
        <f t="shared" si="29"/>
        <v>0</v>
      </c>
      <c r="D503" s="59"/>
    </row>
    <row r="504" spans="1:4" x14ac:dyDescent="0.2">
      <c r="A504" s="59">
        <f t="shared" si="28"/>
        <v>0</v>
      </c>
      <c r="B504" s="59">
        <f t="shared" si="27"/>
        <v>1</v>
      </c>
      <c r="C504" s="59">
        <f t="shared" si="29"/>
        <v>0</v>
      </c>
      <c r="D504" s="59"/>
    </row>
    <row r="505" spans="1:4" x14ac:dyDescent="0.2">
      <c r="A505" s="59">
        <f t="shared" si="28"/>
        <v>0</v>
      </c>
      <c r="B505" s="59">
        <f t="shared" si="27"/>
        <v>1</v>
      </c>
      <c r="C505" s="59">
        <f t="shared" si="29"/>
        <v>0</v>
      </c>
      <c r="D505" s="59"/>
    </row>
    <row r="506" spans="1:4" x14ac:dyDescent="0.2">
      <c r="A506" s="59">
        <f t="shared" si="28"/>
        <v>0</v>
      </c>
      <c r="B506" s="59">
        <f t="shared" si="27"/>
        <v>1</v>
      </c>
      <c r="C506" s="59">
        <f t="shared" si="29"/>
        <v>0</v>
      </c>
      <c r="D506" s="59"/>
    </row>
    <row r="507" spans="1:4" x14ac:dyDescent="0.2">
      <c r="A507" s="59">
        <f t="shared" si="28"/>
        <v>0</v>
      </c>
      <c r="B507" s="59">
        <f t="shared" si="27"/>
        <v>1</v>
      </c>
      <c r="C507" s="59">
        <f t="shared" si="29"/>
        <v>0</v>
      </c>
      <c r="D507" s="59"/>
    </row>
    <row r="508" spans="1:4" x14ac:dyDescent="0.2">
      <c r="A508" s="59">
        <f t="shared" si="28"/>
        <v>0</v>
      </c>
      <c r="B508" s="59">
        <f t="shared" si="27"/>
        <v>1</v>
      </c>
      <c r="C508" s="59">
        <f t="shared" si="29"/>
        <v>0</v>
      </c>
      <c r="D508" s="59"/>
    </row>
    <row r="509" spans="1:4" x14ac:dyDescent="0.2">
      <c r="A509" s="59">
        <f t="shared" si="28"/>
        <v>0</v>
      </c>
      <c r="B509" s="59">
        <f t="shared" si="27"/>
        <v>1</v>
      </c>
      <c r="C509" s="59">
        <f t="shared" si="29"/>
        <v>0</v>
      </c>
      <c r="D509" s="59"/>
    </row>
    <row r="510" spans="1:4" x14ac:dyDescent="0.2">
      <c r="A510" s="59">
        <f t="shared" si="28"/>
        <v>0</v>
      </c>
      <c r="B510" s="59">
        <f t="shared" si="27"/>
        <v>1</v>
      </c>
      <c r="C510" s="59">
        <f t="shared" si="29"/>
        <v>0</v>
      </c>
      <c r="D510" s="59"/>
    </row>
    <row r="511" spans="1:4" x14ac:dyDescent="0.2">
      <c r="A511" s="59">
        <f t="shared" si="28"/>
        <v>0</v>
      </c>
      <c r="B511" s="59">
        <f t="shared" si="27"/>
        <v>1</v>
      </c>
      <c r="C511" s="59">
        <f t="shared" si="29"/>
        <v>0</v>
      </c>
      <c r="D511" s="59"/>
    </row>
    <row r="512" spans="1:4" x14ac:dyDescent="0.2">
      <c r="A512" s="59">
        <f t="shared" si="28"/>
        <v>0</v>
      </c>
      <c r="B512" s="59">
        <f t="shared" si="27"/>
        <v>1</v>
      </c>
      <c r="C512" s="59">
        <f t="shared" si="29"/>
        <v>0</v>
      </c>
      <c r="D512" s="59"/>
    </row>
    <row r="513" spans="1:4" x14ac:dyDescent="0.2">
      <c r="A513" s="59">
        <f t="shared" si="28"/>
        <v>0</v>
      </c>
      <c r="B513" s="59">
        <f t="shared" si="27"/>
        <v>1</v>
      </c>
      <c r="C513" s="59">
        <f t="shared" si="29"/>
        <v>0</v>
      </c>
      <c r="D513" s="59"/>
    </row>
    <row r="514" spans="1:4" x14ac:dyDescent="0.2">
      <c r="A514" s="59">
        <f t="shared" si="28"/>
        <v>0</v>
      </c>
      <c r="B514" s="59">
        <f t="shared" si="27"/>
        <v>1</v>
      </c>
      <c r="C514" s="59">
        <f t="shared" si="29"/>
        <v>0</v>
      </c>
      <c r="D514" s="59"/>
    </row>
    <row r="515" spans="1:4" x14ac:dyDescent="0.2">
      <c r="A515" s="59">
        <f t="shared" si="28"/>
        <v>0</v>
      </c>
      <c r="B515" s="59">
        <f t="shared" si="27"/>
        <v>1</v>
      </c>
      <c r="C515" s="59">
        <f t="shared" si="29"/>
        <v>0</v>
      </c>
      <c r="D515" s="59"/>
    </row>
    <row r="516" spans="1:4" x14ac:dyDescent="0.2">
      <c r="A516" s="59">
        <f t="shared" si="28"/>
        <v>0</v>
      </c>
      <c r="B516" s="59">
        <f t="shared" si="27"/>
        <v>1</v>
      </c>
      <c r="C516" s="59">
        <f t="shared" si="29"/>
        <v>0</v>
      </c>
      <c r="D516" s="59"/>
    </row>
    <row r="517" spans="1:4" x14ac:dyDescent="0.2">
      <c r="A517" s="59">
        <f t="shared" si="28"/>
        <v>0</v>
      </c>
      <c r="B517" s="59">
        <f t="shared" si="27"/>
        <v>1</v>
      </c>
      <c r="C517" s="59">
        <f t="shared" si="29"/>
        <v>0</v>
      </c>
      <c r="D517" s="59"/>
    </row>
    <row r="518" spans="1:4" x14ac:dyDescent="0.2">
      <c r="A518" s="59">
        <f t="shared" si="28"/>
        <v>0</v>
      </c>
      <c r="B518" s="59">
        <f t="shared" si="27"/>
        <v>1</v>
      </c>
      <c r="C518" s="59">
        <f t="shared" si="29"/>
        <v>0</v>
      </c>
      <c r="D518" s="59"/>
    </row>
    <row r="519" spans="1:4" x14ac:dyDescent="0.2">
      <c r="A519" s="59">
        <f t="shared" si="28"/>
        <v>0</v>
      </c>
      <c r="B519" s="59">
        <f t="shared" si="27"/>
        <v>1</v>
      </c>
      <c r="C519" s="59">
        <f t="shared" si="29"/>
        <v>0</v>
      </c>
      <c r="D519" s="59"/>
    </row>
    <row r="520" spans="1:4" x14ac:dyDescent="0.2">
      <c r="A520" s="59">
        <f t="shared" si="28"/>
        <v>0</v>
      </c>
      <c r="B520" s="59">
        <f t="shared" si="27"/>
        <v>1</v>
      </c>
      <c r="C520" s="59">
        <f t="shared" si="29"/>
        <v>0</v>
      </c>
      <c r="D520" s="59"/>
    </row>
    <row r="521" spans="1:4" x14ac:dyDescent="0.2">
      <c r="A521" s="59">
        <f t="shared" si="28"/>
        <v>0</v>
      </c>
      <c r="B521" s="59">
        <f t="shared" si="27"/>
        <v>1</v>
      </c>
      <c r="C521" s="59">
        <f t="shared" si="29"/>
        <v>0</v>
      </c>
      <c r="D521" s="59"/>
    </row>
    <row r="522" spans="1:4" x14ac:dyDescent="0.2">
      <c r="A522" s="59">
        <f t="shared" si="28"/>
        <v>0</v>
      </c>
      <c r="B522" s="59">
        <f t="shared" si="27"/>
        <v>1</v>
      </c>
      <c r="C522" s="59">
        <f t="shared" si="29"/>
        <v>0</v>
      </c>
      <c r="D522" s="59"/>
    </row>
    <row r="523" spans="1:4" x14ac:dyDescent="0.2">
      <c r="A523" s="59">
        <f t="shared" si="28"/>
        <v>0</v>
      </c>
      <c r="B523" s="59">
        <f t="shared" si="27"/>
        <v>1</v>
      </c>
      <c r="C523" s="59">
        <f t="shared" si="29"/>
        <v>0</v>
      </c>
      <c r="D523" s="59"/>
    </row>
    <row r="524" spans="1:4" x14ac:dyDescent="0.2">
      <c r="A524" s="59">
        <f t="shared" si="28"/>
        <v>0</v>
      </c>
      <c r="B524" s="59">
        <f t="shared" si="27"/>
        <v>1</v>
      </c>
      <c r="C524" s="59">
        <f t="shared" si="29"/>
        <v>0</v>
      </c>
      <c r="D524" s="59"/>
    </row>
    <row r="525" spans="1:4" x14ac:dyDescent="0.2">
      <c r="A525" s="59">
        <f t="shared" si="28"/>
        <v>0</v>
      </c>
      <c r="B525" s="59">
        <f t="shared" si="27"/>
        <v>1</v>
      </c>
      <c r="C525" s="59">
        <f t="shared" si="29"/>
        <v>0</v>
      </c>
      <c r="D525" s="59"/>
    </row>
    <row r="526" spans="1:4" x14ac:dyDescent="0.2">
      <c r="A526" s="59">
        <f t="shared" si="28"/>
        <v>0</v>
      </c>
      <c r="B526" s="59">
        <f t="shared" ref="B526:B589" si="30">IF(Q526="",1,IF(COUNT(E526:P526)&gt;0,1,0))</f>
        <v>1</v>
      </c>
      <c r="C526" s="59">
        <f t="shared" si="29"/>
        <v>0</v>
      </c>
      <c r="D526" s="59"/>
    </row>
    <row r="527" spans="1:4" x14ac:dyDescent="0.2">
      <c r="A527" s="59">
        <f t="shared" ref="A527:A590" si="31">IF(AND(Q527="",D527=""),0,1)</f>
        <v>0</v>
      </c>
      <c r="B527" s="59">
        <f t="shared" si="30"/>
        <v>1</v>
      </c>
      <c r="C527" s="59">
        <f t="shared" ref="C527:C590" si="32">IF(B527=0,D527,C526)</f>
        <v>0</v>
      </c>
      <c r="D527" s="59"/>
    </row>
    <row r="528" spans="1:4" x14ac:dyDescent="0.2">
      <c r="A528" s="59">
        <f t="shared" si="31"/>
        <v>0</v>
      </c>
      <c r="B528" s="59">
        <f t="shared" si="30"/>
        <v>1</v>
      </c>
      <c r="C528" s="59">
        <f t="shared" si="32"/>
        <v>0</v>
      </c>
      <c r="D528" s="59"/>
    </row>
    <row r="529" spans="1:4" x14ac:dyDescent="0.2">
      <c r="A529" s="59">
        <f t="shared" si="31"/>
        <v>0</v>
      </c>
      <c r="B529" s="59">
        <f t="shared" si="30"/>
        <v>1</v>
      </c>
      <c r="C529" s="59">
        <f t="shared" si="32"/>
        <v>0</v>
      </c>
      <c r="D529" s="59"/>
    </row>
    <row r="530" spans="1:4" x14ac:dyDescent="0.2">
      <c r="A530" s="59">
        <f t="shared" si="31"/>
        <v>0</v>
      </c>
      <c r="B530" s="59">
        <f t="shared" si="30"/>
        <v>1</v>
      </c>
      <c r="C530" s="59">
        <f t="shared" si="32"/>
        <v>0</v>
      </c>
      <c r="D530" s="59"/>
    </row>
    <row r="531" spans="1:4" x14ac:dyDescent="0.2">
      <c r="A531" s="59">
        <f t="shared" si="31"/>
        <v>0</v>
      </c>
      <c r="B531" s="59">
        <f t="shared" si="30"/>
        <v>1</v>
      </c>
      <c r="C531" s="59">
        <f t="shared" si="32"/>
        <v>0</v>
      </c>
      <c r="D531" s="59"/>
    </row>
    <row r="532" spans="1:4" x14ac:dyDescent="0.2">
      <c r="A532" s="59">
        <f t="shared" si="31"/>
        <v>0</v>
      </c>
      <c r="B532" s="59">
        <f t="shared" si="30"/>
        <v>1</v>
      </c>
      <c r="C532" s="59">
        <f t="shared" si="32"/>
        <v>0</v>
      </c>
      <c r="D532" s="59"/>
    </row>
    <row r="533" spans="1:4" x14ac:dyDescent="0.2">
      <c r="A533" s="59">
        <f t="shared" si="31"/>
        <v>0</v>
      </c>
      <c r="B533" s="59">
        <f t="shared" si="30"/>
        <v>1</v>
      </c>
      <c r="C533" s="59">
        <f t="shared" si="32"/>
        <v>0</v>
      </c>
      <c r="D533" s="59"/>
    </row>
    <row r="534" spans="1:4" x14ac:dyDescent="0.2">
      <c r="A534" s="59">
        <f t="shared" si="31"/>
        <v>0</v>
      </c>
      <c r="B534" s="59">
        <f t="shared" si="30"/>
        <v>1</v>
      </c>
      <c r="C534" s="59">
        <f t="shared" si="32"/>
        <v>0</v>
      </c>
      <c r="D534" s="59"/>
    </row>
    <row r="535" spans="1:4" x14ac:dyDescent="0.2">
      <c r="A535" s="59">
        <f t="shared" si="31"/>
        <v>0</v>
      </c>
      <c r="B535" s="59">
        <f t="shared" si="30"/>
        <v>1</v>
      </c>
      <c r="C535" s="59">
        <f t="shared" si="32"/>
        <v>0</v>
      </c>
      <c r="D535" s="59"/>
    </row>
    <row r="536" spans="1:4" x14ac:dyDescent="0.2">
      <c r="A536" s="59">
        <f t="shared" si="31"/>
        <v>0</v>
      </c>
      <c r="B536" s="59">
        <f t="shared" si="30"/>
        <v>1</v>
      </c>
      <c r="C536" s="59">
        <f t="shared" si="32"/>
        <v>0</v>
      </c>
      <c r="D536" s="59"/>
    </row>
    <row r="537" spans="1:4" x14ac:dyDescent="0.2">
      <c r="A537" s="59">
        <f t="shared" si="31"/>
        <v>0</v>
      </c>
      <c r="B537" s="59">
        <f t="shared" si="30"/>
        <v>1</v>
      </c>
      <c r="C537" s="59">
        <f t="shared" si="32"/>
        <v>0</v>
      </c>
      <c r="D537" s="59"/>
    </row>
    <row r="538" spans="1:4" x14ac:dyDescent="0.2">
      <c r="A538" s="59">
        <f t="shared" si="31"/>
        <v>0</v>
      </c>
      <c r="B538" s="59">
        <f t="shared" si="30"/>
        <v>1</v>
      </c>
      <c r="C538" s="59">
        <f t="shared" si="32"/>
        <v>0</v>
      </c>
      <c r="D538" s="59"/>
    </row>
    <row r="539" spans="1:4" x14ac:dyDescent="0.2">
      <c r="A539" s="59">
        <f t="shared" si="31"/>
        <v>0</v>
      </c>
      <c r="B539" s="59">
        <f t="shared" si="30"/>
        <v>1</v>
      </c>
      <c r="C539" s="59">
        <f t="shared" si="32"/>
        <v>0</v>
      </c>
      <c r="D539" s="59"/>
    </row>
    <row r="540" spans="1:4" x14ac:dyDescent="0.2">
      <c r="A540" s="59">
        <f t="shared" si="31"/>
        <v>0</v>
      </c>
      <c r="B540" s="59">
        <f t="shared" si="30"/>
        <v>1</v>
      </c>
      <c r="C540" s="59">
        <f t="shared" si="32"/>
        <v>0</v>
      </c>
      <c r="D540" s="59"/>
    </row>
    <row r="541" spans="1:4" x14ac:dyDescent="0.2">
      <c r="A541" s="59">
        <f t="shared" si="31"/>
        <v>0</v>
      </c>
      <c r="B541" s="59">
        <f t="shared" si="30"/>
        <v>1</v>
      </c>
      <c r="C541" s="59">
        <f t="shared" si="32"/>
        <v>0</v>
      </c>
      <c r="D541" s="59"/>
    </row>
    <row r="542" spans="1:4" x14ac:dyDescent="0.2">
      <c r="A542" s="59">
        <f t="shared" si="31"/>
        <v>0</v>
      </c>
      <c r="B542" s="59">
        <f t="shared" si="30"/>
        <v>1</v>
      </c>
      <c r="C542" s="59">
        <f t="shared" si="32"/>
        <v>0</v>
      </c>
      <c r="D542" s="59"/>
    </row>
    <row r="543" spans="1:4" x14ac:dyDescent="0.2">
      <c r="A543" s="59">
        <f t="shared" si="31"/>
        <v>0</v>
      </c>
      <c r="B543" s="59">
        <f t="shared" si="30"/>
        <v>1</v>
      </c>
      <c r="C543" s="59">
        <f t="shared" si="32"/>
        <v>0</v>
      </c>
      <c r="D543" s="59"/>
    </row>
    <row r="544" spans="1:4" x14ac:dyDescent="0.2">
      <c r="A544" s="59">
        <f t="shared" si="31"/>
        <v>0</v>
      </c>
      <c r="B544" s="59">
        <f t="shared" si="30"/>
        <v>1</v>
      </c>
      <c r="C544" s="59">
        <f t="shared" si="32"/>
        <v>0</v>
      </c>
      <c r="D544" s="59"/>
    </row>
    <row r="545" spans="1:4" x14ac:dyDescent="0.2">
      <c r="A545" s="59">
        <f t="shared" si="31"/>
        <v>0</v>
      </c>
      <c r="B545" s="59">
        <f t="shared" si="30"/>
        <v>1</v>
      </c>
      <c r="C545" s="59">
        <f t="shared" si="32"/>
        <v>0</v>
      </c>
      <c r="D545" s="59"/>
    </row>
    <row r="546" spans="1:4" x14ac:dyDescent="0.2">
      <c r="A546" s="59">
        <f t="shared" si="31"/>
        <v>0</v>
      </c>
      <c r="B546" s="59">
        <f t="shared" si="30"/>
        <v>1</v>
      </c>
      <c r="C546" s="59">
        <f t="shared" si="32"/>
        <v>0</v>
      </c>
      <c r="D546" s="59"/>
    </row>
    <row r="547" spans="1:4" x14ac:dyDescent="0.2">
      <c r="A547" s="59">
        <f t="shared" si="31"/>
        <v>0</v>
      </c>
      <c r="B547" s="59">
        <f t="shared" si="30"/>
        <v>1</v>
      </c>
      <c r="C547" s="59">
        <f t="shared" si="32"/>
        <v>0</v>
      </c>
      <c r="D547" s="59"/>
    </row>
    <row r="548" spans="1:4" x14ac:dyDescent="0.2">
      <c r="A548" s="59">
        <f t="shared" si="31"/>
        <v>0</v>
      </c>
      <c r="B548" s="59">
        <f t="shared" si="30"/>
        <v>1</v>
      </c>
      <c r="C548" s="59">
        <f t="shared" si="32"/>
        <v>0</v>
      </c>
      <c r="D548" s="59"/>
    </row>
    <row r="549" spans="1:4" x14ac:dyDescent="0.2">
      <c r="A549" s="59">
        <f t="shared" si="31"/>
        <v>0</v>
      </c>
      <c r="B549" s="59">
        <f t="shared" si="30"/>
        <v>1</v>
      </c>
      <c r="C549" s="59">
        <f t="shared" si="32"/>
        <v>0</v>
      </c>
      <c r="D549" s="59"/>
    </row>
    <row r="550" spans="1:4" x14ac:dyDescent="0.2">
      <c r="A550" s="59">
        <f t="shared" si="31"/>
        <v>0</v>
      </c>
      <c r="B550" s="59">
        <f t="shared" si="30"/>
        <v>1</v>
      </c>
      <c r="C550" s="59">
        <f t="shared" si="32"/>
        <v>0</v>
      </c>
      <c r="D550" s="59"/>
    </row>
    <row r="551" spans="1:4" x14ac:dyDescent="0.2">
      <c r="A551" s="59">
        <f t="shared" si="31"/>
        <v>0</v>
      </c>
      <c r="B551" s="59">
        <f t="shared" si="30"/>
        <v>1</v>
      </c>
      <c r="C551" s="59">
        <f t="shared" si="32"/>
        <v>0</v>
      </c>
      <c r="D551" s="59"/>
    </row>
    <row r="552" spans="1:4" x14ac:dyDescent="0.2">
      <c r="A552" s="59">
        <f t="shared" si="31"/>
        <v>0</v>
      </c>
      <c r="B552" s="59">
        <f t="shared" si="30"/>
        <v>1</v>
      </c>
      <c r="C552" s="59">
        <f t="shared" si="32"/>
        <v>0</v>
      </c>
      <c r="D552" s="59"/>
    </row>
    <row r="553" spans="1:4" x14ac:dyDescent="0.2">
      <c r="A553" s="59">
        <f t="shared" si="31"/>
        <v>0</v>
      </c>
      <c r="B553" s="59">
        <f t="shared" si="30"/>
        <v>1</v>
      </c>
      <c r="C553" s="59">
        <f t="shared" si="32"/>
        <v>0</v>
      </c>
      <c r="D553" s="59"/>
    </row>
    <row r="554" spans="1:4" x14ac:dyDescent="0.2">
      <c r="A554" s="59">
        <f t="shared" si="31"/>
        <v>0</v>
      </c>
      <c r="B554" s="59">
        <f t="shared" si="30"/>
        <v>1</v>
      </c>
      <c r="C554" s="59">
        <f t="shared" si="32"/>
        <v>0</v>
      </c>
      <c r="D554" s="59"/>
    </row>
    <row r="555" spans="1:4" x14ac:dyDescent="0.2">
      <c r="A555" s="59">
        <f t="shared" si="31"/>
        <v>0</v>
      </c>
      <c r="B555" s="59">
        <f t="shared" si="30"/>
        <v>1</v>
      </c>
      <c r="C555" s="59">
        <f t="shared" si="32"/>
        <v>0</v>
      </c>
      <c r="D555" s="59"/>
    </row>
    <row r="556" spans="1:4" x14ac:dyDescent="0.2">
      <c r="A556" s="59">
        <f t="shared" si="31"/>
        <v>0</v>
      </c>
      <c r="B556" s="59">
        <f t="shared" si="30"/>
        <v>1</v>
      </c>
      <c r="C556" s="59">
        <f t="shared" si="32"/>
        <v>0</v>
      </c>
      <c r="D556" s="59"/>
    </row>
    <row r="557" spans="1:4" x14ac:dyDescent="0.2">
      <c r="A557" s="59">
        <f t="shared" si="31"/>
        <v>0</v>
      </c>
      <c r="B557" s="59">
        <f t="shared" si="30"/>
        <v>1</v>
      </c>
      <c r="C557" s="59">
        <f t="shared" si="32"/>
        <v>0</v>
      </c>
      <c r="D557" s="59"/>
    </row>
    <row r="558" spans="1:4" x14ac:dyDescent="0.2">
      <c r="A558" s="59">
        <f t="shared" si="31"/>
        <v>0</v>
      </c>
      <c r="B558" s="59">
        <f t="shared" si="30"/>
        <v>1</v>
      </c>
      <c r="C558" s="59">
        <f t="shared" si="32"/>
        <v>0</v>
      </c>
      <c r="D558" s="59"/>
    </row>
    <row r="559" spans="1:4" x14ac:dyDescent="0.2">
      <c r="A559" s="59">
        <f t="shared" si="31"/>
        <v>0</v>
      </c>
      <c r="B559" s="59">
        <f t="shared" si="30"/>
        <v>1</v>
      </c>
      <c r="C559" s="59">
        <f t="shared" si="32"/>
        <v>0</v>
      </c>
      <c r="D559" s="59"/>
    </row>
    <row r="560" spans="1:4" x14ac:dyDescent="0.2">
      <c r="A560" s="59">
        <f t="shared" si="31"/>
        <v>0</v>
      </c>
      <c r="B560" s="59">
        <f t="shared" si="30"/>
        <v>1</v>
      </c>
      <c r="C560" s="59">
        <f t="shared" si="32"/>
        <v>0</v>
      </c>
      <c r="D560" s="59"/>
    </row>
    <row r="561" spans="1:4" x14ac:dyDescent="0.2">
      <c r="A561" s="59">
        <f t="shared" si="31"/>
        <v>0</v>
      </c>
      <c r="B561" s="59">
        <f t="shared" si="30"/>
        <v>1</v>
      </c>
      <c r="C561" s="59">
        <f t="shared" si="32"/>
        <v>0</v>
      </c>
      <c r="D561" s="59"/>
    </row>
    <row r="562" spans="1:4" x14ac:dyDescent="0.2">
      <c r="A562" s="59">
        <f t="shared" si="31"/>
        <v>0</v>
      </c>
      <c r="B562" s="59">
        <f t="shared" si="30"/>
        <v>1</v>
      </c>
      <c r="C562" s="59">
        <f t="shared" si="32"/>
        <v>0</v>
      </c>
      <c r="D562" s="59"/>
    </row>
    <row r="563" spans="1:4" x14ac:dyDescent="0.2">
      <c r="A563" s="59">
        <f t="shared" si="31"/>
        <v>0</v>
      </c>
      <c r="B563" s="59">
        <f t="shared" si="30"/>
        <v>1</v>
      </c>
      <c r="C563" s="59">
        <f t="shared" si="32"/>
        <v>0</v>
      </c>
      <c r="D563" s="59"/>
    </row>
    <row r="564" spans="1:4" x14ac:dyDescent="0.2">
      <c r="A564" s="59">
        <f t="shared" si="31"/>
        <v>0</v>
      </c>
      <c r="B564" s="59">
        <f t="shared" si="30"/>
        <v>1</v>
      </c>
      <c r="C564" s="59">
        <f t="shared" si="32"/>
        <v>0</v>
      </c>
      <c r="D564" s="59"/>
    </row>
    <row r="565" spans="1:4" x14ac:dyDescent="0.2">
      <c r="A565" s="59">
        <f t="shared" si="31"/>
        <v>0</v>
      </c>
      <c r="B565" s="59">
        <f t="shared" si="30"/>
        <v>1</v>
      </c>
      <c r="C565" s="59">
        <f t="shared" si="32"/>
        <v>0</v>
      </c>
      <c r="D565" s="59"/>
    </row>
    <row r="566" spans="1:4" x14ac:dyDescent="0.2">
      <c r="A566" s="59">
        <f t="shared" si="31"/>
        <v>0</v>
      </c>
      <c r="B566" s="59">
        <f t="shared" si="30"/>
        <v>1</v>
      </c>
      <c r="C566" s="59">
        <f t="shared" si="32"/>
        <v>0</v>
      </c>
      <c r="D566" s="59"/>
    </row>
    <row r="567" spans="1:4" x14ac:dyDescent="0.2">
      <c r="A567" s="59">
        <f t="shared" si="31"/>
        <v>0</v>
      </c>
      <c r="B567" s="59">
        <f t="shared" si="30"/>
        <v>1</v>
      </c>
      <c r="C567" s="59">
        <f t="shared" si="32"/>
        <v>0</v>
      </c>
      <c r="D567" s="59"/>
    </row>
    <row r="568" spans="1:4" x14ac:dyDescent="0.2">
      <c r="A568" s="59">
        <f t="shared" si="31"/>
        <v>0</v>
      </c>
      <c r="B568" s="59">
        <f t="shared" si="30"/>
        <v>1</v>
      </c>
      <c r="C568" s="59">
        <f t="shared" si="32"/>
        <v>0</v>
      </c>
      <c r="D568" s="59"/>
    </row>
    <row r="569" spans="1:4" x14ac:dyDescent="0.2">
      <c r="A569" s="59">
        <f t="shared" si="31"/>
        <v>0</v>
      </c>
      <c r="B569" s="59">
        <f t="shared" si="30"/>
        <v>1</v>
      </c>
      <c r="C569" s="59">
        <f t="shared" si="32"/>
        <v>0</v>
      </c>
      <c r="D569" s="59"/>
    </row>
    <row r="570" spans="1:4" x14ac:dyDescent="0.2">
      <c r="A570" s="59">
        <f t="shared" si="31"/>
        <v>0</v>
      </c>
      <c r="B570" s="59">
        <f t="shared" si="30"/>
        <v>1</v>
      </c>
      <c r="C570" s="59">
        <f t="shared" si="32"/>
        <v>0</v>
      </c>
      <c r="D570" s="59"/>
    </row>
    <row r="571" spans="1:4" x14ac:dyDescent="0.2">
      <c r="A571" s="59">
        <f t="shared" si="31"/>
        <v>0</v>
      </c>
      <c r="B571" s="59">
        <f t="shared" si="30"/>
        <v>1</v>
      </c>
      <c r="C571" s="59">
        <f t="shared" si="32"/>
        <v>0</v>
      </c>
      <c r="D571" s="59"/>
    </row>
    <row r="572" spans="1:4" x14ac:dyDescent="0.2">
      <c r="A572" s="59">
        <f t="shared" si="31"/>
        <v>0</v>
      </c>
      <c r="B572" s="59">
        <f t="shared" si="30"/>
        <v>1</v>
      </c>
      <c r="C572" s="59">
        <f t="shared" si="32"/>
        <v>0</v>
      </c>
      <c r="D572" s="59"/>
    </row>
    <row r="573" spans="1:4" x14ac:dyDescent="0.2">
      <c r="A573" s="59">
        <f t="shared" si="31"/>
        <v>0</v>
      </c>
      <c r="B573" s="59">
        <f t="shared" si="30"/>
        <v>1</v>
      </c>
      <c r="C573" s="59">
        <f t="shared" si="32"/>
        <v>0</v>
      </c>
      <c r="D573" s="59"/>
    </row>
    <row r="574" spans="1:4" x14ac:dyDescent="0.2">
      <c r="A574" s="59">
        <f t="shared" si="31"/>
        <v>0</v>
      </c>
      <c r="B574" s="59">
        <f t="shared" si="30"/>
        <v>1</v>
      </c>
      <c r="C574" s="59">
        <f t="shared" si="32"/>
        <v>0</v>
      </c>
      <c r="D574" s="59"/>
    </row>
    <row r="575" spans="1:4" x14ac:dyDescent="0.2">
      <c r="A575" s="59">
        <f t="shared" si="31"/>
        <v>0</v>
      </c>
      <c r="B575" s="59">
        <f t="shared" si="30"/>
        <v>1</v>
      </c>
      <c r="C575" s="59">
        <f t="shared" si="32"/>
        <v>0</v>
      </c>
      <c r="D575" s="59"/>
    </row>
    <row r="576" spans="1:4" x14ac:dyDescent="0.2">
      <c r="A576" s="59">
        <f t="shared" si="31"/>
        <v>0</v>
      </c>
      <c r="B576" s="59">
        <f t="shared" si="30"/>
        <v>1</v>
      </c>
      <c r="C576" s="59">
        <f t="shared" si="32"/>
        <v>0</v>
      </c>
      <c r="D576" s="59"/>
    </row>
    <row r="577" spans="1:4" x14ac:dyDescent="0.2">
      <c r="A577" s="59">
        <f t="shared" si="31"/>
        <v>0</v>
      </c>
      <c r="B577" s="59">
        <f t="shared" si="30"/>
        <v>1</v>
      </c>
      <c r="C577" s="59">
        <f t="shared" si="32"/>
        <v>0</v>
      </c>
      <c r="D577" s="59"/>
    </row>
    <row r="578" spans="1:4" x14ac:dyDescent="0.2">
      <c r="A578" s="59">
        <f t="shared" si="31"/>
        <v>0</v>
      </c>
      <c r="B578" s="59">
        <f t="shared" si="30"/>
        <v>1</v>
      </c>
      <c r="C578" s="59">
        <f t="shared" si="32"/>
        <v>0</v>
      </c>
      <c r="D578" s="59"/>
    </row>
    <row r="579" spans="1:4" x14ac:dyDescent="0.2">
      <c r="A579" s="59">
        <f t="shared" si="31"/>
        <v>0</v>
      </c>
      <c r="B579" s="59">
        <f t="shared" si="30"/>
        <v>1</v>
      </c>
      <c r="C579" s="59">
        <f t="shared" si="32"/>
        <v>0</v>
      </c>
      <c r="D579" s="59"/>
    </row>
    <row r="580" spans="1:4" x14ac:dyDescent="0.2">
      <c r="A580" s="59">
        <f t="shared" si="31"/>
        <v>0</v>
      </c>
      <c r="B580" s="59">
        <f t="shared" si="30"/>
        <v>1</v>
      </c>
      <c r="C580" s="59">
        <f t="shared" si="32"/>
        <v>0</v>
      </c>
      <c r="D580" s="59"/>
    </row>
    <row r="581" spans="1:4" x14ac:dyDescent="0.2">
      <c r="A581" s="59">
        <f t="shared" si="31"/>
        <v>0</v>
      </c>
      <c r="B581" s="59">
        <f t="shared" si="30"/>
        <v>1</v>
      </c>
      <c r="C581" s="59">
        <f t="shared" si="32"/>
        <v>0</v>
      </c>
      <c r="D581" s="59"/>
    </row>
    <row r="582" spans="1:4" x14ac:dyDescent="0.2">
      <c r="A582" s="59">
        <f t="shared" si="31"/>
        <v>0</v>
      </c>
      <c r="B582" s="59">
        <f t="shared" si="30"/>
        <v>1</v>
      </c>
      <c r="C582" s="59">
        <f t="shared" si="32"/>
        <v>0</v>
      </c>
      <c r="D582" s="59"/>
    </row>
    <row r="583" spans="1:4" x14ac:dyDescent="0.2">
      <c r="A583" s="59">
        <f t="shared" si="31"/>
        <v>0</v>
      </c>
      <c r="B583" s="59">
        <f t="shared" si="30"/>
        <v>1</v>
      </c>
      <c r="C583" s="59">
        <f t="shared" si="32"/>
        <v>0</v>
      </c>
      <c r="D583" s="59"/>
    </row>
    <row r="584" spans="1:4" x14ac:dyDescent="0.2">
      <c r="A584" s="59">
        <f t="shared" si="31"/>
        <v>0</v>
      </c>
      <c r="B584" s="59">
        <f t="shared" si="30"/>
        <v>1</v>
      </c>
      <c r="C584" s="59">
        <f t="shared" si="32"/>
        <v>0</v>
      </c>
      <c r="D584" s="59"/>
    </row>
    <row r="585" spans="1:4" x14ac:dyDescent="0.2">
      <c r="A585" s="59">
        <f t="shared" si="31"/>
        <v>0</v>
      </c>
      <c r="B585" s="59">
        <f t="shared" si="30"/>
        <v>1</v>
      </c>
      <c r="C585" s="59">
        <f t="shared" si="32"/>
        <v>0</v>
      </c>
      <c r="D585" s="59"/>
    </row>
    <row r="586" spans="1:4" x14ac:dyDescent="0.2">
      <c r="A586" s="59">
        <f t="shared" si="31"/>
        <v>0</v>
      </c>
      <c r="B586" s="59">
        <f t="shared" si="30"/>
        <v>1</v>
      </c>
      <c r="C586" s="59">
        <f t="shared" si="32"/>
        <v>0</v>
      </c>
      <c r="D586" s="59"/>
    </row>
    <row r="587" spans="1:4" x14ac:dyDescent="0.2">
      <c r="A587" s="59">
        <f t="shared" si="31"/>
        <v>0</v>
      </c>
      <c r="B587" s="59">
        <f t="shared" si="30"/>
        <v>1</v>
      </c>
      <c r="C587" s="59">
        <f t="shared" si="32"/>
        <v>0</v>
      </c>
      <c r="D587" s="59"/>
    </row>
    <row r="588" spans="1:4" x14ac:dyDescent="0.2">
      <c r="A588" s="59">
        <f t="shared" si="31"/>
        <v>0</v>
      </c>
      <c r="B588" s="59">
        <f t="shared" si="30"/>
        <v>1</v>
      </c>
      <c r="C588" s="59">
        <f t="shared" si="32"/>
        <v>0</v>
      </c>
      <c r="D588" s="59"/>
    </row>
    <row r="589" spans="1:4" x14ac:dyDescent="0.2">
      <c r="A589" s="59">
        <f t="shared" si="31"/>
        <v>0</v>
      </c>
      <c r="B589" s="59">
        <f t="shared" si="30"/>
        <v>1</v>
      </c>
      <c r="C589" s="59">
        <f t="shared" si="32"/>
        <v>0</v>
      </c>
      <c r="D589" s="59"/>
    </row>
    <row r="590" spans="1:4" x14ac:dyDescent="0.2">
      <c r="A590" s="59">
        <f t="shared" si="31"/>
        <v>0</v>
      </c>
      <c r="B590" s="59">
        <f t="shared" ref="B590:B653" si="33">IF(Q590="",1,IF(COUNT(E590:P590)&gt;0,1,0))</f>
        <v>1</v>
      </c>
      <c r="C590" s="59">
        <f t="shared" si="32"/>
        <v>0</v>
      </c>
      <c r="D590" s="59"/>
    </row>
    <row r="591" spans="1:4" x14ac:dyDescent="0.2">
      <c r="A591" s="59">
        <f t="shared" ref="A591:A653" si="34">IF(AND(Q591="",D591=""),0,1)</f>
        <v>0</v>
      </c>
      <c r="B591" s="59">
        <f t="shared" si="33"/>
        <v>1</v>
      </c>
      <c r="C591" s="59">
        <f t="shared" ref="C591:C645" si="35">IF(B591=0,D591,C590)</f>
        <v>0</v>
      </c>
      <c r="D591" s="59"/>
    </row>
    <row r="592" spans="1:4" x14ac:dyDescent="0.2">
      <c r="A592" s="59">
        <f t="shared" si="34"/>
        <v>0</v>
      </c>
      <c r="B592" s="59">
        <f t="shared" si="33"/>
        <v>1</v>
      </c>
      <c r="C592" s="59">
        <f t="shared" si="35"/>
        <v>0</v>
      </c>
      <c r="D592" s="59"/>
    </row>
    <row r="593" spans="1:4" x14ac:dyDescent="0.2">
      <c r="A593" s="59">
        <f t="shared" si="34"/>
        <v>0</v>
      </c>
      <c r="B593" s="59">
        <f t="shared" si="33"/>
        <v>1</v>
      </c>
      <c r="C593" s="59">
        <f t="shared" si="35"/>
        <v>0</v>
      </c>
      <c r="D593" s="59"/>
    </row>
    <row r="594" spans="1:4" x14ac:dyDescent="0.2">
      <c r="A594" s="59">
        <f t="shared" si="34"/>
        <v>0</v>
      </c>
      <c r="B594" s="59">
        <f t="shared" si="33"/>
        <v>1</v>
      </c>
      <c r="C594" s="59">
        <f t="shared" si="35"/>
        <v>0</v>
      </c>
      <c r="D594" s="59"/>
    </row>
    <row r="595" spans="1:4" x14ac:dyDescent="0.2">
      <c r="A595" s="59">
        <f t="shared" si="34"/>
        <v>0</v>
      </c>
      <c r="B595" s="59">
        <f t="shared" si="33"/>
        <v>1</v>
      </c>
      <c r="C595" s="59">
        <f t="shared" si="35"/>
        <v>0</v>
      </c>
      <c r="D595" s="59"/>
    </row>
    <row r="596" spans="1:4" x14ac:dyDescent="0.2">
      <c r="A596" s="59">
        <f t="shared" si="34"/>
        <v>0</v>
      </c>
      <c r="B596" s="59">
        <f t="shared" si="33"/>
        <v>1</v>
      </c>
      <c r="C596" s="59">
        <f t="shared" si="35"/>
        <v>0</v>
      </c>
      <c r="D596" s="59"/>
    </row>
    <row r="597" spans="1:4" x14ac:dyDescent="0.2">
      <c r="A597" s="59">
        <f t="shared" si="34"/>
        <v>0</v>
      </c>
      <c r="B597" s="59">
        <f t="shared" si="33"/>
        <v>1</v>
      </c>
      <c r="C597" s="59">
        <f t="shared" si="35"/>
        <v>0</v>
      </c>
      <c r="D597" s="59"/>
    </row>
    <row r="598" spans="1:4" x14ac:dyDescent="0.2">
      <c r="A598" s="59">
        <f t="shared" si="34"/>
        <v>0</v>
      </c>
      <c r="B598" s="59">
        <f t="shared" si="33"/>
        <v>1</v>
      </c>
      <c r="C598" s="59">
        <f t="shared" si="35"/>
        <v>0</v>
      </c>
      <c r="D598" s="59"/>
    </row>
    <row r="599" spans="1:4" x14ac:dyDescent="0.2">
      <c r="A599" s="59">
        <f t="shared" si="34"/>
        <v>0</v>
      </c>
      <c r="B599" s="59">
        <f t="shared" si="33"/>
        <v>1</v>
      </c>
      <c r="C599" s="59">
        <f t="shared" si="35"/>
        <v>0</v>
      </c>
      <c r="D599" s="59"/>
    </row>
    <row r="600" spans="1:4" x14ac:dyDescent="0.2">
      <c r="A600" s="59">
        <f t="shared" si="34"/>
        <v>0</v>
      </c>
      <c r="B600" s="59">
        <f t="shared" si="33"/>
        <v>1</v>
      </c>
      <c r="C600" s="59">
        <f t="shared" si="35"/>
        <v>0</v>
      </c>
      <c r="D600" s="59"/>
    </row>
    <row r="601" spans="1:4" x14ac:dyDescent="0.2">
      <c r="A601" s="59">
        <f t="shared" si="34"/>
        <v>0</v>
      </c>
      <c r="B601" s="59">
        <f t="shared" si="33"/>
        <v>1</v>
      </c>
      <c r="C601" s="59">
        <f t="shared" si="35"/>
        <v>0</v>
      </c>
      <c r="D601" s="59"/>
    </row>
    <row r="602" spans="1:4" x14ac:dyDescent="0.2">
      <c r="A602" s="59">
        <f t="shared" si="34"/>
        <v>0</v>
      </c>
      <c r="B602" s="59">
        <f t="shared" si="33"/>
        <v>1</v>
      </c>
      <c r="C602" s="59">
        <f t="shared" si="35"/>
        <v>0</v>
      </c>
      <c r="D602" s="59"/>
    </row>
    <row r="603" spans="1:4" x14ac:dyDescent="0.2">
      <c r="A603" s="59">
        <f t="shared" si="34"/>
        <v>0</v>
      </c>
      <c r="B603" s="59">
        <f t="shared" si="33"/>
        <v>1</v>
      </c>
      <c r="C603" s="59">
        <f t="shared" si="35"/>
        <v>0</v>
      </c>
      <c r="D603" s="59"/>
    </row>
    <row r="604" spans="1:4" x14ac:dyDescent="0.2">
      <c r="A604" s="59">
        <f t="shared" si="34"/>
        <v>0</v>
      </c>
      <c r="B604" s="59">
        <f t="shared" si="33"/>
        <v>1</v>
      </c>
      <c r="C604" s="59">
        <f t="shared" si="35"/>
        <v>0</v>
      </c>
      <c r="D604" s="59"/>
    </row>
    <row r="605" spans="1:4" x14ac:dyDescent="0.2">
      <c r="A605" s="59">
        <f t="shared" si="34"/>
        <v>0</v>
      </c>
      <c r="B605" s="59">
        <f t="shared" si="33"/>
        <v>1</v>
      </c>
      <c r="C605" s="59">
        <f t="shared" si="35"/>
        <v>0</v>
      </c>
      <c r="D605" s="59"/>
    </row>
    <row r="606" spans="1:4" x14ac:dyDescent="0.2">
      <c r="A606" s="59">
        <f t="shared" si="34"/>
        <v>0</v>
      </c>
      <c r="B606" s="59">
        <f t="shared" si="33"/>
        <v>1</v>
      </c>
      <c r="C606" s="59">
        <f t="shared" si="35"/>
        <v>0</v>
      </c>
      <c r="D606" s="59"/>
    </row>
    <row r="607" spans="1:4" x14ac:dyDescent="0.2">
      <c r="A607" s="59">
        <f t="shared" si="34"/>
        <v>0</v>
      </c>
      <c r="B607" s="59">
        <f t="shared" si="33"/>
        <v>1</v>
      </c>
      <c r="C607" s="59">
        <f t="shared" si="35"/>
        <v>0</v>
      </c>
      <c r="D607" s="59"/>
    </row>
    <row r="608" spans="1:4" x14ac:dyDescent="0.2">
      <c r="A608" s="59">
        <f t="shared" si="34"/>
        <v>0</v>
      </c>
      <c r="B608" s="59">
        <f t="shared" si="33"/>
        <v>1</v>
      </c>
      <c r="C608" s="59">
        <f t="shared" si="35"/>
        <v>0</v>
      </c>
      <c r="D608" s="59"/>
    </row>
    <row r="609" spans="1:4" x14ac:dyDescent="0.2">
      <c r="A609" s="59">
        <f t="shared" si="34"/>
        <v>0</v>
      </c>
      <c r="B609" s="59">
        <f t="shared" si="33"/>
        <v>1</v>
      </c>
      <c r="C609" s="59">
        <f t="shared" si="35"/>
        <v>0</v>
      </c>
      <c r="D609" s="59"/>
    </row>
    <row r="610" spans="1:4" x14ac:dyDescent="0.2">
      <c r="A610" s="59">
        <f t="shared" si="34"/>
        <v>0</v>
      </c>
      <c r="B610" s="59">
        <f t="shared" si="33"/>
        <v>1</v>
      </c>
      <c r="C610" s="59">
        <f t="shared" si="35"/>
        <v>0</v>
      </c>
      <c r="D610" s="59"/>
    </row>
    <row r="611" spans="1:4" x14ac:dyDescent="0.2">
      <c r="A611" s="59">
        <f t="shared" si="34"/>
        <v>0</v>
      </c>
      <c r="B611" s="59">
        <f t="shared" si="33"/>
        <v>1</v>
      </c>
      <c r="C611" s="59">
        <f t="shared" si="35"/>
        <v>0</v>
      </c>
      <c r="D611" s="59"/>
    </row>
    <row r="612" spans="1:4" x14ac:dyDescent="0.2">
      <c r="A612" s="59">
        <f t="shared" si="34"/>
        <v>0</v>
      </c>
      <c r="B612" s="59">
        <f t="shared" si="33"/>
        <v>1</v>
      </c>
      <c r="C612" s="59">
        <f t="shared" si="35"/>
        <v>0</v>
      </c>
      <c r="D612" s="59"/>
    </row>
    <row r="613" spans="1:4" x14ac:dyDescent="0.2">
      <c r="A613" s="59">
        <f t="shared" si="34"/>
        <v>0</v>
      </c>
      <c r="B613" s="59">
        <f t="shared" si="33"/>
        <v>1</v>
      </c>
      <c r="C613" s="59">
        <f t="shared" si="35"/>
        <v>0</v>
      </c>
      <c r="D613" s="59"/>
    </row>
    <row r="614" spans="1:4" x14ac:dyDescent="0.2">
      <c r="A614" s="59">
        <f t="shared" si="34"/>
        <v>0</v>
      </c>
      <c r="B614" s="59">
        <f t="shared" si="33"/>
        <v>1</v>
      </c>
      <c r="C614" s="59">
        <f t="shared" si="35"/>
        <v>0</v>
      </c>
      <c r="D614" s="59"/>
    </row>
    <row r="615" spans="1:4" x14ac:dyDescent="0.2">
      <c r="A615" s="59">
        <f t="shared" si="34"/>
        <v>0</v>
      </c>
      <c r="B615" s="59">
        <f t="shared" si="33"/>
        <v>1</v>
      </c>
      <c r="C615" s="59">
        <f t="shared" si="35"/>
        <v>0</v>
      </c>
      <c r="D615" s="59"/>
    </row>
    <row r="616" spans="1:4" x14ac:dyDescent="0.2">
      <c r="A616" s="59">
        <f t="shared" si="34"/>
        <v>0</v>
      </c>
      <c r="B616" s="59">
        <f t="shared" si="33"/>
        <v>1</v>
      </c>
      <c r="C616" s="59">
        <f t="shared" si="35"/>
        <v>0</v>
      </c>
      <c r="D616" s="59"/>
    </row>
    <row r="617" spans="1:4" x14ac:dyDescent="0.2">
      <c r="A617" s="59">
        <f t="shared" si="34"/>
        <v>0</v>
      </c>
      <c r="B617" s="59">
        <f t="shared" si="33"/>
        <v>1</v>
      </c>
      <c r="C617" s="59">
        <f t="shared" si="35"/>
        <v>0</v>
      </c>
      <c r="D617" s="59"/>
    </row>
    <row r="618" spans="1:4" x14ac:dyDescent="0.2">
      <c r="A618" s="59">
        <f t="shared" si="34"/>
        <v>0</v>
      </c>
      <c r="B618" s="59">
        <f t="shared" si="33"/>
        <v>1</v>
      </c>
      <c r="C618" s="59">
        <f t="shared" si="35"/>
        <v>0</v>
      </c>
      <c r="D618" s="59"/>
    </row>
    <row r="619" spans="1:4" x14ac:dyDescent="0.2">
      <c r="A619" s="59">
        <f t="shared" si="34"/>
        <v>0</v>
      </c>
      <c r="B619" s="59">
        <f t="shared" si="33"/>
        <v>1</v>
      </c>
      <c r="C619" s="59">
        <f t="shared" si="35"/>
        <v>0</v>
      </c>
      <c r="D619" s="59"/>
    </row>
    <row r="620" spans="1:4" x14ac:dyDescent="0.2">
      <c r="A620" s="59">
        <f t="shared" si="34"/>
        <v>0</v>
      </c>
      <c r="B620" s="59">
        <f t="shared" si="33"/>
        <v>1</v>
      </c>
      <c r="C620" s="59">
        <f t="shared" si="35"/>
        <v>0</v>
      </c>
      <c r="D620" s="59"/>
    </row>
    <row r="621" spans="1:4" x14ac:dyDescent="0.2">
      <c r="A621" s="59">
        <f t="shared" si="34"/>
        <v>0</v>
      </c>
      <c r="B621" s="59">
        <f t="shared" si="33"/>
        <v>1</v>
      </c>
      <c r="C621" s="59">
        <f t="shared" si="35"/>
        <v>0</v>
      </c>
      <c r="D621" s="59"/>
    </row>
    <row r="622" spans="1:4" x14ac:dyDescent="0.2">
      <c r="A622" s="59">
        <f t="shared" si="34"/>
        <v>0</v>
      </c>
      <c r="B622" s="59">
        <f t="shared" si="33"/>
        <v>1</v>
      </c>
      <c r="C622" s="59">
        <f t="shared" si="35"/>
        <v>0</v>
      </c>
      <c r="D622" s="59"/>
    </row>
    <row r="623" spans="1:4" x14ac:dyDescent="0.2">
      <c r="A623" s="59">
        <f t="shared" si="34"/>
        <v>0</v>
      </c>
      <c r="B623" s="59">
        <f t="shared" si="33"/>
        <v>1</v>
      </c>
      <c r="C623" s="59">
        <f t="shared" si="35"/>
        <v>0</v>
      </c>
      <c r="D623" s="59"/>
    </row>
    <row r="624" spans="1:4" x14ac:dyDescent="0.2">
      <c r="A624" s="59">
        <f t="shared" si="34"/>
        <v>0</v>
      </c>
      <c r="B624" s="59">
        <f t="shared" si="33"/>
        <v>1</v>
      </c>
      <c r="C624" s="59">
        <f t="shared" si="35"/>
        <v>0</v>
      </c>
      <c r="D624" s="59"/>
    </row>
    <row r="625" spans="1:4" x14ac:dyDescent="0.2">
      <c r="A625" s="59">
        <f t="shared" si="34"/>
        <v>0</v>
      </c>
      <c r="B625" s="59">
        <f t="shared" si="33"/>
        <v>1</v>
      </c>
      <c r="C625" s="59">
        <f t="shared" si="35"/>
        <v>0</v>
      </c>
      <c r="D625" s="59"/>
    </row>
    <row r="626" spans="1:4" x14ac:dyDescent="0.2">
      <c r="A626" s="59">
        <f t="shared" si="34"/>
        <v>0</v>
      </c>
      <c r="B626" s="59">
        <f t="shared" si="33"/>
        <v>1</v>
      </c>
      <c r="C626" s="59">
        <f t="shared" si="35"/>
        <v>0</v>
      </c>
      <c r="D626" s="59"/>
    </row>
    <row r="627" spans="1:4" x14ac:dyDescent="0.2">
      <c r="A627" s="59">
        <f t="shared" si="34"/>
        <v>0</v>
      </c>
      <c r="B627" s="59">
        <f t="shared" si="33"/>
        <v>1</v>
      </c>
      <c r="C627" s="59">
        <f t="shared" si="35"/>
        <v>0</v>
      </c>
      <c r="D627" s="59"/>
    </row>
    <row r="628" spans="1:4" x14ac:dyDescent="0.2">
      <c r="A628" s="59">
        <f t="shared" si="34"/>
        <v>0</v>
      </c>
      <c r="B628" s="59">
        <f t="shared" si="33"/>
        <v>1</v>
      </c>
      <c r="C628" s="59">
        <f t="shared" si="35"/>
        <v>0</v>
      </c>
      <c r="D628" s="59"/>
    </row>
    <row r="629" spans="1:4" x14ac:dyDescent="0.2">
      <c r="A629" s="59">
        <f t="shared" si="34"/>
        <v>0</v>
      </c>
      <c r="B629" s="59">
        <f t="shared" si="33"/>
        <v>1</v>
      </c>
      <c r="C629" s="59">
        <f t="shared" si="35"/>
        <v>0</v>
      </c>
      <c r="D629" s="59"/>
    </row>
    <row r="630" spans="1:4" x14ac:dyDescent="0.2">
      <c r="A630" s="59">
        <f t="shared" si="34"/>
        <v>0</v>
      </c>
      <c r="B630" s="59">
        <f t="shared" si="33"/>
        <v>1</v>
      </c>
      <c r="C630" s="59">
        <f t="shared" si="35"/>
        <v>0</v>
      </c>
      <c r="D630" s="59"/>
    </row>
    <row r="631" spans="1:4" x14ac:dyDescent="0.2">
      <c r="A631" s="59">
        <f t="shared" si="34"/>
        <v>0</v>
      </c>
      <c r="B631" s="59">
        <f t="shared" si="33"/>
        <v>1</v>
      </c>
      <c r="C631" s="59">
        <f t="shared" si="35"/>
        <v>0</v>
      </c>
      <c r="D631" s="59"/>
    </row>
    <row r="632" spans="1:4" x14ac:dyDescent="0.2">
      <c r="A632" s="59">
        <f t="shared" si="34"/>
        <v>0</v>
      </c>
      <c r="B632" s="59">
        <f t="shared" si="33"/>
        <v>1</v>
      </c>
      <c r="C632" s="59">
        <f t="shared" si="35"/>
        <v>0</v>
      </c>
      <c r="D632" s="59"/>
    </row>
    <row r="633" spans="1:4" x14ac:dyDescent="0.2">
      <c r="A633" s="59">
        <f t="shared" si="34"/>
        <v>0</v>
      </c>
      <c r="B633" s="59">
        <f t="shared" si="33"/>
        <v>1</v>
      </c>
      <c r="C633" s="59">
        <f t="shared" si="35"/>
        <v>0</v>
      </c>
      <c r="D633" s="59"/>
    </row>
    <row r="634" spans="1:4" x14ac:dyDescent="0.2">
      <c r="A634" s="59">
        <f t="shared" si="34"/>
        <v>0</v>
      </c>
      <c r="B634" s="59">
        <f t="shared" si="33"/>
        <v>1</v>
      </c>
      <c r="C634" s="59">
        <f t="shared" si="35"/>
        <v>0</v>
      </c>
      <c r="D634" s="59"/>
    </row>
    <row r="635" spans="1:4" x14ac:dyDescent="0.2">
      <c r="A635" s="59">
        <f t="shared" si="34"/>
        <v>0</v>
      </c>
      <c r="B635" s="59">
        <f t="shared" si="33"/>
        <v>1</v>
      </c>
      <c r="C635" s="59">
        <f t="shared" si="35"/>
        <v>0</v>
      </c>
      <c r="D635" s="59"/>
    </row>
    <row r="636" spans="1:4" x14ac:dyDescent="0.2">
      <c r="A636" s="59">
        <f t="shared" si="34"/>
        <v>0</v>
      </c>
      <c r="B636" s="59">
        <f t="shared" si="33"/>
        <v>1</v>
      </c>
      <c r="C636" s="59">
        <f t="shared" si="35"/>
        <v>0</v>
      </c>
      <c r="D636" s="59"/>
    </row>
    <row r="637" spans="1:4" x14ac:dyDescent="0.2">
      <c r="A637" s="59">
        <f t="shared" si="34"/>
        <v>0</v>
      </c>
      <c r="B637" s="59">
        <f t="shared" si="33"/>
        <v>1</v>
      </c>
      <c r="C637" s="59">
        <f t="shared" si="35"/>
        <v>0</v>
      </c>
      <c r="D637" s="59"/>
    </row>
    <row r="638" spans="1:4" x14ac:dyDescent="0.2">
      <c r="A638" s="59">
        <f t="shared" si="34"/>
        <v>0</v>
      </c>
      <c r="B638" s="59">
        <f t="shared" si="33"/>
        <v>1</v>
      </c>
      <c r="C638" s="59">
        <f t="shared" si="35"/>
        <v>0</v>
      </c>
      <c r="D638" s="59"/>
    </row>
    <row r="639" spans="1:4" x14ac:dyDescent="0.2">
      <c r="A639" s="59">
        <f t="shared" si="34"/>
        <v>0</v>
      </c>
      <c r="B639" s="59">
        <f t="shared" si="33"/>
        <v>1</v>
      </c>
      <c r="C639" s="59">
        <f t="shared" si="35"/>
        <v>0</v>
      </c>
      <c r="D639" s="59"/>
    </row>
    <row r="640" spans="1:4" x14ac:dyDescent="0.2">
      <c r="A640" s="59">
        <f t="shared" si="34"/>
        <v>0</v>
      </c>
      <c r="B640" s="59">
        <f t="shared" si="33"/>
        <v>1</v>
      </c>
      <c r="C640" s="59">
        <f t="shared" si="35"/>
        <v>0</v>
      </c>
      <c r="D640" s="59"/>
    </row>
    <row r="641" spans="1:4" x14ac:dyDescent="0.2">
      <c r="A641" s="59">
        <f t="shared" si="34"/>
        <v>0</v>
      </c>
      <c r="B641" s="59">
        <f t="shared" si="33"/>
        <v>1</v>
      </c>
      <c r="C641" s="59">
        <f t="shared" si="35"/>
        <v>0</v>
      </c>
      <c r="D641" s="59"/>
    </row>
    <row r="642" spans="1:4" x14ac:dyDescent="0.2">
      <c r="A642" s="59">
        <f t="shared" si="34"/>
        <v>0</v>
      </c>
      <c r="B642" s="59">
        <f t="shared" si="33"/>
        <v>1</v>
      </c>
      <c r="C642" s="59">
        <f t="shared" si="35"/>
        <v>0</v>
      </c>
      <c r="D642" s="59"/>
    </row>
    <row r="643" spans="1:4" x14ac:dyDescent="0.2">
      <c r="A643" s="59">
        <f t="shared" si="34"/>
        <v>0</v>
      </c>
      <c r="B643" s="59">
        <f t="shared" si="33"/>
        <v>1</v>
      </c>
      <c r="C643" s="59">
        <f t="shared" si="35"/>
        <v>0</v>
      </c>
      <c r="D643" s="59"/>
    </row>
    <row r="644" spans="1:4" x14ac:dyDescent="0.2">
      <c r="A644" s="59">
        <f t="shared" si="34"/>
        <v>0</v>
      </c>
      <c r="B644" s="59">
        <f t="shared" si="33"/>
        <v>1</v>
      </c>
      <c r="C644" s="59">
        <f t="shared" si="35"/>
        <v>0</v>
      </c>
      <c r="D644" s="59"/>
    </row>
    <row r="645" spans="1:4" x14ac:dyDescent="0.2">
      <c r="A645" s="59">
        <f t="shared" si="34"/>
        <v>0</v>
      </c>
      <c r="B645" s="59">
        <f t="shared" si="33"/>
        <v>1</v>
      </c>
      <c r="C645" s="59">
        <f t="shared" si="35"/>
        <v>0</v>
      </c>
      <c r="D645" s="59"/>
    </row>
    <row r="646" spans="1:4" x14ac:dyDescent="0.2">
      <c r="A646" s="59">
        <f t="shared" si="34"/>
        <v>0</v>
      </c>
      <c r="B646" s="59">
        <f t="shared" si="33"/>
        <v>1</v>
      </c>
      <c r="D646" s="59"/>
    </row>
    <row r="647" spans="1:4" x14ac:dyDescent="0.2">
      <c r="A647" s="59">
        <f t="shared" si="34"/>
        <v>0</v>
      </c>
      <c r="B647" s="59">
        <f t="shared" si="33"/>
        <v>1</v>
      </c>
      <c r="D647" s="59"/>
    </row>
    <row r="648" spans="1:4" x14ac:dyDescent="0.2">
      <c r="A648" s="59">
        <f t="shared" si="34"/>
        <v>0</v>
      </c>
      <c r="B648" s="59">
        <f t="shared" si="33"/>
        <v>1</v>
      </c>
      <c r="D648" s="59"/>
    </row>
    <row r="649" spans="1:4" x14ac:dyDescent="0.2">
      <c r="A649" s="59">
        <f t="shared" si="34"/>
        <v>0</v>
      </c>
      <c r="B649" s="59">
        <f t="shared" si="33"/>
        <v>1</v>
      </c>
      <c r="D649" s="59"/>
    </row>
    <row r="650" spans="1:4" x14ac:dyDescent="0.2">
      <c r="A650" s="59">
        <f t="shared" si="34"/>
        <v>0</v>
      </c>
      <c r="B650" s="59">
        <f t="shared" si="33"/>
        <v>1</v>
      </c>
      <c r="D650" s="59"/>
    </row>
    <row r="651" spans="1:4" x14ac:dyDescent="0.2">
      <c r="A651" s="59">
        <f t="shared" si="34"/>
        <v>0</v>
      </c>
      <c r="B651" s="59">
        <f t="shared" si="33"/>
        <v>1</v>
      </c>
      <c r="D651" s="59"/>
    </row>
    <row r="652" spans="1:4" x14ac:dyDescent="0.2">
      <c r="A652" s="59">
        <f t="shared" si="34"/>
        <v>0</v>
      </c>
      <c r="B652" s="59">
        <f t="shared" si="33"/>
        <v>1</v>
      </c>
      <c r="D652" s="59"/>
    </row>
    <row r="653" spans="1:4" x14ac:dyDescent="0.2">
      <c r="A653" s="59">
        <f t="shared" si="34"/>
        <v>0</v>
      </c>
      <c r="B653" s="59">
        <f t="shared" si="33"/>
        <v>1</v>
      </c>
      <c r="D653" s="59"/>
    </row>
    <row r="654" spans="1:4" x14ac:dyDescent="0.2">
      <c r="D654" s="59"/>
    </row>
    <row r="655" spans="1:4" x14ac:dyDescent="0.2">
      <c r="D655" s="59"/>
    </row>
    <row r="656" spans="1:4" x14ac:dyDescent="0.2">
      <c r="D656" s="59"/>
    </row>
    <row r="657" s="59" customFormat="1" x14ac:dyDescent="0.2"/>
    <row r="658" s="59" customFormat="1" x14ac:dyDescent="0.2"/>
    <row r="659" s="59" customFormat="1" x14ac:dyDescent="0.2"/>
    <row r="660" s="59" customFormat="1" x14ac:dyDescent="0.2"/>
    <row r="661" s="59" customFormat="1" x14ac:dyDescent="0.2"/>
    <row r="662" s="59" customFormat="1" x14ac:dyDescent="0.2"/>
    <row r="663" s="59" customFormat="1" x14ac:dyDescent="0.2"/>
    <row r="664" s="59" customFormat="1" x14ac:dyDescent="0.2"/>
    <row r="665" s="59" customFormat="1" x14ac:dyDescent="0.2"/>
    <row r="666" s="59" customFormat="1" x14ac:dyDescent="0.2"/>
    <row r="667" s="59" customFormat="1" x14ac:dyDescent="0.2"/>
    <row r="668" s="59" customFormat="1" x14ac:dyDescent="0.2"/>
    <row r="669" s="59" customFormat="1" x14ac:dyDescent="0.2"/>
    <row r="670" s="59" customFormat="1" x14ac:dyDescent="0.2"/>
    <row r="671" s="59" customFormat="1" x14ac:dyDescent="0.2"/>
    <row r="672" s="59" customFormat="1" x14ac:dyDescent="0.2"/>
    <row r="673" s="59" customFormat="1" x14ac:dyDescent="0.2"/>
    <row r="674" s="59" customFormat="1" x14ac:dyDescent="0.2"/>
    <row r="675" s="59" customFormat="1" x14ac:dyDescent="0.2"/>
    <row r="676" s="59" customFormat="1" x14ac:dyDescent="0.2"/>
    <row r="677" s="59" customFormat="1" x14ac:dyDescent="0.2"/>
    <row r="678" s="59" customFormat="1" x14ac:dyDescent="0.2"/>
    <row r="679" s="59" customFormat="1" x14ac:dyDescent="0.2"/>
    <row r="680" s="59" customFormat="1" x14ac:dyDescent="0.2"/>
    <row r="681" s="59" customFormat="1" x14ac:dyDescent="0.2"/>
    <row r="682" s="59" customFormat="1" x14ac:dyDescent="0.2"/>
    <row r="683" s="59" customFormat="1" x14ac:dyDescent="0.2"/>
    <row r="684" s="59" customFormat="1" x14ac:dyDescent="0.2"/>
    <row r="685" s="59" customFormat="1" x14ac:dyDescent="0.2"/>
    <row r="686" s="59" customFormat="1" x14ac:dyDescent="0.2"/>
    <row r="687" s="59" customFormat="1" x14ac:dyDescent="0.2"/>
    <row r="688" s="59" customFormat="1" x14ac:dyDescent="0.2"/>
    <row r="689" s="59" customFormat="1" x14ac:dyDescent="0.2"/>
    <row r="690" s="59" customFormat="1" x14ac:dyDescent="0.2"/>
    <row r="691" s="59" customFormat="1" x14ac:dyDescent="0.2"/>
    <row r="692" s="59" customFormat="1" x14ac:dyDescent="0.2"/>
    <row r="693" s="59" customFormat="1" x14ac:dyDescent="0.2"/>
    <row r="694" s="59" customFormat="1" x14ac:dyDescent="0.2"/>
    <row r="695" s="59" customFormat="1" x14ac:dyDescent="0.2"/>
    <row r="696" s="59" customFormat="1" x14ac:dyDescent="0.2"/>
    <row r="697" s="59" customFormat="1" x14ac:dyDescent="0.2"/>
    <row r="698" s="59" customFormat="1" x14ac:dyDescent="0.2"/>
    <row r="699" s="59" customFormat="1" x14ac:dyDescent="0.2"/>
    <row r="700" s="59" customFormat="1" x14ac:dyDescent="0.2"/>
    <row r="701" s="59" customFormat="1" x14ac:dyDescent="0.2"/>
    <row r="702" s="59" customFormat="1" x14ac:dyDescent="0.2"/>
    <row r="703" s="59" customFormat="1" x14ac:dyDescent="0.2"/>
    <row r="704" s="59" customFormat="1" x14ac:dyDescent="0.2"/>
    <row r="705" s="59" customFormat="1" x14ac:dyDescent="0.2"/>
    <row r="706" s="59" customFormat="1" x14ac:dyDescent="0.2"/>
    <row r="707" s="59" customFormat="1" x14ac:dyDescent="0.2"/>
    <row r="708" s="59" customFormat="1" x14ac:dyDescent="0.2"/>
    <row r="709" s="59" customFormat="1" x14ac:dyDescent="0.2"/>
    <row r="710" s="59" customFormat="1" x14ac:dyDescent="0.2"/>
    <row r="711" s="59" customFormat="1" x14ac:dyDescent="0.2"/>
    <row r="712" s="59" customFormat="1" x14ac:dyDescent="0.2"/>
    <row r="713" s="59" customFormat="1" x14ac:dyDescent="0.2"/>
    <row r="714" s="59" customFormat="1" x14ac:dyDescent="0.2"/>
    <row r="715" s="59" customFormat="1" x14ac:dyDescent="0.2"/>
    <row r="716" s="59" customFormat="1" x14ac:dyDescent="0.2"/>
    <row r="717" s="59" customFormat="1" x14ac:dyDescent="0.2"/>
    <row r="718" s="59" customFormat="1" x14ac:dyDescent="0.2"/>
    <row r="719" s="59" customFormat="1" x14ac:dyDescent="0.2"/>
    <row r="720" s="59" customFormat="1" x14ac:dyDescent="0.2"/>
    <row r="721" s="59" customFormat="1" x14ac:dyDescent="0.2"/>
    <row r="722" s="59" customFormat="1" x14ac:dyDescent="0.2"/>
    <row r="723" s="59" customFormat="1" x14ac:dyDescent="0.2"/>
    <row r="724" s="59" customFormat="1" x14ac:dyDescent="0.2"/>
    <row r="725" s="59" customFormat="1" x14ac:dyDescent="0.2"/>
    <row r="726" s="59" customFormat="1" x14ac:dyDescent="0.2"/>
    <row r="727" s="59" customFormat="1" x14ac:dyDescent="0.2"/>
    <row r="728" s="59" customFormat="1" x14ac:dyDescent="0.2"/>
    <row r="729" s="59" customFormat="1" x14ac:dyDescent="0.2"/>
    <row r="730" s="59" customFormat="1" x14ac:dyDescent="0.2"/>
    <row r="731" s="59" customFormat="1" x14ac:dyDescent="0.2"/>
    <row r="732" s="59" customFormat="1" x14ac:dyDescent="0.2"/>
    <row r="733" s="59" customFormat="1" x14ac:dyDescent="0.2"/>
    <row r="734" s="59" customFormat="1" x14ac:dyDescent="0.2"/>
    <row r="735" s="59" customFormat="1" x14ac:dyDescent="0.2"/>
    <row r="736" s="59" customFormat="1" x14ac:dyDescent="0.2"/>
    <row r="737" s="59" customFormat="1" x14ac:dyDescent="0.2"/>
    <row r="738" s="59" customFormat="1" x14ac:dyDescent="0.2"/>
    <row r="739" s="59" customFormat="1" x14ac:dyDescent="0.2"/>
    <row r="740" s="59" customFormat="1" x14ac:dyDescent="0.2"/>
    <row r="741" s="59" customFormat="1" x14ac:dyDescent="0.2"/>
    <row r="742" s="59" customFormat="1" x14ac:dyDescent="0.2"/>
    <row r="743" s="59" customFormat="1" x14ac:dyDescent="0.2"/>
    <row r="744" s="59" customFormat="1" x14ac:dyDescent="0.2"/>
    <row r="745" s="59" customFormat="1" x14ac:dyDescent="0.2"/>
    <row r="746" s="59" customFormat="1" x14ac:dyDescent="0.2"/>
    <row r="747" s="59" customFormat="1" x14ac:dyDescent="0.2"/>
    <row r="748" s="59" customFormat="1" x14ac:dyDescent="0.2"/>
    <row r="749" s="59" customFormat="1" x14ac:dyDescent="0.2"/>
    <row r="750" s="59" customFormat="1" x14ac:dyDescent="0.2"/>
    <row r="751" s="59" customFormat="1" x14ac:dyDescent="0.2"/>
    <row r="752" s="59" customFormat="1" x14ac:dyDescent="0.2"/>
    <row r="753" s="59" customFormat="1" x14ac:dyDescent="0.2"/>
    <row r="754" s="59" customFormat="1" x14ac:dyDescent="0.2"/>
    <row r="755" s="59" customFormat="1" x14ac:dyDescent="0.2"/>
    <row r="756" s="59" customFormat="1" x14ac:dyDescent="0.2"/>
    <row r="757" s="59" customFormat="1" x14ac:dyDescent="0.2"/>
    <row r="758" s="59" customFormat="1" x14ac:dyDescent="0.2"/>
    <row r="759" s="59" customFormat="1" x14ac:dyDescent="0.2"/>
    <row r="760" s="59" customFormat="1" x14ac:dyDescent="0.2"/>
    <row r="761" s="59" customFormat="1" x14ac:dyDescent="0.2"/>
    <row r="762" s="59" customFormat="1" x14ac:dyDescent="0.2"/>
    <row r="763" s="59" customFormat="1" x14ac:dyDescent="0.2"/>
    <row r="764" s="59" customFormat="1" x14ac:dyDescent="0.2"/>
    <row r="765" s="59" customFormat="1" x14ac:dyDescent="0.2"/>
    <row r="766" s="59" customFormat="1" x14ac:dyDescent="0.2"/>
    <row r="767" s="59" customFormat="1" x14ac:dyDescent="0.2"/>
    <row r="768" s="59" customFormat="1" x14ac:dyDescent="0.2"/>
    <row r="769" s="59" customFormat="1" x14ac:dyDescent="0.2"/>
    <row r="770" s="59" customFormat="1" x14ac:dyDescent="0.2"/>
    <row r="771" s="59" customFormat="1" x14ac:dyDescent="0.2"/>
    <row r="772" s="59" customFormat="1" x14ac:dyDescent="0.2"/>
    <row r="773" s="59" customFormat="1" x14ac:dyDescent="0.2"/>
    <row r="774" s="59" customFormat="1" x14ac:dyDescent="0.2"/>
    <row r="775" s="59" customFormat="1" x14ac:dyDescent="0.2"/>
    <row r="776" s="59" customFormat="1" x14ac:dyDescent="0.2"/>
    <row r="777" s="59" customFormat="1" x14ac:dyDescent="0.2"/>
    <row r="778" s="59" customFormat="1" x14ac:dyDescent="0.2"/>
    <row r="779" s="59" customFormat="1" x14ac:dyDescent="0.2"/>
    <row r="780" s="59" customFormat="1" x14ac:dyDescent="0.2"/>
    <row r="781" s="59" customFormat="1" x14ac:dyDescent="0.2"/>
    <row r="782" s="59" customFormat="1" x14ac:dyDescent="0.2"/>
    <row r="783" s="59" customFormat="1" x14ac:dyDescent="0.2"/>
    <row r="784" s="59" customFormat="1" x14ac:dyDescent="0.2"/>
    <row r="785" s="59" customFormat="1" x14ac:dyDescent="0.2"/>
    <row r="786" s="59" customFormat="1" x14ac:dyDescent="0.2"/>
    <row r="787" s="59" customFormat="1" x14ac:dyDescent="0.2"/>
    <row r="788" s="59" customFormat="1" x14ac:dyDescent="0.2"/>
    <row r="789" s="59" customFormat="1" x14ac:dyDescent="0.2"/>
    <row r="790" s="59" customFormat="1" x14ac:dyDescent="0.2"/>
    <row r="791" s="59" customFormat="1" x14ac:dyDescent="0.2"/>
    <row r="792" s="59" customFormat="1" x14ac:dyDescent="0.2"/>
    <row r="793" s="59" customFormat="1" x14ac:dyDescent="0.2"/>
    <row r="794" s="59" customFormat="1" x14ac:dyDescent="0.2"/>
    <row r="795" s="59" customFormat="1" x14ac:dyDescent="0.2"/>
    <row r="796" s="59" customFormat="1" x14ac:dyDescent="0.2"/>
    <row r="797" s="59" customFormat="1" x14ac:dyDescent="0.2"/>
    <row r="798" s="59" customFormat="1" x14ac:dyDescent="0.2"/>
    <row r="799" s="59" customFormat="1" x14ac:dyDescent="0.2"/>
    <row r="800" s="59" customFormat="1" x14ac:dyDescent="0.2"/>
    <row r="801" s="59" customFormat="1" x14ac:dyDescent="0.2"/>
    <row r="802" s="59" customFormat="1" x14ac:dyDescent="0.2"/>
    <row r="803" s="59" customFormat="1" x14ac:dyDescent="0.2"/>
    <row r="804" s="59" customFormat="1" x14ac:dyDescent="0.2"/>
    <row r="805" s="59" customFormat="1" x14ac:dyDescent="0.2"/>
    <row r="806" s="59" customFormat="1" x14ac:dyDescent="0.2"/>
    <row r="807" s="59" customFormat="1" x14ac:dyDescent="0.2"/>
    <row r="808" s="59" customFormat="1" x14ac:dyDescent="0.2"/>
    <row r="809" s="59" customFormat="1" x14ac:dyDescent="0.2"/>
    <row r="810" s="59" customFormat="1" x14ac:dyDescent="0.2"/>
    <row r="811" s="59" customFormat="1" x14ac:dyDescent="0.2"/>
    <row r="812" s="59" customFormat="1" x14ac:dyDescent="0.2"/>
    <row r="813" s="59" customFormat="1" x14ac:dyDescent="0.2"/>
    <row r="814" s="59" customFormat="1" x14ac:dyDescent="0.2"/>
    <row r="815" s="59" customFormat="1" x14ac:dyDescent="0.2"/>
    <row r="816" s="59" customFormat="1" x14ac:dyDescent="0.2"/>
    <row r="817" s="59" customFormat="1" x14ac:dyDescent="0.2"/>
    <row r="818" s="59" customFormat="1" x14ac:dyDescent="0.2"/>
    <row r="819" s="59" customFormat="1" x14ac:dyDescent="0.2"/>
    <row r="820" s="59" customFormat="1" x14ac:dyDescent="0.2"/>
    <row r="821" s="59" customFormat="1" x14ac:dyDescent="0.2"/>
    <row r="822" s="59" customFormat="1" x14ac:dyDescent="0.2"/>
    <row r="823" s="59" customFormat="1" x14ac:dyDescent="0.2"/>
    <row r="824" s="59" customFormat="1" x14ac:dyDescent="0.2"/>
    <row r="825" s="59" customFormat="1" x14ac:dyDescent="0.2"/>
    <row r="826" s="59" customFormat="1" x14ac:dyDescent="0.2"/>
    <row r="827" s="59" customFormat="1" x14ac:dyDescent="0.2"/>
    <row r="828" s="59" customFormat="1" x14ac:dyDescent="0.2"/>
    <row r="829" s="59" customFormat="1" x14ac:dyDescent="0.2"/>
    <row r="830" s="59" customFormat="1" x14ac:dyDescent="0.2"/>
    <row r="831" s="59" customFormat="1" x14ac:dyDescent="0.2"/>
    <row r="832" s="59" customFormat="1" x14ac:dyDescent="0.2"/>
    <row r="833" s="59" customFormat="1" x14ac:dyDescent="0.2"/>
    <row r="834" s="59" customFormat="1" x14ac:dyDescent="0.2"/>
    <row r="835" s="59" customFormat="1" x14ac:dyDescent="0.2"/>
    <row r="836" s="59" customFormat="1" x14ac:dyDescent="0.2"/>
    <row r="837" s="59" customFormat="1" x14ac:dyDescent="0.2"/>
    <row r="838" s="59" customFormat="1" x14ac:dyDescent="0.2"/>
    <row r="839" s="59" customFormat="1" x14ac:dyDescent="0.2"/>
    <row r="840" s="59" customFormat="1" x14ac:dyDescent="0.2"/>
    <row r="841" s="59" customFormat="1" x14ac:dyDescent="0.2"/>
    <row r="842" s="59" customFormat="1" x14ac:dyDescent="0.2"/>
    <row r="843" s="59" customFormat="1" x14ac:dyDescent="0.2"/>
    <row r="844" s="59" customFormat="1" x14ac:dyDescent="0.2"/>
    <row r="845" s="59" customFormat="1" x14ac:dyDescent="0.2"/>
    <row r="846" s="59" customFormat="1" x14ac:dyDescent="0.2"/>
    <row r="847" s="59" customFormat="1" x14ac:dyDescent="0.2"/>
    <row r="848" s="59" customFormat="1" x14ac:dyDescent="0.2"/>
    <row r="849" s="59" customFormat="1" x14ac:dyDescent="0.2"/>
    <row r="850" s="59" customFormat="1" x14ac:dyDescent="0.2"/>
    <row r="851" s="59" customFormat="1" x14ac:dyDescent="0.2"/>
    <row r="852" s="59" customFormat="1" x14ac:dyDescent="0.2"/>
    <row r="853" s="59" customFormat="1" x14ac:dyDescent="0.2"/>
    <row r="854" s="59" customFormat="1" x14ac:dyDescent="0.2"/>
    <row r="855" s="59" customFormat="1" x14ac:dyDescent="0.2"/>
    <row r="856" s="59" customFormat="1" x14ac:dyDescent="0.2"/>
    <row r="857" s="59" customFormat="1" x14ac:dyDescent="0.2"/>
    <row r="858" s="59" customFormat="1" x14ac:dyDescent="0.2"/>
    <row r="859" s="59" customFormat="1" x14ac:dyDescent="0.2"/>
    <row r="860" s="59" customFormat="1" x14ac:dyDescent="0.2"/>
    <row r="861" s="59" customFormat="1" x14ac:dyDescent="0.2"/>
    <row r="862" s="59" customFormat="1" x14ac:dyDescent="0.2"/>
    <row r="863" s="59" customFormat="1" x14ac:dyDescent="0.2"/>
    <row r="864" s="59" customFormat="1" x14ac:dyDescent="0.2"/>
    <row r="865" s="59" customFormat="1" x14ac:dyDescent="0.2"/>
    <row r="866" s="59" customFormat="1" x14ac:dyDescent="0.2"/>
    <row r="867" s="59" customFormat="1" x14ac:dyDescent="0.2"/>
    <row r="868" s="59" customFormat="1" x14ac:dyDescent="0.2"/>
    <row r="869" s="59" customFormat="1" x14ac:dyDescent="0.2"/>
    <row r="870" s="59" customFormat="1" x14ac:dyDescent="0.2"/>
    <row r="871" s="59" customFormat="1" x14ac:dyDescent="0.2"/>
    <row r="872" s="59" customFormat="1" x14ac:dyDescent="0.2"/>
    <row r="873" s="59" customFormat="1" x14ac:dyDescent="0.2"/>
    <row r="874" s="59" customFormat="1" x14ac:dyDescent="0.2"/>
    <row r="875" s="59" customFormat="1" x14ac:dyDescent="0.2"/>
    <row r="876" s="59" customFormat="1" x14ac:dyDescent="0.2"/>
    <row r="877" s="59" customFormat="1" x14ac:dyDescent="0.2"/>
    <row r="878" s="59" customFormat="1" x14ac:dyDescent="0.2"/>
    <row r="879" s="59" customFormat="1" x14ac:dyDescent="0.2"/>
    <row r="880" s="59" customFormat="1" x14ac:dyDescent="0.2"/>
    <row r="881" s="59" customFormat="1" x14ac:dyDescent="0.2"/>
    <row r="882" s="59" customFormat="1" x14ac:dyDescent="0.2"/>
    <row r="883" s="59" customFormat="1" x14ac:dyDescent="0.2"/>
    <row r="884" s="59" customFormat="1" x14ac:dyDescent="0.2"/>
    <row r="885" s="59" customFormat="1" x14ac:dyDescent="0.2"/>
    <row r="886" s="59" customFormat="1" x14ac:dyDescent="0.2"/>
    <row r="887" s="59" customFormat="1" x14ac:dyDescent="0.2"/>
    <row r="888" s="59" customFormat="1" x14ac:dyDescent="0.2"/>
    <row r="889" s="59" customFormat="1" x14ac:dyDescent="0.2"/>
    <row r="890" s="59" customFormat="1" x14ac:dyDescent="0.2"/>
    <row r="891" s="59" customFormat="1" x14ac:dyDescent="0.2"/>
    <row r="892" s="59" customFormat="1" x14ac:dyDescent="0.2"/>
    <row r="893" s="59" customFormat="1" x14ac:dyDescent="0.2"/>
    <row r="894" s="59" customFormat="1" x14ac:dyDescent="0.2"/>
    <row r="895" s="59" customFormat="1" x14ac:dyDescent="0.2"/>
    <row r="896" s="59" customFormat="1" x14ac:dyDescent="0.2"/>
    <row r="897" s="59" customFormat="1" x14ac:dyDescent="0.2"/>
    <row r="898" s="59" customFormat="1" x14ac:dyDescent="0.2"/>
    <row r="899" s="59" customFormat="1" x14ac:dyDescent="0.2"/>
    <row r="900" s="59" customFormat="1" x14ac:dyDescent="0.2"/>
    <row r="901" s="59" customFormat="1" x14ac:dyDescent="0.2"/>
    <row r="902" s="59" customFormat="1" x14ac:dyDescent="0.2"/>
    <row r="903" s="59" customFormat="1" x14ac:dyDescent="0.2"/>
    <row r="904" s="59" customFormat="1" x14ac:dyDescent="0.2"/>
    <row r="905" s="59" customFormat="1" x14ac:dyDescent="0.2"/>
    <row r="906" s="59" customFormat="1" x14ac:dyDescent="0.2"/>
    <row r="907" s="59" customFormat="1" x14ac:dyDescent="0.2"/>
    <row r="908" s="59" customFormat="1" x14ac:dyDescent="0.2"/>
    <row r="909" s="59" customFormat="1" x14ac:dyDescent="0.2"/>
    <row r="910" s="59" customFormat="1" x14ac:dyDescent="0.2"/>
    <row r="911" s="59" customFormat="1" x14ac:dyDescent="0.2"/>
    <row r="912" s="59" customFormat="1" x14ac:dyDescent="0.2"/>
    <row r="913" s="59" customFormat="1" x14ac:dyDescent="0.2"/>
    <row r="914" s="59" customFormat="1" x14ac:dyDescent="0.2"/>
    <row r="915" s="59" customFormat="1" x14ac:dyDescent="0.2"/>
    <row r="916" s="59" customFormat="1" x14ac:dyDescent="0.2"/>
    <row r="917" s="59" customFormat="1" x14ac:dyDescent="0.2"/>
    <row r="918" s="59" customFormat="1" x14ac:dyDescent="0.2"/>
    <row r="919" s="59" customFormat="1" x14ac:dyDescent="0.2"/>
    <row r="920" s="59" customFormat="1" x14ac:dyDescent="0.2"/>
    <row r="921" s="59" customFormat="1" x14ac:dyDescent="0.2"/>
    <row r="922" s="59" customFormat="1" x14ac:dyDescent="0.2"/>
    <row r="923" s="59" customFormat="1" x14ac:dyDescent="0.2"/>
    <row r="924" s="59" customFormat="1" x14ac:dyDescent="0.2"/>
    <row r="925" s="59" customFormat="1" x14ac:dyDescent="0.2"/>
    <row r="926" s="59" customFormat="1" x14ac:dyDescent="0.2"/>
    <row r="927" s="59" customFormat="1" x14ac:dyDescent="0.2"/>
    <row r="928" s="59" customFormat="1" x14ac:dyDescent="0.2"/>
    <row r="929" s="59" customFormat="1" x14ac:dyDescent="0.2"/>
    <row r="930" s="59" customFormat="1" x14ac:dyDescent="0.2"/>
    <row r="931" s="59" customFormat="1" x14ac:dyDescent="0.2"/>
    <row r="932" s="59" customFormat="1" x14ac:dyDescent="0.2"/>
    <row r="933" s="59" customFormat="1" x14ac:dyDescent="0.2"/>
    <row r="934" s="59" customFormat="1" x14ac:dyDescent="0.2"/>
    <row r="935" s="59" customFormat="1" x14ac:dyDescent="0.2"/>
    <row r="936" s="59" customFormat="1" x14ac:dyDescent="0.2"/>
    <row r="937" s="59" customFormat="1" x14ac:dyDescent="0.2"/>
    <row r="938" s="59" customFormat="1" x14ac:dyDescent="0.2"/>
    <row r="939" s="59" customFormat="1" x14ac:dyDescent="0.2"/>
    <row r="940" s="59" customFormat="1" x14ac:dyDescent="0.2"/>
    <row r="941" s="59" customFormat="1" x14ac:dyDescent="0.2"/>
    <row r="942" s="59" customFormat="1" x14ac:dyDescent="0.2"/>
    <row r="943" s="59" customFormat="1" x14ac:dyDescent="0.2"/>
    <row r="944" s="59" customFormat="1" x14ac:dyDescent="0.2"/>
    <row r="945" s="59" customFormat="1" x14ac:dyDescent="0.2"/>
    <row r="946" s="59" customFormat="1" x14ac:dyDescent="0.2"/>
    <row r="947" s="59" customFormat="1" x14ac:dyDescent="0.2"/>
    <row r="948" s="59" customFormat="1" x14ac:dyDescent="0.2"/>
    <row r="949" s="59" customFormat="1" x14ac:dyDescent="0.2"/>
    <row r="950" s="59" customFormat="1" x14ac:dyDescent="0.2"/>
    <row r="951" s="59" customFormat="1" x14ac:dyDescent="0.2"/>
    <row r="952" s="59" customFormat="1" x14ac:dyDescent="0.2"/>
    <row r="953" s="59" customFormat="1" x14ac:dyDescent="0.2"/>
    <row r="954" s="59" customFormat="1" x14ac:dyDescent="0.2"/>
    <row r="955" s="59" customFormat="1" x14ac:dyDescent="0.2"/>
    <row r="956" s="59" customFormat="1" x14ac:dyDescent="0.2"/>
    <row r="957" s="59" customFormat="1" x14ac:dyDescent="0.2"/>
    <row r="958" s="59" customFormat="1" x14ac:dyDescent="0.2"/>
    <row r="959" s="59" customFormat="1" x14ac:dyDescent="0.2"/>
    <row r="960" s="59" customFormat="1" x14ac:dyDescent="0.2"/>
    <row r="961" s="59" customFormat="1" x14ac:dyDescent="0.2"/>
    <row r="962" s="59" customFormat="1" x14ac:dyDescent="0.2"/>
    <row r="963" s="59" customFormat="1" x14ac:dyDescent="0.2"/>
    <row r="964" s="59" customFormat="1" x14ac:dyDescent="0.2"/>
    <row r="965" s="59" customFormat="1" x14ac:dyDescent="0.2"/>
    <row r="966" s="59" customFormat="1" x14ac:dyDescent="0.2"/>
    <row r="967" s="59" customFormat="1" x14ac:dyDescent="0.2"/>
    <row r="968" s="59" customFormat="1" x14ac:dyDescent="0.2"/>
    <row r="969" s="59" customFormat="1" x14ac:dyDescent="0.2"/>
    <row r="970" s="59" customFormat="1" x14ac:dyDescent="0.2"/>
    <row r="971" s="59" customFormat="1" x14ac:dyDescent="0.2"/>
    <row r="972" s="59" customFormat="1" x14ac:dyDescent="0.2"/>
    <row r="973" s="59" customFormat="1" x14ac:dyDescent="0.2"/>
    <row r="974" s="59" customFormat="1" x14ac:dyDescent="0.2"/>
    <row r="975" s="59" customFormat="1" x14ac:dyDescent="0.2"/>
    <row r="976" s="59" customFormat="1" x14ac:dyDescent="0.2"/>
    <row r="977" s="59" customFormat="1" x14ac:dyDescent="0.2"/>
    <row r="978" s="59" customFormat="1" x14ac:dyDescent="0.2"/>
    <row r="979" s="59" customFormat="1" x14ac:dyDescent="0.2"/>
    <row r="980" s="59" customFormat="1" x14ac:dyDescent="0.2"/>
    <row r="981" s="59" customFormat="1" x14ac:dyDescent="0.2"/>
    <row r="982" s="59" customFormat="1" x14ac:dyDescent="0.2"/>
    <row r="983" s="59" customFormat="1" x14ac:dyDescent="0.2"/>
    <row r="984" s="59" customFormat="1" x14ac:dyDescent="0.2"/>
    <row r="985" s="59" customFormat="1" x14ac:dyDescent="0.2"/>
    <row r="986" s="59" customFormat="1" x14ac:dyDescent="0.2"/>
    <row r="987" s="59" customFormat="1" x14ac:dyDescent="0.2"/>
    <row r="988" s="59" customFormat="1" x14ac:dyDescent="0.2"/>
    <row r="989" s="59" customFormat="1" x14ac:dyDescent="0.2"/>
    <row r="990" s="59" customFormat="1" x14ac:dyDescent="0.2"/>
    <row r="991" s="59" customFormat="1" x14ac:dyDescent="0.2"/>
    <row r="992" s="59" customFormat="1" x14ac:dyDescent="0.2"/>
    <row r="993" s="59" customFormat="1" x14ac:dyDescent="0.2"/>
    <row r="994" s="59" customFormat="1" x14ac:dyDescent="0.2"/>
    <row r="995" s="59" customFormat="1" x14ac:dyDescent="0.2"/>
    <row r="996" s="59" customFormat="1" x14ac:dyDescent="0.2"/>
    <row r="997" s="59" customFormat="1" x14ac:dyDescent="0.2"/>
    <row r="998" s="59" customFormat="1" x14ac:dyDescent="0.2"/>
    <row r="999" s="59" customFormat="1" x14ac:dyDescent="0.2"/>
    <row r="1000" s="59" customFormat="1" x14ac:dyDescent="0.2"/>
    <row r="1001" s="59" customFormat="1" x14ac:dyDescent="0.2"/>
    <row r="1002" s="59" customFormat="1" x14ac:dyDescent="0.2"/>
    <row r="1003" s="59" customFormat="1" x14ac:dyDescent="0.2"/>
    <row r="1004" s="59" customFormat="1" x14ac:dyDescent="0.2"/>
    <row r="1005" s="59" customFormat="1" x14ac:dyDescent="0.2"/>
    <row r="1006" s="59" customFormat="1" x14ac:dyDescent="0.2"/>
    <row r="1007" s="59" customFormat="1" x14ac:dyDescent="0.2"/>
    <row r="1008" s="59" customFormat="1" x14ac:dyDescent="0.2"/>
    <row r="1009" s="59" customFormat="1" x14ac:dyDescent="0.2"/>
    <row r="1010" s="59" customFormat="1" x14ac:dyDescent="0.2"/>
    <row r="1011" s="59" customFormat="1" x14ac:dyDescent="0.2"/>
    <row r="1012" s="59" customFormat="1" x14ac:dyDescent="0.2"/>
    <row r="1013" s="59" customFormat="1" x14ac:dyDescent="0.2"/>
    <row r="1014" s="59" customFormat="1" x14ac:dyDescent="0.2"/>
    <row r="1015" s="59" customFormat="1" x14ac:dyDescent="0.2"/>
    <row r="1016" s="59" customFormat="1" x14ac:dyDescent="0.2"/>
    <row r="1017" s="59" customFormat="1" x14ac:dyDescent="0.2"/>
    <row r="1018" s="59" customFormat="1" x14ac:dyDescent="0.2"/>
    <row r="1019" s="59" customFormat="1" x14ac:dyDescent="0.2"/>
    <row r="1020" s="59" customFormat="1" x14ac:dyDescent="0.2"/>
    <row r="1021" s="59" customFormat="1" x14ac:dyDescent="0.2"/>
    <row r="1022" s="59" customFormat="1" x14ac:dyDescent="0.2"/>
    <row r="1023" s="59" customFormat="1" x14ac:dyDescent="0.2"/>
    <row r="1024" s="59" customFormat="1" x14ac:dyDescent="0.2"/>
    <row r="1025" s="59" customFormat="1" x14ac:dyDescent="0.2"/>
    <row r="1026" s="59" customFormat="1" x14ac:dyDescent="0.2"/>
    <row r="1027" s="59" customFormat="1" x14ac:dyDescent="0.2"/>
    <row r="1028" s="59" customFormat="1" x14ac:dyDescent="0.2"/>
    <row r="1029" s="59" customFormat="1" x14ac:dyDescent="0.2"/>
    <row r="1030" s="59" customFormat="1" x14ac:dyDescent="0.2"/>
    <row r="1031" s="59" customFormat="1" x14ac:dyDescent="0.2"/>
    <row r="1032" s="59" customFormat="1" x14ac:dyDescent="0.2"/>
    <row r="1033" s="59" customFormat="1" x14ac:dyDescent="0.2"/>
    <row r="1034" s="59" customFormat="1" x14ac:dyDescent="0.2"/>
    <row r="1035" s="59" customFormat="1" x14ac:dyDescent="0.2"/>
    <row r="1036" s="59" customFormat="1" x14ac:dyDescent="0.2"/>
    <row r="1037" s="59" customFormat="1" x14ac:dyDescent="0.2"/>
    <row r="1038" s="59" customFormat="1" x14ac:dyDescent="0.2"/>
    <row r="1039" s="59" customFormat="1" x14ac:dyDescent="0.2"/>
    <row r="1040" s="59" customFormat="1" x14ac:dyDescent="0.2"/>
    <row r="1041" s="59" customFormat="1" x14ac:dyDescent="0.2"/>
    <row r="1042" s="59" customFormat="1" x14ac:dyDescent="0.2"/>
    <row r="1043" s="59" customFormat="1" x14ac:dyDescent="0.2"/>
    <row r="1044" s="59" customFormat="1" x14ac:dyDescent="0.2"/>
    <row r="1045" s="59" customFormat="1" x14ac:dyDescent="0.2"/>
    <row r="1046" s="59" customFormat="1" x14ac:dyDescent="0.2"/>
    <row r="1047" s="59" customFormat="1" x14ac:dyDescent="0.2"/>
    <row r="1048" s="59" customFormat="1" x14ac:dyDescent="0.2"/>
    <row r="1049" s="59" customFormat="1" x14ac:dyDescent="0.2"/>
    <row r="1050" s="59" customFormat="1" x14ac:dyDescent="0.2"/>
    <row r="1051" s="59" customFormat="1" x14ac:dyDescent="0.2"/>
    <row r="1052" s="59" customFormat="1" x14ac:dyDescent="0.2"/>
    <row r="1053" s="59" customFormat="1" x14ac:dyDescent="0.2"/>
    <row r="1054" s="59" customFormat="1" x14ac:dyDescent="0.2"/>
    <row r="1055" s="59" customFormat="1" x14ac:dyDescent="0.2"/>
    <row r="1056" s="59" customFormat="1" x14ac:dyDescent="0.2"/>
    <row r="1057" s="59" customFormat="1" x14ac:dyDescent="0.2"/>
    <row r="1058" s="59" customFormat="1" x14ac:dyDescent="0.2"/>
    <row r="1059" s="59" customFormat="1" x14ac:dyDescent="0.2"/>
    <row r="1060" s="59" customFormat="1" x14ac:dyDescent="0.2"/>
    <row r="1061" s="59" customFormat="1" x14ac:dyDescent="0.2"/>
    <row r="1062" s="59" customFormat="1" x14ac:dyDescent="0.2"/>
    <row r="1063" s="59" customFormat="1" x14ac:dyDescent="0.2"/>
    <row r="1064" s="59" customFormat="1" x14ac:dyDescent="0.2"/>
    <row r="1065" s="59" customFormat="1" x14ac:dyDescent="0.2"/>
    <row r="1066" s="59" customFormat="1" x14ac:dyDescent="0.2"/>
    <row r="1067" s="59" customFormat="1" x14ac:dyDescent="0.2"/>
    <row r="1068" s="59" customFormat="1" x14ac:dyDescent="0.2"/>
    <row r="1069" s="59" customFormat="1" x14ac:dyDescent="0.2"/>
    <row r="1070" s="59" customFormat="1" x14ac:dyDescent="0.2"/>
    <row r="1071" s="59" customFormat="1" x14ac:dyDescent="0.2"/>
    <row r="1072" s="59" customFormat="1" x14ac:dyDescent="0.2"/>
    <row r="1073" s="59" customFormat="1" x14ac:dyDescent="0.2"/>
    <row r="1074" s="59" customFormat="1" x14ac:dyDescent="0.2"/>
    <row r="1075" s="59" customFormat="1" x14ac:dyDescent="0.2"/>
    <row r="1076" s="59" customFormat="1" x14ac:dyDescent="0.2"/>
    <row r="1077" s="59" customFormat="1" x14ac:dyDescent="0.2"/>
    <row r="1078" s="59" customFormat="1" x14ac:dyDescent="0.2"/>
    <row r="1079" s="59" customFormat="1" x14ac:dyDescent="0.2"/>
    <row r="1080" s="59" customFormat="1" x14ac:dyDescent="0.2"/>
    <row r="1081" s="59" customFormat="1" x14ac:dyDescent="0.2"/>
    <row r="1082" s="59" customFormat="1" x14ac:dyDescent="0.2"/>
    <row r="1083" s="59" customFormat="1" x14ac:dyDescent="0.2"/>
    <row r="1084" s="59" customFormat="1" x14ac:dyDescent="0.2"/>
    <row r="1085" s="59" customFormat="1" x14ac:dyDescent="0.2"/>
    <row r="1086" s="59" customFormat="1" x14ac:dyDescent="0.2"/>
    <row r="1087" s="59" customFormat="1" x14ac:dyDescent="0.2"/>
    <row r="1088" s="59" customFormat="1" x14ac:dyDescent="0.2"/>
    <row r="1089" s="59" customFormat="1" x14ac:dyDescent="0.2"/>
    <row r="1090" s="59" customFormat="1" x14ac:dyDescent="0.2"/>
    <row r="1091" s="59" customFormat="1" x14ac:dyDescent="0.2"/>
    <row r="1092" s="59" customFormat="1" x14ac:dyDescent="0.2"/>
    <row r="1093" s="59" customFormat="1" x14ac:dyDescent="0.2"/>
    <row r="1094" s="59" customFormat="1" x14ac:dyDescent="0.2"/>
    <row r="1095" s="59" customFormat="1" x14ac:dyDescent="0.2"/>
    <row r="1096" s="59" customFormat="1" x14ac:dyDescent="0.2"/>
    <row r="1097" s="59" customFormat="1" x14ac:dyDescent="0.2"/>
    <row r="1098" s="59" customFormat="1" x14ac:dyDescent="0.2"/>
    <row r="1099" s="59" customFormat="1" x14ac:dyDescent="0.2"/>
    <row r="1100" s="59" customFormat="1" x14ac:dyDescent="0.2"/>
    <row r="1101" s="59" customFormat="1" x14ac:dyDescent="0.2"/>
    <row r="1102" s="59" customFormat="1" x14ac:dyDescent="0.2"/>
    <row r="1103" s="59" customFormat="1" x14ac:dyDescent="0.2"/>
    <row r="1104" s="59" customFormat="1" x14ac:dyDescent="0.2"/>
    <row r="1105" s="59" customFormat="1" x14ac:dyDescent="0.2"/>
    <row r="1106" s="59" customFormat="1" x14ac:dyDescent="0.2"/>
    <row r="1107" s="59" customFormat="1" x14ac:dyDescent="0.2"/>
    <row r="1108" s="59" customFormat="1" x14ac:dyDescent="0.2"/>
    <row r="1109" s="59" customFormat="1" x14ac:dyDescent="0.2"/>
    <row r="1110" s="59" customFormat="1" x14ac:dyDescent="0.2"/>
    <row r="1111" s="59" customFormat="1" x14ac:dyDescent="0.2"/>
    <row r="1112" s="59" customFormat="1" x14ac:dyDescent="0.2"/>
    <row r="1113" s="59" customFormat="1" x14ac:dyDescent="0.2"/>
    <row r="1114" s="59" customFormat="1" x14ac:dyDescent="0.2"/>
    <row r="1115" s="59" customFormat="1" x14ac:dyDescent="0.2"/>
    <row r="1116" s="59" customFormat="1" x14ac:dyDescent="0.2"/>
    <row r="1117" s="59" customFormat="1" x14ac:dyDescent="0.2"/>
    <row r="1118" s="59" customFormat="1" x14ac:dyDescent="0.2"/>
    <row r="1119" s="59" customFormat="1" x14ac:dyDescent="0.2"/>
    <row r="1120" s="59" customFormat="1" x14ac:dyDescent="0.2"/>
    <row r="1121" s="59" customFormat="1" x14ac:dyDescent="0.2"/>
    <row r="1122" s="59" customFormat="1" x14ac:dyDescent="0.2"/>
    <row r="1123" s="59" customFormat="1" x14ac:dyDescent="0.2"/>
    <row r="1124" s="59" customFormat="1" x14ac:dyDescent="0.2"/>
    <row r="1125" s="59" customFormat="1" x14ac:dyDescent="0.2"/>
    <row r="1126" s="59" customFormat="1" x14ac:dyDescent="0.2"/>
    <row r="1127" s="59" customFormat="1" x14ac:dyDescent="0.2"/>
    <row r="1128" s="59" customFormat="1" x14ac:dyDescent="0.2"/>
    <row r="1129" s="59" customFormat="1" x14ac:dyDescent="0.2"/>
    <row r="1130" s="59" customFormat="1" x14ac:dyDescent="0.2"/>
    <row r="1131" s="59" customFormat="1" x14ac:dyDescent="0.2"/>
    <row r="1132" s="59" customFormat="1" x14ac:dyDescent="0.2"/>
    <row r="1133" s="59" customFormat="1" x14ac:dyDescent="0.2"/>
    <row r="1134" s="59" customFormat="1" x14ac:dyDescent="0.2"/>
    <row r="1135" s="59" customFormat="1" x14ac:dyDescent="0.2"/>
    <row r="1136" s="59" customFormat="1" x14ac:dyDescent="0.2"/>
    <row r="1137" s="59" customFormat="1" x14ac:dyDescent="0.2"/>
    <row r="1138" s="59" customFormat="1" x14ac:dyDescent="0.2"/>
    <row r="1139" s="59" customFormat="1" x14ac:dyDescent="0.2"/>
    <row r="1140" s="59" customFormat="1" x14ac:dyDescent="0.2"/>
    <row r="1141" s="59" customFormat="1" x14ac:dyDescent="0.2"/>
    <row r="1142" s="59" customFormat="1" x14ac:dyDescent="0.2"/>
    <row r="1143" s="59" customFormat="1" x14ac:dyDescent="0.2"/>
    <row r="1144" s="59" customFormat="1" x14ac:dyDescent="0.2"/>
    <row r="1145" s="59" customFormat="1" x14ac:dyDescent="0.2"/>
    <row r="1146" s="59" customFormat="1" x14ac:dyDescent="0.2"/>
    <row r="1147" s="59" customFormat="1" x14ac:dyDescent="0.2"/>
    <row r="1148" s="59" customFormat="1" x14ac:dyDescent="0.2"/>
    <row r="1149" s="59" customFormat="1" x14ac:dyDescent="0.2"/>
    <row r="1150" s="59" customFormat="1" x14ac:dyDescent="0.2"/>
    <row r="1151" s="59" customFormat="1" x14ac:dyDescent="0.2"/>
    <row r="1152" s="59" customFormat="1" x14ac:dyDescent="0.2"/>
    <row r="1153" s="59" customFormat="1" x14ac:dyDescent="0.2"/>
    <row r="1154" s="59" customFormat="1" x14ac:dyDescent="0.2"/>
    <row r="1155" s="59" customFormat="1" x14ac:dyDescent="0.2"/>
    <row r="1156" s="59" customFormat="1" x14ac:dyDescent="0.2"/>
    <row r="1157" s="59" customFormat="1" x14ac:dyDescent="0.2"/>
    <row r="1158" s="59" customFormat="1" x14ac:dyDescent="0.2"/>
    <row r="1159" s="59" customFormat="1" x14ac:dyDescent="0.2"/>
    <row r="1160" s="59" customFormat="1" x14ac:dyDescent="0.2"/>
    <row r="1161" s="59" customFormat="1" x14ac:dyDescent="0.2"/>
    <row r="1162" s="59" customFormat="1" x14ac:dyDescent="0.2"/>
    <row r="1163" s="59" customFormat="1" x14ac:dyDescent="0.2"/>
    <row r="1164" s="59" customFormat="1" x14ac:dyDescent="0.2"/>
    <row r="1165" s="59" customFormat="1" x14ac:dyDescent="0.2"/>
    <row r="1166" s="59" customFormat="1" x14ac:dyDescent="0.2"/>
    <row r="1167" s="59" customFormat="1" x14ac:dyDescent="0.2"/>
    <row r="1168" s="59" customFormat="1" x14ac:dyDescent="0.2"/>
    <row r="1169" s="59" customFormat="1" x14ac:dyDescent="0.2"/>
    <row r="1170" s="59" customFormat="1" x14ac:dyDescent="0.2"/>
    <row r="1171" s="59" customFormat="1" x14ac:dyDescent="0.2"/>
    <row r="1172" s="59" customFormat="1" x14ac:dyDescent="0.2"/>
    <row r="1173" s="59" customFormat="1" x14ac:dyDescent="0.2"/>
    <row r="1174" s="59" customFormat="1" x14ac:dyDescent="0.2"/>
    <row r="1175" s="59" customFormat="1" x14ac:dyDescent="0.2"/>
    <row r="1176" s="59" customFormat="1" x14ac:dyDescent="0.2"/>
    <row r="1177" s="59" customFormat="1" x14ac:dyDescent="0.2"/>
    <row r="1178" s="59" customFormat="1" x14ac:dyDescent="0.2"/>
    <row r="1179" s="59" customFormat="1" x14ac:dyDescent="0.2"/>
    <row r="1180" s="59" customFormat="1" x14ac:dyDescent="0.2"/>
    <row r="1181" s="59" customFormat="1" x14ac:dyDescent="0.2"/>
    <row r="1182" s="59" customFormat="1" x14ac:dyDescent="0.2"/>
    <row r="1183" s="59" customFormat="1" x14ac:dyDescent="0.2"/>
    <row r="1184" s="59" customFormat="1" x14ac:dyDescent="0.2"/>
    <row r="1185" s="59" customFormat="1" x14ac:dyDescent="0.2"/>
    <row r="1186" s="59" customFormat="1" x14ac:dyDescent="0.2"/>
    <row r="1187" s="59" customFormat="1" x14ac:dyDescent="0.2"/>
    <row r="1188" s="59" customFormat="1" x14ac:dyDescent="0.2"/>
    <row r="1189" s="59" customFormat="1" x14ac:dyDescent="0.2"/>
    <row r="1190" s="59" customFormat="1" x14ac:dyDescent="0.2"/>
    <row r="1191" s="59" customFormat="1" x14ac:dyDescent="0.2"/>
    <row r="1192" s="59" customFormat="1" x14ac:dyDescent="0.2"/>
    <row r="1193" s="59" customFormat="1" x14ac:dyDescent="0.2"/>
    <row r="1194" s="59" customFormat="1" x14ac:dyDescent="0.2"/>
    <row r="1195" s="59" customFormat="1" x14ac:dyDescent="0.2"/>
    <row r="1196" s="59" customFormat="1" x14ac:dyDescent="0.2"/>
    <row r="1197" s="59" customFormat="1" x14ac:dyDescent="0.2"/>
    <row r="1198" s="59" customFormat="1" x14ac:dyDescent="0.2"/>
    <row r="1199" s="59" customFormat="1" x14ac:dyDescent="0.2"/>
    <row r="1200" s="59" customFormat="1" x14ac:dyDescent="0.2"/>
    <row r="1201" s="59" customFormat="1" x14ac:dyDescent="0.2"/>
    <row r="1202" s="59" customFormat="1" x14ac:dyDescent="0.2"/>
    <row r="1203" s="59" customFormat="1" x14ac:dyDescent="0.2"/>
    <row r="1204" s="59" customFormat="1" x14ac:dyDescent="0.2"/>
    <row r="1205" s="59" customFormat="1" x14ac:dyDescent="0.2"/>
    <row r="1206" s="59" customFormat="1" x14ac:dyDescent="0.2"/>
    <row r="1207" s="59" customFormat="1" x14ac:dyDescent="0.2"/>
    <row r="1208" s="59" customFormat="1" x14ac:dyDescent="0.2"/>
    <row r="1209" s="59" customFormat="1" x14ac:dyDescent="0.2"/>
    <row r="1210" s="59" customFormat="1" x14ac:dyDescent="0.2"/>
    <row r="1211" s="59" customFormat="1" x14ac:dyDescent="0.2"/>
    <row r="1212" s="59" customFormat="1" x14ac:dyDescent="0.2"/>
    <row r="1213" s="59" customFormat="1" x14ac:dyDescent="0.2"/>
    <row r="1214" s="59" customFormat="1" x14ac:dyDescent="0.2"/>
    <row r="1215" s="59" customFormat="1" x14ac:dyDescent="0.2"/>
    <row r="1216" s="59" customFormat="1" x14ac:dyDescent="0.2"/>
    <row r="1217" s="59" customFormat="1" x14ac:dyDescent="0.2"/>
    <row r="1218" s="59" customFormat="1" x14ac:dyDescent="0.2"/>
    <row r="1219" s="59" customFormat="1" x14ac:dyDescent="0.2"/>
    <row r="1220" s="59" customFormat="1" x14ac:dyDescent="0.2"/>
    <row r="1221" s="59" customFormat="1" x14ac:dyDescent="0.2"/>
    <row r="1222" s="59" customFormat="1" x14ac:dyDescent="0.2"/>
    <row r="1223" s="59" customFormat="1" x14ac:dyDescent="0.2"/>
    <row r="1224" s="59" customFormat="1" x14ac:dyDescent="0.2"/>
    <row r="1225" s="59" customFormat="1" x14ac:dyDescent="0.2"/>
    <row r="1226" s="59" customFormat="1" x14ac:dyDescent="0.2"/>
    <row r="1227" s="59" customFormat="1" x14ac:dyDescent="0.2"/>
    <row r="1228" s="59" customFormat="1" x14ac:dyDescent="0.2"/>
    <row r="1229" s="59" customFormat="1" x14ac:dyDescent="0.2"/>
    <row r="1230" s="59" customFormat="1" x14ac:dyDescent="0.2"/>
    <row r="1231" s="59" customFormat="1" x14ac:dyDescent="0.2"/>
    <row r="1232" s="59" customFormat="1" x14ac:dyDescent="0.2"/>
    <row r="1233" s="59" customFormat="1" x14ac:dyDescent="0.2"/>
    <row r="1234" s="59" customFormat="1" x14ac:dyDescent="0.2"/>
    <row r="1235" s="59" customFormat="1" x14ac:dyDescent="0.2"/>
    <row r="1236" s="59" customFormat="1" x14ac:dyDescent="0.2"/>
    <row r="1237" s="59" customFormat="1" x14ac:dyDescent="0.2"/>
    <row r="1238" s="59" customFormat="1" x14ac:dyDescent="0.2"/>
    <row r="1239" s="59" customFormat="1" x14ac:dyDescent="0.2"/>
    <row r="1240" s="59" customFormat="1" x14ac:dyDescent="0.2"/>
    <row r="1241" s="59" customFormat="1" x14ac:dyDescent="0.2"/>
    <row r="1242" s="59" customFormat="1" x14ac:dyDescent="0.2"/>
    <row r="1243" s="59" customFormat="1" x14ac:dyDescent="0.2"/>
    <row r="1244" s="59" customFormat="1" x14ac:dyDescent="0.2"/>
    <row r="1245" s="59" customFormat="1" x14ac:dyDescent="0.2"/>
    <row r="1246" s="59" customFormat="1" x14ac:dyDescent="0.2"/>
    <row r="1247" s="59" customFormat="1" x14ac:dyDescent="0.2"/>
    <row r="1248" s="59" customFormat="1" x14ac:dyDescent="0.2"/>
    <row r="1249" s="59" customFormat="1" x14ac:dyDescent="0.2"/>
    <row r="1250" s="59" customFormat="1" x14ac:dyDescent="0.2"/>
    <row r="1251" s="59" customFormat="1" x14ac:dyDescent="0.2"/>
    <row r="1252" s="59" customFormat="1" x14ac:dyDescent="0.2"/>
    <row r="1253" s="59" customFormat="1" x14ac:dyDescent="0.2"/>
    <row r="1254" s="59" customFormat="1" x14ac:dyDescent="0.2"/>
    <row r="1255" s="59" customFormat="1" x14ac:dyDescent="0.2"/>
    <row r="1256" s="59" customFormat="1" x14ac:dyDescent="0.2"/>
    <row r="1257" s="59" customFormat="1" x14ac:dyDescent="0.2"/>
    <row r="1258" s="59" customFormat="1" x14ac:dyDescent="0.2"/>
    <row r="1259" s="59" customFormat="1" x14ac:dyDescent="0.2"/>
    <row r="1260" s="59" customFormat="1" x14ac:dyDescent="0.2"/>
    <row r="1261" s="59" customFormat="1" x14ac:dyDescent="0.2"/>
    <row r="1262" s="59" customFormat="1" x14ac:dyDescent="0.2"/>
    <row r="1263" s="59" customFormat="1" x14ac:dyDescent="0.2"/>
    <row r="1264" s="59" customFormat="1" x14ac:dyDescent="0.2"/>
    <row r="1265" s="59" customFormat="1" x14ac:dyDescent="0.2"/>
    <row r="1266" s="59" customFormat="1" x14ac:dyDescent="0.2"/>
    <row r="1267" s="59" customFormat="1" x14ac:dyDescent="0.2"/>
    <row r="1268" s="59" customFormat="1" x14ac:dyDescent="0.2"/>
    <row r="1269" s="59" customFormat="1" x14ac:dyDescent="0.2"/>
    <row r="1270" s="59" customFormat="1" x14ac:dyDescent="0.2"/>
    <row r="1271" s="59" customFormat="1" x14ac:dyDescent="0.2"/>
    <row r="1272" s="59" customFormat="1" x14ac:dyDescent="0.2"/>
    <row r="1273" s="59" customFormat="1" x14ac:dyDescent="0.2"/>
    <row r="1274" s="59" customFormat="1" x14ac:dyDescent="0.2"/>
    <row r="1275" s="59" customFormat="1" x14ac:dyDescent="0.2"/>
    <row r="1276" s="59" customFormat="1" x14ac:dyDescent="0.2"/>
    <row r="1277" s="59" customFormat="1" x14ac:dyDescent="0.2"/>
    <row r="1278" s="59" customFormat="1" x14ac:dyDescent="0.2"/>
    <row r="1279" s="59" customFormat="1" x14ac:dyDescent="0.2"/>
    <row r="1280" s="59" customFormat="1" x14ac:dyDescent="0.2"/>
    <row r="1281" s="59" customFormat="1" x14ac:dyDescent="0.2"/>
    <row r="1282" s="59" customFormat="1" x14ac:dyDescent="0.2"/>
    <row r="1283" s="59" customFormat="1" x14ac:dyDescent="0.2"/>
    <row r="1284" s="59" customFormat="1" x14ac:dyDescent="0.2"/>
    <row r="1285" s="59" customFormat="1" x14ac:dyDescent="0.2"/>
    <row r="1286" s="59" customFormat="1" x14ac:dyDescent="0.2"/>
    <row r="1287" s="59" customFormat="1" x14ac:dyDescent="0.2"/>
    <row r="1288" s="59" customFormat="1" x14ac:dyDescent="0.2"/>
    <row r="1289" s="59" customFormat="1" x14ac:dyDescent="0.2"/>
    <row r="1290" s="59" customFormat="1" x14ac:dyDescent="0.2"/>
    <row r="1291" s="59" customFormat="1" x14ac:dyDescent="0.2"/>
    <row r="1292" s="59" customFormat="1" x14ac:dyDescent="0.2"/>
    <row r="1293" s="59" customFormat="1" x14ac:dyDescent="0.2"/>
    <row r="1294" s="59" customFormat="1" x14ac:dyDescent="0.2"/>
    <row r="1295" s="59" customFormat="1" x14ac:dyDescent="0.2"/>
    <row r="1296" s="59" customFormat="1" x14ac:dyDescent="0.2"/>
    <row r="1297" s="59" customFormat="1" x14ac:dyDescent="0.2"/>
    <row r="1298" s="59" customFormat="1" x14ac:dyDescent="0.2"/>
    <row r="1299" s="59" customFormat="1" x14ac:dyDescent="0.2"/>
    <row r="1300" s="59" customFormat="1" x14ac:dyDescent="0.2"/>
    <row r="1301" s="59" customFormat="1" x14ac:dyDescent="0.2"/>
    <row r="1302" s="59" customFormat="1" x14ac:dyDescent="0.2"/>
    <row r="1303" s="59" customFormat="1" x14ac:dyDescent="0.2"/>
    <row r="1304" s="59" customFormat="1" x14ac:dyDescent="0.2"/>
    <row r="1305" s="59" customFormat="1" x14ac:dyDescent="0.2"/>
    <row r="1306" s="59" customFormat="1" x14ac:dyDescent="0.2"/>
    <row r="1307" s="59" customFormat="1" x14ac:dyDescent="0.2"/>
    <row r="1308" s="59" customFormat="1" x14ac:dyDescent="0.2"/>
    <row r="1309" s="59" customFormat="1" x14ac:dyDescent="0.2"/>
    <row r="1310" s="59" customFormat="1" x14ac:dyDescent="0.2"/>
    <row r="1311" s="59" customFormat="1" x14ac:dyDescent="0.2"/>
    <row r="1312" s="59" customFormat="1" x14ac:dyDescent="0.2"/>
    <row r="1313" s="59" customFormat="1" x14ac:dyDescent="0.2"/>
    <row r="1314" s="59" customFormat="1" x14ac:dyDescent="0.2"/>
    <row r="1315" s="59" customFormat="1" x14ac:dyDescent="0.2"/>
    <row r="1316" s="59" customFormat="1" x14ac:dyDescent="0.2"/>
    <row r="1317" s="59" customFormat="1" x14ac:dyDescent="0.2"/>
    <row r="1318" s="59" customFormat="1" x14ac:dyDescent="0.2"/>
    <row r="1319" s="59" customFormat="1" x14ac:dyDescent="0.2"/>
    <row r="1320" s="59" customFormat="1" x14ac:dyDescent="0.2"/>
    <row r="1321" s="59" customFormat="1" x14ac:dyDescent="0.2"/>
    <row r="1322" s="59" customFormat="1" x14ac:dyDescent="0.2"/>
    <row r="1323" s="59" customFormat="1" x14ac:dyDescent="0.2"/>
    <row r="1324" s="59" customFormat="1" x14ac:dyDescent="0.2"/>
    <row r="1325" s="59" customFormat="1" x14ac:dyDescent="0.2"/>
    <row r="1326" s="59" customFormat="1" x14ac:dyDescent="0.2"/>
    <row r="1327" s="59" customFormat="1" x14ac:dyDescent="0.2"/>
    <row r="1328" s="59" customFormat="1" x14ac:dyDescent="0.2"/>
    <row r="1329" s="59" customFormat="1" x14ac:dyDescent="0.2"/>
    <row r="1330" s="59" customFormat="1" x14ac:dyDescent="0.2"/>
    <row r="1331" s="59" customFormat="1" x14ac:dyDescent="0.2"/>
    <row r="1332" s="59" customFormat="1" x14ac:dyDescent="0.2"/>
    <row r="1333" s="59" customFormat="1" x14ac:dyDescent="0.2"/>
    <row r="1334" s="59" customFormat="1" x14ac:dyDescent="0.2"/>
    <row r="1335" s="59" customFormat="1" x14ac:dyDescent="0.2"/>
    <row r="1336" s="59" customFormat="1" x14ac:dyDescent="0.2"/>
    <row r="1337" s="59" customFormat="1" x14ac:dyDescent="0.2"/>
    <row r="1338" s="59" customFormat="1" x14ac:dyDescent="0.2"/>
    <row r="1339" s="59" customFormat="1" x14ac:dyDescent="0.2"/>
    <row r="1340" s="59" customFormat="1" x14ac:dyDescent="0.2"/>
    <row r="1341" s="59" customFormat="1" x14ac:dyDescent="0.2"/>
    <row r="1342" s="59" customFormat="1" x14ac:dyDescent="0.2"/>
    <row r="1343" s="59" customFormat="1" x14ac:dyDescent="0.2"/>
    <row r="1344" s="59" customFormat="1" x14ac:dyDescent="0.2"/>
    <row r="1345" s="59" customFormat="1" x14ac:dyDescent="0.2"/>
    <row r="1346" s="59" customFormat="1" x14ac:dyDescent="0.2"/>
    <row r="1347" s="59" customFormat="1" x14ac:dyDescent="0.2"/>
    <row r="1348" s="59" customFormat="1" x14ac:dyDescent="0.2"/>
    <row r="1349" s="59" customFormat="1" x14ac:dyDescent="0.2"/>
    <row r="1350" s="59" customFormat="1" x14ac:dyDescent="0.2"/>
    <row r="1351" s="59" customFormat="1" x14ac:dyDescent="0.2"/>
    <row r="1352" s="59" customFormat="1" x14ac:dyDescent="0.2"/>
    <row r="1353" s="59" customFormat="1" x14ac:dyDescent="0.2"/>
    <row r="1354" s="59" customFormat="1" x14ac:dyDescent="0.2"/>
    <row r="1355" s="59" customFormat="1" x14ac:dyDescent="0.2"/>
    <row r="1356" s="59" customFormat="1" x14ac:dyDescent="0.2"/>
    <row r="1357" s="59" customFormat="1" x14ac:dyDescent="0.2"/>
    <row r="1358" s="59" customFormat="1" x14ac:dyDescent="0.2"/>
    <row r="1359" s="59" customFormat="1" x14ac:dyDescent="0.2"/>
    <row r="1360" s="59" customFormat="1" x14ac:dyDescent="0.2"/>
    <row r="1361" s="59" customFormat="1" x14ac:dyDescent="0.2"/>
    <row r="1362" s="59" customFormat="1" x14ac:dyDescent="0.2"/>
    <row r="1363" s="59" customFormat="1" x14ac:dyDescent="0.2"/>
    <row r="1364" s="59" customFormat="1" x14ac:dyDescent="0.2"/>
    <row r="1365" s="59" customFormat="1" x14ac:dyDescent="0.2"/>
    <row r="1366" s="59" customFormat="1" x14ac:dyDescent="0.2"/>
    <row r="1367" s="59" customFormat="1" x14ac:dyDescent="0.2"/>
    <row r="1368" s="59" customFormat="1" x14ac:dyDescent="0.2"/>
    <row r="1369" s="59" customFormat="1" x14ac:dyDescent="0.2"/>
    <row r="1370" s="59" customFormat="1" x14ac:dyDescent="0.2"/>
    <row r="1371" s="59" customFormat="1" x14ac:dyDescent="0.2"/>
    <row r="1372" s="59" customFormat="1" x14ac:dyDescent="0.2"/>
    <row r="1373" s="59" customFormat="1" x14ac:dyDescent="0.2"/>
    <row r="1374" s="59" customFormat="1" x14ac:dyDescent="0.2"/>
    <row r="1375" s="59" customFormat="1" x14ac:dyDescent="0.2"/>
    <row r="1376" s="59" customFormat="1" x14ac:dyDescent="0.2"/>
    <row r="1377" s="59" customFormat="1" x14ac:dyDescent="0.2"/>
    <row r="1378" s="59" customFormat="1" x14ac:dyDescent="0.2"/>
    <row r="1379" s="59" customFormat="1" x14ac:dyDescent="0.2"/>
    <row r="1380" s="59" customFormat="1" x14ac:dyDescent="0.2"/>
    <row r="1381" s="59" customFormat="1" x14ac:dyDescent="0.2"/>
    <row r="1382" s="59" customFormat="1" x14ac:dyDescent="0.2"/>
    <row r="1383" s="59" customFormat="1" x14ac:dyDescent="0.2"/>
    <row r="1384" s="59" customFormat="1" x14ac:dyDescent="0.2"/>
    <row r="1385" s="59" customFormat="1" x14ac:dyDescent="0.2"/>
    <row r="1386" s="59" customFormat="1" x14ac:dyDescent="0.2"/>
    <row r="1387" s="59" customFormat="1" x14ac:dyDescent="0.2"/>
    <row r="1388" s="59" customFormat="1" x14ac:dyDescent="0.2"/>
    <row r="1389" s="59" customFormat="1" x14ac:dyDescent="0.2"/>
    <row r="1390" s="59" customFormat="1" x14ac:dyDescent="0.2"/>
    <row r="1391" s="59" customFormat="1" x14ac:dyDescent="0.2"/>
    <row r="1392" s="59" customFormat="1" x14ac:dyDescent="0.2"/>
    <row r="1393" s="59" customFormat="1" x14ac:dyDescent="0.2"/>
    <row r="1394" s="59" customFormat="1" x14ac:dyDescent="0.2"/>
    <row r="1395" s="59" customFormat="1" x14ac:dyDescent="0.2"/>
    <row r="1396" s="59" customFormat="1" x14ac:dyDescent="0.2"/>
    <row r="1397" s="59" customFormat="1" x14ac:dyDescent="0.2"/>
    <row r="1398" s="59" customFormat="1" x14ac:dyDescent="0.2"/>
    <row r="1399" s="59" customFormat="1" x14ac:dyDescent="0.2"/>
    <row r="1400" s="59" customFormat="1" x14ac:dyDescent="0.2"/>
    <row r="1401" s="59" customFormat="1" x14ac:dyDescent="0.2"/>
    <row r="1402" s="59" customFormat="1" x14ac:dyDescent="0.2"/>
    <row r="1403" s="59" customFormat="1" x14ac:dyDescent="0.2"/>
    <row r="1404" s="59" customFormat="1" x14ac:dyDescent="0.2"/>
    <row r="1405" s="59" customFormat="1" x14ac:dyDescent="0.2"/>
    <row r="1406" s="59" customFormat="1" x14ac:dyDescent="0.2"/>
    <row r="1407" s="59" customFormat="1" x14ac:dyDescent="0.2"/>
    <row r="1408" s="59" customFormat="1" x14ac:dyDescent="0.2"/>
    <row r="1409" s="59" customFormat="1" x14ac:dyDescent="0.2"/>
    <row r="1410" s="59" customFormat="1" x14ac:dyDescent="0.2"/>
    <row r="1411" s="59" customFormat="1" x14ac:dyDescent="0.2"/>
    <row r="1412" s="59" customFormat="1" x14ac:dyDescent="0.2"/>
    <row r="1413" s="59" customFormat="1" x14ac:dyDescent="0.2"/>
    <row r="1414" s="59" customFormat="1" x14ac:dyDescent="0.2"/>
    <row r="1415" s="59" customFormat="1" x14ac:dyDescent="0.2"/>
    <row r="1416" s="59" customFormat="1" x14ac:dyDescent="0.2"/>
    <row r="1417" s="59" customFormat="1" x14ac:dyDescent="0.2"/>
    <row r="1418" s="59" customFormat="1" x14ac:dyDescent="0.2"/>
    <row r="1419" s="59" customFormat="1" x14ac:dyDescent="0.2"/>
    <row r="1420" s="59" customFormat="1" x14ac:dyDescent="0.2"/>
    <row r="1421" s="59" customFormat="1" x14ac:dyDescent="0.2"/>
    <row r="1422" s="59" customFormat="1" x14ac:dyDescent="0.2"/>
    <row r="1423" s="59" customFormat="1" x14ac:dyDescent="0.2"/>
    <row r="1424" s="59" customFormat="1" x14ac:dyDescent="0.2"/>
    <row r="1425" s="59" customFormat="1" x14ac:dyDescent="0.2"/>
    <row r="1426" s="59" customFormat="1" x14ac:dyDescent="0.2"/>
    <row r="1427" s="59" customFormat="1" x14ac:dyDescent="0.2"/>
    <row r="1428" s="59" customFormat="1" x14ac:dyDescent="0.2"/>
    <row r="1429" s="59" customFormat="1" x14ac:dyDescent="0.2"/>
    <row r="1430" s="59" customFormat="1" x14ac:dyDescent="0.2"/>
    <row r="1431" s="59" customFormat="1" x14ac:dyDescent="0.2"/>
    <row r="1432" s="59" customFormat="1" x14ac:dyDescent="0.2"/>
    <row r="1433" s="59" customFormat="1" x14ac:dyDescent="0.2"/>
    <row r="1434" s="59" customFormat="1" x14ac:dyDescent="0.2"/>
    <row r="1435" s="59" customFormat="1" x14ac:dyDescent="0.2"/>
    <row r="1436" s="59" customFormat="1" x14ac:dyDescent="0.2"/>
    <row r="1437" s="59" customFormat="1" x14ac:dyDescent="0.2"/>
    <row r="1438" s="59" customFormat="1" x14ac:dyDescent="0.2"/>
    <row r="1439" s="59" customFormat="1" x14ac:dyDescent="0.2"/>
    <row r="1440" s="59" customFormat="1" x14ac:dyDescent="0.2"/>
    <row r="1441" s="59" customFormat="1" x14ac:dyDescent="0.2"/>
    <row r="1442" s="59" customFormat="1" x14ac:dyDescent="0.2"/>
    <row r="1443" s="59" customFormat="1" x14ac:dyDescent="0.2"/>
    <row r="1444" s="59" customFormat="1" x14ac:dyDescent="0.2"/>
    <row r="1445" s="59" customFormat="1" x14ac:dyDescent="0.2"/>
    <row r="1446" s="59" customFormat="1" x14ac:dyDescent="0.2"/>
    <row r="1447" s="59" customFormat="1" x14ac:dyDescent="0.2"/>
    <row r="1448" s="59" customFormat="1" x14ac:dyDescent="0.2"/>
    <row r="1449" s="59" customFormat="1" x14ac:dyDescent="0.2"/>
    <row r="1450" s="59" customFormat="1" x14ac:dyDescent="0.2"/>
    <row r="1451" s="59" customFormat="1" x14ac:dyDescent="0.2"/>
    <row r="1452" s="59" customFormat="1" x14ac:dyDescent="0.2"/>
    <row r="1453" s="59" customFormat="1" x14ac:dyDescent="0.2"/>
    <row r="1454" s="59" customFormat="1" x14ac:dyDescent="0.2"/>
    <row r="1455" s="59" customFormat="1" x14ac:dyDescent="0.2"/>
    <row r="1456" s="59" customFormat="1" x14ac:dyDescent="0.2"/>
    <row r="1457" s="59" customFormat="1" x14ac:dyDescent="0.2"/>
    <row r="1458" s="59" customFormat="1" x14ac:dyDescent="0.2"/>
    <row r="1459" s="59" customFormat="1" x14ac:dyDescent="0.2"/>
    <row r="1460" s="59" customFormat="1" x14ac:dyDescent="0.2"/>
    <row r="1461" s="59" customFormat="1" x14ac:dyDescent="0.2"/>
    <row r="1462" s="59" customFormat="1" x14ac:dyDescent="0.2"/>
    <row r="1463" s="59" customFormat="1" x14ac:dyDescent="0.2"/>
    <row r="1464" s="59" customFormat="1" x14ac:dyDescent="0.2"/>
    <row r="1465" s="59" customFormat="1" x14ac:dyDescent="0.2"/>
    <row r="1466" s="59" customFormat="1" x14ac:dyDescent="0.2"/>
    <row r="1467" s="59" customFormat="1" x14ac:dyDescent="0.2"/>
    <row r="1468" s="59" customFormat="1" x14ac:dyDescent="0.2"/>
    <row r="1469" s="59" customFormat="1" x14ac:dyDescent="0.2"/>
    <row r="1470" s="59" customFormat="1" x14ac:dyDescent="0.2"/>
    <row r="1471" s="59" customFormat="1" x14ac:dyDescent="0.2"/>
    <row r="1472" s="59" customFormat="1" x14ac:dyDescent="0.2"/>
    <row r="1473" s="59" customFormat="1" x14ac:dyDescent="0.2"/>
    <row r="1474" s="59" customFormat="1" x14ac:dyDescent="0.2"/>
    <row r="1475" s="59" customFormat="1" x14ac:dyDescent="0.2"/>
    <row r="1476" s="59" customFormat="1" x14ac:dyDescent="0.2"/>
    <row r="1477" s="59" customFormat="1" x14ac:dyDescent="0.2"/>
    <row r="1478" s="59" customFormat="1" x14ac:dyDescent="0.2"/>
    <row r="1479" s="59" customFormat="1" x14ac:dyDescent="0.2"/>
    <row r="1480" s="59" customFormat="1" x14ac:dyDescent="0.2"/>
    <row r="1481" s="59" customFormat="1" x14ac:dyDescent="0.2"/>
    <row r="1482" s="59" customFormat="1" x14ac:dyDescent="0.2"/>
    <row r="1483" s="59" customFormat="1" x14ac:dyDescent="0.2"/>
    <row r="1484" s="59" customFormat="1" x14ac:dyDescent="0.2"/>
    <row r="1485" s="59" customFormat="1" x14ac:dyDescent="0.2"/>
    <row r="1486" s="59" customFormat="1" x14ac:dyDescent="0.2"/>
    <row r="1487" s="59" customFormat="1" x14ac:dyDescent="0.2"/>
    <row r="1488" s="59" customFormat="1" x14ac:dyDescent="0.2"/>
    <row r="1489" s="59" customFormat="1" x14ac:dyDescent="0.2"/>
    <row r="1490" s="59" customFormat="1" x14ac:dyDescent="0.2"/>
    <row r="1491" s="59" customFormat="1" x14ac:dyDescent="0.2"/>
    <row r="1492" s="59" customFormat="1" x14ac:dyDescent="0.2"/>
    <row r="1493" s="59" customFormat="1" x14ac:dyDescent="0.2"/>
    <row r="1494" s="59" customFormat="1" x14ac:dyDescent="0.2"/>
    <row r="1495" s="59" customFormat="1" x14ac:dyDescent="0.2"/>
    <row r="1496" s="59" customFormat="1" x14ac:dyDescent="0.2"/>
    <row r="1497" s="59" customFormat="1" x14ac:dyDescent="0.2"/>
    <row r="1498" s="59" customFormat="1" x14ac:dyDescent="0.2"/>
    <row r="1499" s="59" customFormat="1" x14ac:dyDescent="0.2"/>
    <row r="1500" s="59" customFormat="1" x14ac:dyDescent="0.2"/>
    <row r="1501" s="59" customFormat="1" x14ac:dyDescent="0.2"/>
    <row r="1502" s="59" customFormat="1" x14ac:dyDescent="0.2"/>
    <row r="1503" s="59" customFormat="1" x14ac:dyDescent="0.2"/>
    <row r="1504" s="59" customFormat="1" x14ac:dyDescent="0.2"/>
    <row r="1505" s="59" customFormat="1" x14ac:dyDescent="0.2"/>
    <row r="1506" s="59" customFormat="1" x14ac:dyDescent="0.2"/>
    <row r="1507" s="59" customFormat="1" x14ac:dyDescent="0.2"/>
    <row r="1508" s="59" customFormat="1" x14ac:dyDescent="0.2"/>
    <row r="1509" s="59" customFormat="1" x14ac:dyDescent="0.2"/>
    <row r="1510" s="59" customFormat="1" x14ac:dyDescent="0.2"/>
    <row r="1511" s="59" customFormat="1" x14ac:dyDescent="0.2"/>
    <row r="1512" s="59" customFormat="1" x14ac:dyDescent="0.2"/>
    <row r="1513" s="59" customFormat="1" x14ac:dyDescent="0.2"/>
    <row r="1514" s="59" customFormat="1" x14ac:dyDescent="0.2"/>
    <row r="1515" s="59" customFormat="1" x14ac:dyDescent="0.2"/>
    <row r="1516" s="59" customFormat="1" x14ac:dyDescent="0.2"/>
    <row r="1517" s="59" customFormat="1" x14ac:dyDescent="0.2"/>
    <row r="1518" s="59" customFormat="1" x14ac:dyDescent="0.2"/>
    <row r="1519" s="59" customFormat="1" x14ac:dyDescent="0.2"/>
    <row r="1520" s="59" customFormat="1" x14ac:dyDescent="0.2"/>
    <row r="1521" s="59" customFormat="1" x14ac:dyDescent="0.2"/>
    <row r="1522" s="59" customFormat="1" x14ac:dyDescent="0.2"/>
    <row r="1523" s="59" customFormat="1" x14ac:dyDescent="0.2"/>
    <row r="1524" s="59" customFormat="1" x14ac:dyDescent="0.2"/>
    <row r="1525" s="59" customFormat="1" x14ac:dyDescent="0.2"/>
    <row r="1526" s="59" customFormat="1" x14ac:dyDescent="0.2"/>
    <row r="1527" s="59" customFormat="1" x14ac:dyDescent="0.2"/>
    <row r="1528" s="59" customFormat="1" x14ac:dyDescent="0.2"/>
    <row r="1529" s="59" customFormat="1" x14ac:dyDescent="0.2"/>
    <row r="1530" s="59" customFormat="1" x14ac:dyDescent="0.2"/>
    <row r="1531" s="59" customFormat="1" x14ac:dyDescent="0.2"/>
    <row r="1532" s="59" customFormat="1" x14ac:dyDescent="0.2"/>
    <row r="1533" s="59" customFormat="1" x14ac:dyDescent="0.2"/>
    <row r="1534" s="59" customFormat="1" x14ac:dyDescent="0.2"/>
    <row r="1535" s="59" customFormat="1" x14ac:dyDescent="0.2"/>
    <row r="1536" s="59" customFormat="1" x14ac:dyDescent="0.2"/>
    <row r="1537" s="59" customFormat="1" x14ac:dyDescent="0.2"/>
    <row r="1538" s="59" customFormat="1" x14ac:dyDescent="0.2"/>
    <row r="1539" s="59" customFormat="1" x14ac:dyDescent="0.2"/>
    <row r="1540" s="59" customFormat="1" x14ac:dyDescent="0.2"/>
    <row r="1541" s="59" customFormat="1" x14ac:dyDescent="0.2"/>
    <row r="1542" s="59" customFormat="1" x14ac:dyDescent="0.2"/>
    <row r="1543" s="59" customFormat="1" x14ac:dyDescent="0.2"/>
    <row r="1544" s="59" customFormat="1" x14ac:dyDescent="0.2"/>
    <row r="1545" s="59" customFormat="1" x14ac:dyDescent="0.2"/>
    <row r="1546" s="59" customFormat="1" x14ac:dyDescent="0.2"/>
    <row r="1547" s="59" customFormat="1" x14ac:dyDescent="0.2"/>
    <row r="1548" s="59" customFormat="1" x14ac:dyDescent="0.2"/>
    <row r="1549" s="59" customFormat="1" x14ac:dyDescent="0.2"/>
    <row r="1550" s="59" customFormat="1" x14ac:dyDescent="0.2"/>
    <row r="1551" s="59" customFormat="1" x14ac:dyDescent="0.2"/>
    <row r="1552" s="59" customFormat="1" x14ac:dyDescent="0.2"/>
    <row r="1553" s="59" customFormat="1" x14ac:dyDescent="0.2"/>
    <row r="1554" s="59" customFormat="1" x14ac:dyDescent="0.2"/>
    <row r="1555" s="59" customFormat="1" x14ac:dyDescent="0.2"/>
    <row r="1556" s="59" customFormat="1" x14ac:dyDescent="0.2"/>
    <row r="1557" s="59" customFormat="1" x14ac:dyDescent="0.2"/>
    <row r="1558" s="59" customFormat="1" x14ac:dyDescent="0.2"/>
    <row r="1559" s="59" customFormat="1" x14ac:dyDescent="0.2"/>
    <row r="1560" s="59" customFormat="1" x14ac:dyDescent="0.2"/>
    <row r="1561" s="59" customFormat="1" x14ac:dyDescent="0.2"/>
    <row r="1562" s="59" customFormat="1" x14ac:dyDescent="0.2"/>
    <row r="1563" s="59" customFormat="1" x14ac:dyDescent="0.2"/>
    <row r="1564" s="59" customFormat="1" x14ac:dyDescent="0.2"/>
    <row r="1565" s="59" customFormat="1" x14ac:dyDescent="0.2"/>
    <row r="1566" s="59" customFormat="1" x14ac:dyDescent="0.2"/>
    <row r="1567" s="59" customFormat="1" x14ac:dyDescent="0.2"/>
    <row r="1568" s="59" customFormat="1" x14ac:dyDescent="0.2"/>
    <row r="1569" s="59" customFormat="1" x14ac:dyDescent="0.2"/>
    <row r="1570" s="59" customFormat="1" x14ac:dyDescent="0.2"/>
    <row r="1571" s="59" customFormat="1" x14ac:dyDescent="0.2"/>
    <row r="1572" s="59" customFormat="1" x14ac:dyDescent="0.2"/>
    <row r="1573" s="59" customFormat="1" x14ac:dyDescent="0.2"/>
    <row r="1574" s="59" customFormat="1" x14ac:dyDescent="0.2"/>
    <row r="1575" s="59" customFormat="1" x14ac:dyDescent="0.2"/>
    <row r="1576" s="59" customFormat="1" x14ac:dyDescent="0.2"/>
    <row r="1577" s="59" customFormat="1" x14ac:dyDescent="0.2"/>
    <row r="1578" s="59" customFormat="1" x14ac:dyDescent="0.2"/>
    <row r="1579" s="59" customFormat="1" x14ac:dyDescent="0.2"/>
    <row r="1580" s="59" customFormat="1" x14ac:dyDescent="0.2"/>
    <row r="1581" s="59" customFormat="1" x14ac:dyDescent="0.2"/>
    <row r="1582" s="59" customFormat="1" x14ac:dyDescent="0.2"/>
    <row r="1583" s="59" customFormat="1" x14ac:dyDescent="0.2"/>
    <row r="1584" s="59" customFormat="1" x14ac:dyDescent="0.2"/>
    <row r="1585" s="59" customFormat="1" x14ac:dyDescent="0.2"/>
    <row r="1586" s="59" customFormat="1" x14ac:dyDescent="0.2"/>
    <row r="1587" s="59" customFormat="1" x14ac:dyDescent="0.2"/>
    <row r="1588" s="59" customFormat="1" x14ac:dyDescent="0.2"/>
    <row r="1589" s="59" customFormat="1" x14ac:dyDescent="0.2"/>
    <row r="1590" s="59" customFormat="1" x14ac:dyDescent="0.2"/>
    <row r="1591" s="59" customFormat="1" x14ac:dyDescent="0.2"/>
    <row r="1592" s="59" customFormat="1" x14ac:dyDescent="0.2"/>
    <row r="1593" s="59" customFormat="1" x14ac:dyDescent="0.2"/>
    <row r="1594" s="59" customFormat="1" x14ac:dyDescent="0.2"/>
    <row r="1595" s="59" customFormat="1" x14ac:dyDescent="0.2"/>
    <row r="1596" s="59" customFormat="1" x14ac:dyDescent="0.2"/>
    <row r="1597" s="59" customFormat="1" x14ac:dyDescent="0.2"/>
    <row r="1598" s="59" customFormat="1" x14ac:dyDescent="0.2"/>
    <row r="1599" s="59" customFormat="1" x14ac:dyDescent="0.2"/>
    <row r="1600" s="59" customFormat="1" x14ac:dyDescent="0.2"/>
    <row r="1601" s="59" customFormat="1" x14ac:dyDescent="0.2"/>
    <row r="1602" s="59" customFormat="1" x14ac:dyDescent="0.2"/>
    <row r="1603" s="59" customFormat="1" x14ac:dyDescent="0.2"/>
    <row r="1604" s="59" customFormat="1" x14ac:dyDescent="0.2"/>
    <row r="1605" s="59" customFormat="1" x14ac:dyDescent="0.2"/>
    <row r="1606" s="59" customFormat="1" x14ac:dyDescent="0.2"/>
    <row r="1607" s="59" customFormat="1" x14ac:dyDescent="0.2"/>
    <row r="1608" s="59" customFormat="1" x14ac:dyDescent="0.2"/>
    <row r="1609" s="59" customFormat="1" x14ac:dyDescent="0.2"/>
    <row r="1610" s="59" customFormat="1" x14ac:dyDescent="0.2"/>
    <row r="1611" s="59" customFormat="1" x14ac:dyDescent="0.2"/>
    <row r="1612" s="59" customFormat="1" x14ac:dyDescent="0.2"/>
    <row r="1613" s="59" customFormat="1" x14ac:dyDescent="0.2"/>
    <row r="1614" s="59" customFormat="1" x14ac:dyDescent="0.2"/>
    <row r="1615" s="59" customFormat="1" x14ac:dyDescent="0.2"/>
    <row r="1616" s="59" customFormat="1" x14ac:dyDescent="0.2"/>
    <row r="1617" s="59" customFormat="1" x14ac:dyDescent="0.2"/>
    <row r="1618" s="59" customFormat="1" x14ac:dyDescent="0.2"/>
    <row r="1619" s="59" customFormat="1" x14ac:dyDescent="0.2"/>
    <row r="1620" s="59" customFormat="1" x14ac:dyDescent="0.2"/>
    <row r="1621" s="59" customFormat="1" x14ac:dyDescent="0.2"/>
    <row r="1622" s="59" customFormat="1" x14ac:dyDescent="0.2"/>
    <row r="1623" s="59" customFormat="1" x14ac:dyDescent="0.2"/>
    <row r="1624" s="59" customFormat="1" x14ac:dyDescent="0.2"/>
    <row r="1625" s="59" customFormat="1" x14ac:dyDescent="0.2"/>
    <row r="1626" s="59" customFormat="1" x14ac:dyDescent="0.2"/>
    <row r="1627" s="59" customFormat="1" x14ac:dyDescent="0.2"/>
    <row r="1628" s="59" customFormat="1" x14ac:dyDescent="0.2"/>
    <row r="1629" s="59" customFormat="1" x14ac:dyDescent="0.2"/>
    <row r="1630" s="59" customFormat="1" x14ac:dyDescent="0.2"/>
    <row r="1631" s="59" customFormat="1" x14ac:dyDescent="0.2"/>
    <row r="1632" s="59" customFormat="1" x14ac:dyDescent="0.2"/>
    <row r="1633" s="59" customFormat="1" x14ac:dyDescent="0.2"/>
    <row r="1634" s="59" customFormat="1" x14ac:dyDescent="0.2"/>
    <row r="1635" s="59" customFormat="1" x14ac:dyDescent="0.2"/>
    <row r="1636" s="59" customFormat="1" x14ac:dyDescent="0.2"/>
    <row r="1637" s="59" customFormat="1" x14ac:dyDescent="0.2"/>
    <row r="1638" s="59" customFormat="1" x14ac:dyDescent="0.2"/>
    <row r="1639" s="59" customFormat="1" x14ac:dyDescent="0.2"/>
    <row r="1640" s="59" customFormat="1" x14ac:dyDescent="0.2"/>
    <row r="1641" s="59" customFormat="1" x14ac:dyDescent="0.2"/>
    <row r="1642" s="59" customFormat="1" x14ac:dyDescent="0.2"/>
    <row r="1643" s="59" customFormat="1" x14ac:dyDescent="0.2"/>
    <row r="1644" s="59" customFormat="1" x14ac:dyDescent="0.2"/>
    <row r="1645" s="59" customFormat="1" x14ac:dyDescent="0.2"/>
    <row r="1646" s="59" customFormat="1" x14ac:dyDescent="0.2"/>
    <row r="1647" s="59" customFormat="1" x14ac:dyDescent="0.2"/>
    <row r="1648" s="59" customFormat="1" x14ac:dyDescent="0.2"/>
    <row r="1649" s="59" customFormat="1" x14ac:dyDescent="0.2"/>
    <row r="1650" s="59" customFormat="1" x14ac:dyDescent="0.2"/>
    <row r="1651" s="59" customFormat="1" x14ac:dyDescent="0.2"/>
    <row r="1652" s="59" customFormat="1" x14ac:dyDescent="0.2"/>
    <row r="1653" s="59" customFormat="1" x14ac:dyDescent="0.2"/>
    <row r="1654" s="59" customFormat="1" x14ac:dyDescent="0.2"/>
    <row r="1655" s="59" customFormat="1" x14ac:dyDescent="0.2"/>
    <row r="1656" s="59" customFormat="1" x14ac:dyDescent="0.2"/>
    <row r="1657" s="59" customFormat="1" x14ac:dyDescent="0.2"/>
    <row r="1658" s="59" customFormat="1" x14ac:dyDescent="0.2"/>
    <row r="1659" s="59" customFormat="1" x14ac:dyDescent="0.2"/>
    <row r="1660" s="59" customFormat="1" x14ac:dyDescent="0.2"/>
    <row r="1661" s="59" customFormat="1" x14ac:dyDescent="0.2"/>
    <row r="1662" s="59" customFormat="1" x14ac:dyDescent="0.2"/>
    <row r="1663" s="59" customFormat="1" x14ac:dyDescent="0.2"/>
    <row r="1664" s="59" customFormat="1" x14ac:dyDescent="0.2"/>
    <row r="1665" s="59" customFormat="1" x14ac:dyDescent="0.2"/>
    <row r="1666" s="59" customFormat="1" x14ac:dyDescent="0.2"/>
    <row r="1667" s="59" customFormat="1" x14ac:dyDescent="0.2"/>
    <row r="1668" s="59" customFormat="1" x14ac:dyDescent="0.2"/>
    <row r="1669" s="59" customFormat="1" x14ac:dyDescent="0.2"/>
    <row r="1670" s="59" customFormat="1" x14ac:dyDescent="0.2"/>
    <row r="1671" s="59" customFormat="1" x14ac:dyDescent="0.2"/>
    <row r="1672" s="59" customFormat="1" x14ac:dyDescent="0.2"/>
    <row r="1673" s="59" customFormat="1" x14ac:dyDescent="0.2"/>
    <row r="1674" s="59" customFormat="1" x14ac:dyDescent="0.2"/>
    <row r="1675" s="59" customFormat="1" x14ac:dyDescent="0.2"/>
    <row r="1676" s="59" customFormat="1" x14ac:dyDescent="0.2"/>
    <row r="1677" s="59" customFormat="1" x14ac:dyDescent="0.2"/>
    <row r="1678" s="59" customFormat="1" x14ac:dyDescent="0.2"/>
    <row r="1679" s="59" customFormat="1" x14ac:dyDescent="0.2"/>
    <row r="1680" s="59" customFormat="1" x14ac:dyDescent="0.2"/>
    <row r="1681" s="59" customFormat="1" x14ac:dyDescent="0.2"/>
    <row r="1682" s="59" customFormat="1" x14ac:dyDescent="0.2"/>
    <row r="1683" s="59" customFormat="1" x14ac:dyDescent="0.2"/>
    <row r="1684" s="59" customFormat="1" x14ac:dyDescent="0.2"/>
    <row r="1685" s="59" customFormat="1" x14ac:dyDescent="0.2"/>
    <row r="1686" s="59" customFormat="1" x14ac:dyDescent="0.2"/>
    <row r="1687" s="59" customFormat="1" x14ac:dyDescent="0.2"/>
    <row r="1688" s="59" customFormat="1" x14ac:dyDescent="0.2"/>
    <row r="1689" s="59" customFormat="1" x14ac:dyDescent="0.2"/>
    <row r="1690" s="59" customFormat="1" x14ac:dyDescent="0.2"/>
    <row r="1691" s="59" customFormat="1" x14ac:dyDescent="0.2"/>
    <row r="1692" s="59" customFormat="1" x14ac:dyDescent="0.2"/>
    <row r="1693" s="59" customFormat="1" x14ac:dyDescent="0.2"/>
    <row r="1694" s="59" customFormat="1" x14ac:dyDescent="0.2"/>
    <row r="1695" s="59" customFormat="1" x14ac:dyDescent="0.2"/>
    <row r="1696" s="59" customFormat="1" x14ac:dyDescent="0.2"/>
    <row r="1697" s="59" customFormat="1" x14ac:dyDescent="0.2"/>
    <row r="1698" s="59" customFormat="1" x14ac:dyDescent="0.2"/>
    <row r="1699" s="59" customFormat="1" x14ac:dyDescent="0.2"/>
    <row r="1700" s="59" customFormat="1" x14ac:dyDescent="0.2"/>
    <row r="1701" s="59" customFormat="1" x14ac:dyDescent="0.2"/>
    <row r="1702" s="59" customFormat="1" x14ac:dyDescent="0.2"/>
    <row r="1703" s="59" customFormat="1" x14ac:dyDescent="0.2"/>
    <row r="1704" s="59" customFormat="1" x14ac:dyDescent="0.2"/>
    <row r="1705" s="59" customFormat="1" x14ac:dyDescent="0.2"/>
    <row r="1706" s="59" customFormat="1" x14ac:dyDescent="0.2"/>
    <row r="1707" s="59" customFormat="1" x14ac:dyDescent="0.2"/>
    <row r="1708" s="59" customFormat="1" x14ac:dyDescent="0.2"/>
    <row r="1709" s="59" customFormat="1" x14ac:dyDescent="0.2"/>
    <row r="1710" s="59" customFormat="1" x14ac:dyDescent="0.2"/>
    <row r="1711" s="59" customFormat="1" x14ac:dyDescent="0.2"/>
    <row r="1712" s="59" customFormat="1" x14ac:dyDescent="0.2"/>
    <row r="1713" s="59" customFormat="1" x14ac:dyDescent="0.2"/>
    <row r="1714" s="59" customFormat="1" x14ac:dyDescent="0.2"/>
    <row r="1715" s="59" customFormat="1" x14ac:dyDescent="0.2"/>
    <row r="1716" s="59" customFormat="1" x14ac:dyDescent="0.2"/>
    <row r="1717" s="59" customFormat="1" x14ac:dyDescent="0.2"/>
    <row r="1718" s="59" customFormat="1" x14ac:dyDescent="0.2"/>
    <row r="1719" s="59" customFormat="1" x14ac:dyDescent="0.2"/>
    <row r="1720" s="59" customFormat="1" x14ac:dyDescent="0.2"/>
    <row r="1721" s="59" customFormat="1" x14ac:dyDescent="0.2"/>
    <row r="1722" s="59" customFormat="1" x14ac:dyDescent="0.2"/>
    <row r="1723" s="59" customFormat="1" x14ac:dyDescent="0.2"/>
    <row r="1724" s="59" customFormat="1" x14ac:dyDescent="0.2"/>
    <row r="1725" s="59" customFormat="1" x14ac:dyDescent="0.2"/>
    <row r="1726" s="59" customFormat="1" x14ac:dyDescent="0.2"/>
    <row r="1727" s="59" customFormat="1" x14ac:dyDescent="0.2"/>
    <row r="1728" s="59" customFormat="1" x14ac:dyDescent="0.2"/>
    <row r="1729" s="59" customFormat="1" x14ac:dyDescent="0.2"/>
    <row r="1730" s="59" customFormat="1" x14ac:dyDescent="0.2"/>
    <row r="1731" s="59" customFormat="1" x14ac:dyDescent="0.2"/>
    <row r="1732" s="59" customFormat="1" x14ac:dyDescent="0.2"/>
    <row r="1733" s="59" customFormat="1" x14ac:dyDescent="0.2"/>
    <row r="1734" s="59" customFormat="1" x14ac:dyDescent="0.2"/>
    <row r="1735" s="59" customFormat="1" x14ac:dyDescent="0.2"/>
    <row r="1736" s="59" customFormat="1" x14ac:dyDescent="0.2"/>
    <row r="1737" s="59" customFormat="1" x14ac:dyDescent="0.2"/>
    <row r="1738" s="59" customFormat="1" x14ac:dyDescent="0.2"/>
    <row r="1739" s="59" customFormat="1" x14ac:dyDescent="0.2"/>
    <row r="1740" s="59" customFormat="1" x14ac:dyDescent="0.2"/>
    <row r="1741" s="59" customFormat="1" x14ac:dyDescent="0.2"/>
    <row r="1742" s="59" customFormat="1" x14ac:dyDescent="0.2"/>
    <row r="1743" s="59" customFormat="1" x14ac:dyDescent="0.2"/>
    <row r="1744" s="59" customFormat="1" x14ac:dyDescent="0.2"/>
    <row r="1745" s="59" customFormat="1" x14ac:dyDescent="0.2"/>
    <row r="1746" s="59" customFormat="1" x14ac:dyDescent="0.2"/>
    <row r="1747" s="59" customFormat="1" x14ac:dyDescent="0.2"/>
    <row r="1748" s="59" customFormat="1" x14ac:dyDescent="0.2"/>
    <row r="1749" s="59" customFormat="1" x14ac:dyDescent="0.2"/>
    <row r="1750" s="59" customFormat="1" x14ac:dyDescent="0.2"/>
    <row r="1751" s="59" customFormat="1" x14ac:dyDescent="0.2"/>
    <row r="1752" s="59" customFormat="1" x14ac:dyDescent="0.2"/>
    <row r="1753" s="59" customFormat="1" x14ac:dyDescent="0.2"/>
    <row r="1754" s="59" customFormat="1" x14ac:dyDescent="0.2"/>
    <row r="1755" s="59" customFormat="1" x14ac:dyDescent="0.2"/>
    <row r="1756" s="59" customFormat="1" x14ac:dyDescent="0.2"/>
    <row r="1757" s="59" customFormat="1" x14ac:dyDescent="0.2"/>
    <row r="1758" s="59" customFormat="1" x14ac:dyDescent="0.2"/>
    <row r="1759" s="59" customFormat="1" x14ac:dyDescent="0.2"/>
    <row r="1760" s="59" customFormat="1" x14ac:dyDescent="0.2"/>
    <row r="1761" s="59" customFormat="1" x14ac:dyDescent="0.2"/>
    <row r="1762" s="59" customFormat="1" x14ac:dyDescent="0.2"/>
    <row r="1763" s="59" customFormat="1" x14ac:dyDescent="0.2"/>
    <row r="1764" s="59" customFormat="1" x14ac:dyDescent="0.2"/>
    <row r="1765" s="59" customFormat="1" x14ac:dyDescent="0.2"/>
    <row r="1766" s="59" customFormat="1" x14ac:dyDescent="0.2"/>
    <row r="1767" s="59" customFormat="1" x14ac:dyDescent="0.2"/>
    <row r="1768" s="59" customFormat="1" x14ac:dyDescent="0.2"/>
    <row r="1769" s="59" customFormat="1" x14ac:dyDescent="0.2"/>
    <row r="1770" s="59" customFormat="1" x14ac:dyDescent="0.2"/>
    <row r="1771" s="59" customFormat="1" x14ac:dyDescent="0.2"/>
    <row r="1772" s="59" customFormat="1" x14ac:dyDescent="0.2"/>
    <row r="1773" s="59" customFormat="1" x14ac:dyDescent="0.2"/>
    <row r="1774" s="59" customFormat="1" x14ac:dyDescent="0.2"/>
    <row r="1775" s="59" customFormat="1" x14ac:dyDescent="0.2"/>
    <row r="1776" s="59" customFormat="1" x14ac:dyDescent="0.2"/>
    <row r="1777" s="59" customFormat="1" x14ac:dyDescent="0.2"/>
    <row r="1778" s="59" customFormat="1" x14ac:dyDescent="0.2"/>
    <row r="1779" s="59" customFormat="1" x14ac:dyDescent="0.2"/>
    <row r="1780" s="59" customFormat="1" x14ac:dyDescent="0.2"/>
    <row r="1781" s="59" customFormat="1" x14ac:dyDescent="0.2"/>
    <row r="1782" s="59" customFormat="1" x14ac:dyDescent="0.2"/>
    <row r="1783" s="59" customFormat="1" x14ac:dyDescent="0.2"/>
    <row r="1784" s="59" customFormat="1" x14ac:dyDescent="0.2"/>
    <row r="1785" s="59" customFormat="1" x14ac:dyDescent="0.2"/>
    <row r="1786" s="59" customFormat="1" x14ac:dyDescent="0.2"/>
    <row r="1787" s="59" customFormat="1" x14ac:dyDescent="0.2"/>
    <row r="1788" s="59" customFormat="1" x14ac:dyDescent="0.2"/>
    <row r="1789" s="59" customFormat="1" x14ac:dyDescent="0.2"/>
    <row r="1790" s="59" customFormat="1" x14ac:dyDescent="0.2"/>
    <row r="1791" s="59" customFormat="1" x14ac:dyDescent="0.2"/>
    <row r="1792" s="59" customFormat="1" x14ac:dyDescent="0.2"/>
    <row r="1793" s="59" customFormat="1" x14ac:dyDescent="0.2"/>
    <row r="1794" s="59" customFormat="1" x14ac:dyDescent="0.2"/>
    <row r="1795" s="59" customFormat="1" x14ac:dyDescent="0.2"/>
    <row r="1796" s="59" customFormat="1" x14ac:dyDescent="0.2"/>
    <row r="1797" s="59" customFormat="1" x14ac:dyDescent="0.2"/>
    <row r="1798" s="59" customFormat="1" x14ac:dyDescent="0.2"/>
    <row r="1799" s="59" customFormat="1" x14ac:dyDescent="0.2"/>
    <row r="1800" s="59" customFormat="1" x14ac:dyDescent="0.2"/>
    <row r="1801" s="59" customFormat="1" x14ac:dyDescent="0.2"/>
    <row r="1802" s="59" customFormat="1" x14ac:dyDescent="0.2"/>
    <row r="1803" s="59" customFormat="1" x14ac:dyDescent="0.2"/>
    <row r="1804" s="59" customFormat="1" x14ac:dyDescent="0.2"/>
    <row r="1805" s="59" customFormat="1" x14ac:dyDescent="0.2"/>
    <row r="1806" s="59" customFormat="1" x14ac:dyDescent="0.2"/>
    <row r="1807" s="59" customFormat="1" x14ac:dyDescent="0.2"/>
    <row r="1808" s="59" customFormat="1" x14ac:dyDescent="0.2"/>
    <row r="1809" s="59" customFormat="1" x14ac:dyDescent="0.2"/>
    <row r="1810" s="59" customFormat="1" x14ac:dyDescent="0.2"/>
    <row r="1811" s="59" customFormat="1" x14ac:dyDescent="0.2"/>
    <row r="1812" s="59" customFormat="1" x14ac:dyDescent="0.2"/>
    <row r="1813" s="59" customFormat="1" x14ac:dyDescent="0.2"/>
    <row r="1814" s="59" customFormat="1" x14ac:dyDescent="0.2"/>
    <row r="1815" s="59" customFormat="1" x14ac:dyDescent="0.2"/>
    <row r="1816" s="59" customFormat="1" x14ac:dyDescent="0.2"/>
    <row r="1817" s="59" customFormat="1" x14ac:dyDescent="0.2"/>
    <row r="1818" s="59" customFormat="1" x14ac:dyDescent="0.2"/>
    <row r="1819" s="59" customFormat="1" x14ac:dyDescent="0.2"/>
    <row r="1820" s="59" customFormat="1" x14ac:dyDescent="0.2"/>
    <row r="1821" s="59" customFormat="1" x14ac:dyDescent="0.2"/>
    <row r="1822" s="59" customFormat="1" x14ac:dyDescent="0.2"/>
    <row r="1823" s="59" customFormat="1" x14ac:dyDescent="0.2"/>
    <row r="1824" s="59" customFormat="1" x14ac:dyDescent="0.2"/>
    <row r="1825" s="59" customFormat="1" x14ac:dyDescent="0.2"/>
    <row r="1826" s="59" customFormat="1" x14ac:dyDescent="0.2"/>
    <row r="1827" s="59" customFormat="1" x14ac:dyDescent="0.2"/>
    <row r="1828" s="59" customFormat="1" x14ac:dyDescent="0.2"/>
    <row r="1829" s="59" customFormat="1" x14ac:dyDescent="0.2"/>
    <row r="1830" s="59" customFormat="1" x14ac:dyDescent="0.2"/>
    <row r="1831" s="59" customFormat="1" x14ac:dyDescent="0.2"/>
    <row r="1832" s="59" customFormat="1" x14ac:dyDescent="0.2"/>
    <row r="1833" s="59" customFormat="1" x14ac:dyDescent="0.2"/>
    <row r="1834" s="59" customFormat="1" x14ac:dyDescent="0.2"/>
    <row r="1835" s="59" customFormat="1" x14ac:dyDescent="0.2"/>
    <row r="1836" s="59" customFormat="1" x14ac:dyDescent="0.2"/>
    <row r="1837" s="59" customFormat="1" x14ac:dyDescent="0.2"/>
    <row r="1838" s="59" customFormat="1" x14ac:dyDescent="0.2"/>
    <row r="1839" s="59" customFormat="1" x14ac:dyDescent="0.2"/>
    <row r="1840" s="59" customFormat="1" x14ac:dyDescent="0.2"/>
    <row r="1841" s="59" customFormat="1" x14ac:dyDescent="0.2"/>
    <row r="1842" s="59" customFormat="1" x14ac:dyDescent="0.2"/>
    <row r="1843" s="59" customFormat="1" x14ac:dyDescent="0.2"/>
    <row r="1844" s="59" customFormat="1" x14ac:dyDescent="0.2"/>
    <row r="1845" s="59" customFormat="1" x14ac:dyDescent="0.2"/>
    <row r="1846" s="59" customFormat="1" x14ac:dyDescent="0.2"/>
    <row r="1847" s="59" customFormat="1" x14ac:dyDescent="0.2"/>
    <row r="1848" s="59" customFormat="1" x14ac:dyDescent="0.2"/>
    <row r="1849" s="59" customFormat="1" x14ac:dyDescent="0.2"/>
    <row r="1850" s="59" customFormat="1" x14ac:dyDescent="0.2"/>
    <row r="1851" s="59" customFormat="1" x14ac:dyDescent="0.2"/>
    <row r="1852" s="59" customFormat="1" x14ac:dyDescent="0.2"/>
    <row r="1853" s="59" customFormat="1" x14ac:dyDescent="0.2"/>
    <row r="1854" s="59" customFormat="1" x14ac:dyDescent="0.2"/>
    <row r="1855" s="59" customFormat="1" x14ac:dyDescent="0.2"/>
    <row r="1856" s="59" customFormat="1" x14ac:dyDescent="0.2"/>
    <row r="1857" s="59" customFormat="1" x14ac:dyDescent="0.2"/>
    <row r="1858" s="59" customFormat="1" x14ac:dyDescent="0.2"/>
    <row r="1859" s="59" customFormat="1" x14ac:dyDescent="0.2"/>
    <row r="1860" s="59" customFormat="1" x14ac:dyDescent="0.2"/>
    <row r="1861" s="59" customFormat="1" x14ac:dyDescent="0.2"/>
    <row r="1862" s="59" customFormat="1" x14ac:dyDescent="0.2"/>
    <row r="1863" s="59" customFormat="1" x14ac:dyDescent="0.2"/>
    <row r="1864" s="59" customFormat="1" x14ac:dyDescent="0.2"/>
    <row r="1865" s="59" customFormat="1" x14ac:dyDescent="0.2"/>
    <row r="1866" s="59" customFormat="1" x14ac:dyDescent="0.2"/>
    <row r="1867" s="59" customFormat="1" x14ac:dyDescent="0.2"/>
    <row r="1868" s="59" customFormat="1" x14ac:dyDescent="0.2"/>
    <row r="1869" s="59" customFormat="1" x14ac:dyDescent="0.2"/>
    <row r="1870" s="59" customFormat="1" x14ac:dyDescent="0.2"/>
    <row r="1871" s="59" customFormat="1" x14ac:dyDescent="0.2"/>
    <row r="1872" s="59" customFormat="1" x14ac:dyDescent="0.2"/>
    <row r="1873" s="59" customFormat="1" x14ac:dyDescent="0.2"/>
    <row r="1874" s="59" customFormat="1" x14ac:dyDescent="0.2"/>
    <row r="1875" s="59" customFormat="1" x14ac:dyDescent="0.2"/>
    <row r="1876" s="59" customFormat="1" x14ac:dyDescent="0.2"/>
    <row r="1877" s="59" customFormat="1" x14ac:dyDescent="0.2"/>
    <row r="1878" s="59" customFormat="1" x14ac:dyDescent="0.2"/>
    <row r="1879" s="59" customFormat="1" x14ac:dyDescent="0.2"/>
    <row r="1880" s="59" customFormat="1" x14ac:dyDescent="0.2"/>
    <row r="1881" s="59" customFormat="1" x14ac:dyDescent="0.2"/>
    <row r="1882" s="59" customFormat="1" x14ac:dyDescent="0.2"/>
    <row r="1883" s="59" customFormat="1" x14ac:dyDescent="0.2"/>
    <row r="1884" s="59" customFormat="1" x14ac:dyDescent="0.2"/>
    <row r="1885" s="59" customFormat="1" x14ac:dyDescent="0.2"/>
    <row r="1886" s="59" customFormat="1" x14ac:dyDescent="0.2"/>
    <row r="1887" s="59" customFormat="1" x14ac:dyDescent="0.2"/>
    <row r="1888" s="59" customFormat="1" x14ac:dyDescent="0.2"/>
    <row r="1889" s="59" customFormat="1" x14ac:dyDescent="0.2"/>
    <row r="1890" s="59" customFormat="1" x14ac:dyDescent="0.2"/>
    <row r="1891" s="59" customFormat="1" x14ac:dyDescent="0.2"/>
    <row r="1892" s="59" customFormat="1" x14ac:dyDescent="0.2"/>
    <row r="1893" s="59" customFormat="1" x14ac:dyDescent="0.2"/>
    <row r="1894" s="59" customFormat="1" x14ac:dyDescent="0.2"/>
    <row r="1895" s="59" customFormat="1" x14ac:dyDescent="0.2"/>
    <row r="1896" s="59" customFormat="1" x14ac:dyDescent="0.2"/>
    <row r="1897" s="59" customFormat="1" x14ac:dyDescent="0.2"/>
    <row r="1898" s="59" customFormat="1" x14ac:dyDescent="0.2"/>
    <row r="1899" s="59" customFormat="1" x14ac:dyDescent="0.2"/>
    <row r="1900" s="59" customFormat="1" x14ac:dyDescent="0.2"/>
    <row r="1901" s="59" customFormat="1" x14ac:dyDescent="0.2"/>
    <row r="1902" s="59" customFormat="1" x14ac:dyDescent="0.2"/>
    <row r="1903" s="59" customFormat="1" x14ac:dyDescent="0.2"/>
    <row r="1904" s="59" customFormat="1" x14ac:dyDescent="0.2"/>
    <row r="1905" s="59" customFormat="1" x14ac:dyDescent="0.2"/>
    <row r="1906" s="59" customFormat="1" x14ac:dyDescent="0.2"/>
    <row r="1907" s="59" customFormat="1" x14ac:dyDescent="0.2"/>
    <row r="1908" s="59" customFormat="1" x14ac:dyDescent="0.2"/>
    <row r="1909" s="59" customFormat="1" x14ac:dyDescent="0.2"/>
    <row r="1910" s="59" customFormat="1" x14ac:dyDescent="0.2"/>
    <row r="1911" s="59" customFormat="1" x14ac:dyDescent="0.2"/>
    <row r="1912" s="59" customFormat="1" x14ac:dyDescent="0.2"/>
    <row r="1913" s="59" customFormat="1" x14ac:dyDescent="0.2"/>
    <row r="1914" s="59" customFormat="1" x14ac:dyDescent="0.2"/>
    <row r="1915" s="59" customFormat="1" x14ac:dyDescent="0.2"/>
    <row r="1916" s="59" customFormat="1" x14ac:dyDescent="0.2"/>
    <row r="1917" s="59" customFormat="1" x14ac:dyDescent="0.2"/>
    <row r="1918" s="59" customFormat="1" x14ac:dyDescent="0.2"/>
    <row r="1919" s="59" customFormat="1" x14ac:dyDescent="0.2"/>
    <row r="1920" s="59" customFormat="1" x14ac:dyDescent="0.2"/>
    <row r="1921" s="59" customFormat="1" x14ac:dyDescent="0.2"/>
    <row r="1922" s="59" customFormat="1" x14ac:dyDescent="0.2"/>
    <row r="1923" s="59" customFormat="1" x14ac:dyDescent="0.2"/>
    <row r="1924" s="59" customFormat="1" x14ac:dyDescent="0.2"/>
    <row r="1925" s="59" customFormat="1" x14ac:dyDescent="0.2"/>
    <row r="1926" s="59" customFormat="1" x14ac:dyDescent="0.2"/>
    <row r="1927" s="59" customFormat="1" x14ac:dyDescent="0.2"/>
    <row r="1928" s="59" customFormat="1" x14ac:dyDescent="0.2"/>
    <row r="1929" s="59" customFormat="1" x14ac:dyDescent="0.2"/>
    <row r="1930" s="59" customFormat="1" x14ac:dyDescent="0.2"/>
    <row r="1931" s="59" customFormat="1" x14ac:dyDescent="0.2"/>
    <row r="1932" s="59" customFormat="1" x14ac:dyDescent="0.2"/>
    <row r="1933" s="59" customFormat="1" x14ac:dyDescent="0.2"/>
    <row r="1934" s="59" customFormat="1" x14ac:dyDescent="0.2"/>
    <row r="1935" s="59" customFormat="1" x14ac:dyDescent="0.2"/>
    <row r="1936" s="59" customFormat="1" x14ac:dyDescent="0.2"/>
    <row r="1937" s="59" customFormat="1" x14ac:dyDescent="0.2"/>
    <row r="1938" s="59" customFormat="1" x14ac:dyDescent="0.2"/>
    <row r="1939" s="59" customFormat="1" x14ac:dyDescent="0.2"/>
    <row r="1940" s="59" customFormat="1" x14ac:dyDescent="0.2"/>
    <row r="1941" s="59" customFormat="1" x14ac:dyDescent="0.2"/>
    <row r="1942" s="59" customFormat="1" x14ac:dyDescent="0.2"/>
    <row r="1943" s="59" customFormat="1" x14ac:dyDescent="0.2"/>
    <row r="1944" s="59" customFormat="1" x14ac:dyDescent="0.2"/>
    <row r="1945" s="59" customFormat="1" x14ac:dyDescent="0.2"/>
    <row r="1946" s="59" customFormat="1" x14ac:dyDescent="0.2"/>
    <row r="1947" s="59" customFormat="1" x14ac:dyDescent="0.2"/>
    <row r="1948" s="59" customFormat="1" x14ac:dyDescent="0.2"/>
    <row r="1949" s="59" customFormat="1" x14ac:dyDescent="0.2"/>
    <row r="1950" s="59" customFormat="1" x14ac:dyDescent="0.2"/>
    <row r="1951" s="59" customFormat="1" x14ac:dyDescent="0.2"/>
    <row r="1952" s="59" customFormat="1" x14ac:dyDescent="0.2"/>
    <row r="1953" s="59" customFormat="1" x14ac:dyDescent="0.2"/>
    <row r="1954" s="59" customFormat="1" x14ac:dyDescent="0.2"/>
    <row r="1955" s="59" customFormat="1" x14ac:dyDescent="0.2"/>
    <row r="1956" s="59" customFormat="1" x14ac:dyDescent="0.2"/>
    <row r="1957" s="59" customFormat="1" x14ac:dyDescent="0.2"/>
    <row r="1958" s="59" customFormat="1" x14ac:dyDescent="0.2"/>
    <row r="1959" s="59" customFormat="1" x14ac:dyDescent="0.2"/>
    <row r="1960" s="59" customFormat="1" x14ac:dyDescent="0.2"/>
    <row r="1961" s="59" customFormat="1" x14ac:dyDescent="0.2"/>
    <row r="1962" s="59" customFormat="1" x14ac:dyDescent="0.2"/>
    <row r="1963" s="59" customFormat="1" x14ac:dyDescent="0.2"/>
    <row r="1964" s="59" customFormat="1" x14ac:dyDescent="0.2"/>
    <row r="1965" s="59" customFormat="1" x14ac:dyDescent="0.2"/>
    <row r="1966" s="59" customFormat="1" x14ac:dyDescent="0.2"/>
    <row r="1967" s="59" customFormat="1" x14ac:dyDescent="0.2"/>
    <row r="1968" s="59" customFormat="1" x14ac:dyDescent="0.2"/>
    <row r="1969" s="59" customFormat="1" x14ac:dyDescent="0.2"/>
    <row r="1970" s="59" customFormat="1" x14ac:dyDescent="0.2"/>
    <row r="1971" s="59" customFormat="1" x14ac:dyDescent="0.2"/>
    <row r="1972" s="59" customFormat="1" x14ac:dyDescent="0.2"/>
    <row r="1973" s="59" customFormat="1" x14ac:dyDescent="0.2"/>
    <row r="1974" s="59" customFormat="1" x14ac:dyDescent="0.2"/>
    <row r="1975" s="59" customFormat="1" x14ac:dyDescent="0.2"/>
    <row r="1976" s="59" customFormat="1" x14ac:dyDescent="0.2"/>
    <row r="1977" s="59" customFormat="1" x14ac:dyDescent="0.2"/>
    <row r="1978" s="59" customFormat="1" x14ac:dyDescent="0.2"/>
    <row r="1979" s="59" customFormat="1" x14ac:dyDescent="0.2"/>
    <row r="1980" s="59" customFormat="1" x14ac:dyDescent="0.2"/>
    <row r="1981" s="59" customFormat="1" x14ac:dyDescent="0.2"/>
    <row r="1982" s="59" customFormat="1" x14ac:dyDescent="0.2"/>
    <row r="1983" s="59" customFormat="1" x14ac:dyDescent="0.2"/>
    <row r="1984" s="59" customFormat="1" x14ac:dyDescent="0.2"/>
    <row r="1985" s="59" customFormat="1" x14ac:dyDescent="0.2"/>
    <row r="1986" s="59" customFormat="1" x14ac:dyDescent="0.2"/>
    <row r="1987" s="59" customFormat="1" x14ac:dyDescent="0.2"/>
    <row r="1988" s="59" customFormat="1" x14ac:dyDescent="0.2"/>
    <row r="1989" s="59" customFormat="1" x14ac:dyDescent="0.2"/>
    <row r="1990" s="59" customFormat="1" x14ac:dyDescent="0.2"/>
    <row r="1991" s="59" customFormat="1" x14ac:dyDescent="0.2"/>
    <row r="1992" s="59" customFormat="1" x14ac:dyDescent="0.2"/>
    <row r="1993" s="59" customFormat="1" x14ac:dyDescent="0.2"/>
    <row r="1994" s="59" customFormat="1" x14ac:dyDescent="0.2"/>
    <row r="1995" s="59" customFormat="1" x14ac:dyDescent="0.2"/>
    <row r="1996" s="59" customFormat="1" x14ac:dyDescent="0.2"/>
    <row r="1997" s="59" customFormat="1" x14ac:dyDescent="0.2"/>
    <row r="1998" s="59" customFormat="1" x14ac:dyDescent="0.2"/>
    <row r="1999" s="59" customFormat="1" x14ac:dyDescent="0.2"/>
    <row r="2000" s="59" customFormat="1" x14ac:dyDescent="0.2"/>
    <row r="2001" s="59" customFormat="1" x14ac:dyDescent="0.2"/>
    <row r="2002" s="59" customFormat="1" x14ac:dyDescent="0.2"/>
    <row r="2003" s="59" customFormat="1" x14ac:dyDescent="0.2"/>
    <row r="2004" s="59" customFormat="1" x14ac:dyDescent="0.2"/>
    <row r="2005" s="59" customFormat="1" x14ac:dyDescent="0.2"/>
    <row r="2006" s="59" customFormat="1" x14ac:dyDescent="0.2"/>
    <row r="2007" s="59" customFormat="1" x14ac:dyDescent="0.2"/>
    <row r="2008" s="59" customFormat="1" x14ac:dyDescent="0.2"/>
    <row r="2009" s="59" customFormat="1" x14ac:dyDescent="0.2"/>
    <row r="2010" s="59" customFormat="1" x14ac:dyDescent="0.2"/>
    <row r="2011" s="59" customFormat="1" x14ac:dyDescent="0.2"/>
    <row r="2012" s="59" customFormat="1" x14ac:dyDescent="0.2"/>
    <row r="2013" s="59" customFormat="1" x14ac:dyDescent="0.2"/>
    <row r="2014" s="59" customFormat="1" x14ac:dyDescent="0.2"/>
    <row r="2015" s="59" customFormat="1" x14ac:dyDescent="0.2"/>
    <row r="2016" s="59" customFormat="1" x14ac:dyDescent="0.2"/>
    <row r="2017" s="59" customFormat="1" x14ac:dyDescent="0.2"/>
    <row r="2018" s="59" customFormat="1" x14ac:dyDescent="0.2"/>
    <row r="2019" s="59" customFormat="1" x14ac:dyDescent="0.2"/>
    <row r="2020" s="59" customFormat="1" x14ac:dyDescent="0.2"/>
    <row r="2021" s="59" customFormat="1" x14ac:dyDescent="0.2"/>
    <row r="2022" s="59" customFormat="1" x14ac:dyDescent="0.2"/>
    <row r="2023" s="59" customFormat="1" x14ac:dyDescent="0.2"/>
    <row r="2024" s="59" customFormat="1" x14ac:dyDescent="0.2"/>
    <row r="2025" s="59" customFormat="1" x14ac:dyDescent="0.2"/>
    <row r="2026" s="59" customFormat="1" x14ac:dyDescent="0.2"/>
    <row r="2027" s="59" customFormat="1" x14ac:dyDescent="0.2"/>
    <row r="2028" s="59" customFormat="1" x14ac:dyDescent="0.2"/>
    <row r="2029" s="59" customFormat="1" x14ac:dyDescent="0.2"/>
    <row r="2030" s="59" customFormat="1" x14ac:dyDescent="0.2"/>
    <row r="2031" s="59" customFormat="1" x14ac:dyDescent="0.2"/>
    <row r="2032" s="59" customFormat="1" x14ac:dyDescent="0.2"/>
    <row r="2033" s="59" customFormat="1" x14ac:dyDescent="0.2"/>
    <row r="2034" s="59" customFormat="1" x14ac:dyDescent="0.2"/>
    <row r="2035" s="59" customFormat="1" x14ac:dyDescent="0.2"/>
    <row r="2036" s="59" customFormat="1" x14ac:dyDescent="0.2"/>
    <row r="2037" s="59" customFormat="1" x14ac:dyDescent="0.2"/>
    <row r="2038" s="59" customFormat="1" x14ac:dyDescent="0.2"/>
    <row r="2039" s="59" customFormat="1" x14ac:dyDescent="0.2"/>
    <row r="2040" s="59" customFormat="1" x14ac:dyDescent="0.2"/>
    <row r="2041" s="59" customFormat="1" x14ac:dyDescent="0.2"/>
    <row r="2042" s="59" customFormat="1" x14ac:dyDescent="0.2"/>
    <row r="2043" s="59" customFormat="1" x14ac:dyDescent="0.2"/>
    <row r="2044" s="59" customFormat="1" x14ac:dyDescent="0.2"/>
    <row r="2045" s="59" customFormat="1" x14ac:dyDescent="0.2"/>
    <row r="2046" s="59" customFormat="1" x14ac:dyDescent="0.2"/>
    <row r="2047" s="59" customFormat="1" x14ac:dyDescent="0.2"/>
    <row r="2048" s="59" customFormat="1" x14ac:dyDescent="0.2"/>
    <row r="2049" s="59" customFormat="1" x14ac:dyDescent="0.2"/>
    <row r="2050" s="59" customFormat="1" x14ac:dyDescent="0.2"/>
    <row r="2051" s="59" customFormat="1" x14ac:dyDescent="0.2"/>
    <row r="2052" s="59" customFormat="1" x14ac:dyDescent="0.2"/>
    <row r="2053" s="59" customFormat="1" x14ac:dyDescent="0.2"/>
    <row r="2054" s="59" customFormat="1" x14ac:dyDescent="0.2"/>
    <row r="2055" s="59" customFormat="1" x14ac:dyDescent="0.2"/>
    <row r="2056" s="59" customFormat="1" x14ac:dyDescent="0.2"/>
    <row r="2057" s="59" customFormat="1" x14ac:dyDescent="0.2"/>
    <row r="2058" s="59" customFormat="1" x14ac:dyDescent="0.2"/>
    <row r="2059" s="59" customFormat="1" x14ac:dyDescent="0.2"/>
    <row r="2060" s="59" customFormat="1" x14ac:dyDescent="0.2"/>
    <row r="2061" s="59" customFormat="1" x14ac:dyDescent="0.2"/>
    <row r="2062" s="59" customFormat="1" x14ac:dyDescent="0.2"/>
    <row r="2063" s="59" customFormat="1" x14ac:dyDescent="0.2"/>
    <row r="2064" s="59" customFormat="1" x14ac:dyDescent="0.2"/>
    <row r="2065" s="59" customFormat="1" x14ac:dyDescent="0.2"/>
    <row r="2066" s="59" customFormat="1" x14ac:dyDescent="0.2"/>
    <row r="2067" s="59" customFormat="1" x14ac:dyDescent="0.2"/>
    <row r="2068" s="59" customFormat="1" x14ac:dyDescent="0.2"/>
    <row r="2069" s="59" customFormat="1" x14ac:dyDescent="0.2"/>
    <row r="2070" s="59" customFormat="1" x14ac:dyDescent="0.2"/>
    <row r="2071" s="59" customFormat="1" x14ac:dyDescent="0.2"/>
    <row r="2072" s="59" customFormat="1" x14ac:dyDescent="0.2"/>
    <row r="2073" s="59" customFormat="1" x14ac:dyDescent="0.2"/>
    <row r="2074" s="59" customFormat="1" x14ac:dyDescent="0.2"/>
    <row r="2075" s="59" customFormat="1" x14ac:dyDescent="0.2"/>
    <row r="2076" s="59" customFormat="1" x14ac:dyDescent="0.2"/>
    <row r="2077" s="59" customFormat="1" x14ac:dyDescent="0.2"/>
    <row r="2078" s="59" customFormat="1" x14ac:dyDescent="0.2"/>
    <row r="2079" s="59" customFormat="1" x14ac:dyDescent="0.2"/>
    <row r="2080" s="59" customFormat="1" x14ac:dyDescent="0.2"/>
    <row r="2081" s="59" customFormat="1" x14ac:dyDescent="0.2"/>
    <row r="2082" s="59" customFormat="1" x14ac:dyDescent="0.2"/>
    <row r="2083" s="59" customFormat="1" x14ac:dyDescent="0.2"/>
    <row r="2084" s="59" customFormat="1" x14ac:dyDescent="0.2"/>
    <row r="2085" s="59" customFormat="1" x14ac:dyDescent="0.2"/>
    <row r="2086" s="59" customFormat="1" x14ac:dyDescent="0.2"/>
    <row r="2087" s="59" customFormat="1" x14ac:dyDescent="0.2"/>
    <row r="2088" s="59" customFormat="1" x14ac:dyDescent="0.2"/>
    <row r="2089" s="59" customFormat="1" x14ac:dyDescent="0.2"/>
    <row r="2090" s="59" customFormat="1" x14ac:dyDescent="0.2"/>
    <row r="2091" s="59" customFormat="1" x14ac:dyDescent="0.2"/>
    <row r="2092" s="59" customFormat="1" x14ac:dyDescent="0.2"/>
    <row r="2093" s="59" customFormat="1" x14ac:dyDescent="0.2"/>
    <row r="2094" s="59" customFormat="1" x14ac:dyDescent="0.2"/>
    <row r="2095" s="59" customFormat="1" x14ac:dyDescent="0.2"/>
    <row r="2096" s="59" customFormat="1" x14ac:dyDescent="0.2"/>
    <row r="2097" s="59" customFormat="1" x14ac:dyDescent="0.2"/>
    <row r="2098" s="59" customFormat="1" x14ac:dyDescent="0.2"/>
    <row r="2099" s="59" customFormat="1" x14ac:dyDescent="0.2"/>
    <row r="2100" s="59" customFormat="1" x14ac:dyDescent="0.2"/>
    <row r="2101" s="59" customFormat="1" x14ac:dyDescent="0.2"/>
    <row r="2102" s="59" customFormat="1" x14ac:dyDescent="0.2"/>
    <row r="2103" s="59" customFormat="1" x14ac:dyDescent="0.2"/>
    <row r="2104" s="59" customFormat="1" x14ac:dyDescent="0.2"/>
    <row r="2105" s="59" customFormat="1" x14ac:dyDescent="0.2"/>
    <row r="2106" s="59" customFormat="1" x14ac:dyDescent="0.2"/>
    <row r="2107" s="59" customFormat="1" x14ac:dyDescent="0.2"/>
    <row r="2108" s="59" customFormat="1" x14ac:dyDescent="0.2"/>
    <row r="2109" s="59" customFormat="1" x14ac:dyDescent="0.2"/>
    <row r="2110" s="59" customFormat="1" x14ac:dyDescent="0.2"/>
    <row r="2111" s="59" customFormat="1" x14ac:dyDescent="0.2"/>
    <row r="2112" s="59" customFormat="1" x14ac:dyDescent="0.2"/>
    <row r="2113" s="59" customFormat="1" x14ac:dyDescent="0.2"/>
    <row r="2114" s="59" customFormat="1" x14ac:dyDescent="0.2"/>
    <row r="2115" s="59" customFormat="1" x14ac:dyDescent="0.2"/>
    <row r="2116" s="59" customFormat="1" x14ac:dyDescent="0.2"/>
    <row r="2117" s="59" customFormat="1" x14ac:dyDescent="0.2"/>
    <row r="2118" s="59" customFormat="1" x14ac:dyDescent="0.2"/>
    <row r="2119" s="59" customFormat="1" x14ac:dyDescent="0.2"/>
    <row r="2120" s="59" customFormat="1" x14ac:dyDescent="0.2"/>
    <row r="2121" s="59" customFormat="1" x14ac:dyDescent="0.2"/>
    <row r="2122" s="59" customFormat="1" x14ac:dyDescent="0.2"/>
    <row r="2123" s="59" customFormat="1" x14ac:dyDescent="0.2"/>
    <row r="2124" s="59" customFormat="1" x14ac:dyDescent="0.2"/>
    <row r="2125" s="59" customFormat="1" x14ac:dyDescent="0.2"/>
    <row r="2126" s="59" customFormat="1" x14ac:dyDescent="0.2"/>
    <row r="2127" s="59" customFormat="1" x14ac:dyDescent="0.2"/>
    <row r="2128" s="59" customFormat="1" x14ac:dyDescent="0.2"/>
    <row r="2129" s="59" customFormat="1" x14ac:dyDescent="0.2"/>
    <row r="2130" s="59" customFormat="1" x14ac:dyDescent="0.2"/>
    <row r="2131" s="59" customFormat="1" x14ac:dyDescent="0.2"/>
    <row r="2132" s="59" customFormat="1" x14ac:dyDescent="0.2"/>
    <row r="2133" s="59" customFormat="1" x14ac:dyDescent="0.2"/>
    <row r="2134" s="59" customFormat="1" x14ac:dyDescent="0.2"/>
    <row r="2135" s="59" customFormat="1" x14ac:dyDescent="0.2"/>
    <row r="2136" s="59" customFormat="1" x14ac:dyDescent="0.2"/>
    <row r="2137" s="59" customFormat="1" x14ac:dyDescent="0.2"/>
    <row r="2138" s="59" customFormat="1" x14ac:dyDescent="0.2"/>
    <row r="2139" s="59" customFormat="1" x14ac:dyDescent="0.2"/>
    <row r="2140" s="59" customFormat="1" x14ac:dyDescent="0.2"/>
    <row r="2141" s="59" customFormat="1" x14ac:dyDescent="0.2"/>
    <row r="2142" s="59" customFormat="1" x14ac:dyDescent="0.2"/>
    <row r="2143" s="59" customFormat="1" x14ac:dyDescent="0.2"/>
    <row r="2144" s="59" customFormat="1" x14ac:dyDescent="0.2"/>
    <row r="2145" s="59" customFormat="1" x14ac:dyDescent="0.2"/>
    <row r="2146" s="59" customFormat="1" x14ac:dyDescent="0.2"/>
    <row r="2147" s="59" customFormat="1" x14ac:dyDescent="0.2"/>
    <row r="2148" s="59" customFormat="1" x14ac:dyDescent="0.2"/>
    <row r="2149" s="59" customFormat="1" x14ac:dyDescent="0.2"/>
    <row r="2150" s="59" customFormat="1" x14ac:dyDescent="0.2"/>
    <row r="2151" s="59" customFormat="1" x14ac:dyDescent="0.2"/>
    <row r="2152" s="59" customFormat="1" x14ac:dyDescent="0.2"/>
    <row r="2153" s="59" customFormat="1" x14ac:dyDescent="0.2"/>
    <row r="2154" s="59" customFormat="1" x14ac:dyDescent="0.2"/>
    <row r="2155" s="59" customFormat="1" x14ac:dyDescent="0.2"/>
    <row r="2156" s="59" customFormat="1" x14ac:dyDescent="0.2"/>
    <row r="2157" s="59" customFormat="1" x14ac:dyDescent="0.2"/>
    <row r="2158" s="59" customFormat="1" x14ac:dyDescent="0.2"/>
    <row r="2159" s="59" customFormat="1" x14ac:dyDescent="0.2"/>
    <row r="2160" s="59" customFormat="1" x14ac:dyDescent="0.2"/>
    <row r="2161" s="59" customFormat="1" x14ac:dyDescent="0.2"/>
    <row r="2162" s="59" customFormat="1" x14ac:dyDescent="0.2"/>
    <row r="2163" s="59" customFormat="1" x14ac:dyDescent="0.2"/>
    <row r="2164" s="59" customFormat="1" x14ac:dyDescent="0.2"/>
    <row r="2165" s="59" customFormat="1" x14ac:dyDescent="0.2"/>
    <row r="2166" s="59" customFormat="1" x14ac:dyDescent="0.2"/>
    <row r="2167" s="59" customFormat="1" x14ac:dyDescent="0.2"/>
    <row r="2168" s="59" customFormat="1" x14ac:dyDescent="0.2"/>
    <row r="2169" s="59" customFormat="1" x14ac:dyDescent="0.2"/>
    <row r="2170" s="59" customFormat="1" x14ac:dyDescent="0.2"/>
    <row r="2171" s="59" customFormat="1" x14ac:dyDescent="0.2"/>
    <row r="2172" s="59" customFormat="1" x14ac:dyDescent="0.2"/>
    <row r="2173" s="59" customFormat="1" x14ac:dyDescent="0.2"/>
    <row r="2174" s="59" customFormat="1" x14ac:dyDescent="0.2"/>
    <row r="2175" s="59" customFormat="1" x14ac:dyDescent="0.2"/>
    <row r="2176" s="59" customFormat="1" x14ac:dyDescent="0.2"/>
    <row r="2177" s="59" customFormat="1" x14ac:dyDescent="0.2"/>
    <row r="2178" s="59" customFormat="1" x14ac:dyDescent="0.2"/>
    <row r="2179" s="59" customFormat="1" x14ac:dyDescent="0.2"/>
    <row r="2180" s="59" customFormat="1" x14ac:dyDescent="0.2"/>
    <row r="2181" s="59" customFormat="1" x14ac:dyDescent="0.2"/>
    <row r="2182" s="59" customFormat="1" x14ac:dyDescent="0.2"/>
    <row r="2183" s="59" customFormat="1" x14ac:dyDescent="0.2"/>
    <row r="2184" s="59" customFormat="1" x14ac:dyDescent="0.2"/>
    <row r="2185" s="59" customFormat="1" x14ac:dyDescent="0.2"/>
    <row r="2186" s="59" customFormat="1" x14ac:dyDescent="0.2"/>
    <row r="2187" s="59" customFormat="1" x14ac:dyDescent="0.2"/>
    <row r="2188" s="59" customFormat="1" x14ac:dyDescent="0.2"/>
    <row r="2189" s="59" customFormat="1" x14ac:dyDescent="0.2"/>
    <row r="2190" s="59" customFormat="1" x14ac:dyDescent="0.2"/>
    <row r="2191" s="59" customFormat="1" x14ac:dyDescent="0.2"/>
    <row r="2192" s="59" customFormat="1" x14ac:dyDescent="0.2"/>
    <row r="2193" s="59" customFormat="1" x14ac:dyDescent="0.2"/>
    <row r="2194" s="59" customFormat="1" x14ac:dyDescent="0.2"/>
    <row r="2195" s="59" customFormat="1" x14ac:dyDescent="0.2"/>
    <row r="2196" s="59" customFormat="1" x14ac:dyDescent="0.2"/>
    <row r="2197" s="59" customFormat="1" x14ac:dyDescent="0.2"/>
    <row r="2198" s="59" customFormat="1" x14ac:dyDescent="0.2"/>
    <row r="2199" s="59" customFormat="1" x14ac:dyDescent="0.2"/>
    <row r="2200" s="59" customFormat="1" x14ac:dyDescent="0.2"/>
    <row r="2201" s="59" customFormat="1" x14ac:dyDescent="0.2"/>
    <row r="2202" s="59" customFormat="1" x14ac:dyDescent="0.2"/>
    <row r="2203" s="59" customFormat="1" x14ac:dyDescent="0.2"/>
    <row r="2204" s="59" customFormat="1" x14ac:dyDescent="0.2"/>
    <row r="2205" s="59" customFormat="1" x14ac:dyDescent="0.2"/>
    <row r="2206" s="59" customFormat="1" x14ac:dyDescent="0.2"/>
    <row r="2207" s="59" customFormat="1" x14ac:dyDescent="0.2"/>
    <row r="2208" s="59" customFormat="1" x14ac:dyDescent="0.2"/>
    <row r="2209" s="59" customFormat="1" x14ac:dyDescent="0.2"/>
    <row r="2210" s="59" customFormat="1" x14ac:dyDescent="0.2"/>
    <row r="2211" s="59" customFormat="1" x14ac:dyDescent="0.2"/>
    <row r="2212" s="59" customFormat="1" x14ac:dyDescent="0.2"/>
    <row r="2213" s="59" customFormat="1" x14ac:dyDescent="0.2"/>
    <row r="2214" s="59" customFormat="1" x14ac:dyDescent="0.2"/>
    <row r="2215" s="59" customFormat="1" x14ac:dyDescent="0.2"/>
    <row r="2216" s="59" customFormat="1" x14ac:dyDescent="0.2"/>
    <row r="2217" s="59" customFormat="1" x14ac:dyDescent="0.2"/>
    <row r="2218" s="59" customFormat="1" x14ac:dyDescent="0.2"/>
    <row r="2219" s="59" customFormat="1" x14ac:dyDescent="0.2"/>
    <row r="2220" s="59" customFormat="1" x14ac:dyDescent="0.2"/>
    <row r="2221" s="59" customFormat="1" x14ac:dyDescent="0.2"/>
    <row r="2222" s="59" customFormat="1" x14ac:dyDescent="0.2"/>
    <row r="2223" s="59" customFormat="1" x14ac:dyDescent="0.2"/>
    <row r="2224" s="59" customFormat="1" x14ac:dyDescent="0.2"/>
    <row r="2225" s="59" customFormat="1" x14ac:dyDescent="0.2"/>
    <row r="2226" s="59" customFormat="1" x14ac:dyDescent="0.2"/>
    <row r="2227" s="59" customFormat="1" x14ac:dyDescent="0.2"/>
    <row r="2228" s="59" customFormat="1" x14ac:dyDescent="0.2"/>
    <row r="2229" s="59" customFormat="1" x14ac:dyDescent="0.2"/>
    <row r="2230" s="59" customFormat="1" x14ac:dyDescent="0.2"/>
    <row r="2231" s="59" customFormat="1" x14ac:dyDescent="0.2"/>
    <row r="2232" s="59" customFormat="1" x14ac:dyDescent="0.2"/>
    <row r="2233" s="59" customFormat="1" x14ac:dyDescent="0.2"/>
    <row r="2234" s="59" customFormat="1" x14ac:dyDescent="0.2"/>
    <row r="2235" s="59" customFormat="1" x14ac:dyDescent="0.2"/>
    <row r="2236" s="59" customFormat="1" x14ac:dyDescent="0.2"/>
    <row r="2237" s="59" customFormat="1" x14ac:dyDescent="0.2"/>
    <row r="2238" s="59" customFormat="1" x14ac:dyDescent="0.2"/>
    <row r="2239" s="59" customFormat="1" x14ac:dyDescent="0.2"/>
    <row r="2240" s="59" customFormat="1" x14ac:dyDescent="0.2"/>
    <row r="2241" s="59" customFormat="1" x14ac:dyDescent="0.2"/>
    <row r="2242" s="59" customFormat="1" x14ac:dyDescent="0.2"/>
    <row r="2243" s="59" customFormat="1" x14ac:dyDescent="0.2"/>
    <row r="2244" s="59" customFormat="1" x14ac:dyDescent="0.2"/>
    <row r="2245" s="59" customFormat="1" x14ac:dyDescent="0.2"/>
    <row r="2246" s="59" customFormat="1" x14ac:dyDescent="0.2"/>
    <row r="2247" s="59" customFormat="1" x14ac:dyDescent="0.2"/>
    <row r="2248" s="59" customFormat="1" x14ac:dyDescent="0.2"/>
    <row r="2249" s="59" customFormat="1" x14ac:dyDescent="0.2"/>
    <row r="2250" s="59" customFormat="1" x14ac:dyDescent="0.2"/>
    <row r="2251" s="59" customFormat="1" x14ac:dyDescent="0.2"/>
    <row r="2252" s="59" customFormat="1" x14ac:dyDescent="0.2"/>
    <row r="2253" s="59" customFormat="1" x14ac:dyDescent="0.2"/>
    <row r="2254" s="59" customFormat="1" x14ac:dyDescent="0.2"/>
    <row r="2255" s="59" customFormat="1" x14ac:dyDescent="0.2"/>
    <row r="2256" s="59" customFormat="1" x14ac:dyDescent="0.2"/>
    <row r="2257" s="59" customFormat="1" x14ac:dyDescent="0.2"/>
    <row r="2258" s="59" customFormat="1" x14ac:dyDescent="0.2"/>
    <row r="2259" s="59" customFormat="1" x14ac:dyDescent="0.2"/>
    <row r="2260" s="59" customFormat="1" x14ac:dyDescent="0.2"/>
    <row r="2261" s="59" customFormat="1" x14ac:dyDescent="0.2"/>
    <row r="2262" s="59" customFormat="1" x14ac:dyDescent="0.2"/>
    <row r="2263" s="59" customFormat="1" x14ac:dyDescent="0.2"/>
    <row r="2264" s="59" customFormat="1" x14ac:dyDescent="0.2"/>
    <row r="2265" s="59" customFormat="1" x14ac:dyDescent="0.2"/>
    <row r="2266" s="59" customFormat="1" x14ac:dyDescent="0.2"/>
    <row r="2267" s="59" customFormat="1" x14ac:dyDescent="0.2"/>
    <row r="2268" s="59" customFormat="1" x14ac:dyDescent="0.2"/>
    <row r="2269" s="59" customFormat="1" x14ac:dyDescent="0.2"/>
    <row r="2270" s="59" customFormat="1" x14ac:dyDescent="0.2"/>
    <row r="2271" s="59" customFormat="1" x14ac:dyDescent="0.2"/>
    <row r="2272" s="59" customFormat="1" x14ac:dyDescent="0.2"/>
    <row r="2273" s="59" customFormat="1" x14ac:dyDescent="0.2"/>
    <row r="2274" s="59" customFormat="1" x14ac:dyDescent="0.2"/>
    <row r="2275" s="59" customFormat="1" x14ac:dyDescent="0.2"/>
    <row r="2276" s="59" customFormat="1" x14ac:dyDescent="0.2"/>
    <row r="2277" s="59" customFormat="1" x14ac:dyDescent="0.2"/>
    <row r="2278" s="59" customFormat="1" x14ac:dyDescent="0.2"/>
    <row r="2279" s="59" customFormat="1" x14ac:dyDescent="0.2"/>
    <row r="2280" s="59" customFormat="1" x14ac:dyDescent="0.2"/>
    <row r="2281" s="59" customFormat="1" x14ac:dyDescent="0.2"/>
    <row r="2282" s="59" customFormat="1" x14ac:dyDescent="0.2"/>
    <row r="2283" s="59" customFormat="1" x14ac:dyDescent="0.2"/>
    <row r="2284" s="59" customFormat="1" x14ac:dyDescent="0.2"/>
    <row r="2285" s="59" customFormat="1" x14ac:dyDescent="0.2"/>
    <row r="2286" s="59" customFormat="1" x14ac:dyDescent="0.2"/>
    <row r="2287" s="59" customFormat="1" x14ac:dyDescent="0.2"/>
    <row r="2288" s="59" customFormat="1" x14ac:dyDescent="0.2"/>
    <row r="2289" s="59" customFormat="1" x14ac:dyDescent="0.2"/>
    <row r="2290" s="59" customFormat="1" x14ac:dyDescent="0.2"/>
    <row r="2291" s="59" customFormat="1" x14ac:dyDescent="0.2"/>
    <row r="2292" s="59" customFormat="1" x14ac:dyDescent="0.2"/>
    <row r="2293" s="59" customFormat="1" x14ac:dyDescent="0.2"/>
    <row r="2294" s="59" customFormat="1" x14ac:dyDescent="0.2"/>
    <row r="2295" s="59" customFormat="1" x14ac:dyDescent="0.2"/>
    <row r="2296" s="59" customFormat="1" x14ac:dyDescent="0.2"/>
    <row r="2297" s="59" customFormat="1" x14ac:dyDescent="0.2"/>
    <row r="2298" s="59" customFormat="1" x14ac:dyDescent="0.2"/>
    <row r="2299" s="59" customFormat="1" x14ac:dyDescent="0.2"/>
    <row r="2300" s="59" customFormat="1" x14ac:dyDescent="0.2"/>
    <row r="2301" s="59" customFormat="1" x14ac:dyDescent="0.2"/>
    <row r="2302" s="59" customFormat="1" x14ac:dyDescent="0.2"/>
    <row r="2303" s="59" customFormat="1" x14ac:dyDescent="0.2"/>
    <row r="2304" s="59" customFormat="1" x14ac:dyDescent="0.2"/>
    <row r="2305" s="59" customFormat="1" x14ac:dyDescent="0.2"/>
    <row r="2306" s="59" customFormat="1" x14ac:dyDescent="0.2"/>
    <row r="2307" s="59" customFormat="1" x14ac:dyDescent="0.2"/>
    <row r="2308" s="59" customFormat="1" x14ac:dyDescent="0.2"/>
    <row r="2309" s="59" customFormat="1" x14ac:dyDescent="0.2"/>
    <row r="2310" s="59" customFormat="1" x14ac:dyDescent="0.2"/>
    <row r="2311" s="59" customFormat="1" x14ac:dyDescent="0.2"/>
    <row r="2312" s="59" customFormat="1" x14ac:dyDescent="0.2"/>
    <row r="2313" s="59" customFormat="1" x14ac:dyDescent="0.2"/>
    <row r="2314" s="59" customFormat="1" x14ac:dyDescent="0.2"/>
    <row r="2315" s="59" customFormat="1" x14ac:dyDescent="0.2"/>
    <row r="2316" s="59" customFormat="1" x14ac:dyDescent="0.2"/>
    <row r="2317" s="59" customFormat="1" x14ac:dyDescent="0.2"/>
    <row r="2318" s="59" customFormat="1" x14ac:dyDescent="0.2"/>
    <row r="2319" s="59" customFormat="1" x14ac:dyDescent="0.2"/>
    <row r="2320" s="59" customFormat="1" x14ac:dyDescent="0.2"/>
    <row r="2321" s="59" customFormat="1" x14ac:dyDescent="0.2"/>
    <row r="2322" s="59" customFormat="1" x14ac:dyDescent="0.2"/>
    <row r="2323" s="59" customFormat="1" x14ac:dyDescent="0.2"/>
    <row r="2324" s="59" customFormat="1" x14ac:dyDescent="0.2"/>
    <row r="2325" s="59" customFormat="1" x14ac:dyDescent="0.2"/>
    <row r="2326" s="59" customFormat="1" x14ac:dyDescent="0.2"/>
    <row r="2327" s="59" customFormat="1" x14ac:dyDescent="0.2"/>
    <row r="2328" s="59" customFormat="1" x14ac:dyDescent="0.2"/>
    <row r="2329" s="59" customFormat="1" x14ac:dyDescent="0.2"/>
    <row r="2330" s="59" customFormat="1" x14ac:dyDescent="0.2"/>
    <row r="2331" s="59" customFormat="1" x14ac:dyDescent="0.2"/>
    <row r="2332" s="59" customFormat="1" x14ac:dyDescent="0.2"/>
    <row r="2333" s="59" customFormat="1" x14ac:dyDescent="0.2"/>
    <row r="2334" s="59" customFormat="1" x14ac:dyDescent="0.2"/>
    <row r="2335" s="59" customFormat="1" x14ac:dyDescent="0.2"/>
    <row r="2336" s="59" customFormat="1" x14ac:dyDescent="0.2"/>
    <row r="2337" s="59" customFormat="1" x14ac:dyDescent="0.2"/>
    <row r="2338" s="59" customFormat="1" x14ac:dyDescent="0.2"/>
    <row r="2339" s="59" customFormat="1" x14ac:dyDescent="0.2"/>
    <row r="2340" s="59" customFormat="1" x14ac:dyDescent="0.2"/>
    <row r="2341" s="59" customFormat="1" x14ac:dyDescent="0.2"/>
    <row r="2342" s="59" customFormat="1" x14ac:dyDescent="0.2"/>
    <row r="2343" s="59" customFormat="1" x14ac:dyDescent="0.2"/>
    <row r="2344" s="59" customFormat="1" x14ac:dyDescent="0.2"/>
    <row r="2345" s="59" customFormat="1" x14ac:dyDescent="0.2"/>
    <row r="2346" s="59" customFormat="1" x14ac:dyDescent="0.2"/>
    <row r="2347" s="59" customFormat="1" x14ac:dyDescent="0.2"/>
    <row r="2348" s="59" customFormat="1" x14ac:dyDescent="0.2"/>
    <row r="2349" s="59" customFormat="1" x14ac:dyDescent="0.2"/>
    <row r="2350" s="59" customFormat="1" x14ac:dyDescent="0.2"/>
    <row r="2351" s="59" customFormat="1" x14ac:dyDescent="0.2"/>
    <row r="2352" s="59" customFormat="1" x14ac:dyDescent="0.2"/>
    <row r="2353" s="59" customFormat="1" x14ac:dyDescent="0.2"/>
    <row r="2354" s="59" customFormat="1" x14ac:dyDescent="0.2"/>
    <row r="2355" s="59" customFormat="1" x14ac:dyDescent="0.2"/>
    <row r="2356" s="59" customFormat="1" x14ac:dyDescent="0.2"/>
    <row r="2357" s="59" customFormat="1" x14ac:dyDescent="0.2"/>
    <row r="2358" s="59" customFormat="1" x14ac:dyDescent="0.2"/>
    <row r="2359" s="59" customFormat="1" x14ac:dyDescent="0.2"/>
    <row r="2360" s="59" customFormat="1" x14ac:dyDescent="0.2"/>
    <row r="2361" s="59" customFormat="1" x14ac:dyDescent="0.2"/>
    <row r="2362" s="59" customFormat="1" x14ac:dyDescent="0.2"/>
    <row r="2363" s="59" customFormat="1" x14ac:dyDescent="0.2"/>
    <row r="2364" s="59" customFormat="1" x14ac:dyDescent="0.2"/>
    <row r="2365" s="59" customFormat="1" x14ac:dyDescent="0.2"/>
    <row r="2366" s="59" customFormat="1" x14ac:dyDescent="0.2"/>
    <row r="2367" s="59" customFormat="1" x14ac:dyDescent="0.2"/>
    <row r="2368" s="59" customFormat="1" x14ac:dyDescent="0.2"/>
    <row r="2369" s="59" customFormat="1" x14ac:dyDescent="0.2"/>
    <row r="2370" s="59" customFormat="1" x14ac:dyDescent="0.2"/>
    <row r="2371" s="59" customFormat="1" x14ac:dyDescent="0.2"/>
    <row r="2372" s="59" customFormat="1" x14ac:dyDescent="0.2"/>
    <row r="2373" s="59" customFormat="1" x14ac:dyDescent="0.2"/>
    <row r="2374" s="59" customFormat="1" x14ac:dyDescent="0.2"/>
    <row r="2375" s="59" customFormat="1" x14ac:dyDescent="0.2"/>
    <row r="2376" s="59" customFormat="1" x14ac:dyDescent="0.2"/>
    <row r="2377" s="59" customFormat="1" x14ac:dyDescent="0.2"/>
    <row r="2378" s="59" customFormat="1" x14ac:dyDescent="0.2"/>
    <row r="2379" s="59" customFormat="1" x14ac:dyDescent="0.2"/>
    <row r="2380" s="59" customFormat="1" x14ac:dyDescent="0.2"/>
    <row r="2381" s="59" customFormat="1" x14ac:dyDescent="0.2"/>
    <row r="2382" s="59" customFormat="1" x14ac:dyDescent="0.2"/>
    <row r="2383" s="59" customFormat="1" x14ac:dyDescent="0.2"/>
    <row r="2384" s="59" customFormat="1" x14ac:dyDescent="0.2"/>
    <row r="2385" s="59" customFormat="1" x14ac:dyDescent="0.2"/>
    <row r="2386" s="59" customFormat="1" x14ac:dyDescent="0.2"/>
    <row r="2387" s="59" customFormat="1" x14ac:dyDescent="0.2"/>
    <row r="2388" s="59" customFormat="1" x14ac:dyDescent="0.2"/>
    <row r="2389" s="59" customFormat="1" x14ac:dyDescent="0.2"/>
    <row r="2390" s="59" customFormat="1" x14ac:dyDescent="0.2"/>
    <row r="2391" s="59" customFormat="1" x14ac:dyDescent="0.2"/>
    <row r="2392" s="59" customFormat="1" x14ac:dyDescent="0.2"/>
    <row r="2393" s="59" customFormat="1" x14ac:dyDescent="0.2"/>
    <row r="2394" s="59" customFormat="1" x14ac:dyDescent="0.2"/>
    <row r="2395" s="59" customFormat="1" x14ac:dyDescent="0.2"/>
    <row r="2396" s="59" customFormat="1" x14ac:dyDescent="0.2"/>
    <row r="2397" s="59" customFormat="1" x14ac:dyDescent="0.2"/>
    <row r="2398" s="59" customFormat="1" x14ac:dyDescent="0.2"/>
    <row r="2399" s="59" customFormat="1" x14ac:dyDescent="0.2"/>
    <row r="2400" s="59" customFormat="1" x14ac:dyDescent="0.2"/>
    <row r="2401" s="59" customFormat="1" x14ac:dyDescent="0.2"/>
    <row r="2402" s="59" customFormat="1" x14ac:dyDescent="0.2"/>
    <row r="2403" s="59" customFormat="1" x14ac:dyDescent="0.2"/>
    <row r="2404" s="59" customFormat="1" x14ac:dyDescent="0.2"/>
    <row r="2405" s="59" customFormat="1" x14ac:dyDescent="0.2"/>
    <row r="2406" s="59" customFormat="1" x14ac:dyDescent="0.2"/>
    <row r="2407" s="59" customFormat="1" x14ac:dyDescent="0.2"/>
    <row r="2408" s="59" customFormat="1" x14ac:dyDescent="0.2"/>
    <row r="2409" s="59" customFormat="1" x14ac:dyDescent="0.2"/>
    <row r="2410" s="59" customFormat="1" x14ac:dyDescent="0.2"/>
    <row r="2411" s="59" customFormat="1" x14ac:dyDescent="0.2"/>
    <row r="2412" s="59" customFormat="1" x14ac:dyDescent="0.2"/>
    <row r="2413" s="59" customFormat="1" x14ac:dyDescent="0.2"/>
    <row r="2414" s="59" customFormat="1" x14ac:dyDescent="0.2"/>
    <row r="2415" s="59" customFormat="1" x14ac:dyDescent="0.2"/>
    <row r="2416" s="59" customFormat="1" x14ac:dyDescent="0.2"/>
    <row r="2417" s="59" customFormat="1" x14ac:dyDescent="0.2"/>
    <row r="2418" s="59" customFormat="1" x14ac:dyDescent="0.2"/>
    <row r="2419" s="59" customFormat="1" x14ac:dyDescent="0.2"/>
    <row r="2420" s="59" customFormat="1" x14ac:dyDescent="0.2"/>
    <row r="2421" s="59" customFormat="1" x14ac:dyDescent="0.2"/>
    <row r="2422" s="59" customFormat="1" x14ac:dyDescent="0.2"/>
    <row r="2423" s="59" customFormat="1" x14ac:dyDescent="0.2"/>
    <row r="2424" s="59" customFormat="1" x14ac:dyDescent="0.2"/>
    <row r="2425" s="59" customFormat="1" x14ac:dyDescent="0.2"/>
    <row r="2426" s="59" customFormat="1" x14ac:dyDescent="0.2"/>
    <row r="2427" s="59" customFormat="1" x14ac:dyDescent="0.2"/>
    <row r="2428" s="59" customFormat="1" x14ac:dyDescent="0.2"/>
    <row r="2429" s="59" customFormat="1" x14ac:dyDescent="0.2"/>
    <row r="2430" s="59" customFormat="1" x14ac:dyDescent="0.2"/>
    <row r="2431" s="59" customFormat="1" x14ac:dyDescent="0.2"/>
    <row r="2432" s="59" customFormat="1" x14ac:dyDescent="0.2"/>
    <row r="2433" s="59" customFormat="1" x14ac:dyDescent="0.2"/>
    <row r="2434" s="59" customFormat="1" x14ac:dyDescent="0.2"/>
    <row r="2435" s="59" customFormat="1" x14ac:dyDescent="0.2"/>
    <row r="2436" s="59" customFormat="1" x14ac:dyDescent="0.2"/>
    <row r="2437" s="59" customFormat="1" x14ac:dyDescent="0.2"/>
    <row r="2438" s="59" customFormat="1" x14ac:dyDescent="0.2"/>
    <row r="2439" s="59" customFormat="1" x14ac:dyDescent="0.2"/>
    <row r="2440" s="59" customFormat="1" x14ac:dyDescent="0.2"/>
    <row r="2441" s="59" customFormat="1" x14ac:dyDescent="0.2"/>
    <row r="2442" s="59" customFormat="1" x14ac:dyDescent="0.2"/>
    <row r="2443" s="59" customFormat="1" x14ac:dyDescent="0.2"/>
    <row r="2444" s="59" customFormat="1" x14ac:dyDescent="0.2"/>
    <row r="2445" s="59" customFormat="1" x14ac:dyDescent="0.2"/>
    <row r="2446" s="59" customFormat="1" x14ac:dyDescent="0.2"/>
    <row r="2447" s="59" customFormat="1" x14ac:dyDescent="0.2"/>
    <row r="2448" s="59" customFormat="1" x14ac:dyDescent="0.2"/>
    <row r="2449" s="59" customFormat="1" x14ac:dyDescent="0.2"/>
    <row r="2450" s="59" customFormat="1" x14ac:dyDescent="0.2"/>
    <row r="2451" s="59" customFormat="1" x14ac:dyDescent="0.2"/>
    <row r="2452" s="59" customFormat="1" x14ac:dyDescent="0.2"/>
    <row r="2453" s="59" customFormat="1" x14ac:dyDescent="0.2"/>
    <row r="2454" s="59" customFormat="1" x14ac:dyDescent="0.2"/>
    <row r="2455" s="59" customFormat="1" x14ac:dyDescent="0.2"/>
    <row r="2456" s="59" customFormat="1" x14ac:dyDescent="0.2"/>
    <row r="2457" s="59" customFormat="1" x14ac:dyDescent="0.2"/>
    <row r="2458" s="59" customFormat="1" x14ac:dyDescent="0.2"/>
    <row r="2459" s="59" customFormat="1" x14ac:dyDescent="0.2"/>
    <row r="2460" s="59" customFormat="1" x14ac:dyDescent="0.2"/>
    <row r="2461" s="59" customFormat="1" x14ac:dyDescent="0.2"/>
    <row r="2462" s="59" customFormat="1" x14ac:dyDescent="0.2"/>
    <row r="2463" s="59" customFormat="1" x14ac:dyDescent="0.2"/>
    <row r="2464" s="59" customFormat="1" x14ac:dyDescent="0.2"/>
    <row r="2465" s="59" customFormat="1" x14ac:dyDescent="0.2"/>
    <row r="2466" s="59" customFormat="1" x14ac:dyDescent="0.2"/>
    <row r="2467" s="59" customFormat="1" x14ac:dyDescent="0.2"/>
    <row r="2468" s="59" customFormat="1" x14ac:dyDescent="0.2"/>
    <row r="2469" s="59" customFormat="1" x14ac:dyDescent="0.2"/>
    <row r="2470" s="59" customFormat="1" x14ac:dyDescent="0.2"/>
    <row r="2471" s="59" customFormat="1" x14ac:dyDescent="0.2"/>
    <row r="2472" s="59" customFormat="1" x14ac:dyDescent="0.2"/>
    <row r="2473" s="59" customFormat="1" x14ac:dyDescent="0.2"/>
    <row r="2474" s="59" customFormat="1" x14ac:dyDescent="0.2"/>
    <row r="2475" s="59" customFormat="1" x14ac:dyDescent="0.2"/>
    <row r="2476" s="59" customFormat="1" x14ac:dyDescent="0.2"/>
    <row r="2477" s="59" customFormat="1" x14ac:dyDescent="0.2"/>
    <row r="2478" s="59" customFormat="1" x14ac:dyDescent="0.2"/>
    <row r="2479" s="59" customFormat="1" x14ac:dyDescent="0.2"/>
    <row r="2480" s="59" customFormat="1" x14ac:dyDescent="0.2"/>
    <row r="2481" s="59" customFormat="1" x14ac:dyDescent="0.2"/>
    <row r="2482" s="59" customFormat="1" x14ac:dyDescent="0.2"/>
    <row r="2483" s="59" customFormat="1" x14ac:dyDescent="0.2"/>
    <row r="2484" s="59" customFormat="1" x14ac:dyDescent="0.2"/>
    <row r="2485" s="59" customFormat="1" x14ac:dyDescent="0.2"/>
    <row r="2486" s="59" customFormat="1" x14ac:dyDescent="0.2"/>
    <row r="2487" s="59" customFormat="1" x14ac:dyDescent="0.2"/>
    <row r="2488" s="59" customFormat="1" x14ac:dyDescent="0.2"/>
    <row r="2489" s="59" customFormat="1" x14ac:dyDescent="0.2"/>
    <row r="2490" s="59" customFormat="1" x14ac:dyDescent="0.2"/>
    <row r="2491" s="59" customFormat="1" x14ac:dyDescent="0.2"/>
    <row r="2492" s="59" customFormat="1" x14ac:dyDescent="0.2"/>
    <row r="2493" s="59" customFormat="1" x14ac:dyDescent="0.2"/>
    <row r="2494" s="59" customFormat="1" x14ac:dyDescent="0.2"/>
    <row r="2495" s="59" customFormat="1" x14ac:dyDescent="0.2"/>
    <row r="2496" s="59" customFormat="1" x14ac:dyDescent="0.2"/>
    <row r="2497" s="59" customFormat="1" x14ac:dyDescent="0.2"/>
    <row r="2498" s="59" customFormat="1" x14ac:dyDescent="0.2"/>
    <row r="2499" s="59" customFormat="1" x14ac:dyDescent="0.2"/>
    <row r="2500" s="59" customFormat="1" x14ac:dyDescent="0.2"/>
    <row r="2501" s="59" customFormat="1" x14ac:dyDescent="0.2"/>
    <row r="2502" s="59" customFormat="1" x14ac:dyDescent="0.2"/>
    <row r="2503" s="59" customFormat="1" x14ac:dyDescent="0.2"/>
    <row r="2504" s="59" customFormat="1" x14ac:dyDescent="0.2"/>
    <row r="2505" s="59" customFormat="1" x14ac:dyDescent="0.2"/>
    <row r="2506" s="59" customFormat="1" x14ac:dyDescent="0.2"/>
    <row r="2507" s="59" customFormat="1" x14ac:dyDescent="0.2"/>
    <row r="2508" s="59" customFormat="1" x14ac:dyDescent="0.2"/>
    <row r="2509" s="59" customFormat="1" x14ac:dyDescent="0.2"/>
    <row r="2510" s="59" customFormat="1" x14ac:dyDescent="0.2"/>
    <row r="2511" s="59" customFormat="1" x14ac:dyDescent="0.2"/>
    <row r="2512" s="59" customFormat="1" x14ac:dyDescent="0.2"/>
    <row r="2513" s="59" customFormat="1" x14ac:dyDescent="0.2"/>
    <row r="2514" s="59" customFormat="1" x14ac:dyDescent="0.2"/>
    <row r="2515" s="59" customFormat="1" x14ac:dyDescent="0.2"/>
    <row r="2516" s="59" customFormat="1" x14ac:dyDescent="0.2"/>
    <row r="2517" s="59" customFormat="1" x14ac:dyDescent="0.2"/>
    <row r="2518" s="59" customFormat="1" x14ac:dyDescent="0.2"/>
    <row r="2519" s="59" customFormat="1" x14ac:dyDescent="0.2"/>
    <row r="2520" s="59" customFormat="1" x14ac:dyDescent="0.2"/>
    <row r="2521" s="59" customFormat="1" x14ac:dyDescent="0.2"/>
    <row r="2522" s="59" customFormat="1" x14ac:dyDescent="0.2"/>
    <row r="2523" s="59" customFormat="1" x14ac:dyDescent="0.2"/>
    <row r="2524" s="59" customFormat="1" x14ac:dyDescent="0.2"/>
    <row r="2525" s="59" customFormat="1" x14ac:dyDescent="0.2"/>
    <row r="2526" s="59" customFormat="1" x14ac:dyDescent="0.2"/>
    <row r="2527" s="59" customFormat="1" x14ac:dyDescent="0.2"/>
    <row r="2528" s="59" customFormat="1" x14ac:dyDescent="0.2"/>
    <row r="2529" s="59" customFormat="1" x14ac:dyDescent="0.2"/>
    <row r="2530" s="59" customFormat="1" x14ac:dyDescent="0.2"/>
    <row r="2531" s="59" customFormat="1" x14ac:dyDescent="0.2"/>
    <row r="2532" s="59" customFormat="1" x14ac:dyDescent="0.2"/>
    <row r="2533" s="59" customFormat="1" x14ac:dyDescent="0.2"/>
    <row r="2534" s="59" customFormat="1" x14ac:dyDescent="0.2"/>
    <row r="2535" s="59" customFormat="1" x14ac:dyDescent="0.2"/>
    <row r="2536" s="59" customFormat="1" x14ac:dyDescent="0.2"/>
    <row r="2537" s="59" customFormat="1" x14ac:dyDescent="0.2"/>
    <row r="2538" s="59" customFormat="1" x14ac:dyDescent="0.2"/>
    <row r="2539" s="59" customFormat="1" x14ac:dyDescent="0.2"/>
    <row r="2540" s="59" customFormat="1" x14ac:dyDescent="0.2"/>
    <row r="2541" s="59" customFormat="1" x14ac:dyDescent="0.2"/>
    <row r="2542" s="59" customFormat="1" x14ac:dyDescent="0.2"/>
    <row r="2543" s="59" customFormat="1" x14ac:dyDescent="0.2"/>
    <row r="2544" s="59" customFormat="1" x14ac:dyDescent="0.2"/>
    <row r="2545" s="59" customFormat="1" x14ac:dyDescent="0.2"/>
    <row r="2546" s="59" customFormat="1" x14ac:dyDescent="0.2"/>
    <row r="2547" s="59" customFormat="1" x14ac:dyDescent="0.2"/>
    <row r="2548" s="59" customFormat="1" x14ac:dyDescent="0.2"/>
    <row r="2549" s="59" customFormat="1" x14ac:dyDescent="0.2"/>
    <row r="2550" s="59" customFormat="1" x14ac:dyDescent="0.2"/>
    <row r="2551" s="59" customFormat="1" x14ac:dyDescent="0.2"/>
    <row r="2552" s="59" customFormat="1" x14ac:dyDescent="0.2"/>
    <row r="2553" s="59" customFormat="1" x14ac:dyDescent="0.2"/>
    <row r="2554" s="59" customFormat="1" x14ac:dyDescent="0.2"/>
    <row r="2555" s="59" customFormat="1" x14ac:dyDescent="0.2"/>
    <row r="2556" s="59" customFormat="1" x14ac:dyDescent="0.2"/>
    <row r="2557" s="59" customFormat="1" x14ac:dyDescent="0.2"/>
    <row r="2558" s="59" customFormat="1" x14ac:dyDescent="0.2"/>
    <row r="2559" s="59" customFormat="1" x14ac:dyDescent="0.2"/>
    <row r="2560" s="59" customFormat="1" x14ac:dyDescent="0.2"/>
    <row r="2561" s="59" customFormat="1" x14ac:dyDescent="0.2"/>
    <row r="2562" s="59" customFormat="1" x14ac:dyDescent="0.2"/>
    <row r="2563" s="59" customFormat="1" x14ac:dyDescent="0.2"/>
    <row r="2564" s="59" customFormat="1" x14ac:dyDescent="0.2"/>
    <row r="2565" s="59" customFormat="1" x14ac:dyDescent="0.2"/>
    <row r="2566" s="59" customFormat="1" x14ac:dyDescent="0.2"/>
    <row r="2567" s="59" customFormat="1" x14ac:dyDescent="0.2"/>
    <row r="2568" s="59" customFormat="1" x14ac:dyDescent="0.2"/>
    <row r="2569" s="59" customFormat="1" x14ac:dyDescent="0.2"/>
    <row r="2570" s="59" customFormat="1" x14ac:dyDescent="0.2"/>
    <row r="2571" s="59" customFormat="1" x14ac:dyDescent="0.2"/>
    <row r="2572" s="59" customFormat="1" x14ac:dyDescent="0.2"/>
    <row r="2573" s="59" customFormat="1" x14ac:dyDescent="0.2"/>
    <row r="2574" s="59" customFormat="1" x14ac:dyDescent="0.2"/>
    <row r="2575" s="59" customFormat="1" x14ac:dyDescent="0.2"/>
    <row r="2576" s="59" customFormat="1" x14ac:dyDescent="0.2"/>
    <row r="2577" s="59" customFormat="1" x14ac:dyDescent="0.2"/>
    <row r="2578" s="59" customFormat="1" x14ac:dyDescent="0.2"/>
    <row r="2579" s="59" customFormat="1" x14ac:dyDescent="0.2"/>
    <row r="2580" s="59" customFormat="1" x14ac:dyDescent="0.2"/>
    <row r="2581" s="59" customFormat="1" x14ac:dyDescent="0.2"/>
    <row r="2582" s="59" customFormat="1" x14ac:dyDescent="0.2"/>
    <row r="2583" s="59" customFormat="1" x14ac:dyDescent="0.2"/>
    <row r="2584" s="59" customFormat="1" x14ac:dyDescent="0.2"/>
    <row r="2585" s="59" customFormat="1" x14ac:dyDescent="0.2"/>
    <row r="2586" s="59" customFormat="1" x14ac:dyDescent="0.2"/>
    <row r="2587" s="59" customFormat="1" x14ac:dyDescent="0.2"/>
    <row r="2588" s="59" customFormat="1" x14ac:dyDescent="0.2"/>
    <row r="2589" s="59" customFormat="1" x14ac:dyDescent="0.2"/>
    <row r="2590" s="59" customFormat="1" x14ac:dyDescent="0.2"/>
    <row r="2591" s="59" customFormat="1" x14ac:dyDescent="0.2"/>
    <row r="2592" s="59" customFormat="1" x14ac:dyDescent="0.2"/>
    <row r="2593" s="59" customFormat="1" x14ac:dyDescent="0.2"/>
    <row r="2594" s="59" customFormat="1" x14ac:dyDescent="0.2"/>
    <row r="2595" s="59" customFormat="1" x14ac:dyDescent="0.2"/>
    <row r="2596" s="59" customFormat="1" x14ac:dyDescent="0.2"/>
    <row r="2597" s="59" customFormat="1" x14ac:dyDescent="0.2"/>
    <row r="2598" s="59" customFormat="1" x14ac:dyDescent="0.2"/>
    <row r="2599" s="59" customFormat="1" x14ac:dyDescent="0.2"/>
    <row r="2600" s="59" customFormat="1" x14ac:dyDescent="0.2"/>
    <row r="2601" s="59" customFormat="1" x14ac:dyDescent="0.2"/>
    <row r="2602" s="59" customFormat="1" x14ac:dyDescent="0.2"/>
    <row r="2603" s="59" customFormat="1" x14ac:dyDescent="0.2"/>
    <row r="2604" s="59" customFormat="1" x14ac:dyDescent="0.2"/>
    <row r="2605" s="59" customFormat="1" x14ac:dyDescent="0.2"/>
    <row r="2606" s="59" customFormat="1" x14ac:dyDescent="0.2"/>
    <row r="2607" s="59" customFormat="1" x14ac:dyDescent="0.2"/>
    <row r="2608" s="59" customFormat="1" x14ac:dyDescent="0.2"/>
    <row r="2609" s="59" customFormat="1" x14ac:dyDescent="0.2"/>
    <row r="2610" s="59" customFormat="1" x14ac:dyDescent="0.2"/>
    <row r="2611" s="59" customFormat="1" x14ac:dyDescent="0.2"/>
    <row r="2612" s="59" customFormat="1" x14ac:dyDescent="0.2"/>
    <row r="2613" s="59" customFormat="1" x14ac:dyDescent="0.2"/>
    <row r="2614" s="59" customFormat="1" x14ac:dyDescent="0.2"/>
    <row r="2615" s="59" customFormat="1" x14ac:dyDescent="0.2"/>
    <row r="2616" s="59" customFormat="1" x14ac:dyDescent="0.2"/>
    <row r="2617" s="59" customFormat="1" x14ac:dyDescent="0.2"/>
    <row r="2618" s="59" customFormat="1" x14ac:dyDescent="0.2"/>
    <row r="2619" s="59" customFormat="1" x14ac:dyDescent="0.2"/>
    <row r="2620" s="59" customFormat="1" x14ac:dyDescent="0.2"/>
    <row r="2621" s="59" customFormat="1" x14ac:dyDescent="0.2"/>
    <row r="2622" s="59" customFormat="1" x14ac:dyDescent="0.2"/>
    <row r="2623" s="59" customFormat="1" x14ac:dyDescent="0.2"/>
    <row r="2624" s="59" customFormat="1" x14ac:dyDescent="0.2"/>
    <row r="2625" s="59" customFormat="1" x14ac:dyDescent="0.2"/>
    <row r="2626" s="59" customFormat="1" x14ac:dyDescent="0.2"/>
    <row r="2627" s="59" customFormat="1" x14ac:dyDescent="0.2"/>
    <row r="2628" s="59" customFormat="1" x14ac:dyDescent="0.2"/>
    <row r="2629" s="59" customFormat="1" x14ac:dyDescent="0.2"/>
    <row r="2630" s="59" customFormat="1" x14ac:dyDescent="0.2"/>
    <row r="2631" s="59" customFormat="1" x14ac:dyDescent="0.2"/>
    <row r="2632" s="59" customFormat="1" x14ac:dyDescent="0.2"/>
    <row r="2633" s="59" customFormat="1" x14ac:dyDescent="0.2"/>
    <row r="2634" s="59" customFormat="1" x14ac:dyDescent="0.2"/>
    <row r="2635" s="59" customFormat="1" x14ac:dyDescent="0.2"/>
    <row r="2636" s="59" customFormat="1" x14ac:dyDescent="0.2"/>
    <row r="2637" s="59" customFormat="1" x14ac:dyDescent="0.2"/>
    <row r="2638" s="59" customFormat="1" x14ac:dyDescent="0.2"/>
    <row r="2639" s="59" customFormat="1" x14ac:dyDescent="0.2"/>
    <row r="2640" s="59" customFormat="1" x14ac:dyDescent="0.2"/>
    <row r="2641" s="59" customFormat="1" x14ac:dyDescent="0.2"/>
    <row r="2642" s="59" customFormat="1" x14ac:dyDescent="0.2"/>
    <row r="2643" s="59" customFormat="1" x14ac:dyDescent="0.2"/>
    <row r="2644" s="59" customFormat="1" x14ac:dyDescent="0.2"/>
    <row r="2645" s="59" customFormat="1" x14ac:dyDescent="0.2"/>
    <row r="2646" s="59" customFormat="1" x14ac:dyDescent="0.2"/>
    <row r="2647" s="59" customFormat="1" x14ac:dyDescent="0.2"/>
    <row r="2648" s="59" customFormat="1" x14ac:dyDescent="0.2"/>
    <row r="2649" s="59" customFormat="1" x14ac:dyDescent="0.2"/>
    <row r="2650" s="59" customFormat="1" x14ac:dyDescent="0.2"/>
    <row r="2651" s="59" customFormat="1" x14ac:dyDescent="0.2"/>
    <row r="2652" s="59" customFormat="1" x14ac:dyDescent="0.2"/>
    <row r="2653" s="59" customFormat="1" x14ac:dyDescent="0.2"/>
    <row r="2654" s="59" customFormat="1" x14ac:dyDescent="0.2"/>
    <row r="2655" s="59" customFormat="1" x14ac:dyDescent="0.2"/>
    <row r="2656" s="59" customFormat="1" x14ac:dyDescent="0.2"/>
    <row r="2657" s="59" customFormat="1" x14ac:dyDescent="0.2"/>
    <row r="2658" s="59" customFormat="1" x14ac:dyDescent="0.2"/>
    <row r="2659" s="59" customFormat="1" x14ac:dyDescent="0.2"/>
    <row r="2660" s="59" customFormat="1" x14ac:dyDescent="0.2"/>
    <row r="2661" s="59" customFormat="1" x14ac:dyDescent="0.2"/>
    <row r="2662" s="59" customFormat="1" x14ac:dyDescent="0.2"/>
    <row r="2663" s="59" customFormat="1" x14ac:dyDescent="0.2"/>
    <row r="2664" s="59" customFormat="1" x14ac:dyDescent="0.2"/>
    <row r="2665" s="59" customFormat="1" x14ac:dyDescent="0.2"/>
    <row r="2666" s="59" customFormat="1" x14ac:dyDescent="0.2"/>
    <row r="2667" s="59" customFormat="1" x14ac:dyDescent="0.2"/>
    <row r="2668" s="59" customFormat="1" x14ac:dyDescent="0.2"/>
    <row r="2669" s="59" customFormat="1" x14ac:dyDescent="0.2"/>
    <row r="2670" s="59" customFormat="1" x14ac:dyDescent="0.2"/>
    <row r="2671" s="59" customFormat="1" x14ac:dyDescent="0.2"/>
    <row r="2672" s="59" customFormat="1" x14ac:dyDescent="0.2"/>
    <row r="2673" s="59" customFormat="1" x14ac:dyDescent="0.2"/>
    <row r="2674" s="59" customFormat="1" x14ac:dyDescent="0.2"/>
    <row r="2675" s="59" customFormat="1" x14ac:dyDescent="0.2"/>
    <row r="2676" s="59" customFormat="1" x14ac:dyDescent="0.2"/>
    <row r="2677" s="59" customFormat="1" x14ac:dyDescent="0.2"/>
    <row r="2678" s="59" customFormat="1" x14ac:dyDescent="0.2"/>
    <row r="2679" s="59" customFormat="1" x14ac:dyDescent="0.2"/>
    <row r="2680" s="59" customFormat="1" x14ac:dyDescent="0.2"/>
    <row r="2681" s="59" customFormat="1" x14ac:dyDescent="0.2"/>
    <row r="2682" s="59" customFormat="1" x14ac:dyDescent="0.2"/>
    <row r="2683" s="59" customFormat="1" x14ac:dyDescent="0.2"/>
    <row r="2684" s="59" customFormat="1" x14ac:dyDescent="0.2"/>
    <row r="2685" s="59" customFormat="1" x14ac:dyDescent="0.2"/>
    <row r="2686" s="59" customFormat="1" x14ac:dyDescent="0.2"/>
    <row r="2687" s="59" customFormat="1" x14ac:dyDescent="0.2"/>
    <row r="2688" s="59" customFormat="1" x14ac:dyDescent="0.2"/>
    <row r="2689" s="59" customFormat="1" x14ac:dyDescent="0.2"/>
    <row r="2690" s="59" customFormat="1" x14ac:dyDescent="0.2"/>
    <row r="2691" s="59" customFormat="1" x14ac:dyDescent="0.2"/>
    <row r="2692" s="59" customFormat="1" x14ac:dyDescent="0.2"/>
    <row r="2693" s="59" customFormat="1" x14ac:dyDescent="0.2"/>
    <row r="2694" s="59" customFormat="1" x14ac:dyDescent="0.2"/>
    <row r="2695" s="59" customFormat="1" x14ac:dyDescent="0.2"/>
    <row r="2696" s="59" customFormat="1" x14ac:dyDescent="0.2"/>
    <row r="2697" s="59" customFormat="1" x14ac:dyDescent="0.2"/>
    <row r="2698" s="59" customFormat="1" x14ac:dyDescent="0.2"/>
    <row r="2699" s="59" customFormat="1" x14ac:dyDescent="0.2"/>
    <row r="2700" s="59" customFormat="1" x14ac:dyDescent="0.2"/>
    <row r="2701" s="59" customFormat="1" x14ac:dyDescent="0.2"/>
    <row r="2702" s="59" customFormat="1" x14ac:dyDescent="0.2"/>
    <row r="2703" s="59" customFormat="1" x14ac:dyDescent="0.2"/>
    <row r="2704" s="59" customFormat="1" x14ac:dyDescent="0.2"/>
    <row r="2705" s="59" customFormat="1" x14ac:dyDescent="0.2"/>
    <row r="2706" s="59" customFormat="1" x14ac:dyDescent="0.2"/>
    <row r="2707" s="59" customFormat="1" x14ac:dyDescent="0.2"/>
    <row r="2708" s="59" customFormat="1" x14ac:dyDescent="0.2"/>
    <row r="2709" s="59" customFormat="1" x14ac:dyDescent="0.2"/>
    <row r="2710" s="59" customFormat="1" x14ac:dyDescent="0.2"/>
    <row r="2711" s="59" customFormat="1" x14ac:dyDescent="0.2"/>
    <row r="2712" s="59" customFormat="1" x14ac:dyDescent="0.2"/>
    <row r="2713" s="59" customFormat="1" x14ac:dyDescent="0.2"/>
    <row r="2714" s="59" customFormat="1" x14ac:dyDescent="0.2"/>
    <row r="2715" s="59" customFormat="1" x14ac:dyDescent="0.2"/>
    <row r="2716" s="59" customFormat="1" x14ac:dyDescent="0.2"/>
    <row r="2717" s="59" customFormat="1" x14ac:dyDescent="0.2"/>
    <row r="2718" s="59" customFormat="1" x14ac:dyDescent="0.2"/>
    <row r="2719" s="59" customFormat="1" x14ac:dyDescent="0.2"/>
    <row r="2720" s="59" customFormat="1" x14ac:dyDescent="0.2"/>
    <row r="2721" s="59" customFormat="1" x14ac:dyDescent="0.2"/>
    <row r="2722" s="59" customFormat="1" x14ac:dyDescent="0.2"/>
    <row r="2723" s="59" customFormat="1" x14ac:dyDescent="0.2"/>
    <row r="2724" s="59" customFormat="1" x14ac:dyDescent="0.2"/>
    <row r="2725" s="59" customFormat="1" x14ac:dyDescent="0.2"/>
    <row r="2726" s="59" customFormat="1" x14ac:dyDescent="0.2"/>
    <row r="2727" s="59" customFormat="1" x14ac:dyDescent="0.2"/>
    <row r="2728" s="59" customFormat="1" x14ac:dyDescent="0.2"/>
    <row r="2729" s="59" customFormat="1" x14ac:dyDescent="0.2"/>
    <row r="2730" s="59" customFormat="1" x14ac:dyDescent="0.2"/>
    <row r="2731" s="59" customFormat="1" x14ac:dyDescent="0.2"/>
    <row r="2732" s="59" customFormat="1" x14ac:dyDescent="0.2"/>
    <row r="2733" s="59" customFormat="1" x14ac:dyDescent="0.2"/>
    <row r="2734" s="59" customFormat="1" x14ac:dyDescent="0.2"/>
    <row r="2735" s="59" customFormat="1" x14ac:dyDescent="0.2"/>
    <row r="2736" s="59" customFormat="1" x14ac:dyDescent="0.2"/>
    <row r="2737" s="59" customFormat="1" x14ac:dyDescent="0.2"/>
    <row r="2738" s="59" customFormat="1" x14ac:dyDescent="0.2"/>
    <row r="2739" s="59" customFormat="1" x14ac:dyDescent="0.2"/>
    <row r="2740" s="59" customFormat="1" x14ac:dyDescent="0.2"/>
    <row r="2741" s="59" customFormat="1" x14ac:dyDescent="0.2"/>
    <row r="2742" s="59" customFormat="1" x14ac:dyDescent="0.2"/>
    <row r="2743" s="59" customFormat="1" x14ac:dyDescent="0.2"/>
    <row r="2744" s="59" customFormat="1" x14ac:dyDescent="0.2"/>
    <row r="2745" s="59" customFormat="1" x14ac:dyDescent="0.2"/>
    <row r="2746" s="59" customFormat="1" x14ac:dyDescent="0.2"/>
    <row r="2747" s="59" customFormat="1" x14ac:dyDescent="0.2"/>
    <row r="2748" s="59" customFormat="1" x14ac:dyDescent="0.2"/>
    <row r="2749" s="59" customFormat="1" x14ac:dyDescent="0.2"/>
    <row r="2750" s="59" customFormat="1" x14ac:dyDescent="0.2"/>
    <row r="2751" s="59" customFormat="1" x14ac:dyDescent="0.2"/>
    <row r="2752" s="59" customFormat="1" x14ac:dyDescent="0.2"/>
    <row r="2753" s="59" customFormat="1" x14ac:dyDescent="0.2"/>
    <row r="2754" s="59" customFormat="1" x14ac:dyDescent="0.2"/>
    <row r="2755" s="59" customFormat="1" x14ac:dyDescent="0.2"/>
    <row r="2756" s="59" customFormat="1" x14ac:dyDescent="0.2"/>
    <row r="2757" s="59" customFormat="1" x14ac:dyDescent="0.2"/>
    <row r="2758" s="59" customFormat="1" x14ac:dyDescent="0.2"/>
    <row r="2759" s="59" customFormat="1" x14ac:dyDescent="0.2"/>
    <row r="2760" s="59" customFormat="1" x14ac:dyDescent="0.2"/>
    <row r="2761" s="59" customFormat="1" x14ac:dyDescent="0.2"/>
    <row r="2762" s="59" customFormat="1" x14ac:dyDescent="0.2"/>
    <row r="2763" s="59" customFormat="1" x14ac:dyDescent="0.2"/>
    <row r="2764" s="59" customFormat="1" x14ac:dyDescent="0.2"/>
    <row r="2765" s="59" customFormat="1" x14ac:dyDescent="0.2"/>
    <row r="2766" s="59" customFormat="1" x14ac:dyDescent="0.2"/>
    <row r="2767" s="59" customFormat="1" x14ac:dyDescent="0.2"/>
    <row r="2768" s="59" customFormat="1" x14ac:dyDescent="0.2"/>
    <row r="2769" s="59" customFormat="1" x14ac:dyDescent="0.2"/>
    <row r="2770" s="59" customFormat="1" x14ac:dyDescent="0.2"/>
    <row r="2771" s="59" customFormat="1" x14ac:dyDescent="0.2"/>
    <row r="2772" s="59" customFormat="1" x14ac:dyDescent="0.2"/>
    <row r="2773" s="59" customFormat="1" x14ac:dyDescent="0.2"/>
    <row r="2774" s="59" customFormat="1" x14ac:dyDescent="0.2"/>
    <row r="2775" s="59" customFormat="1" x14ac:dyDescent="0.2"/>
    <row r="2776" s="59" customFormat="1" x14ac:dyDescent="0.2"/>
    <row r="2777" s="59" customFormat="1" x14ac:dyDescent="0.2"/>
    <row r="2778" s="59" customFormat="1" x14ac:dyDescent="0.2"/>
    <row r="2779" s="59" customFormat="1" x14ac:dyDescent="0.2"/>
    <row r="2780" s="59" customFormat="1" x14ac:dyDescent="0.2"/>
    <row r="2781" s="59" customFormat="1" x14ac:dyDescent="0.2"/>
    <row r="2782" s="59" customFormat="1" x14ac:dyDescent="0.2"/>
    <row r="2783" s="59" customFormat="1" x14ac:dyDescent="0.2"/>
    <row r="2784" s="59" customFormat="1" x14ac:dyDescent="0.2"/>
    <row r="2785" s="59" customFormat="1" x14ac:dyDescent="0.2"/>
    <row r="2786" s="59" customFormat="1" x14ac:dyDescent="0.2"/>
    <row r="2787" s="59" customFormat="1" x14ac:dyDescent="0.2"/>
    <row r="2788" s="59" customFormat="1" x14ac:dyDescent="0.2"/>
    <row r="2789" s="59" customFormat="1" x14ac:dyDescent="0.2"/>
    <row r="2790" s="59" customFormat="1" x14ac:dyDescent="0.2"/>
    <row r="2791" s="59" customFormat="1" x14ac:dyDescent="0.2"/>
    <row r="2792" s="59" customFormat="1" x14ac:dyDescent="0.2"/>
    <row r="2793" s="59" customFormat="1" x14ac:dyDescent="0.2"/>
    <row r="2794" s="59" customFormat="1" x14ac:dyDescent="0.2"/>
    <row r="2795" s="59" customFormat="1" x14ac:dyDescent="0.2"/>
    <row r="2796" s="59" customFormat="1" x14ac:dyDescent="0.2"/>
    <row r="2797" s="59" customFormat="1" x14ac:dyDescent="0.2"/>
    <row r="2798" s="59" customFormat="1" x14ac:dyDescent="0.2"/>
    <row r="2799" s="59" customFormat="1" x14ac:dyDescent="0.2"/>
    <row r="2800" s="59" customFormat="1" x14ac:dyDescent="0.2"/>
    <row r="2801" s="59" customFormat="1" x14ac:dyDescent="0.2"/>
    <row r="2802" s="59" customFormat="1" x14ac:dyDescent="0.2"/>
    <row r="2803" s="59" customFormat="1" x14ac:dyDescent="0.2"/>
    <row r="2804" s="59" customFormat="1" x14ac:dyDescent="0.2"/>
    <row r="2805" s="59" customFormat="1" x14ac:dyDescent="0.2"/>
    <row r="2806" s="59" customFormat="1" x14ac:dyDescent="0.2"/>
    <row r="2807" s="59" customFormat="1" x14ac:dyDescent="0.2"/>
    <row r="2808" s="59" customFormat="1" x14ac:dyDescent="0.2"/>
    <row r="2809" s="59" customFormat="1" x14ac:dyDescent="0.2"/>
    <row r="2810" s="59" customFormat="1" x14ac:dyDescent="0.2"/>
    <row r="2811" s="59" customFormat="1" x14ac:dyDescent="0.2"/>
    <row r="2812" s="59" customFormat="1" x14ac:dyDescent="0.2"/>
    <row r="2813" s="59" customFormat="1" x14ac:dyDescent="0.2"/>
    <row r="2814" s="59" customFormat="1" x14ac:dyDescent="0.2"/>
    <row r="2815" s="59" customFormat="1" x14ac:dyDescent="0.2"/>
    <row r="2816" s="59" customFormat="1" x14ac:dyDescent="0.2"/>
    <row r="2817" s="59" customFormat="1" x14ac:dyDescent="0.2"/>
    <row r="2818" s="59" customFormat="1" x14ac:dyDescent="0.2"/>
    <row r="2819" s="59" customFormat="1" x14ac:dyDescent="0.2"/>
    <row r="2820" s="59" customFormat="1" x14ac:dyDescent="0.2"/>
    <row r="2821" s="59" customFormat="1" x14ac:dyDescent="0.2"/>
    <row r="2822" s="59" customFormat="1" x14ac:dyDescent="0.2"/>
    <row r="2823" s="59" customFormat="1" x14ac:dyDescent="0.2"/>
    <row r="2824" s="59" customFormat="1" x14ac:dyDescent="0.2"/>
    <row r="2825" s="59" customFormat="1" x14ac:dyDescent="0.2"/>
    <row r="2826" s="59" customFormat="1" x14ac:dyDescent="0.2"/>
    <row r="2827" s="59" customFormat="1" x14ac:dyDescent="0.2"/>
    <row r="2828" s="59" customFormat="1" x14ac:dyDescent="0.2"/>
    <row r="2829" s="59" customFormat="1" x14ac:dyDescent="0.2"/>
    <row r="2830" s="59" customFormat="1" x14ac:dyDescent="0.2"/>
    <row r="2831" s="59" customFormat="1" x14ac:dyDescent="0.2"/>
    <row r="2832" s="59" customFormat="1" x14ac:dyDescent="0.2"/>
    <row r="2833" s="59" customFormat="1" x14ac:dyDescent="0.2"/>
    <row r="2834" s="59" customFormat="1" x14ac:dyDescent="0.2"/>
    <row r="2835" s="59" customFormat="1" x14ac:dyDescent="0.2"/>
    <row r="2836" s="59" customFormat="1" x14ac:dyDescent="0.2"/>
    <row r="2837" s="59" customFormat="1" x14ac:dyDescent="0.2"/>
    <row r="2838" s="59" customFormat="1" x14ac:dyDescent="0.2"/>
    <row r="2839" s="59" customFormat="1" x14ac:dyDescent="0.2"/>
    <row r="2840" s="59" customFormat="1" x14ac:dyDescent="0.2"/>
    <row r="2841" s="59" customFormat="1" x14ac:dyDescent="0.2"/>
    <row r="2842" s="59" customFormat="1" x14ac:dyDescent="0.2"/>
    <row r="2843" s="59" customFormat="1" x14ac:dyDescent="0.2"/>
    <row r="2844" s="59" customFormat="1" x14ac:dyDescent="0.2"/>
    <row r="2845" s="59" customFormat="1" x14ac:dyDescent="0.2"/>
    <row r="2846" s="59" customFormat="1" x14ac:dyDescent="0.2"/>
    <row r="2847" s="59" customFormat="1" x14ac:dyDescent="0.2"/>
    <row r="2848" s="59" customFormat="1" x14ac:dyDescent="0.2"/>
    <row r="2849" s="59" customFormat="1" x14ac:dyDescent="0.2"/>
    <row r="2850" s="59" customFormat="1" x14ac:dyDescent="0.2"/>
    <row r="2851" s="59" customFormat="1" x14ac:dyDescent="0.2"/>
    <row r="2852" s="59" customFormat="1" x14ac:dyDescent="0.2"/>
    <row r="2853" s="59" customFormat="1" x14ac:dyDescent="0.2"/>
    <row r="2854" s="59" customFormat="1" x14ac:dyDescent="0.2"/>
    <row r="2855" s="59" customFormat="1" x14ac:dyDescent="0.2"/>
    <row r="2856" s="59" customFormat="1" x14ac:dyDescent="0.2"/>
    <row r="2857" s="59" customFormat="1" x14ac:dyDescent="0.2"/>
    <row r="2858" s="59" customFormat="1" x14ac:dyDescent="0.2"/>
    <row r="2859" s="59" customFormat="1" x14ac:dyDescent="0.2"/>
    <row r="2860" s="59" customFormat="1" x14ac:dyDescent="0.2"/>
    <row r="2861" s="59" customFormat="1" x14ac:dyDescent="0.2"/>
    <row r="2862" s="59" customFormat="1" x14ac:dyDescent="0.2"/>
    <row r="2863" s="59" customFormat="1" x14ac:dyDescent="0.2"/>
    <row r="2864" s="59" customFormat="1" x14ac:dyDescent="0.2"/>
    <row r="2865" s="59" customFormat="1" x14ac:dyDescent="0.2"/>
    <row r="2866" s="59" customFormat="1" x14ac:dyDescent="0.2"/>
    <row r="2867" s="59" customFormat="1" x14ac:dyDescent="0.2"/>
    <row r="2868" s="59" customFormat="1" x14ac:dyDescent="0.2"/>
    <row r="2869" s="59" customFormat="1" x14ac:dyDescent="0.2"/>
    <row r="2870" s="59" customFormat="1" x14ac:dyDescent="0.2"/>
    <row r="2871" s="59" customFormat="1" x14ac:dyDescent="0.2"/>
    <row r="2872" s="59" customFormat="1" x14ac:dyDescent="0.2"/>
    <row r="2873" s="59" customFormat="1" x14ac:dyDescent="0.2"/>
    <row r="2874" s="59" customFormat="1" x14ac:dyDescent="0.2"/>
    <row r="2875" s="59" customFormat="1" x14ac:dyDescent="0.2"/>
    <row r="2876" s="59" customFormat="1" x14ac:dyDescent="0.2"/>
    <row r="2877" s="59" customFormat="1" x14ac:dyDescent="0.2"/>
    <row r="2878" s="59" customFormat="1" x14ac:dyDescent="0.2"/>
    <row r="2879" s="59" customFormat="1" x14ac:dyDescent="0.2"/>
    <row r="2880" s="59" customFormat="1" x14ac:dyDescent="0.2"/>
    <row r="2881" s="59" customFormat="1" x14ac:dyDescent="0.2"/>
    <row r="2882" s="59" customFormat="1" x14ac:dyDescent="0.2"/>
    <row r="2883" s="59" customFormat="1" x14ac:dyDescent="0.2"/>
    <row r="2884" s="59" customFormat="1" x14ac:dyDescent="0.2"/>
    <row r="2885" s="59" customFormat="1" x14ac:dyDescent="0.2"/>
    <row r="2886" s="59" customFormat="1" x14ac:dyDescent="0.2"/>
    <row r="2887" s="59" customFormat="1" x14ac:dyDescent="0.2"/>
    <row r="2888" s="59" customFormat="1" x14ac:dyDescent="0.2"/>
    <row r="2889" s="59" customFormat="1" x14ac:dyDescent="0.2"/>
    <row r="2890" s="59" customFormat="1" x14ac:dyDescent="0.2"/>
    <row r="2891" s="59" customFormat="1" x14ac:dyDescent="0.2"/>
    <row r="2892" s="59" customFormat="1" x14ac:dyDescent="0.2"/>
    <row r="2893" s="59" customFormat="1" x14ac:dyDescent="0.2"/>
    <row r="2894" s="59" customFormat="1" x14ac:dyDescent="0.2"/>
    <row r="2895" s="59" customFormat="1" x14ac:dyDescent="0.2"/>
    <row r="2896" s="59" customFormat="1" x14ac:dyDescent="0.2"/>
    <row r="2897" s="59" customFormat="1" x14ac:dyDescent="0.2"/>
    <row r="2898" s="59" customFormat="1" x14ac:dyDescent="0.2"/>
    <row r="2899" s="59" customFormat="1" x14ac:dyDescent="0.2"/>
    <row r="2900" s="59" customFormat="1" x14ac:dyDescent="0.2"/>
    <row r="2901" s="59" customFormat="1" x14ac:dyDescent="0.2"/>
    <row r="2902" s="59" customFormat="1" x14ac:dyDescent="0.2"/>
    <row r="2903" s="59" customFormat="1" x14ac:dyDescent="0.2"/>
    <row r="2904" s="59" customFormat="1" x14ac:dyDescent="0.2"/>
    <row r="2905" s="59" customFormat="1" x14ac:dyDescent="0.2"/>
    <row r="2906" s="59" customFormat="1" x14ac:dyDescent="0.2"/>
    <row r="2907" s="59" customFormat="1" x14ac:dyDescent="0.2"/>
    <row r="2908" s="59" customFormat="1" x14ac:dyDescent="0.2"/>
    <row r="2909" s="59" customFormat="1" x14ac:dyDescent="0.2"/>
    <row r="2910" s="59" customFormat="1" x14ac:dyDescent="0.2"/>
    <row r="2911" s="59" customFormat="1" x14ac:dyDescent="0.2"/>
    <row r="2912" s="59" customFormat="1" x14ac:dyDescent="0.2"/>
    <row r="2913" s="59" customFormat="1" x14ac:dyDescent="0.2"/>
    <row r="2914" s="59" customFormat="1" x14ac:dyDescent="0.2"/>
    <row r="2915" s="59" customFormat="1" x14ac:dyDescent="0.2"/>
    <row r="2916" s="59" customFormat="1" x14ac:dyDescent="0.2"/>
    <row r="2917" s="59" customFormat="1" x14ac:dyDescent="0.2"/>
    <row r="2918" s="59" customFormat="1" x14ac:dyDescent="0.2"/>
    <row r="2919" s="59" customFormat="1" x14ac:dyDescent="0.2"/>
    <row r="2920" s="59" customFormat="1" x14ac:dyDescent="0.2"/>
    <row r="2921" s="59" customFormat="1" x14ac:dyDescent="0.2"/>
    <row r="2922" s="59" customFormat="1" x14ac:dyDescent="0.2"/>
    <row r="2923" s="59" customFormat="1" x14ac:dyDescent="0.2"/>
    <row r="2924" s="59" customFormat="1" x14ac:dyDescent="0.2"/>
    <row r="2925" s="59" customFormat="1" x14ac:dyDescent="0.2"/>
    <row r="2926" s="59" customFormat="1" x14ac:dyDescent="0.2"/>
    <row r="2927" s="59" customFormat="1" x14ac:dyDescent="0.2"/>
    <row r="2928" s="59" customFormat="1" x14ac:dyDescent="0.2"/>
    <row r="2929" s="59" customFormat="1" x14ac:dyDescent="0.2"/>
    <row r="2930" s="59" customFormat="1" x14ac:dyDescent="0.2"/>
    <row r="2931" s="59" customFormat="1" x14ac:dyDescent="0.2"/>
    <row r="2932" s="59" customFormat="1" x14ac:dyDescent="0.2"/>
    <row r="2933" s="59" customFormat="1" x14ac:dyDescent="0.2"/>
    <row r="2934" s="59" customFormat="1" x14ac:dyDescent="0.2"/>
    <row r="2935" s="59" customFormat="1" x14ac:dyDescent="0.2"/>
    <row r="2936" s="59" customFormat="1" x14ac:dyDescent="0.2"/>
    <row r="2937" s="59" customFormat="1" x14ac:dyDescent="0.2"/>
    <row r="2938" s="59" customFormat="1" x14ac:dyDescent="0.2"/>
    <row r="2939" s="59" customFormat="1" x14ac:dyDescent="0.2"/>
    <row r="2940" s="59" customFormat="1" x14ac:dyDescent="0.2"/>
    <row r="2941" s="59" customFormat="1" x14ac:dyDescent="0.2"/>
    <row r="2942" s="59" customFormat="1" x14ac:dyDescent="0.2"/>
    <row r="2943" s="59" customFormat="1" x14ac:dyDescent="0.2"/>
    <row r="2944" s="59" customFormat="1" x14ac:dyDescent="0.2"/>
    <row r="2945" s="59" customFormat="1" x14ac:dyDescent="0.2"/>
    <row r="2946" s="59" customFormat="1" x14ac:dyDescent="0.2"/>
    <row r="2947" s="59" customFormat="1" x14ac:dyDescent="0.2"/>
    <row r="2948" s="59" customFormat="1" x14ac:dyDescent="0.2"/>
    <row r="2949" s="59" customFormat="1" x14ac:dyDescent="0.2"/>
    <row r="2950" s="59" customFormat="1" x14ac:dyDescent="0.2"/>
    <row r="2951" s="59" customFormat="1" x14ac:dyDescent="0.2"/>
    <row r="2952" s="59" customFormat="1" x14ac:dyDescent="0.2"/>
    <row r="2953" s="59" customFormat="1" x14ac:dyDescent="0.2"/>
    <row r="2954" s="59" customFormat="1" x14ac:dyDescent="0.2"/>
    <row r="2955" s="59" customFormat="1" x14ac:dyDescent="0.2"/>
    <row r="2956" s="59" customFormat="1" x14ac:dyDescent="0.2"/>
    <row r="2957" s="59" customFormat="1" x14ac:dyDescent="0.2"/>
    <row r="2958" s="59" customFormat="1" x14ac:dyDescent="0.2"/>
    <row r="2959" s="59" customFormat="1" x14ac:dyDescent="0.2"/>
    <row r="2960" s="59" customFormat="1" x14ac:dyDescent="0.2"/>
    <row r="2961" s="59" customFormat="1" x14ac:dyDescent="0.2"/>
    <row r="2962" s="59" customFormat="1" x14ac:dyDescent="0.2"/>
    <row r="2963" s="59" customFormat="1" x14ac:dyDescent="0.2"/>
    <row r="2964" s="59" customFormat="1" x14ac:dyDescent="0.2"/>
    <row r="2965" s="59" customFormat="1" x14ac:dyDescent="0.2"/>
    <row r="2966" s="59" customFormat="1" x14ac:dyDescent="0.2"/>
    <row r="2967" s="59" customFormat="1" x14ac:dyDescent="0.2"/>
    <row r="2968" s="59" customFormat="1" x14ac:dyDescent="0.2"/>
    <row r="2969" s="59" customFormat="1" x14ac:dyDescent="0.2"/>
    <row r="2970" s="59" customFormat="1" x14ac:dyDescent="0.2"/>
    <row r="2971" s="59" customFormat="1" x14ac:dyDescent="0.2"/>
    <row r="2972" s="59" customFormat="1" x14ac:dyDescent="0.2"/>
    <row r="2973" s="59" customFormat="1" x14ac:dyDescent="0.2"/>
    <row r="2974" s="59" customFormat="1" x14ac:dyDescent="0.2"/>
    <row r="2975" s="59" customFormat="1" x14ac:dyDescent="0.2"/>
    <row r="2976" s="59" customFormat="1" x14ac:dyDescent="0.2"/>
    <row r="2977" s="59" customFormat="1" x14ac:dyDescent="0.2"/>
    <row r="2978" s="59" customFormat="1" x14ac:dyDescent="0.2"/>
    <row r="2979" s="59" customFormat="1" x14ac:dyDescent="0.2"/>
    <row r="2980" s="59" customFormat="1" x14ac:dyDescent="0.2"/>
    <row r="2981" s="59" customFormat="1" x14ac:dyDescent="0.2"/>
    <row r="2982" s="59" customFormat="1" x14ac:dyDescent="0.2"/>
    <row r="2983" s="59" customFormat="1" x14ac:dyDescent="0.2"/>
    <row r="2984" s="59" customFormat="1" x14ac:dyDescent="0.2"/>
    <row r="2985" s="59" customFormat="1" x14ac:dyDescent="0.2"/>
    <row r="2986" s="59" customFormat="1" x14ac:dyDescent="0.2"/>
    <row r="2987" s="59" customFormat="1" x14ac:dyDescent="0.2"/>
    <row r="2988" s="59" customFormat="1" x14ac:dyDescent="0.2"/>
    <row r="2989" s="59" customFormat="1" x14ac:dyDescent="0.2"/>
    <row r="2990" s="59" customFormat="1" x14ac:dyDescent="0.2"/>
    <row r="2991" s="59" customFormat="1" x14ac:dyDescent="0.2"/>
    <row r="2992" s="59" customFormat="1" x14ac:dyDescent="0.2"/>
    <row r="2993" s="59" customFormat="1" x14ac:dyDescent="0.2"/>
    <row r="2994" s="59" customFormat="1" x14ac:dyDescent="0.2"/>
    <row r="2995" s="59" customFormat="1" x14ac:dyDescent="0.2"/>
    <row r="2996" s="59" customFormat="1" x14ac:dyDescent="0.2"/>
    <row r="2997" s="59" customFormat="1" x14ac:dyDescent="0.2"/>
    <row r="2998" s="59" customFormat="1" x14ac:dyDescent="0.2"/>
    <row r="2999" s="59" customFormat="1" x14ac:dyDescent="0.2"/>
    <row r="3000" s="59" customFormat="1" x14ac:dyDescent="0.2"/>
    <row r="3001" s="59" customFormat="1" x14ac:dyDescent="0.2"/>
    <row r="3002" s="59" customFormat="1" x14ac:dyDescent="0.2"/>
    <row r="3003" s="59" customFormat="1" x14ac:dyDescent="0.2"/>
    <row r="3004" s="59" customFormat="1" x14ac:dyDescent="0.2"/>
    <row r="3005" s="59" customFormat="1" x14ac:dyDescent="0.2"/>
    <row r="3006" s="59" customFormat="1" x14ac:dyDescent="0.2"/>
    <row r="3007" s="59" customFormat="1" x14ac:dyDescent="0.2"/>
    <row r="3008" s="59" customFormat="1" x14ac:dyDescent="0.2"/>
    <row r="3009" s="59" customFormat="1" x14ac:dyDescent="0.2"/>
    <row r="3010" s="59" customFormat="1" x14ac:dyDescent="0.2"/>
    <row r="3011" s="59" customFormat="1" x14ac:dyDescent="0.2"/>
    <row r="3012" s="59" customFormat="1" x14ac:dyDescent="0.2"/>
    <row r="3013" s="59" customFormat="1" x14ac:dyDescent="0.2"/>
    <row r="3014" s="59" customFormat="1" x14ac:dyDescent="0.2"/>
    <row r="3015" s="59" customFormat="1" x14ac:dyDescent="0.2"/>
    <row r="3016" s="59" customFormat="1" x14ac:dyDescent="0.2"/>
    <row r="3017" s="59" customFormat="1" x14ac:dyDescent="0.2"/>
    <row r="3018" s="59" customFormat="1" x14ac:dyDescent="0.2"/>
    <row r="3019" s="59" customFormat="1" x14ac:dyDescent="0.2"/>
    <row r="3020" s="59" customFormat="1" x14ac:dyDescent="0.2"/>
    <row r="3021" s="59" customFormat="1" x14ac:dyDescent="0.2"/>
    <row r="3022" s="59" customFormat="1" x14ac:dyDescent="0.2"/>
    <row r="3023" s="59" customFormat="1" x14ac:dyDescent="0.2"/>
    <row r="3024" s="59" customFormat="1" x14ac:dyDescent="0.2"/>
    <row r="3025" s="59" customFormat="1" x14ac:dyDescent="0.2"/>
    <row r="3026" s="59" customFormat="1" x14ac:dyDescent="0.2"/>
    <row r="3027" s="59" customFormat="1" x14ac:dyDescent="0.2"/>
    <row r="3028" s="59" customFormat="1" x14ac:dyDescent="0.2"/>
    <row r="3029" s="59" customFormat="1" x14ac:dyDescent="0.2"/>
    <row r="3030" s="59" customFormat="1" x14ac:dyDescent="0.2"/>
    <row r="3031" s="59" customFormat="1" x14ac:dyDescent="0.2"/>
    <row r="3032" s="59" customFormat="1" x14ac:dyDescent="0.2"/>
    <row r="3033" s="59" customFormat="1" x14ac:dyDescent="0.2"/>
    <row r="3034" s="59" customFormat="1" x14ac:dyDescent="0.2"/>
    <row r="3035" s="59" customFormat="1" x14ac:dyDescent="0.2"/>
    <row r="3036" s="59" customFormat="1" x14ac:dyDescent="0.2"/>
    <row r="3037" s="59" customFormat="1" x14ac:dyDescent="0.2"/>
    <row r="3038" s="59" customFormat="1" x14ac:dyDescent="0.2"/>
    <row r="3039" s="59" customFormat="1" x14ac:dyDescent="0.2"/>
    <row r="3040" s="59" customFormat="1" x14ac:dyDescent="0.2"/>
    <row r="3041" s="59" customFormat="1" x14ac:dyDescent="0.2"/>
    <row r="3042" s="59" customFormat="1" x14ac:dyDescent="0.2"/>
    <row r="3043" s="59" customFormat="1" x14ac:dyDescent="0.2"/>
    <row r="3044" s="59" customFormat="1" x14ac:dyDescent="0.2"/>
    <row r="3045" s="59" customFormat="1" x14ac:dyDescent="0.2"/>
    <row r="3046" s="59" customFormat="1" x14ac:dyDescent="0.2"/>
    <row r="3047" s="59" customFormat="1" x14ac:dyDescent="0.2"/>
    <row r="3048" s="59" customFormat="1" x14ac:dyDescent="0.2"/>
    <row r="3049" s="59" customFormat="1" x14ac:dyDescent="0.2"/>
    <row r="3050" s="59" customFormat="1" x14ac:dyDescent="0.2"/>
    <row r="3051" s="59" customFormat="1" x14ac:dyDescent="0.2"/>
    <row r="3052" s="59" customFormat="1" x14ac:dyDescent="0.2"/>
    <row r="3053" s="59" customFormat="1" x14ac:dyDescent="0.2"/>
    <row r="3054" s="59" customFormat="1" x14ac:dyDescent="0.2"/>
    <row r="3055" s="59" customFormat="1" x14ac:dyDescent="0.2"/>
    <row r="3056" s="59" customFormat="1" x14ac:dyDescent="0.2"/>
    <row r="3057" s="59" customFormat="1" x14ac:dyDescent="0.2"/>
    <row r="3058" s="59" customFormat="1" x14ac:dyDescent="0.2"/>
    <row r="3059" s="59" customFormat="1" x14ac:dyDescent="0.2"/>
    <row r="3060" s="59" customFormat="1" x14ac:dyDescent="0.2"/>
    <row r="3061" s="59" customFormat="1" x14ac:dyDescent="0.2"/>
    <row r="3062" s="59" customFormat="1" x14ac:dyDescent="0.2"/>
    <row r="3063" s="59" customFormat="1" x14ac:dyDescent="0.2"/>
    <row r="3064" s="59" customFormat="1" x14ac:dyDescent="0.2"/>
    <row r="3065" s="59" customFormat="1" x14ac:dyDescent="0.2"/>
    <row r="3066" s="59" customFormat="1" x14ac:dyDescent="0.2"/>
    <row r="3067" s="59" customFormat="1" x14ac:dyDescent="0.2"/>
    <row r="3068" s="59" customFormat="1" x14ac:dyDescent="0.2"/>
    <row r="3069" s="59" customFormat="1" x14ac:dyDescent="0.2"/>
    <row r="3070" s="59" customFormat="1" x14ac:dyDescent="0.2"/>
    <row r="3071" s="59" customFormat="1" x14ac:dyDescent="0.2"/>
    <row r="3072" s="59" customFormat="1" x14ac:dyDescent="0.2"/>
    <row r="3073" s="59" customFormat="1" x14ac:dyDescent="0.2"/>
    <row r="3074" s="59" customFormat="1" x14ac:dyDescent="0.2"/>
    <row r="3075" s="59" customFormat="1" x14ac:dyDescent="0.2"/>
    <row r="3076" s="59" customFormat="1" x14ac:dyDescent="0.2"/>
    <row r="3077" s="59" customFormat="1" x14ac:dyDescent="0.2"/>
    <row r="3078" s="59" customFormat="1" x14ac:dyDescent="0.2"/>
    <row r="3079" s="59" customFormat="1" x14ac:dyDescent="0.2"/>
    <row r="3080" s="59" customFormat="1" x14ac:dyDescent="0.2"/>
    <row r="3081" s="59" customFormat="1" x14ac:dyDescent="0.2"/>
    <row r="3082" s="59" customFormat="1" x14ac:dyDescent="0.2"/>
    <row r="3083" s="59" customFormat="1" x14ac:dyDescent="0.2"/>
    <row r="3084" s="59" customFormat="1" x14ac:dyDescent="0.2"/>
    <row r="3085" s="59" customFormat="1" x14ac:dyDescent="0.2"/>
    <row r="3086" s="59" customFormat="1" x14ac:dyDescent="0.2"/>
    <row r="3087" s="59" customFormat="1" x14ac:dyDescent="0.2"/>
    <row r="3088" s="59" customFormat="1" x14ac:dyDescent="0.2"/>
    <row r="3089" s="59" customFormat="1" x14ac:dyDescent="0.2"/>
    <row r="3090" s="59" customFormat="1" x14ac:dyDescent="0.2"/>
    <row r="3091" s="59" customFormat="1" x14ac:dyDescent="0.2"/>
    <row r="3092" s="59" customFormat="1" x14ac:dyDescent="0.2"/>
    <row r="3093" s="59" customFormat="1" x14ac:dyDescent="0.2"/>
    <row r="3094" s="59" customFormat="1" x14ac:dyDescent="0.2"/>
    <row r="3095" s="59" customFormat="1" x14ac:dyDescent="0.2"/>
    <row r="3096" s="59" customFormat="1" x14ac:dyDescent="0.2"/>
    <row r="3097" s="59" customFormat="1" x14ac:dyDescent="0.2"/>
    <row r="3098" s="59" customFormat="1" x14ac:dyDescent="0.2"/>
    <row r="3099" s="59" customFormat="1" x14ac:dyDescent="0.2"/>
    <row r="3100" s="59" customFormat="1" x14ac:dyDescent="0.2"/>
    <row r="3101" s="59" customFormat="1" x14ac:dyDescent="0.2"/>
    <row r="3102" s="59" customFormat="1" x14ac:dyDescent="0.2"/>
    <row r="3103" s="59" customFormat="1" x14ac:dyDescent="0.2"/>
    <row r="3104" s="59" customFormat="1" x14ac:dyDescent="0.2"/>
    <row r="3105" s="59" customFormat="1" x14ac:dyDescent="0.2"/>
    <row r="3106" s="59" customFormat="1" x14ac:dyDescent="0.2"/>
    <row r="3107" s="59" customFormat="1" x14ac:dyDescent="0.2"/>
    <row r="3108" s="59" customFormat="1" x14ac:dyDescent="0.2"/>
    <row r="3109" s="59" customFormat="1" x14ac:dyDescent="0.2"/>
    <row r="3110" s="59" customFormat="1" x14ac:dyDescent="0.2"/>
    <row r="3111" s="59" customFormat="1" x14ac:dyDescent="0.2"/>
    <row r="3112" s="59" customFormat="1" x14ac:dyDescent="0.2"/>
    <row r="3113" s="59" customFormat="1" x14ac:dyDescent="0.2"/>
    <row r="3114" s="59" customFormat="1" x14ac:dyDescent="0.2"/>
    <row r="3115" s="59" customFormat="1" x14ac:dyDescent="0.2"/>
    <row r="3116" s="59" customFormat="1" x14ac:dyDescent="0.2"/>
    <row r="3117" s="59" customFormat="1" x14ac:dyDescent="0.2"/>
    <row r="3118" s="59" customFormat="1" x14ac:dyDescent="0.2"/>
    <row r="3119" s="59" customFormat="1" x14ac:dyDescent="0.2"/>
    <row r="3120" s="59" customFormat="1" x14ac:dyDescent="0.2"/>
    <row r="3121" s="59" customFormat="1" x14ac:dyDescent="0.2"/>
    <row r="3122" s="59" customFormat="1" x14ac:dyDescent="0.2"/>
    <row r="3123" s="59" customFormat="1" x14ac:dyDescent="0.2"/>
    <row r="3124" s="59" customFormat="1" x14ac:dyDescent="0.2"/>
    <row r="3125" s="59" customFormat="1" x14ac:dyDescent="0.2"/>
    <row r="3126" s="59" customFormat="1" x14ac:dyDescent="0.2"/>
    <row r="3127" s="59" customFormat="1" x14ac:dyDescent="0.2"/>
    <row r="3128" s="59" customFormat="1" x14ac:dyDescent="0.2"/>
    <row r="3129" s="59" customFormat="1" x14ac:dyDescent="0.2"/>
    <row r="3130" s="59" customFormat="1" x14ac:dyDescent="0.2"/>
    <row r="3131" s="59" customFormat="1" x14ac:dyDescent="0.2"/>
    <row r="3132" s="59" customFormat="1" x14ac:dyDescent="0.2"/>
    <row r="3133" s="59" customFormat="1" x14ac:dyDescent="0.2"/>
    <row r="3134" s="59" customFormat="1" x14ac:dyDescent="0.2"/>
    <row r="3135" s="59" customFormat="1" x14ac:dyDescent="0.2"/>
    <row r="3136" s="59" customFormat="1" x14ac:dyDescent="0.2"/>
    <row r="3137" s="59" customFormat="1" x14ac:dyDescent="0.2"/>
    <row r="3138" s="59" customFormat="1" x14ac:dyDescent="0.2"/>
    <row r="3139" s="59" customFormat="1" x14ac:dyDescent="0.2"/>
    <row r="3140" s="59" customFormat="1" x14ac:dyDescent="0.2"/>
    <row r="3141" s="59" customFormat="1" x14ac:dyDescent="0.2"/>
    <row r="3142" s="59" customFormat="1" x14ac:dyDescent="0.2"/>
    <row r="3143" s="59" customFormat="1" x14ac:dyDescent="0.2"/>
    <row r="3144" s="59" customFormat="1" x14ac:dyDescent="0.2"/>
    <row r="3145" s="59" customFormat="1" x14ac:dyDescent="0.2"/>
    <row r="3146" s="59" customFormat="1" x14ac:dyDescent="0.2"/>
    <row r="3147" s="59" customFormat="1" x14ac:dyDescent="0.2"/>
    <row r="3148" s="59" customFormat="1" x14ac:dyDescent="0.2"/>
    <row r="3149" s="59" customFormat="1" x14ac:dyDescent="0.2"/>
    <row r="3150" s="59" customFormat="1" x14ac:dyDescent="0.2"/>
    <row r="3151" s="59" customFormat="1" x14ac:dyDescent="0.2"/>
    <row r="3152" s="59" customFormat="1" x14ac:dyDescent="0.2"/>
    <row r="3153" s="59" customFormat="1" x14ac:dyDescent="0.2"/>
    <row r="3154" s="59" customFormat="1" x14ac:dyDescent="0.2"/>
    <row r="3155" s="59" customFormat="1" x14ac:dyDescent="0.2"/>
    <row r="3156" s="59" customFormat="1" x14ac:dyDescent="0.2"/>
    <row r="3157" s="59" customFormat="1" x14ac:dyDescent="0.2"/>
    <row r="3158" s="59" customFormat="1" x14ac:dyDescent="0.2"/>
    <row r="3159" s="59" customFormat="1" x14ac:dyDescent="0.2"/>
    <row r="3160" s="59" customFormat="1" x14ac:dyDescent="0.2"/>
    <row r="3161" s="59" customFormat="1" x14ac:dyDescent="0.2"/>
    <row r="3162" s="59" customFormat="1" x14ac:dyDescent="0.2"/>
    <row r="3163" s="59" customFormat="1" x14ac:dyDescent="0.2"/>
    <row r="3164" s="59" customFormat="1" x14ac:dyDescent="0.2"/>
    <row r="3165" s="59" customFormat="1" x14ac:dyDescent="0.2"/>
    <row r="3166" s="59" customFormat="1" x14ac:dyDescent="0.2"/>
    <row r="3167" s="59" customFormat="1" x14ac:dyDescent="0.2"/>
    <row r="3168" s="59" customFormat="1" x14ac:dyDescent="0.2"/>
    <row r="3169" s="59" customFormat="1" x14ac:dyDescent="0.2"/>
    <row r="3170" s="59" customFormat="1" x14ac:dyDescent="0.2"/>
    <row r="3171" s="59" customFormat="1" x14ac:dyDescent="0.2"/>
    <row r="3172" s="59" customFormat="1" x14ac:dyDescent="0.2"/>
    <row r="3173" s="59" customFormat="1" x14ac:dyDescent="0.2"/>
    <row r="3174" s="59" customFormat="1" x14ac:dyDescent="0.2"/>
    <row r="3175" s="59" customFormat="1" x14ac:dyDescent="0.2"/>
    <row r="3176" s="59" customFormat="1" x14ac:dyDescent="0.2"/>
    <row r="3177" s="59" customFormat="1" x14ac:dyDescent="0.2"/>
    <row r="3178" s="59" customFormat="1" x14ac:dyDescent="0.2"/>
    <row r="3179" s="59" customFormat="1" x14ac:dyDescent="0.2"/>
    <row r="3180" s="59" customFormat="1" x14ac:dyDescent="0.2"/>
    <row r="3181" s="59" customFormat="1" x14ac:dyDescent="0.2"/>
    <row r="3182" s="59" customFormat="1" x14ac:dyDescent="0.2"/>
    <row r="3183" s="59" customFormat="1" x14ac:dyDescent="0.2"/>
    <row r="3184" s="59" customFormat="1" x14ac:dyDescent="0.2"/>
    <row r="3185" s="59" customFormat="1" x14ac:dyDescent="0.2"/>
    <row r="3186" s="59" customFormat="1" x14ac:dyDescent="0.2"/>
    <row r="3187" s="59" customFormat="1" x14ac:dyDescent="0.2"/>
    <row r="3188" s="59" customFormat="1" x14ac:dyDescent="0.2"/>
    <row r="3189" s="59" customFormat="1" x14ac:dyDescent="0.2"/>
    <row r="3190" s="59" customFormat="1" x14ac:dyDescent="0.2"/>
    <row r="3191" s="59" customFormat="1" x14ac:dyDescent="0.2"/>
    <row r="3192" s="59" customFormat="1" x14ac:dyDescent="0.2"/>
    <row r="3193" s="59" customFormat="1" x14ac:dyDescent="0.2"/>
    <row r="3194" s="59" customFormat="1" x14ac:dyDescent="0.2"/>
    <row r="3195" s="59" customFormat="1" x14ac:dyDescent="0.2"/>
    <row r="3196" s="59" customFormat="1" x14ac:dyDescent="0.2"/>
    <row r="3197" s="59" customFormat="1" x14ac:dyDescent="0.2"/>
    <row r="3198" s="59" customFormat="1" x14ac:dyDescent="0.2"/>
    <row r="3199" s="59" customFormat="1" x14ac:dyDescent="0.2"/>
    <row r="3200" s="59" customFormat="1" x14ac:dyDescent="0.2"/>
    <row r="3201" s="59" customFormat="1" x14ac:dyDescent="0.2"/>
    <row r="3202" s="59" customFormat="1" x14ac:dyDescent="0.2"/>
    <row r="3203" s="59" customFormat="1" x14ac:dyDescent="0.2"/>
    <row r="3204" s="59" customFormat="1" x14ac:dyDescent="0.2"/>
    <row r="3205" s="59" customFormat="1" x14ac:dyDescent="0.2"/>
    <row r="3206" s="59" customFormat="1" x14ac:dyDescent="0.2"/>
    <row r="3207" s="59" customFormat="1" x14ac:dyDescent="0.2"/>
    <row r="3208" s="59" customFormat="1" x14ac:dyDescent="0.2"/>
    <row r="3209" s="59" customFormat="1" x14ac:dyDescent="0.2"/>
    <row r="3210" s="59" customFormat="1" x14ac:dyDescent="0.2"/>
    <row r="3211" s="59" customFormat="1" x14ac:dyDescent="0.2"/>
    <row r="3212" s="59" customFormat="1" x14ac:dyDescent="0.2"/>
    <row r="3213" s="59" customFormat="1" x14ac:dyDescent="0.2"/>
    <row r="3214" s="59" customFormat="1" x14ac:dyDescent="0.2"/>
    <row r="3215" s="59" customFormat="1" x14ac:dyDescent="0.2"/>
    <row r="3216" s="59" customFormat="1" x14ac:dyDescent="0.2"/>
    <row r="3217" s="59" customFormat="1" x14ac:dyDescent="0.2"/>
    <row r="3218" s="59" customFormat="1" x14ac:dyDescent="0.2"/>
    <row r="3219" s="59" customFormat="1" x14ac:dyDescent="0.2"/>
    <row r="3220" s="59" customFormat="1" x14ac:dyDescent="0.2"/>
    <row r="3221" s="59" customFormat="1" x14ac:dyDescent="0.2"/>
    <row r="3222" s="59" customFormat="1" x14ac:dyDescent="0.2"/>
    <row r="3223" s="59" customFormat="1" x14ac:dyDescent="0.2"/>
    <row r="3224" s="59" customFormat="1" x14ac:dyDescent="0.2"/>
    <row r="3225" s="59" customFormat="1" x14ac:dyDescent="0.2"/>
    <row r="3226" s="59" customFormat="1" x14ac:dyDescent="0.2"/>
    <row r="3227" s="59" customFormat="1" x14ac:dyDescent="0.2"/>
    <row r="3228" s="59" customFormat="1" x14ac:dyDescent="0.2"/>
    <row r="3229" s="59" customFormat="1" x14ac:dyDescent="0.2"/>
    <row r="3230" s="59" customFormat="1" x14ac:dyDescent="0.2"/>
    <row r="3231" s="59" customFormat="1" x14ac:dyDescent="0.2"/>
    <row r="3232" s="59" customFormat="1" x14ac:dyDescent="0.2"/>
    <row r="3233" s="59" customFormat="1" x14ac:dyDescent="0.2"/>
    <row r="3234" s="59" customFormat="1" x14ac:dyDescent="0.2"/>
    <row r="3235" s="59" customFormat="1" x14ac:dyDescent="0.2"/>
    <row r="3236" s="59" customFormat="1" x14ac:dyDescent="0.2"/>
    <row r="3237" s="59" customFormat="1" x14ac:dyDescent="0.2"/>
    <row r="3238" s="59" customFormat="1" x14ac:dyDescent="0.2"/>
    <row r="3239" s="59" customFormat="1" x14ac:dyDescent="0.2"/>
    <row r="3240" s="59" customFormat="1" x14ac:dyDescent="0.2"/>
    <row r="3241" s="59" customFormat="1" x14ac:dyDescent="0.2"/>
    <row r="3242" s="59" customFormat="1" x14ac:dyDescent="0.2"/>
    <row r="3243" s="59" customFormat="1" x14ac:dyDescent="0.2"/>
    <row r="3244" s="59" customFormat="1" x14ac:dyDescent="0.2"/>
    <row r="3245" s="59" customFormat="1" x14ac:dyDescent="0.2"/>
    <row r="3246" s="59" customFormat="1" x14ac:dyDescent="0.2"/>
    <row r="3247" s="59" customFormat="1" x14ac:dyDescent="0.2"/>
    <row r="3248" s="59" customFormat="1" x14ac:dyDescent="0.2"/>
    <row r="3249" s="59" customFormat="1" x14ac:dyDescent="0.2"/>
    <row r="3250" s="59" customFormat="1" x14ac:dyDescent="0.2"/>
    <row r="3251" s="59" customFormat="1" x14ac:dyDescent="0.2"/>
    <row r="3252" s="59" customFormat="1" x14ac:dyDescent="0.2"/>
    <row r="3253" s="59" customFormat="1" x14ac:dyDescent="0.2"/>
    <row r="3254" s="59" customFormat="1" x14ac:dyDescent="0.2"/>
    <row r="3255" s="59" customFormat="1" x14ac:dyDescent="0.2"/>
    <row r="3256" s="59" customFormat="1" x14ac:dyDescent="0.2"/>
    <row r="3257" s="59" customFormat="1" x14ac:dyDescent="0.2"/>
    <row r="3258" s="59" customFormat="1" x14ac:dyDescent="0.2"/>
    <row r="3259" s="59" customFormat="1" x14ac:dyDescent="0.2"/>
    <row r="3260" s="59" customFormat="1" x14ac:dyDescent="0.2"/>
    <row r="3261" s="59" customFormat="1" x14ac:dyDescent="0.2"/>
    <row r="3262" s="59" customFormat="1" x14ac:dyDescent="0.2"/>
    <row r="3263" s="59" customFormat="1" x14ac:dyDescent="0.2"/>
    <row r="3264" s="59" customFormat="1" x14ac:dyDescent="0.2"/>
    <row r="3265" s="59" customFormat="1" x14ac:dyDescent="0.2"/>
    <row r="3266" s="59" customFormat="1" x14ac:dyDescent="0.2"/>
    <row r="3267" s="59" customFormat="1" x14ac:dyDescent="0.2"/>
    <row r="3268" s="59" customFormat="1" x14ac:dyDescent="0.2"/>
    <row r="3269" s="59" customFormat="1" x14ac:dyDescent="0.2"/>
    <row r="3270" s="59" customFormat="1" x14ac:dyDescent="0.2"/>
    <row r="3271" s="59" customFormat="1" x14ac:dyDescent="0.2"/>
    <row r="3272" s="59" customFormat="1" x14ac:dyDescent="0.2"/>
    <row r="3273" s="59" customFormat="1" x14ac:dyDescent="0.2"/>
    <row r="3274" s="59" customFormat="1" x14ac:dyDescent="0.2"/>
    <row r="3275" s="59" customFormat="1" x14ac:dyDescent="0.2"/>
    <row r="3276" s="59" customFormat="1" x14ac:dyDescent="0.2"/>
    <row r="3277" s="59" customFormat="1" x14ac:dyDescent="0.2"/>
    <row r="3278" s="59" customFormat="1" x14ac:dyDescent="0.2"/>
    <row r="3279" s="59" customFormat="1" x14ac:dyDescent="0.2"/>
    <row r="3280" s="59" customFormat="1" x14ac:dyDescent="0.2"/>
    <row r="3281" s="59" customFormat="1" x14ac:dyDescent="0.2"/>
    <row r="3282" s="59" customFormat="1" x14ac:dyDescent="0.2"/>
    <row r="3283" s="59" customFormat="1" x14ac:dyDescent="0.2"/>
    <row r="3284" s="59" customFormat="1" x14ac:dyDescent="0.2"/>
    <row r="3285" s="59" customFormat="1" x14ac:dyDescent="0.2"/>
    <row r="3286" s="59" customFormat="1" x14ac:dyDescent="0.2"/>
    <row r="3287" s="59" customFormat="1" x14ac:dyDescent="0.2"/>
    <row r="3288" s="59" customFormat="1" x14ac:dyDescent="0.2"/>
    <row r="3289" s="59" customFormat="1" x14ac:dyDescent="0.2"/>
    <row r="3290" s="59" customFormat="1" x14ac:dyDescent="0.2"/>
    <row r="3291" s="59" customFormat="1" x14ac:dyDescent="0.2"/>
    <row r="3292" s="59" customFormat="1" x14ac:dyDescent="0.2"/>
    <row r="3293" s="59" customFormat="1" x14ac:dyDescent="0.2"/>
    <row r="3294" s="59" customFormat="1" x14ac:dyDescent="0.2"/>
    <row r="3295" s="59" customFormat="1" x14ac:dyDescent="0.2"/>
    <row r="3296" s="59" customFormat="1" x14ac:dyDescent="0.2"/>
    <row r="3297" s="59" customFormat="1" x14ac:dyDescent="0.2"/>
    <row r="3298" s="59" customFormat="1" x14ac:dyDescent="0.2"/>
    <row r="3299" s="59" customFormat="1" x14ac:dyDescent="0.2"/>
    <row r="3300" s="59" customFormat="1" x14ac:dyDescent="0.2"/>
    <row r="3301" s="59" customFormat="1" x14ac:dyDescent="0.2"/>
    <row r="3302" s="59" customFormat="1" x14ac:dyDescent="0.2"/>
    <row r="3303" s="59" customFormat="1" x14ac:dyDescent="0.2"/>
    <row r="3304" s="59" customFormat="1" x14ac:dyDescent="0.2"/>
    <row r="3305" s="59" customFormat="1" x14ac:dyDescent="0.2"/>
    <row r="3306" s="59" customFormat="1" x14ac:dyDescent="0.2"/>
    <row r="3307" s="59" customFormat="1" x14ac:dyDescent="0.2"/>
    <row r="3308" s="59" customFormat="1" x14ac:dyDescent="0.2"/>
    <row r="3309" s="59" customFormat="1" x14ac:dyDescent="0.2"/>
    <row r="3310" s="59" customFormat="1" x14ac:dyDescent="0.2"/>
    <row r="3311" s="59" customFormat="1" x14ac:dyDescent="0.2"/>
    <row r="3312" s="59" customFormat="1" x14ac:dyDescent="0.2"/>
    <row r="3313" s="59" customFormat="1" x14ac:dyDescent="0.2"/>
    <row r="3314" s="59" customFormat="1" x14ac:dyDescent="0.2"/>
    <row r="3315" s="59" customFormat="1" x14ac:dyDescent="0.2"/>
    <row r="3316" s="59" customFormat="1" x14ac:dyDescent="0.2"/>
    <row r="3317" s="59" customFormat="1" x14ac:dyDescent="0.2"/>
    <row r="3318" s="59" customFormat="1" x14ac:dyDescent="0.2"/>
    <row r="3319" s="59" customFormat="1" x14ac:dyDescent="0.2"/>
    <row r="3320" s="59" customFormat="1" x14ac:dyDescent="0.2"/>
    <row r="3321" s="59" customFormat="1" x14ac:dyDescent="0.2"/>
    <row r="3322" s="59" customFormat="1" x14ac:dyDescent="0.2"/>
    <row r="3323" s="59" customFormat="1" x14ac:dyDescent="0.2"/>
    <row r="3324" s="59" customFormat="1" x14ac:dyDescent="0.2"/>
    <row r="3325" s="59" customFormat="1" x14ac:dyDescent="0.2"/>
    <row r="3326" s="59" customFormat="1" x14ac:dyDescent="0.2"/>
    <row r="3327" s="59" customFormat="1" x14ac:dyDescent="0.2"/>
    <row r="3328" s="59" customFormat="1" x14ac:dyDescent="0.2"/>
    <row r="3329" s="59" customFormat="1" x14ac:dyDescent="0.2"/>
    <row r="3330" s="59" customFormat="1" x14ac:dyDescent="0.2"/>
    <row r="3331" s="59" customFormat="1" x14ac:dyDescent="0.2"/>
    <row r="3332" s="59" customFormat="1" x14ac:dyDescent="0.2"/>
    <row r="3333" s="59" customFormat="1" x14ac:dyDescent="0.2"/>
    <row r="3334" s="59" customFormat="1" x14ac:dyDescent="0.2"/>
    <row r="3335" s="59" customFormat="1" x14ac:dyDescent="0.2"/>
    <row r="3336" s="59" customFormat="1" x14ac:dyDescent="0.2"/>
    <row r="3337" s="59" customFormat="1" x14ac:dyDescent="0.2"/>
    <row r="3338" s="59" customFormat="1" x14ac:dyDescent="0.2"/>
    <row r="3339" s="59" customFormat="1" x14ac:dyDescent="0.2"/>
    <row r="3340" s="59" customFormat="1" x14ac:dyDescent="0.2"/>
    <row r="3341" s="59" customFormat="1" x14ac:dyDescent="0.2"/>
    <row r="3342" s="59" customFormat="1" x14ac:dyDescent="0.2"/>
    <row r="3343" s="59" customFormat="1" x14ac:dyDescent="0.2"/>
    <row r="3344" s="59" customFormat="1" x14ac:dyDescent="0.2"/>
    <row r="3345" s="59" customFormat="1" x14ac:dyDescent="0.2"/>
    <row r="3346" s="59" customFormat="1" x14ac:dyDescent="0.2"/>
    <row r="3347" s="59" customFormat="1" x14ac:dyDescent="0.2"/>
    <row r="3348" s="59" customFormat="1" x14ac:dyDescent="0.2"/>
    <row r="3349" s="59" customFormat="1" x14ac:dyDescent="0.2"/>
    <row r="3350" s="59" customFormat="1" x14ac:dyDescent="0.2"/>
    <row r="3351" s="59" customFormat="1" x14ac:dyDescent="0.2"/>
    <row r="3352" s="59" customFormat="1" x14ac:dyDescent="0.2"/>
    <row r="3353" s="59" customFormat="1" x14ac:dyDescent="0.2"/>
    <row r="3354" s="59" customFormat="1" x14ac:dyDescent="0.2"/>
    <row r="3355" s="59" customFormat="1" x14ac:dyDescent="0.2"/>
    <row r="3356" s="59" customFormat="1" x14ac:dyDescent="0.2"/>
    <row r="3357" s="59" customFormat="1" x14ac:dyDescent="0.2"/>
    <row r="3358" s="59" customFormat="1" x14ac:dyDescent="0.2"/>
    <row r="3359" s="59" customFormat="1" x14ac:dyDescent="0.2"/>
    <row r="3360" s="59" customFormat="1" x14ac:dyDescent="0.2"/>
    <row r="3361" s="59" customFormat="1" x14ac:dyDescent="0.2"/>
    <row r="3362" s="59" customFormat="1" x14ac:dyDescent="0.2"/>
    <row r="3363" s="59" customFormat="1" x14ac:dyDescent="0.2"/>
    <row r="3364" s="59" customFormat="1" x14ac:dyDescent="0.2"/>
    <row r="3365" s="59" customFormat="1" x14ac:dyDescent="0.2"/>
    <row r="3366" s="59" customFormat="1" x14ac:dyDescent="0.2"/>
    <row r="3367" s="59" customFormat="1" x14ac:dyDescent="0.2"/>
    <row r="3368" s="59" customFormat="1" x14ac:dyDescent="0.2"/>
    <row r="3369" s="59" customFormat="1" x14ac:dyDescent="0.2"/>
    <row r="3370" s="59" customFormat="1" x14ac:dyDescent="0.2"/>
    <row r="3371" s="59" customFormat="1" x14ac:dyDescent="0.2"/>
    <row r="3372" s="59" customFormat="1" x14ac:dyDescent="0.2"/>
    <row r="3373" s="59" customFormat="1" x14ac:dyDescent="0.2"/>
    <row r="3374" s="59" customFormat="1" x14ac:dyDescent="0.2"/>
    <row r="3375" s="59" customFormat="1" x14ac:dyDescent="0.2"/>
    <row r="3376" s="59" customFormat="1" x14ac:dyDescent="0.2"/>
    <row r="3377" s="59" customFormat="1" x14ac:dyDescent="0.2"/>
    <row r="3378" s="59" customFormat="1" x14ac:dyDescent="0.2"/>
    <row r="3379" s="59" customFormat="1" x14ac:dyDescent="0.2"/>
    <row r="3380" s="59" customFormat="1" x14ac:dyDescent="0.2"/>
    <row r="3381" s="59" customFormat="1" x14ac:dyDescent="0.2"/>
    <row r="3382" s="59" customFormat="1" x14ac:dyDescent="0.2"/>
    <row r="3383" s="59" customFormat="1" x14ac:dyDescent="0.2"/>
    <row r="3384" s="59" customFormat="1" x14ac:dyDescent="0.2"/>
    <row r="3385" s="59" customFormat="1" x14ac:dyDescent="0.2"/>
    <row r="3386" s="59" customFormat="1" x14ac:dyDescent="0.2"/>
    <row r="3387" s="59" customFormat="1" x14ac:dyDescent="0.2"/>
    <row r="3388" s="59" customFormat="1" x14ac:dyDescent="0.2"/>
    <row r="3389" s="59" customFormat="1" x14ac:dyDescent="0.2"/>
    <row r="3390" s="59" customFormat="1" x14ac:dyDescent="0.2"/>
    <row r="3391" s="59" customFormat="1" x14ac:dyDescent="0.2"/>
    <row r="3392" s="59" customFormat="1" x14ac:dyDescent="0.2"/>
    <row r="3393" s="59" customFormat="1" x14ac:dyDescent="0.2"/>
    <row r="3394" s="59" customFormat="1" x14ac:dyDescent="0.2"/>
    <row r="3395" s="59" customFormat="1" x14ac:dyDescent="0.2"/>
    <row r="3396" s="59" customFormat="1" x14ac:dyDescent="0.2"/>
    <row r="3397" s="59" customFormat="1" x14ac:dyDescent="0.2"/>
    <row r="3398" s="59" customFormat="1" x14ac:dyDescent="0.2"/>
    <row r="3399" s="59" customFormat="1" x14ac:dyDescent="0.2"/>
    <row r="3400" s="59" customFormat="1" x14ac:dyDescent="0.2"/>
    <row r="3401" s="59" customFormat="1" x14ac:dyDescent="0.2"/>
    <row r="3402" s="59" customFormat="1" x14ac:dyDescent="0.2"/>
    <row r="3403" s="59" customFormat="1" x14ac:dyDescent="0.2"/>
    <row r="3404" s="59" customFormat="1" x14ac:dyDescent="0.2"/>
    <row r="3405" s="59" customFormat="1" x14ac:dyDescent="0.2"/>
    <row r="3406" s="59" customFormat="1" x14ac:dyDescent="0.2"/>
    <row r="3407" s="59" customFormat="1" x14ac:dyDescent="0.2"/>
    <row r="3408" s="59" customFormat="1" x14ac:dyDescent="0.2"/>
    <row r="3409" s="59" customFormat="1" x14ac:dyDescent="0.2"/>
    <row r="3410" s="59" customFormat="1" x14ac:dyDescent="0.2"/>
    <row r="3411" s="59" customFormat="1" x14ac:dyDescent="0.2"/>
    <row r="3412" s="59" customFormat="1" x14ac:dyDescent="0.2"/>
    <row r="3413" s="59" customFormat="1" x14ac:dyDescent="0.2"/>
    <row r="3414" s="59" customFormat="1" x14ac:dyDescent="0.2"/>
    <row r="3415" s="59" customFormat="1" x14ac:dyDescent="0.2"/>
    <row r="3416" s="59" customFormat="1" x14ac:dyDescent="0.2"/>
    <row r="3417" s="59" customFormat="1" x14ac:dyDescent="0.2"/>
    <row r="3418" s="59" customFormat="1" x14ac:dyDescent="0.2"/>
    <row r="3419" s="59" customFormat="1" x14ac:dyDescent="0.2"/>
    <row r="3420" s="59" customFormat="1" x14ac:dyDescent="0.2"/>
    <row r="3421" s="59" customFormat="1" x14ac:dyDescent="0.2"/>
    <row r="3422" s="59" customFormat="1" x14ac:dyDescent="0.2"/>
    <row r="3423" s="59" customFormat="1" x14ac:dyDescent="0.2"/>
    <row r="3424" s="59" customFormat="1" x14ac:dyDescent="0.2"/>
    <row r="3425" s="59" customFormat="1" x14ac:dyDescent="0.2"/>
    <row r="3426" s="59" customFormat="1" x14ac:dyDescent="0.2"/>
    <row r="3427" s="59" customFormat="1" x14ac:dyDescent="0.2"/>
    <row r="3428" s="59" customFormat="1" x14ac:dyDescent="0.2"/>
    <row r="3429" s="59" customFormat="1" x14ac:dyDescent="0.2"/>
    <row r="3430" s="59" customFormat="1" x14ac:dyDescent="0.2"/>
    <row r="3431" s="59" customFormat="1" x14ac:dyDescent="0.2"/>
    <row r="3432" s="59" customFormat="1" x14ac:dyDescent="0.2"/>
    <row r="3433" s="59" customFormat="1" x14ac:dyDescent="0.2"/>
    <row r="3434" s="59" customFormat="1" x14ac:dyDescent="0.2"/>
    <row r="3435" s="59" customFormat="1" x14ac:dyDescent="0.2"/>
    <row r="3436" s="59" customFormat="1" x14ac:dyDescent="0.2"/>
    <row r="3437" s="59" customFormat="1" x14ac:dyDescent="0.2"/>
    <row r="3438" s="59" customFormat="1" x14ac:dyDescent="0.2"/>
    <row r="3439" s="59" customFormat="1" x14ac:dyDescent="0.2"/>
    <row r="3440" s="59" customFormat="1" x14ac:dyDescent="0.2"/>
    <row r="3441" s="59" customFormat="1" x14ac:dyDescent="0.2"/>
    <row r="3442" s="59" customFormat="1" x14ac:dyDescent="0.2"/>
    <row r="3443" s="59" customFormat="1" x14ac:dyDescent="0.2"/>
    <row r="3444" s="59" customFormat="1" x14ac:dyDescent="0.2"/>
    <row r="3445" s="59" customFormat="1" x14ac:dyDescent="0.2"/>
    <row r="3446" s="59" customFormat="1" x14ac:dyDescent="0.2"/>
    <row r="3447" s="59" customFormat="1" x14ac:dyDescent="0.2"/>
    <row r="3448" s="59" customFormat="1" x14ac:dyDescent="0.2"/>
    <row r="3449" s="59" customFormat="1" x14ac:dyDescent="0.2"/>
    <row r="3450" s="59" customFormat="1" x14ac:dyDescent="0.2"/>
    <row r="3451" s="59" customFormat="1" x14ac:dyDescent="0.2"/>
    <row r="3452" s="59" customFormat="1" x14ac:dyDescent="0.2"/>
    <row r="3453" s="59" customFormat="1" x14ac:dyDescent="0.2"/>
    <row r="3454" s="59" customFormat="1" x14ac:dyDescent="0.2"/>
    <row r="3455" s="59" customFormat="1" x14ac:dyDescent="0.2"/>
    <row r="3456" s="59" customFormat="1" x14ac:dyDescent="0.2"/>
    <row r="3457" s="59" customFormat="1" x14ac:dyDescent="0.2"/>
    <row r="3458" s="59" customFormat="1" x14ac:dyDescent="0.2"/>
    <row r="3459" s="59" customFormat="1" x14ac:dyDescent="0.2"/>
    <row r="3460" s="59" customFormat="1" x14ac:dyDescent="0.2"/>
    <row r="3461" s="59" customFormat="1" x14ac:dyDescent="0.2"/>
    <row r="3462" s="59" customFormat="1" x14ac:dyDescent="0.2"/>
    <row r="3463" s="59" customFormat="1" x14ac:dyDescent="0.2"/>
    <row r="3464" s="59" customFormat="1" x14ac:dyDescent="0.2"/>
    <row r="3465" s="59" customFormat="1" x14ac:dyDescent="0.2"/>
    <row r="3466" s="59" customFormat="1" x14ac:dyDescent="0.2"/>
    <row r="3467" s="59" customFormat="1" x14ac:dyDescent="0.2"/>
    <row r="3468" s="59" customFormat="1" x14ac:dyDescent="0.2"/>
    <row r="3469" s="59" customFormat="1" x14ac:dyDescent="0.2"/>
    <row r="3470" s="59" customFormat="1" x14ac:dyDescent="0.2"/>
    <row r="3471" s="59" customFormat="1" x14ac:dyDescent="0.2"/>
    <row r="3472" s="59" customFormat="1" x14ac:dyDescent="0.2"/>
    <row r="3473" s="59" customFormat="1" x14ac:dyDescent="0.2"/>
    <row r="3474" s="59" customFormat="1" x14ac:dyDescent="0.2"/>
    <row r="3475" s="59" customFormat="1" x14ac:dyDescent="0.2"/>
    <row r="3476" s="59" customFormat="1" x14ac:dyDescent="0.2"/>
    <row r="3477" s="59" customFormat="1" x14ac:dyDescent="0.2"/>
    <row r="3478" s="59" customFormat="1" x14ac:dyDescent="0.2"/>
    <row r="3479" s="59" customFormat="1" x14ac:dyDescent="0.2"/>
    <row r="3480" s="59" customFormat="1" x14ac:dyDescent="0.2"/>
    <row r="3481" s="59" customFormat="1" x14ac:dyDescent="0.2"/>
    <row r="3482" s="59" customFormat="1" x14ac:dyDescent="0.2"/>
    <row r="3483" s="59" customFormat="1" x14ac:dyDescent="0.2"/>
    <row r="3484" s="59" customFormat="1" x14ac:dyDescent="0.2"/>
    <row r="3485" s="59" customFormat="1" x14ac:dyDescent="0.2"/>
    <row r="3486" s="59" customFormat="1" x14ac:dyDescent="0.2"/>
    <row r="3487" s="59" customFormat="1" x14ac:dyDescent="0.2"/>
    <row r="3488" s="59" customFormat="1" x14ac:dyDescent="0.2"/>
    <row r="3489" s="59" customFormat="1" x14ac:dyDescent="0.2"/>
    <row r="3490" s="59" customFormat="1" x14ac:dyDescent="0.2"/>
    <row r="3491" s="59" customFormat="1" x14ac:dyDescent="0.2"/>
    <row r="3492" s="59" customFormat="1" x14ac:dyDescent="0.2"/>
    <row r="3493" s="59" customFormat="1" x14ac:dyDescent="0.2"/>
    <row r="3494" s="59" customFormat="1" x14ac:dyDescent="0.2"/>
    <row r="3495" s="59" customFormat="1" x14ac:dyDescent="0.2"/>
    <row r="3496" s="59" customFormat="1" x14ac:dyDescent="0.2"/>
    <row r="3497" s="59" customFormat="1" x14ac:dyDescent="0.2"/>
    <row r="3498" s="59" customFormat="1" x14ac:dyDescent="0.2"/>
    <row r="3499" s="59" customFormat="1" x14ac:dyDescent="0.2"/>
    <row r="3500" s="59" customFormat="1" x14ac:dyDescent="0.2"/>
    <row r="3501" s="59" customFormat="1" x14ac:dyDescent="0.2"/>
    <row r="3502" s="59" customFormat="1" x14ac:dyDescent="0.2"/>
    <row r="3503" s="59" customFormat="1" x14ac:dyDescent="0.2"/>
    <row r="3504" s="59" customFormat="1" x14ac:dyDescent="0.2"/>
    <row r="3505" s="59" customFormat="1" x14ac:dyDescent="0.2"/>
    <row r="3506" s="59" customFormat="1" x14ac:dyDescent="0.2"/>
    <row r="3507" s="59" customFormat="1" x14ac:dyDescent="0.2"/>
    <row r="3508" s="59" customFormat="1" x14ac:dyDescent="0.2"/>
    <row r="3509" s="59" customFormat="1" x14ac:dyDescent="0.2"/>
    <row r="3510" s="59" customFormat="1" x14ac:dyDescent="0.2"/>
    <row r="3511" s="59" customFormat="1" x14ac:dyDescent="0.2"/>
    <row r="3512" s="59" customFormat="1" x14ac:dyDescent="0.2"/>
    <row r="3513" s="59" customFormat="1" x14ac:dyDescent="0.2"/>
    <row r="3514" s="59" customFormat="1" x14ac:dyDescent="0.2"/>
    <row r="3515" s="59" customFormat="1" x14ac:dyDescent="0.2"/>
    <row r="3516" s="59" customFormat="1" x14ac:dyDescent="0.2"/>
    <row r="3517" s="59" customFormat="1" x14ac:dyDescent="0.2"/>
    <row r="3518" s="59" customFormat="1" x14ac:dyDescent="0.2"/>
    <row r="3519" s="59" customFormat="1" x14ac:dyDescent="0.2"/>
    <row r="3520" s="59" customFormat="1" x14ac:dyDescent="0.2"/>
    <row r="3521" s="59" customFormat="1" x14ac:dyDescent="0.2"/>
    <row r="3522" s="59" customFormat="1" x14ac:dyDescent="0.2"/>
    <row r="3523" s="59" customFormat="1" x14ac:dyDescent="0.2"/>
    <row r="3524" s="59" customFormat="1" x14ac:dyDescent="0.2"/>
    <row r="3525" s="59" customFormat="1" x14ac:dyDescent="0.2"/>
    <row r="3526" s="59" customFormat="1" x14ac:dyDescent="0.2"/>
    <row r="3527" s="59" customFormat="1" x14ac:dyDescent="0.2"/>
    <row r="3528" s="59" customFormat="1" x14ac:dyDescent="0.2"/>
    <row r="3529" s="59" customFormat="1" x14ac:dyDescent="0.2"/>
    <row r="3530" s="59" customFormat="1" x14ac:dyDescent="0.2"/>
    <row r="3531" s="59" customFormat="1" x14ac:dyDescent="0.2"/>
    <row r="3532" s="59" customFormat="1" x14ac:dyDescent="0.2"/>
    <row r="3533" s="59" customFormat="1" x14ac:dyDescent="0.2"/>
    <row r="3534" s="59" customFormat="1" x14ac:dyDescent="0.2"/>
    <row r="3535" s="59" customFormat="1" x14ac:dyDescent="0.2"/>
    <row r="3536" s="59" customFormat="1" x14ac:dyDescent="0.2"/>
    <row r="3537" s="59" customFormat="1" x14ac:dyDescent="0.2"/>
    <row r="3538" s="59" customFormat="1" x14ac:dyDescent="0.2"/>
    <row r="3539" s="59" customFormat="1" x14ac:dyDescent="0.2"/>
    <row r="3540" s="59" customFormat="1" x14ac:dyDescent="0.2"/>
    <row r="3541" s="59" customFormat="1" x14ac:dyDescent="0.2"/>
    <row r="3542" s="59" customFormat="1" x14ac:dyDescent="0.2"/>
    <row r="3543" s="59" customFormat="1" x14ac:dyDescent="0.2"/>
    <row r="3544" s="59" customFormat="1" x14ac:dyDescent="0.2"/>
    <row r="3545" s="59" customFormat="1" x14ac:dyDescent="0.2"/>
    <row r="3546" s="59" customFormat="1" x14ac:dyDescent="0.2"/>
    <row r="3547" s="59" customFormat="1" x14ac:dyDescent="0.2"/>
    <row r="3548" s="59" customFormat="1" x14ac:dyDescent="0.2"/>
    <row r="3549" s="59" customFormat="1" x14ac:dyDescent="0.2"/>
    <row r="3550" s="59" customFormat="1" x14ac:dyDescent="0.2"/>
    <row r="3551" s="59" customFormat="1" x14ac:dyDescent="0.2"/>
    <row r="3552" s="59" customFormat="1" x14ac:dyDescent="0.2"/>
    <row r="3553" s="59" customFormat="1" x14ac:dyDescent="0.2"/>
    <row r="3554" s="59" customFormat="1" x14ac:dyDescent="0.2"/>
    <row r="3555" s="59" customFormat="1" x14ac:dyDescent="0.2"/>
    <row r="3556" s="59" customFormat="1" x14ac:dyDescent="0.2"/>
    <row r="3557" s="59" customFormat="1" x14ac:dyDescent="0.2"/>
    <row r="3558" s="59" customFormat="1" x14ac:dyDescent="0.2"/>
    <row r="3559" s="59" customFormat="1" x14ac:dyDescent="0.2"/>
    <row r="3560" s="59" customFormat="1" x14ac:dyDescent="0.2"/>
    <row r="3561" s="59" customFormat="1" x14ac:dyDescent="0.2"/>
    <row r="3562" s="59" customFormat="1" x14ac:dyDescent="0.2"/>
    <row r="3563" s="59" customFormat="1" x14ac:dyDescent="0.2"/>
    <row r="3564" s="59" customFormat="1" x14ac:dyDescent="0.2"/>
    <row r="3565" s="59" customFormat="1" x14ac:dyDescent="0.2"/>
    <row r="3566" s="59" customFormat="1" x14ac:dyDescent="0.2"/>
    <row r="3567" s="59" customFormat="1" x14ac:dyDescent="0.2"/>
    <row r="3568" s="59" customFormat="1" x14ac:dyDescent="0.2"/>
    <row r="3569" s="59" customFormat="1" x14ac:dyDescent="0.2"/>
    <row r="3570" s="59" customFormat="1" x14ac:dyDescent="0.2"/>
    <row r="3571" s="59" customFormat="1" x14ac:dyDescent="0.2"/>
    <row r="3572" s="59" customFormat="1" x14ac:dyDescent="0.2"/>
    <row r="3573" s="59" customFormat="1" x14ac:dyDescent="0.2"/>
    <row r="3574" s="59" customFormat="1" x14ac:dyDescent="0.2"/>
    <row r="3575" s="59" customFormat="1" x14ac:dyDescent="0.2"/>
    <row r="3576" s="59" customFormat="1" x14ac:dyDescent="0.2"/>
    <row r="3577" s="59" customFormat="1" x14ac:dyDescent="0.2"/>
    <row r="3578" s="59" customFormat="1" x14ac:dyDescent="0.2"/>
    <row r="3579" s="59" customFormat="1" x14ac:dyDescent="0.2"/>
    <row r="3580" s="59" customFormat="1" x14ac:dyDescent="0.2"/>
    <row r="3581" s="59" customFormat="1" x14ac:dyDescent="0.2"/>
    <row r="3582" s="59" customFormat="1" x14ac:dyDescent="0.2"/>
    <row r="3583" s="59" customFormat="1" x14ac:dyDescent="0.2"/>
    <row r="3584" s="59" customFormat="1" x14ac:dyDescent="0.2"/>
    <row r="3585" s="59" customFormat="1" x14ac:dyDescent="0.2"/>
    <row r="3586" s="59" customFormat="1" x14ac:dyDescent="0.2"/>
    <row r="3587" s="59" customFormat="1" x14ac:dyDescent="0.2"/>
    <row r="3588" s="59" customFormat="1" x14ac:dyDescent="0.2"/>
    <row r="3589" s="59" customFormat="1" x14ac:dyDescent="0.2"/>
    <row r="3590" s="59" customFormat="1" x14ac:dyDescent="0.2"/>
    <row r="3591" s="59" customFormat="1" x14ac:dyDescent="0.2"/>
    <row r="3592" s="59" customFormat="1" x14ac:dyDescent="0.2"/>
    <row r="3593" s="59" customFormat="1" x14ac:dyDescent="0.2"/>
    <row r="3594" s="59" customFormat="1" x14ac:dyDescent="0.2"/>
    <row r="3595" s="59" customFormat="1" x14ac:dyDescent="0.2"/>
    <row r="3596" s="59" customFormat="1" x14ac:dyDescent="0.2"/>
    <row r="3597" s="59" customFormat="1" x14ac:dyDescent="0.2"/>
    <row r="3598" s="59" customFormat="1" x14ac:dyDescent="0.2"/>
    <row r="3599" s="59" customFormat="1" x14ac:dyDescent="0.2"/>
    <row r="3600" s="59" customFormat="1" x14ac:dyDescent="0.2"/>
    <row r="3601" s="59" customFormat="1" x14ac:dyDescent="0.2"/>
    <row r="3602" s="59" customFormat="1" x14ac:dyDescent="0.2"/>
    <row r="3603" s="59" customFormat="1" x14ac:dyDescent="0.2"/>
    <row r="3604" s="59" customFormat="1" x14ac:dyDescent="0.2"/>
    <row r="3605" s="59" customFormat="1" x14ac:dyDescent="0.2"/>
    <row r="3606" s="59" customFormat="1" x14ac:dyDescent="0.2"/>
    <row r="3607" s="59" customFormat="1" x14ac:dyDescent="0.2"/>
    <row r="3608" s="59" customFormat="1" x14ac:dyDescent="0.2"/>
    <row r="3609" s="59" customFormat="1" x14ac:dyDescent="0.2"/>
    <row r="3610" s="59" customFormat="1" x14ac:dyDescent="0.2"/>
    <row r="3611" s="59" customFormat="1" x14ac:dyDescent="0.2"/>
    <row r="3612" s="59" customFormat="1" x14ac:dyDescent="0.2"/>
    <row r="3613" s="59" customFormat="1" x14ac:dyDescent="0.2"/>
    <row r="3614" s="59" customFormat="1" x14ac:dyDescent="0.2"/>
    <row r="3615" s="59" customFormat="1" x14ac:dyDescent="0.2"/>
    <row r="3616" s="59" customFormat="1" x14ac:dyDescent="0.2"/>
    <row r="3617" s="59" customFormat="1" x14ac:dyDescent="0.2"/>
    <row r="3618" s="59" customFormat="1" x14ac:dyDescent="0.2"/>
    <row r="3619" s="59" customFormat="1" x14ac:dyDescent="0.2"/>
    <row r="3620" s="59" customFormat="1" x14ac:dyDescent="0.2"/>
    <row r="3621" s="59" customFormat="1" x14ac:dyDescent="0.2"/>
    <row r="3622" s="59" customFormat="1" x14ac:dyDescent="0.2"/>
    <row r="3623" s="59" customFormat="1" x14ac:dyDescent="0.2"/>
    <row r="3624" s="59" customFormat="1" x14ac:dyDescent="0.2"/>
    <row r="3625" s="59" customFormat="1" x14ac:dyDescent="0.2"/>
    <row r="3626" s="59" customFormat="1" x14ac:dyDescent="0.2"/>
    <row r="3627" s="59" customFormat="1" x14ac:dyDescent="0.2"/>
    <row r="3628" s="59" customFormat="1" x14ac:dyDescent="0.2"/>
    <row r="3629" s="59" customFormat="1" x14ac:dyDescent="0.2"/>
    <row r="3630" s="59" customFormat="1" x14ac:dyDescent="0.2"/>
    <row r="3631" s="59" customFormat="1" x14ac:dyDescent="0.2"/>
    <row r="3632" s="59" customFormat="1" x14ac:dyDescent="0.2"/>
    <row r="3633" s="59" customFormat="1" x14ac:dyDescent="0.2"/>
    <row r="3634" s="59" customFormat="1" x14ac:dyDescent="0.2"/>
    <row r="3635" s="59" customFormat="1" x14ac:dyDescent="0.2"/>
    <row r="3636" s="59" customFormat="1" x14ac:dyDescent="0.2"/>
    <row r="3637" s="59" customFormat="1" x14ac:dyDescent="0.2"/>
    <row r="3638" s="59" customFormat="1" x14ac:dyDescent="0.2"/>
    <row r="3639" s="59" customFormat="1" x14ac:dyDescent="0.2"/>
    <row r="3640" s="59" customFormat="1" x14ac:dyDescent="0.2"/>
    <row r="3641" s="59" customFormat="1" x14ac:dyDescent="0.2"/>
    <row r="3642" s="59" customFormat="1" x14ac:dyDescent="0.2"/>
    <row r="3643" s="59" customFormat="1" x14ac:dyDescent="0.2"/>
    <row r="3644" s="59" customFormat="1" x14ac:dyDescent="0.2"/>
    <row r="3645" s="59" customFormat="1" x14ac:dyDescent="0.2"/>
    <row r="3646" s="59" customFormat="1" x14ac:dyDescent="0.2"/>
    <row r="3647" s="59" customFormat="1" x14ac:dyDescent="0.2"/>
    <row r="3648" s="59" customFormat="1" x14ac:dyDescent="0.2"/>
    <row r="3649" s="59" customFormat="1" x14ac:dyDescent="0.2"/>
    <row r="3650" s="59" customFormat="1" x14ac:dyDescent="0.2"/>
    <row r="3651" s="59" customFormat="1" x14ac:dyDescent="0.2"/>
    <row r="3652" s="59" customFormat="1" x14ac:dyDescent="0.2"/>
    <row r="3653" s="59" customFormat="1" x14ac:dyDescent="0.2"/>
    <row r="3654" s="59" customFormat="1" x14ac:dyDescent="0.2"/>
    <row r="3655" s="59" customFormat="1" x14ac:dyDescent="0.2"/>
    <row r="3656" s="59" customFormat="1" x14ac:dyDescent="0.2"/>
    <row r="3657" s="59" customFormat="1" x14ac:dyDescent="0.2"/>
    <row r="3658" s="59" customFormat="1" x14ac:dyDescent="0.2"/>
    <row r="3659" s="59" customFormat="1" x14ac:dyDescent="0.2"/>
    <row r="3660" s="59" customFormat="1" x14ac:dyDescent="0.2"/>
    <row r="3661" s="59" customFormat="1" x14ac:dyDescent="0.2"/>
    <row r="3662" s="59" customFormat="1" x14ac:dyDescent="0.2"/>
    <row r="3663" s="59" customFormat="1" x14ac:dyDescent="0.2"/>
    <row r="3664" s="59" customFormat="1" x14ac:dyDescent="0.2"/>
    <row r="3665" s="59" customFormat="1" x14ac:dyDescent="0.2"/>
    <row r="3666" s="59" customFormat="1" x14ac:dyDescent="0.2"/>
    <row r="3667" s="59" customFormat="1" x14ac:dyDescent="0.2"/>
    <row r="3668" s="59" customFormat="1" x14ac:dyDescent="0.2"/>
    <row r="3669" s="59" customFormat="1" x14ac:dyDescent="0.2"/>
    <row r="3670" s="59" customFormat="1" x14ac:dyDescent="0.2"/>
    <row r="3671" s="59" customFormat="1" x14ac:dyDescent="0.2"/>
    <row r="3672" s="59" customFormat="1" x14ac:dyDescent="0.2"/>
    <row r="3673" s="59" customFormat="1" x14ac:dyDescent="0.2"/>
    <row r="3674" s="59" customFormat="1" x14ac:dyDescent="0.2"/>
    <row r="3675" s="59" customFormat="1" x14ac:dyDescent="0.2"/>
    <row r="3676" s="59" customFormat="1" x14ac:dyDescent="0.2"/>
    <row r="3677" s="59" customFormat="1" x14ac:dyDescent="0.2"/>
    <row r="3678" s="59" customFormat="1" x14ac:dyDescent="0.2"/>
    <row r="3679" s="59" customFormat="1" x14ac:dyDescent="0.2"/>
    <row r="3680" s="59" customFormat="1" x14ac:dyDescent="0.2"/>
    <row r="3681" s="59" customFormat="1" x14ac:dyDescent="0.2"/>
    <row r="3682" s="59" customFormat="1" x14ac:dyDescent="0.2"/>
    <row r="3683" s="59" customFormat="1" x14ac:dyDescent="0.2"/>
    <row r="3684" s="59" customFormat="1" x14ac:dyDescent="0.2"/>
    <row r="3685" s="59" customFormat="1" x14ac:dyDescent="0.2"/>
    <row r="3686" s="59" customFormat="1" x14ac:dyDescent="0.2"/>
    <row r="3687" s="59" customFormat="1" x14ac:dyDescent="0.2"/>
    <row r="3688" s="59" customFormat="1" x14ac:dyDescent="0.2"/>
    <row r="3689" s="59" customFormat="1" x14ac:dyDescent="0.2"/>
    <row r="3690" s="59" customFormat="1" x14ac:dyDescent="0.2"/>
    <row r="3691" s="59" customFormat="1" x14ac:dyDescent="0.2"/>
    <row r="3692" s="59" customFormat="1" x14ac:dyDescent="0.2"/>
    <row r="3693" s="59" customFormat="1" x14ac:dyDescent="0.2"/>
    <row r="3694" s="59" customFormat="1" x14ac:dyDescent="0.2"/>
    <row r="3695" s="59" customFormat="1" x14ac:dyDescent="0.2"/>
    <row r="3696" s="59" customFormat="1" x14ac:dyDescent="0.2"/>
    <row r="3697" s="59" customFormat="1" x14ac:dyDescent="0.2"/>
    <row r="3698" s="59" customFormat="1" x14ac:dyDescent="0.2"/>
    <row r="3699" s="59" customFormat="1" x14ac:dyDescent="0.2"/>
    <row r="3700" s="59" customFormat="1" x14ac:dyDescent="0.2"/>
    <row r="3701" s="59" customFormat="1" x14ac:dyDescent="0.2"/>
    <row r="3702" s="59" customFormat="1" x14ac:dyDescent="0.2"/>
    <row r="3703" s="59" customFormat="1" x14ac:dyDescent="0.2"/>
    <row r="3704" s="59" customFormat="1" x14ac:dyDescent="0.2"/>
    <row r="3705" s="59" customFormat="1" x14ac:dyDescent="0.2"/>
    <row r="3706" s="59" customFormat="1" x14ac:dyDescent="0.2"/>
    <row r="3707" s="59" customFormat="1" x14ac:dyDescent="0.2"/>
    <row r="3708" s="59" customFormat="1" x14ac:dyDescent="0.2"/>
    <row r="3709" s="59" customFormat="1" x14ac:dyDescent="0.2"/>
    <row r="3710" s="59" customFormat="1" x14ac:dyDescent="0.2"/>
    <row r="3711" s="59" customFormat="1" x14ac:dyDescent="0.2"/>
    <row r="3712" s="59" customFormat="1" x14ac:dyDescent="0.2"/>
    <row r="3713" s="59" customFormat="1" x14ac:dyDescent="0.2"/>
    <row r="3714" s="59" customFormat="1" x14ac:dyDescent="0.2"/>
    <row r="3715" s="59" customFormat="1" x14ac:dyDescent="0.2"/>
    <row r="3716" s="59" customFormat="1" x14ac:dyDescent="0.2"/>
    <row r="3717" s="59" customFormat="1" x14ac:dyDescent="0.2"/>
    <row r="3718" s="59" customFormat="1" x14ac:dyDescent="0.2"/>
    <row r="3719" s="59" customFormat="1" x14ac:dyDescent="0.2"/>
    <row r="3720" s="59" customFormat="1" x14ac:dyDescent="0.2"/>
    <row r="3721" s="59" customFormat="1" x14ac:dyDescent="0.2"/>
    <row r="3722" s="59" customFormat="1" x14ac:dyDescent="0.2"/>
    <row r="3723" s="59" customFormat="1" x14ac:dyDescent="0.2"/>
    <row r="3724" s="59" customFormat="1" x14ac:dyDescent="0.2"/>
    <row r="3725" s="59" customFormat="1" x14ac:dyDescent="0.2"/>
    <row r="3726" s="59" customFormat="1" x14ac:dyDescent="0.2"/>
    <row r="3727" s="59" customFormat="1" x14ac:dyDescent="0.2"/>
    <row r="3728" s="59" customFormat="1" x14ac:dyDescent="0.2"/>
    <row r="3729" s="59" customFormat="1" x14ac:dyDescent="0.2"/>
    <row r="3730" s="59" customFormat="1" x14ac:dyDescent="0.2"/>
    <row r="3731" s="59" customFormat="1" x14ac:dyDescent="0.2"/>
    <row r="3732" s="59" customFormat="1" x14ac:dyDescent="0.2"/>
    <row r="3733" s="59" customFormat="1" x14ac:dyDescent="0.2"/>
    <row r="3734" s="59" customFormat="1" x14ac:dyDescent="0.2"/>
    <row r="3735" s="59" customFormat="1" x14ac:dyDescent="0.2"/>
    <row r="3736" s="59" customFormat="1" x14ac:dyDescent="0.2"/>
    <row r="3737" s="59" customFormat="1" x14ac:dyDescent="0.2"/>
    <row r="3738" s="59" customFormat="1" x14ac:dyDescent="0.2"/>
    <row r="3739" s="59" customFormat="1" x14ac:dyDescent="0.2"/>
    <row r="3740" s="59" customFormat="1" x14ac:dyDescent="0.2"/>
    <row r="3741" s="59" customFormat="1" x14ac:dyDescent="0.2"/>
    <row r="3742" s="59" customFormat="1" x14ac:dyDescent="0.2"/>
    <row r="3743" s="59" customFormat="1" x14ac:dyDescent="0.2"/>
    <row r="3744" s="59" customFormat="1" x14ac:dyDescent="0.2"/>
    <row r="3745" s="59" customFormat="1" x14ac:dyDescent="0.2"/>
    <row r="3746" s="59" customFormat="1" x14ac:dyDescent="0.2"/>
    <row r="3747" s="59" customFormat="1" x14ac:dyDescent="0.2"/>
    <row r="3748" s="59" customFormat="1" x14ac:dyDescent="0.2"/>
    <row r="3749" s="59" customFormat="1" x14ac:dyDescent="0.2"/>
    <row r="3750" s="59" customFormat="1" x14ac:dyDescent="0.2"/>
    <row r="3751" s="59" customFormat="1" x14ac:dyDescent="0.2"/>
    <row r="3752" s="59" customFormat="1" x14ac:dyDescent="0.2"/>
    <row r="3753" s="59" customFormat="1" x14ac:dyDescent="0.2"/>
    <row r="3754" s="59" customFormat="1" x14ac:dyDescent="0.2"/>
    <row r="3755" s="59" customFormat="1" x14ac:dyDescent="0.2"/>
    <row r="3756" s="59" customFormat="1" x14ac:dyDescent="0.2"/>
    <row r="3757" s="59" customFormat="1" x14ac:dyDescent="0.2"/>
    <row r="3758" s="59" customFormat="1" x14ac:dyDescent="0.2"/>
    <row r="3759" s="59" customFormat="1" x14ac:dyDescent="0.2"/>
    <row r="3760" s="59" customFormat="1" x14ac:dyDescent="0.2"/>
    <row r="3761" s="59" customFormat="1" x14ac:dyDescent="0.2"/>
    <row r="3762" s="59" customFormat="1" x14ac:dyDescent="0.2"/>
    <row r="3763" s="59" customFormat="1" x14ac:dyDescent="0.2"/>
    <row r="3764" s="59" customFormat="1" x14ac:dyDescent="0.2"/>
    <row r="3765" s="59" customFormat="1" x14ac:dyDescent="0.2"/>
    <row r="3766" s="59" customFormat="1" x14ac:dyDescent="0.2"/>
    <row r="3767" s="59" customFormat="1" x14ac:dyDescent="0.2"/>
    <row r="3768" s="59" customFormat="1" x14ac:dyDescent="0.2"/>
    <row r="3769" s="59" customFormat="1" x14ac:dyDescent="0.2"/>
    <row r="3770" s="59" customFormat="1" x14ac:dyDescent="0.2"/>
    <row r="3771" s="59" customFormat="1" x14ac:dyDescent="0.2"/>
    <row r="3772" s="59" customFormat="1" x14ac:dyDescent="0.2"/>
    <row r="3773" s="59" customFormat="1" x14ac:dyDescent="0.2"/>
    <row r="3774" s="59" customFormat="1" x14ac:dyDescent="0.2"/>
    <row r="3775" s="59" customFormat="1" x14ac:dyDescent="0.2"/>
    <row r="3776" s="59" customFormat="1" x14ac:dyDescent="0.2"/>
    <row r="3777" s="59" customFormat="1" x14ac:dyDescent="0.2"/>
    <row r="3778" s="59" customFormat="1" x14ac:dyDescent="0.2"/>
    <row r="3779" s="59" customFormat="1" x14ac:dyDescent="0.2"/>
    <row r="3780" s="59" customFormat="1" x14ac:dyDescent="0.2"/>
    <row r="3781" s="59" customFormat="1" x14ac:dyDescent="0.2"/>
    <row r="3782" s="59" customFormat="1" x14ac:dyDescent="0.2"/>
    <row r="3783" s="59" customFormat="1" x14ac:dyDescent="0.2"/>
    <row r="3784" s="59" customFormat="1" x14ac:dyDescent="0.2"/>
    <row r="3785" s="59" customFormat="1" x14ac:dyDescent="0.2"/>
    <row r="3786" s="59" customFormat="1" x14ac:dyDescent="0.2"/>
    <row r="3787" s="59" customFormat="1" x14ac:dyDescent="0.2"/>
    <row r="3788" s="59" customFormat="1" x14ac:dyDescent="0.2"/>
    <row r="3789" s="59" customFormat="1" x14ac:dyDescent="0.2"/>
    <row r="3790" s="59" customFormat="1" x14ac:dyDescent="0.2"/>
    <row r="3791" s="59" customFormat="1" x14ac:dyDescent="0.2"/>
    <row r="3792" s="59" customFormat="1" x14ac:dyDescent="0.2"/>
    <row r="3793" s="59" customFormat="1" x14ac:dyDescent="0.2"/>
    <row r="3794" s="59" customFormat="1" x14ac:dyDescent="0.2"/>
    <row r="3795" s="59" customFormat="1" x14ac:dyDescent="0.2"/>
    <row r="3796" s="59" customFormat="1" x14ac:dyDescent="0.2"/>
    <row r="3797" s="59" customFormat="1" x14ac:dyDescent="0.2"/>
    <row r="3798" s="59" customFormat="1" x14ac:dyDescent="0.2"/>
    <row r="3799" s="59" customFormat="1" x14ac:dyDescent="0.2"/>
    <row r="3800" s="59" customFormat="1" x14ac:dyDescent="0.2"/>
    <row r="3801" s="59" customFormat="1" x14ac:dyDescent="0.2"/>
    <row r="3802" s="59" customFormat="1" x14ac:dyDescent="0.2"/>
    <row r="3803" s="59" customFormat="1" x14ac:dyDescent="0.2"/>
    <row r="3804" s="59" customFormat="1" x14ac:dyDescent="0.2"/>
    <row r="3805" s="59" customFormat="1" x14ac:dyDescent="0.2"/>
    <row r="3806" s="59" customFormat="1" x14ac:dyDescent="0.2"/>
    <row r="3807" s="59" customFormat="1" x14ac:dyDescent="0.2"/>
    <row r="3808" s="59" customFormat="1" x14ac:dyDescent="0.2"/>
    <row r="3809" s="59" customFormat="1" x14ac:dyDescent="0.2"/>
    <row r="3810" s="59" customFormat="1" x14ac:dyDescent="0.2"/>
    <row r="3811" s="59" customFormat="1" x14ac:dyDescent="0.2"/>
    <row r="3812" s="59" customFormat="1" x14ac:dyDescent="0.2"/>
    <row r="3813" s="59" customFormat="1" x14ac:dyDescent="0.2"/>
    <row r="3814" s="59" customFormat="1" x14ac:dyDescent="0.2"/>
    <row r="3815" s="59" customFormat="1" x14ac:dyDescent="0.2"/>
    <row r="3816" s="59" customFormat="1" x14ac:dyDescent="0.2"/>
    <row r="3817" s="59" customFormat="1" x14ac:dyDescent="0.2"/>
    <row r="3818" s="59" customFormat="1" x14ac:dyDescent="0.2"/>
    <row r="3819" s="59" customFormat="1" x14ac:dyDescent="0.2"/>
    <row r="3820" s="59" customFormat="1" x14ac:dyDescent="0.2"/>
    <row r="3821" s="59" customFormat="1" x14ac:dyDescent="0.2"/>
    <row r="3822" s="59" customFormat="1" x14ac:dyDescent="0.2"/>
    <row r="3823" s="59" customFormat="1" x14ac:dyDescent="0.2"/>
    <row r="3824" s="59" customFormat="1" x14ac:dyDescent="0.2"/>
    <row r="3825" s="59" customFormat="1" x14ac:dyDescent="0.2"/>
    <row r="3826" s="59" customFormat="1" x14ac:dyDescent="0.2"/>
    <row r="3827" s="59" customFormat="1" x14ac:dyDescent="0.2"/>
    <row r="3828" s="59" customFormat="1" x14ac:dyDescent="0.2"/>
    <row r="3829" s="59" customFormat="1" x14ac:dyDescent="0.2"/>
    <row r="3830" s="59" customFormat="1" x14ac:dyDescent="0.2"/>
    <row r="3831" s="59" customFormat="1" x14ac:dyDescent="0.2"/>
    <row r="3832" s="59" customFormat="1" x14ac:dyDescent="0.2"/>
    <row r="3833" s="59" customFormat="1" x14ac:dyDescent="0.2"/>
    <row r="3834" s="59" customFormat="1" x14ac:dyDescent="0.2"/>
    <row r="3835" s="59" customFormat="1" x14ac:dyDescent="0.2"/>
    <row r="3836" s="59" customFormat="1" x14ac:dyDescent="0.2"/>
    <row r="3837" s="59" customFormat="1" x14ac:dyDescent="0.2"/>
    <row r="3838" s="59" customFormat="1" x14ac:dyDescent="0.2"/>
    <row r="3839" s="59" customFormat="1" x14ac:dyDescent="0.2"/>
    <row r="3840" s="59" customFormat="1" x14ac:dyDescent="0.2"/>
    <row r="3841" s="59" customFormat="1" x14ac:dyDescent="0.2"/>
    <row r="3842" s="59" customFormat="1" x14ac:dyDescent="0.2"/>
    <row r="3843" s="59" customFormat="1" x14ac:dyDescent="0.2"/>
    <row r="3844" s="59" customFormat="1" x14ac:dyDescent="0.2"/>
    <row r="3845" s="59" customFormat="1" x14ac:dyDescent="0.2"/>
    <row r="3846" s="59" customFormat="1" x14ac:dyDescent="0.2"/>
    <row r="3847" s="59" customFormat="1" x14ac:dyDescent="0.2"/>
    <row r="3848" s="59" customFormat="1" x14ac:dyDescent="0.2"/>
    <row r="3849" s="59" customFormat="1" x14ac:dyDescent="0.2"/>
    <row r="3850" s="59" customFormat="1" x14ac:dyDescent="0.2"/>
    <row r="3851" s="59" customFormat="1" x14ac:dyDescent="0.2"/>
    <row r="3852" s="59" customFormat="1" x14ac:dyDescent="0.2"/>
    <row r="3853" s="59" customFormat="1" x14ac:dyDescent="0.2"/>
    <row r="3854" s="59" customFormat="1" x14ac:dyDescent="0.2"/>
    <row r="3855" s="59" customFormat="1" x14ac:dyDescent="0.2"/>
    <row r="3856" s="59" customFormat="1" x14ac:dyDescent="0.2"/>
    <row r="3857" s="59" customFormat="1" x14ac:dyDescent="0.2"/>
    <row r="3858" s="59" customFormat="1" x14ac:dyDescent="0.2"/>
    <row r="3859" s="59" customFormat="1" x14ac:dyDescent="0.2"/>
    <row r="3860" s="59" customFormat="1" x14ac:dyDescent="0.2"/>
    <row r="3861" s="59" customFormat="1" x14ac:dyDescent="0.2"/>
    <row r="3862" s="59" customFormat="1" x14ac:dyDescent="0.2"/>
    <row r="3863" s="59" customFormat="1" x14ac:dyDescent="0.2"/>
    <row r="3864" s="59" customFormat="1" x14ac:dyDescent="0.2"/>
    <row r="3865" s="59" customFormat="1" x14ac:dyDescent="0.2"/>
    <row r="3866" s="59" customFormat="1" x14ac:dyDescent="0.2"/>
    <row r="3867" s="59" customFormat="1" x14ac:dyDescent="0.2"/>
    <row r="3868" s="59" customFormat="1" x14ac:dyDescent="0.2"/>
    <row r="3869" s="59" customFormat="1" x14ac:dyDescent="0.2"/>
    <row r="3870" s="59" customFormat="1" x14ac:dyDescent="0.2"/>
    <row r="3871" s="59" customFormat="1" x14ac:dyDescent="0.2"/>
    <row r="3872" s="59" customFormat="1" x14ac:dyDescent="0.2"/>
    <row r="3873" s="59" customFormat="1" x14ac:dyDescent="0.2"/>
    <row r="3874" s="59" customFormat="1" x14ac:dyDescent="0.2"/>
    <row r="3875" s="59" customFormat="1" x14ac:dyDescent="0.2"/>
    <row r="3876" s="59" customFormat="1" x14ac:dyDescent="0.2"/>
    <row r="3877" s="59" customFormat="1" x14ac:dyDescent="0.2"/>
    <row r="3878" s="59" customFormat="1" x14ac:dyDescent="0.2"/>
    <row r="3879" s="59" customFormat="1" x14ac:dyDescent="0.2"/>
    <row r="3880" s="59" customFormat="1" x14ac:dyDescent="0.2"/>
    <row r="3881" s="59" customFormat="1" x14ac:dyDescent="0.2"/>
    <row r="3882" s="59" customFormat="1" x14ac:dyDescent="0.2"/>
    <row r="3883" s="59" customFormat="1" x14ac:dyDescent="0.2"/>
    <row r="3884" s="59" customFormat="1" x14ac:dyDescent="0.2"/>
    <row r="3885" s="59" customFormat="1" x14ac:dyDescent="0.2"/>
    <row r="3886" s="59" customFormat="1" x14ac:dyDescent="0.2"/>
    <row r="3887" s="59" customFormat="1" x14ac:dyDescent="0.2"/>
    <row r="3888" s="59" customFormat="1" x14ac:dyDescent="0.2"/>
    <row r="3889" s="59" customFormat="1" x14ac:dyDescent="0.2"/>
    <row r="3890" s="59" customFormat="1" x14ac:dyDescent="0.2"/>
    <row r="3891" s="59" customFormat="1" x14ac:dyDescent="0.2"/>
    <row r="3892" s="59" customFormat="1" x14ac:dyDescent="0.2"/>
    <row r="3893" s="59" customFormat="1" x14ac:dyDescent="0.2"/>
    <row r="3894" s="59" customFormat="1" x14ac:dyDescent="0.2"/>
    <row r="3895" s="59" customFormat="1" x14ac:dyDescent="0.2"/>
    <row r="3896" s="59" customFormat="1" x14ac:dyDescent="0.2"/>
    <row r="3897" s="59" customFormat="1" x14ac:dyDescent="0.2"/>
    <row r="3898" s="59" customFormat="1" x14ac:dyDescent="0.2"/>
    <row r="3899" s="59" customFormat="1" x14ac:dyDescent="0.2"/>
    <row r="3900" s="59" customFormat="1" x14ac:dyDescent="0.2"/>
    <row r="3901" s="59" customFormat="1" x14ac:dyDescent="0.2"/>
    <row r="3902" s="59" customFormat="1" x14ac:dyDescent="0.2"/>
    <row r="3903" s="59" customFormat="1" x14ac:dyDescent="0.2"/>
    <row r="3904" s="59" customFormat="1" x14ac:dyDescent="0.2"/>
    <row r="3905" s="59" customFormat="1" x14ac:dyDescent="0.2"/>
    <row r="3906" s="59" customFormat="1" x14ac:dyDescent="0.2"/>
    <row r="3907" s="59" customFormat="1" x14ac:dyDescent="0.2"/>
    <row r="3908" s="59" customFormat="1" x14ac:dyDescent="0.2"/>
    <row r="3909" s="59" customFormat="1" x14ac:dyDescent="0.2"/>
    <row r="3910" s="59" customFormat="1" x14ac:dyDescent="0.2"/>
    <row r="3911" s="59" customFormat="1" x14ac:dyDescent="0.2"/>
    <row r="3912" s="59" customFormat="1" x14ac:dyDescent="0.2"/>
    <row r="3913" s="59" customFormat="1" x14ac:dyDescent="0.2"/>
    <row r="3914" s="59" customFormat="1" x14ac:dyDescent="0.2"/>
    <row r="3915" s="59" customFormat="1" x14ac:dyDescent="0.2"/>
    <row r="3916" s="59" customFormat="1" x14ac:dyDescent="0.2"/>
    <row r="3917" s="59" customFormat="1" x14ac:dyDescent="0.2"/>
    <row r="3918" s="59" customFormat="1" x14ac:dyDescent="0.2"/>
    <row r="3919" s="59" customFormat="1" x14ac:dyDescent="0.2"/>
    <row r="3920" s="59" customFormat="1" x14ac:dyDescent="0.2"/>
    <row r="3921" s="59" customFormat="1" x14ac:dyDescent="0.2"/>
    <row r="3922" s="59" customFormat="1" x14ac:dyDescent="0.2"/>
    <row r="3923" s="59" customFormat="1" x14ac:dyDescent="0.2"/>
    <row r="3924" s="59" customFormat="1" x14ac:dyDescent="0.2"/>
    <row r="3925" s="59" customFormat="1" x14ac:dyDescent="0.2"/>
    <row r="3926" s="59" customFormat="1" x14ac:dyDescent="0.2"/>
    <row r="3927" s="59" customFormat="1" x14ac:dyDescent="0.2"/>
    <row r="3928" s="59" customFormat="1" x14ac:dyDescent="0.2"/>
    <row r="3929" s="59" customFormat="1" x14ac:dyDescent="0.2"/>
    <row r="3930" s="59" customFormat="1" x14ac:dyDescent="0.2"/>
    <row r="3931" s="59" customFormat="1" x14ac:dyDescent="0.2"/>
    <row r="3932" s="59" customFormat="1" x14ac:dyDescent="0.2"/>
    <row r="3933" s="59" customFormat="1" x14ac:dyDescent="0.2"/>
    <row r="3934" s="59" customFormat="1" x14ac:dyDescent="0.2"/>
    <row r="3935" s="59" customFormat="1" x14ac:dyDescent="0.2"/>
    <row r="3936" s="59" customFormat="1" x14ac:dyDescent="0.2"/>
    <row r="3937" s="59" customFormat="1" x14ac:dyDescent="0.2"/>
    <row r="3938" s="59" customFormat="1" x14ac:dyDescent="0.2"/>
    <row r="3939" s="59" customFormat="1" x14ac:dyDescent="0.2"/>
    <row r="3940" s="59" customFormat="1" x14ac:dyDescent="0.2"/>
    <row r="3941" s="59" customFormat="1" x14ac:dyDescent="0.2"/>
    <row r="3942" s="59" customFormat="1" x14ac:dyDescent="0.2"/>
    <row r="3943" s="59" customFormat="1" x14ac:dyDescent="0.2"/>
    <row r="3944" s="59" customFormat="1" x14ac:dyDescent="0.2"/>
    <row r="3945" s="59" customFormat="1" x14ac:dyDescent="0.2"/>
    <row r="3946" s="59" customFormat="1" x14ac:dyDescent="0.2"/>
    <row r="3947" s="59" customFormat="1" x14ac:dyDescent="0.2"/>
    <row r="3948" s="59" customFormat="1" x14ac:dyDescent="0.2"/>
    <row r="3949" s="59" customFormat="1" x14ac:dyDescent="0.2"/>
    <row r="3950" s="59" customFormat="1" x14ac:dyDescent="0.2"/>
    <row r="3951" s="59" customFormat="1" x14ac:dyDescent="0.2"/>
    <row r="3952" s="59" customFormat="1" x14ac:dyDescent="0.2"/>
    <row r="3953" s="59" customFormat="1" x14ac:dyDescent="0.2"/>
    <row r="3954" s="59" customFormat="1" x14ac:dyDescent="0.2"/>
    <row r="3955" s="59" customFormat="1" x14ac:dyDescent="0.2"/>
    <row r="3956" s="59" customFormat="1" x14ac:dyDescent="0.2"/>
    <row r="3957" s="59" customFormat="1" x14ac:dyDescent="0.2"/>
    <row r="3958" s="59" customFormat="1" x14ac:dyDescent="0.2"/>
    <row r="3959" s="59" customFormat="1" x14ac:dyDescent="0.2"/>
    <row r="3960" s="59" customFormat="1" x14ac:dyDescent="0.2"/>
    <row r="3961" s="59" customFormat="1" x14ac:dyDescent="0.2"/>
    <row r="3962" s="59" customFormat="1" x14ac:dyDescent="0.2"/>
    <row r="3963" s="59" customFormat="1" x14ac:dyDescent="0.2"/>
    <row r="3964" s="59" customFormat="1" x14ac:dyDescent="0.2"/>
    <row r="3965" s="59" customFormat="1" x14ac:dyDescent="0.2"/>
    <row r="3966" s="59" customFormat="1" x14ac:dyDescent="0.2"/>
    <row r="3967" s="59" customFormat="1" x14ac:dyDescent="0.2"/>
    <row r="3968" s="59" customFormat="1" x14ac:dyDescent="0.2"/>
    <row r="3969" s="59" customFormat="1" x14ac:dyDescent="0.2"/>
    <row r="3970" s="59" customFormat="1" x14ac:dyDescent="0.2"/>
    <row r="3971" s="59" customFormat="1" x14ac:dyDescent="0.2"/>
    <row r="3972" s="59" customFormat="1" x14ac:dyDescent="0.2"/>
    <row r="3973" s="59" customFormat="1" x14ac:dyDescent="0.2"/>
    <row r="3974" s="59" customFormat="1" x14ac:dyDescent="0.2"/>
    <row r="3975" s="59" customFormat="1" x14ac:dyDescent="0.2"/>
    <row r="3976" s="59" customFormat="1" x14ac:dyDescent="0.2"/>
    <row r="3977" s="59" customFormat="1" x14ac:dyDescent="0.2"/>
    <row r="3978" s="59" customFormat="1" x14ac:dyDescent="0.2"/>
    <row r="3979" s="59" customFormat="1" x14ac:dyDescent="0.2"/>
    <row r="3980" s="59" customFormat="1" x14ac:dyDescent="0.2"/>
    <row r="3981" s="59" customFormat="1" x14ac:dyDescent="0.2"/>
    <row r="3982" s="59" customFormat="1" x14ac:dyDescent="0.2"/>
    <row r="3983" s="59" customFormat="1" x14ac:dyDescent="0.2"/>
    <row r="3984" s="59" customFormat="1" x14ac:dyDescent="0.2"/>
    <row r="3985" s="59" customFormat="1" x14ac:dyDescent="0.2"/>
    <row r="3986" s="59" customFormat="1" x14ac:dyDescent="0.2"/>
    <row r="3987" s="59" customFormat="1" x14ac:dyDescent="0.2"/>
    <row r="3988" s="59" customFormat="1" x14ac:dyDescent="0.2"/>
    <row r="3989" s="59" customFormat="1" x14ac:dyDescent="0.2"/>
    <row r="3990" s="59" customFormat="1" x14ac:dyDescent="0.2"/>
    <row r="3991" s="59" customFormat="1" x14ac:dyDescent="0.2"/>
    <row r="3992" s="59" customFormat="1" x14ac:dyDescent="0.2"/>
    <row r="3993" s="59" customFormat="1" x14ac:dyDescent="0.2"/>
    <row r="3994" s="59" customFormat="1" x14ac:dyDescent="0.2"/>
    <row r="3995" s="59" customFormat="1" x14ac:dyDescent="0.2"/>
    <row r="3996" s="59" customFormat="1" x14ac:dyDescent="0.2"/>
    <row r="3997" s="59" customFormat="1" x14ac:dyDescent="0.2"/>
    <row r="3998" s="59" customFormat="1" x14ac:dyDescent="0.2"/>
    <row r="3999" s="59" customFormat="1" x14ac:dyDescent="0.2"/>
    <row r="4000" s="59" customFormat="1" x14ac:dyDescent="0.2"/>
    <row r="4001" s="59" customFormat="1" x14ac:dyDescent="0.2"/>
    <row r="4002" s="59" customFormat="1" x14ac:dyDescent="0.2"/>
    <row r="4003" s="59" customFormat="1" x14ac:dyDescent="0.2"/>
    <row r="4004" s="59" customFormat="1" x14ac:dyDescent="0.2"/>
    <row r="4005" s="59" customFormat="1" x14ac:dyDescent="0.2"/>
    <row r="4006" s="59" customFormat="1" x14ac:dyDescent="0.2"/>
    <row r="4007" s="59" customFormat="1" x14ac:dyDescent="0.2"/>
    <row r="4008" s="59" customFormat="1" x14ac:dyDescent="0.2"/>
    <row r="4009" s="59" customFormat="1" x14ac:dyDescent="0.2"/>
    <row r="4010" s="59" customFormat="1" x14ac:dyDescent="0.2"/>
    <row r="4011" s="59" customFormat="1" x14ac:dyDescent="0.2"/>
    <row r="4012" s="59" customFormat="1" x14ac:dyDescent="0.2"/>
    <row r="4013" s="59" customFormat="1" x14ac:dyDescent="0.2"/>
    <row r="4014" s="59" customFormat="1" x14ac:dyDescent="0.2"/>
    <row r="4015" s="59" customFormat="1" x14ac:dyDescent="0.2"/>
    <row r="4016" s="59" customFormat="1" x14ac:dyDescent="0.2"/>
    <row r="4017" s="59" customFormat="1" x14ac:dyDescent="0.2"/>
    <row r="4018" s="59" customFormat="1" x14ac:dyDescent="0.2"/>
    <row r="4019" s="59" customFormat="1" x14ac:dyDescent="0.2"/>
    <row r="4020" s="59" customFormat="1" x14ac:dyDescent="0.2"/>
    <row r="4021" s="59" customFormat="1" x14ac:dyDescent="0.2"/>
    <row r="4022" s="59" customFormat="1" x14ac:dyDescent="0.2"/>
    <row r="4023" s="59" customFormat="1" x14ac:dyDescent="0.2"/>
    <row r="4024" s="59" customFormat="1" x14ac:dyDescent="0.2"/>
    <row r="4025" s="59" customFormat="1" x14ac:dyDescent="0.2"/>
    <row r="4026" s="59" customFormat="1" x14ac:dyDescent="0.2"/>
    <row r="4027" s="59" customFormat="1" x14ac:dyDescent="0.2"/>
    <row r="4028" s="59" customFormat="1" x14ac:dyDescent="0.2"/>
    <row r="4029" s="59" customFormat="1" x14ac:dyDescent="0.2"/>
    <row r="4030" s="59" customFormat="1" x14ac:dyDescent="0.2"/>
    <row r="4031" s="59" customFormat="1" x14ac:dyDescent="0.2"/>
    <row r="4032" s="59" customFormat="1" x14ac:dyDescent="0.2"/>
    <row r="4033" s="59" customFormat="1" x14ac:dyDescent="0.2"/>
    <row r="4034" s="59" customFormat="1" x14ac:dyDescent="0.2"/>
    <row r="4035" s="59" customFormat="1" x14ac:dyDescent="0.2"/>
    <row r="4036" s="59" customFormat="1" x14ac:dyDescent="0.2"/>
    <row r="4037" s="59" customFormat="1" x14ac:dyDescent="0.2"/>
    <row r="4038" s="59" customFormat="1" x14ac:dyDescent="0.2"/>
    <row r="4039" s="59" customFormat="1" x14ac:dyDescent="0.2"/>
    <row r="4040" s="59" customFormat="1" x14ac:dyDescent="0.2"/>
    <row r="4041" s="59" customFormat="1" x14ac:dyDescent="0.2"/>
    <row r="4042" s="59" customFormat="1" x14ac:dyDescent="0.2"/>
    <row r="4043" s="59" customFormat="1" x14ac:dyDescent="0.2"/>
    <row r="4044" s="59" customFormat="1" x14ac:dyDescent="0.2"/>
    <row r="4045" s="59" customFormat="1" x14ac:dyDescent="0.2"/>
    <row r="4046" s="59" customFormat="1" x14ac:dyDescent="0.2"/>
    <row r="4047" s="59" customFormat="1" x14ac:dyDescent="0.2"/>
    <row r="4048" s="59" customFormat="1" x14ac:dyDescent="0.2"/>
    <row r="4049" s="59" customFormat="1" x14ac:dyDescent="0.2"/>
    <row r="4050" s="59" customFormat="1" x14ac:dyDescent="0.2"/>
    <row r="4051" s="59" customFormat="1" x14ac:dyDescent="0.2"/>
    <row r="4052" s="59" customFormat="1" x14ac:dyDescent="0.2"/>
    <row r="4053" s="59" customFormat="1" x14ac:dyDescent="0.2"/>
    <row r="4054" s="59" customFormat="1" x14ac:dyDescent="0.2"/>
    <row r="4055" s="59" customFormat="1" x14ac:dyDescent="0.2"/>
    <row r="4056" s="59" customFormat="1" x14ac:dyDescent="0.2"/>
    <row r="4057" s="59" customFormat="1" x14ac:dyDescent="0.2"/>
    <row r="4058" s="59" customFormat="1" x14ac:dyDescent="0.2"/>
    <row r="4059" s="59" customFormat="1" x14ac:dyDescent="0.2"/>
    <row r="4060" s="59" customFormat="1" x14ac:dyDescent="0.2"/>
    <row r="4061" s="59" customFormat="1" x14ac:dyDescent="0.2"/>
    <row r="4062" s="59" customFormat="1" x14ac:dyDescent="0.2"/>
    <row r="4063" s="59" customFormat="1" x14ac:dyDescent="0.2"/>
    <row r="4064" s="59" customFormat="1" x14ac:dyDescent="0.2"/>
    <row r="4065" s="59" customFormat="1" x14ac:dyDescent="0.2"/>
    <row r="4066" s="59" customFormat="1" x14ac:dyDescent="0.2"/>
    <row r="4067" s="59" customFormat="1" x14ac:dyDescent="0.2"/>
    <row r="4068" s="59" customFormat="1" x14ac:dyDescent="0.2"/>
    <row r="4069" s="59" customFormat="1" x14ac:dyDescent="0.2"/>
    <row r="4070" s="59" customFormat="1" x14ac:dyDescent="0.2"/>
    <row r="4071" s="59" customFormat="1" x14ac:dyDescent="0.2"/>
    <row r="4072" s="59" customFormat="1" x14ac:dyDescent="0.2"/>
    <row r="4073" s="59" customFormat="1" x14ac:dyDescent="0.2"/>
    <row r="4074" s="59" customFormat="1" x14ac:dyDescent="0.2"/>
    <row r="4075" s="59" customFormat="1" x14ac:dyDescent="0.2"/>
    <row r="4076" s="59" customFormat="1" x14ac:dyDescent="0.2"/>
    <row r="4077" s="59" customFormat="1" x14ac:dyDescent="0.2"/>
    <row r="4078" s="59" customFormat="1" x14ac:dyDescent="0.2"/>
    <row r="4079" s="59" customFormat="1" x14ac:dyDescent="0.2"/>
    <row r="4080" s="59" customFormat="1" x14ac:dyDescent="0.2"/>
    <row r="4081" s="59" customFormat="1" x14ac:dyDescent="0.2"/>
    <row r="4082" s="59" customFormat="1" x14ac:dyDescent="0.2"/>
    <row r="4083" s="59" customFormat="1" x14ac:dyDescent="0.2"/>
    <row r="4084" s="59" customFormat="1" x14ac:dyDescent="0.2"/>
    <row r="4085" s="59" customFormat="1" x14ac:dyDescent="0.2"/>
    <row r="4086" s="59" customFormat="1" x14ac:dyDescent="0.2"/>
    <row r="4087" s="59" customFormat="1" x14ac:dyDescent="0.2"/>
    <row r="4088" s="59" customFormat="1" x14ac:dyDescent="0.2"/>
    <row r="4089" s="59" customFormat="1" x14ac:dyDescent="0.2"/>
    <row r="4090" s="59" customFormat="1" x14ac:dyDescent="0.2"/>
    <row r="4091" s="59" customFormat="1" x14ac:dyDescent="0.2"/>
    <row r="4092" s="59" customFormat="1" x14ac:dyDescent="0.2"/>
    <row r="4093" s="59" customFormat="1" x14ac:dyDescent="0.2"/>
    <row r="4094" s="59" customFormat="1" x14ac:dyDescent="0.2"/>
    <row r="4095" s="59" customFormat="1" x14ac:dyDescent="0.2"/>
    <row r="4096" s="59" customFormat="1" x14ac:dyDescent="0.2"/>
    <row r="4097" s="59" customFormat="1" x14ac:dyDescent="0.2"/>
    <row r="4098" s="59" customFormat="1" x14ac:dyDescent="0.2"/>
    <row r="4099" s="59" customFormat="1" x14ac:dyDescent="0.2"/>
    <row r="4100" s="59" customFormat="1" x14ac:dyDescent="0.2"/>
    <row r="4101" s="59" customFormat="1" x14ac:dyDescent="0.2"/>
    <row r="4102" s="59" customFormat="1" x14ac:dyDescent="0.2"/>
    <row r="4103" s="59" customFormat="1" x14ac:dyDescent="0.2"/>
    <row r="4104" s="59" customFormat="1" x14ac:dyDescent="0.2"/>
    <row r="4105" s="59" customFormat="1" x14ac:dyDescent="0.2"/>
    <row r="4106" s="59" customFormat="1" x14ac:dyDescent="0.2"/>
    <row r="4107" s="59" customFormat="1" x14ac:dyDescent="0.2"/>
    <row r="4108" s="59" customFormat="1" x14ac:dyDescent="0.2"/>
    <row r="4109" s="59" customFormat="1" x14ac:dyDescent="0.2"/>
    <row r="4110" s="59" customFormat="1" x14ac:dyDescent="0.2"/>
    <row r="4111" s="59" customFormat="1" x14ac:dyDescent="0.2"/>
    <row r="4112" s="59" customFormat="1" x14ac:dyDescent="0.2"/>
    <row r="4113" s="59" customFormat="1" x14ac:dyDescent="0.2"/>
    <row r="4114" s="59" customFormat="1" x14ac:dyDescent="0.2"/>
    <row r="4115" s="59" customFormat="1" x14ac:dyDescent="0.2"/>
    <row r="4116" s="59" customFormat="1" x14ac:dyDescent="0.2"/>
    <row r="4117" s="59" customFormat="1" x14ac:dyDescent="0.2"/>
    <row r="4118" s="59" customFormat="1" x14ac:dyDescent="0.2"/>
    <row r="4119" s="59" customFormat="1" x14ac:dyDescent="0.2"/>
    <row r="4120" s="59" customFormat="1" x14ac:dyDescent="0.2"/>
    <row r="4121" s="59" customFormat="1" x14ac:dyDescent="0.2"/>
    <row r="4122" s="59" customFormat="1" x14ac:dyDescent="0.2"/>
    <row r="4123" s="59" customFormat="1" x14ac:dyDescent="0.2"/>
    <row r="4124" s="59" customFormat="1" x14ac:dyDescent="0.2"/>
    <row r="4125" s="59" customFormat="1" x14ac:dyDescent="0.2"/>
    <row r="4126" s="59" customFormat="1" x14ac:dyDescent="0.2"/>
    <row r="4127" s="59" customFormat="1" x14ac:dyDescent="0.2"/>
    <row r="4128" s="59" customFormat="1" x14ac:dyDescent="0.2"/>
    <row r="4129" s="59" customFormat="1" x14ac:dyDescent="0.2"/>
    <row r="4130" s="59" customFormat="1" x14ac:dyDescent="0.2"/>
    <row r="4131" s="59" customFormat="1" x14ac:dyDescent="0.2"/>
    <row r="4132" s="59" customFormat="1" x14ac:dyDescent="0.2"/>
    <row r="4133" s="59" customFormat="1" x14ac:dyDescent="0.2"/>
    <row r="4134" s="59" customFormat="1" x14ac:dyDescent="0.2"/>
    <row r="4135" s="59" customFormat="1" x14ac:dyDescent="0.2"/>
    <row r="4136" s="59" customFormat="1" x14ac:dyDescent="0.2"/>
    <row r="4137" s="59" customFormat="1" x14ac:dyDescent="0.2"/>
    <row r="4138" s="59" customFormat="1" x14ac:dyDescent="0.2"/>
    <row r="4139" s="59" customFormat="1" x14ac:dyDescent="0.2"/>
    <row r="4140" s="59" customFormat="1" x14ac:dyDescent="0.2"/>
    <row r="4141" s="59" customFormat="1" x14ac:dyDescent="0.2"/>
    <row r="4142" s="59" customFormat="1" x14ac:dyDescent="0.2"/>
    <row r="4143" s="59" customFormat="1" x14ac:dyDescent="0.2"/>
    <row r="4144" s="59" customFormat="1" x14ac:dyDescent="0.2"/>
    <row r="4145" s="59" customFormat="1" x14ac:dyDescent="0.2"/>
    <row r="4146" s="59" customFormat="1" x14ac:dyDescent="0.2"/>
    <row r="4147" s="59" customFormat="1" x14ac:dyDescent="0.2"/>
    <row r="4148" s="59" customFormat="1" x14ac:dyDescent="0.2"/>
    <row r="4149" s="59" customFormat="1" x14ac:dyDescent="0.2"/>
    <row r="4150" s="59" customFormat="1" x14ac:dyDescent="0.2"/>
    <row r="4151" s="59" customFormat="1" x14ac:dyDescent="0.2"/>
    <row r="4152" s="59" customFormat="1" x14ac:dyDescent="0.2"/>
    <row r="4153" s="59" customFormat="1" x14ac:dyDescent="0.2"/>
    <row r="4154" s="59" customFormat="1" x14ac:dyDescent="0.2"/>
    <row r="4155" s="59" customFormat="1" x14ac:dyDescent="0.2"/>
    <row r="4156" s="59" customFormat="1" x14ac:dyDescent="0.2"/>
    <row r="4157" s="59" customFormat="1" x14ac:dyDescent="0.2"/>
    <row r="4158" s="59" customFormat="1" x14ac:dyDescent="0.2"/>
    <row r="4159" s="59" customFormat="1" x14ac:dyDescent="0.2"/>
    <row r="4160" s="59" customFormat="1" x14ac:dyDescent="0.2"/>
    <row r="4161" s="59" customFormat="1" x14ac:dyDescent="0.2"/>
    <row r="4162" s="59" customFormat="1" x14ac:dyDescent="0.2"/>
    <row r="4163" s="59" customFormat="1" x14ac:dyDescent="0.2"/>
    <row r="4164" s="59" customFormat="1" x14ac:dyDescent="0.2"/>
    <row r="4165" s="59" customFormat="1" x14ac:dyDescent="0.2"/>
    <row r="4166" s="59" customFormat="1" x14ac:dyDescent="0.2"/>
    <row r="4167" s="59" customFormat="1" x14ac:dyDescent="0.2"/>
    <row r="4168" s="59" customFormat="1" x14ac:dyDescent="0.2"/>
    <row r="4169" s="59" customFormat="1" x14ac:dyDescent="0.2"/>
    <row r="4170" s="59" customFormat="1" x14ac:dyDescent="0.2"/>
    <row r="4171" s="59" customFormat="1" x14ac:dyDescent="0.2"/>
    <row r="4172" s="59" customFormat="1" x14ac:dyDescent="0.2"/>
    <row r="4173" s="59" customFormat="1" x14ac:dyDescent="0.2"/>
    <row r="4174" s="59" customFormat="1" x14ac:dyDescent="0.2"/>
    <row r="4175" s="59" customFormat="1" x14ac:dyDescent="0.2"/>
    <row r="4176" s="59" customFormat="1" x14ac:dyDescent="0.2"/>
    <row r="4177" s="59" customFormat="1" x14ac:dyDescent="0.2"/>
    <row r="4178" s="59" customFormat="1" x14ac:dyDescent="0.2"/>
    <row r="4179" s="59" customFormat="1" x14ac:dyDescent="0.2"/>
    <row r="4180" s="59" customFormat="1" x14ac:dyDescent="0.2"/>
    <row r="4181" s="59" customFormat="1" x14ac:dyDescent="0.2"/>
    <row r="4182" s="59" customFormat="1" x14ac:dyDescent="0.2"/>
    <row r="4183" s="59" customFormat="1" x14ac:dyDescent="0.2"/>
    <row r="4184" s="59" customFormat="1" x14ac:dyDescent="0.2"/>
    <row r="4185" s="59" customFormat="1" x14ac:dyDescent="0.2"/>
    <row r="4186" s="59" customFormat="1" x14ac:dyDescent="0.2"/>
    <row r="4187" s="59" customFormat="1" x14ac:dyDescent="0.2"/>
    <row r="4188" s="59" customFormat="1" x14ac:dyDescent="0.2"/>
    <row r="4189" s="59" customFormat="1" x14ac:dyDescent="0.2"/>
    <row r="4190" s="59" customFormat="1" x14ac:dyDescent="0.2"/>
    <row r="4191" s="59" customFormat="1" x14ac:dyDescent="0.2"/>
    <row r="4192" s="59" customFormat="1" x14ac:dyDescent="0.2"/>
    <row r="4193" s="59" customFormat="1" x14ac:dyDescent="0.2"/>
    <row r="4194" s="59" customFormat="1" x14ac:dyDescent="0.2"/>
    <row r="4195" s="59" customFormat="1" x14ac:dyDescent="0.2"/>
    <row r="4196" s="59" customFormat="1" x14ac:dyDescent="0.2"/>
    <row r="4197" s="59" customFormat="1" x14ac:dyDescent="0.2"/>
    <row r="4198" s="59" customFormat="1" x14ac:dyDescent="0.2"/>
    <row r="4199" s="59" customFormat="1" x14ac:dyDescent="0.2"/>
    <row r="4200" s="59" customFormat="1" x14ac:dyDescent="0.2"/>
    <row r="4201" s="59" customFormat="1" x14ac:dyDescent="0.2"/>
    <row r="4202" s="59" customFormat="1" x14ac:dyDescent="0.2"/>
    <row r="4203" s="59" customFormat="1" x14ac:dyDescent="0.2"/>
    <row r="4204" s="59" customFormat="1" x14ac:dyDescent="0.2"/>
    <row r="4205" s="59" customFormat="1" x14ac:dyDescent="0.2"/>
    <row r="4206" s="59" customFormat="1" x14ac:dyDescent="0.2"/>
    <row r="4207" s="59" customFormat="1" x14ac:dyDescent="0.2"/>
    <row r="4208" s="59" customFormat="1" x14ac:dyDescent="0.2"/>
    <row r="4209" s="59" customFormat="1" x14ac:dyDescent="0.2"/>
    <row r="4210" s="59" customFormat="1" x14ac:dyDescent="0.2"/>
    <row r="4211" s="59" customFormat="1" x14ac:dyDescent="0.2"/>
    <row r="4212" s="59" customFormat="1" x14ac:dyDescent="0.2"/>
    <row r="4213" s="59" customFormat="1" x14ac:dyDescent="0.2"/>
    <row r="4214" s="59" customFormat="1" x14ac:dyDescent="0.2"/>
    <row r="4215" s="59" customFormat="1" x14ac:dyDescent="0.2"/>
    <row r="4216" s="59" customFormat="1" x14ac:dyDescent="0.2"/>
    <row r="4217" s="59" customFormat="1" x14ac:dyDescent="0.2"/>
    <row r="4218" s="59" customFormat="1" x14ac:dyDescent="0.2"/>
    <row r="4219" s="59" customFormat="1" x14ac:dyDescent="0.2"/>
    <row r="4220" s="59" customFormat="1" x14ac:dyDescent="0.2"/>
    <row r="4221" s="59" customFormat="1" x14ac:dyDescent="0.2"/>
    <row r="4222" s="59" customFormat="1" x14ac:dyDescent="0.2"/>
    <row r="4223" s="59" customFormat="1" x14ac:dyDescent="0.2"/>
    <row r="4224" s="59" customFormat="1" x14ac:dyDescent="0.2"/>
    <row r="4225" s="59" customFormat="1" x14ac:dyDescent="0.2"/>
    <row r="4226" s="59" customFormat="1" x14ac:dyDescent="0.2"/>
    <row r="4227" s="59" customFormat="1" x14ac:dyDescent="0.2"/>
    <row r="4228" s="59" customFormat="1" x14ac:dyDescent="0.2"/>
    <row r="4229" s="59" customFormat="1" x14ac:dyDescent="0.2"/>
    <row r="4230" s="59" customFormat="1" x14ac:dyDescent="0.2"/>
    <row r="4231" s="59" customFormat="1" x14ac:dyDescent="0.2"/>
    <row r="4232" s="59" customFormat="1" x14ac:dyDescent="0.2"/>
    <row r="4233" s="59" customFormat="1" x14ac:dyDescent="0.2"/>
    <row r="4234" s="59" customFormat="1" x14ac:dyDescent="0.2"/>
    <row r="4235" s="59" customFormat="1" x14ac:dyDescent="0.2"/>
    <row r="4236" s="59" customFormat="1" x14ac:dyDescent="0.2"/>
    <row r="4237" s="59" customFormat="1" x14ac:dyDescent="0.2"/>
    <row r="4238" s="59" customFormat="1" x14ac:dyDescent="0.2"/>
    <row r="4239" s="59" customFormat="1" x14ac:dyDescent="0.2"/>
    <row r="4240" s="59" customFormat="1" x14ac:dyDescent="0.2"/>
    <row r="4241" s="59" customFormat="1" x14ac:dyDescent="0.2"/>
    <row r="4242" s="59" customFormat="1" x14ac:dyDescent="0.2"/>
    <row r="4243" s="59" customFormat="1" x14ac:dyDescent="0.2"/>
    <row r="4244" s="59" customFormat="1" x14ac:dyDescent="0.2"/>
    <row r="4245" s="59" customFormat="1" x14ac:dyDescent="0.2"/>
    <row r="4246" s="59" customFormat="1" x14ac:dyDescent="0.2"/>
    <row r="4247" s="59" customFormat="1" x14ac:dyDescent="0.2"/>
    <row r="4248" s="59" customFormat="1" x14ac:dyDescent="0.2"/>
    <row r="4249" s="59" customFormat="1" x14ac:dyDescent="0.2"/>
    <row r="4250" s="59" customFormat="1" x14ac:dyDescent="0.2"/>
    <row r="4251" s="59" customFormat="1" x14ac:dyDescent="0.2"/>
    <row r="4252" s="59" customFormat="1" x14ac:dyDescent="0.2"/>
    <row r="4253" s="59" customFormat="1" x14ac:dyDescent="0.2"/>
    <row r="4254" s="59" customFormat="1" x14ac:dyDescent="0.2"/>
    <row r="4255" s="59" customFormat="1" x14ac:dyDescent="0.2"/>
    <row r="4256" s="59" customFormat="1" x14ac:dyDescent="0.2"/>
    <row r="4257" s="59" customFormat="1" x14ac:dyDescent="0.2"/>
    <row r="4258" s="59" customFormat="1" x14ac:dyDescent="0.2"/>
    <row r="4259" s="59" customFormat="1" x14ac:dyDescent="0.2"/>
    <row r="4260" s="59" customFormat="1" x14ac:dyDescent="0.2"/>
    <row r="4261" s="59" customFormat="1" x14ac:dyDescent="0.2"/>
    <row r="4262" s="59" customFormat="1" x14ac:dyDescent="0.2"/>
    <row r="4263" s="59" customFormat="1" x14ac:dyDescent="0.2"/>
    <row r="4264" s="59" customFormat="1" x14ac:dyDescent="0.2"/>
    <row r="4265" s="59" customFormat="1" x14ac:dyDescent="0.2"/>
    <row r="4266" s="59" customFormat="1" x14ac:dyDescent="0.2"/>
    <row r="4267" s="59" customFormat="1" x14ac:dyDescent="0.2"/>
    <row r="4268" s="59" customFormat="1" x14ac:dyDescent="0.2"/>
    <row r="4269" s="59" customFormat="1" x14ac:dyDescent="0.2"/>
    <row r="4270" s="59" customFormat="1" x14ac:dyDescent="0.2"/>
    <row r="4271" s="59" customFormat="1" x14ac:dyDescent="0.2"/>
    <row r="4272" s="59" customFormat="1" x14ac:dyDescent="0.2"/>
    <row r="4273" s="59" customFormat="1" x14ac:dyDescent="0.2"/>
    <row r="4274" s="59" customFormat="1" x14ac:dyDescent="0.2"/>
    <row r="4275" s="59" customFormat="1" x14ac:dyDescent="0.2"/>
    <row r="4276" s="59" customFormat="1" x14ac:dyDescent="0.2"/>
    <row r="4277" s="59" customFormat="1" x14ac:dyDescent="0.2"/>
    <row r="4278" s="59" customFormat="1" x14ac:dyDescent="0.2"/>
    <row r="4279" s="59" customFormat="1" x14ac:dyDescent="0.2"/>
    <row r="4280" s="59" customFormat="1" x14ac:dyDescent="0.2"/>
    <row r="4281" s="59" customFormat="1" x14ac:dyDescent="0.2"/>
    <row r="4282" s="59" customFormat="1" x14ac:dyDescent="0.2"/>
    <row r="4283" s="59" customFormat="1" x14ac:dyDescent="0.2"/>
    <row r="4284" s="59" customFormat="1" x14ac:dyDescent="0.2"/>
    <row r="4285" s="59" customFormat="1" x14ac:dyDescent="0.2"/>
    <row r="4286" s="59" customFormat="1" x14ac:dyDescent="0.2"/>
    <row r="4287" s="59" customFormat="1" x14ac:dyDescent="0.2"/>
    <row r="4288" s="59" customFormat="1" x14ac:dyDescent="0.2"/>
    <row r="4289" s="59" customFormat="1" x14ac:dyDescent="0.2"/>
    <row r="4290" s="59" customFormat="1" x14ac:dyDescent="0.2"/>
    <row r="4291" s="59" customFormat="1" x14ac:dyDescent="0.2"/>
    <row r="4292" s="59" customFormat="1" x14ac:dyDescent="0.2"/>
    <row r="4293" s="59" customFormat="1" x14ac:dyDescent="0.2"/>
    <row r="4294" s="59" customFormat="1" x14ac:dyDescent="0.2"/>
    <row r="4295" s="59" customFormat="1" x14ac:dyDescent="0.2"/>
    <row r="4296" s="59" customFormat="1" x14ac:dyDescent="0.2"/>
    <row r="4297" s="59" customFormat="1" x14ac:dyDescent="0.2"/>
    <row r="4298" s="59" customFormat="1" x14ac:dyDescent="0.2"/>
    <row r="4299" s="59" customFormat="1" x14ac:dyDescent="0.2"/>
    <row r="4300" s="59" customFormat="1" x14ac:dyDescent="0.2"/>
    <row r="4301" s="59" customFormat="1" x14ac:dyDescent="0.2"/>
    <row r="4302" s="59" customFormat="1" x14ac:dyDescent="0.2"/>
    <row r="4303" s="59" customFormat="1" x14ac:dyDescent="0.2"/>
    <row r="4304" s="59" customFormat="1" x14ac:dyDescent="0.2"/>
    <row r="4305" s="59" customFormat="1" x14ac:dyDescent="0.2"/>
    <row r="4306" s="59" customFormat="1" x14ac:dyDescent="0.2"/>
    <row r="4307" s="59" customFormat="1" x14ac:dyDescent="0.2"/>
    <row r="4308" s="59" customFormat="1" x14ac:dyDescent="0.2"/>
    <row r="4309" s="59" customFormat="1" x14ac:dyDescent="0.2"/>
    <row r="4310" s="59" customFormat="1" x14ac:dyDescent="0.2"/>
    <row r="4311" s="59" customFormat="1" x14ac:dyDescent="0.2"/>
    <row r="4312" s="59" customFormat="1" x14ac:dyDescent="0.2"/>
    <row r="4313" s="59" customFormat="1" x14ac:dyDescent="0.2"/>
    <row r="4314" s="59" customFormat="1" x14ac:dyDescent="0.2"/>
    <row r="4315" s="59" customFormat="1" x14ac:dyDescent="0.2"/>
    <row r="4316" s="59" customFormat="1" x14ac:dyDescent="0.2"/>
    <row r="4317" s="59" customFormat="1" x14ac:dyDescent="0.2"/>
    <row r="4318" s="59" customFormat="1" x14ac:dyDescent="0.2"/>
    <row r="4319" s="59" customFormat="1" x14ac:dyDescent="0.2"/>
    <row r="4320" s="59" customFormat="1" x14ac:dyDescent="0.2"/>
    <row r="4321" s="59" customFormat="1" x14ac:dyDescent="0.2"/>
    <row r="4322" s="59" customFormat="1" x14ac:dyDescent="0.2"/>
    <row r="4323" s="59" customFormat="1" x14ac:dyDescent="0.2"/>
    <row r="4324" s="59" customFormat="1" x14ac:dyDescent="0.2"/>
    <row r="4325" s="59" customFormat="1" x14ac:dyDescent="0.2"/>
    <row r="4326" s="59" customFormat="1" x14ac:dyDescent="0.2"/>
    <row r="4327" s="59" customFormat="1" x14ac:dyDescent="0.2"/>
    <row r="4328" s="59" customFormat="1" x14ac:dyDescent="0.2"/>
    <row r="4329" s="59" customFormat="1" x14ac:dyDescent="0.2"/>
    <row r="4330" s="59" customFormat="1" x14ac:dyDescent="0.2"/>
    <row r="4331" s="59" customFormat="1" x14ac:dyDescent="0.2"/>
    <row r="4332" s="59" customFormat="1" x14ac:dyDescent="0.2"/>
    <row r="4333" s="59" customFormat="1" x14ac:dyDescent="0.2"/>
    <row r="4334" s="59" customFormat="1" x14ac:dyDescent="0.2"/>
    <row r="4335" s="59" customFormat="1" x14ac:dyDescent="0.2"/>
    <row r="4336" s="59" customFormat="1" x14ac:dyDescent="0.2"/>
    <row r="4337" s="59" customFormat="1" x14ac:dyDescent="0.2"/>
    <row r="4338" s="59" customFormat="1" x14ac:dyDescent="0.2"/>
    <row r="4339" s="59" customFormat="1" x14ac:dyDescent="0.2"/>
    <row r="4340" s="59" customFormat="1" x14ac:dyDescent="0.2"/>
    <row r="4341" s="59" customFormat="1" x14ac:dyDescent="0.2"/>
    <row r="4342" s="59" customFormat="1" x14ac:dyDescent="0.2"/>
    <row r="4343" s="59" customFormat="1" x14ac:dyDescent="0.2"/>
    <row r="4344" s="59" customFormat="1" x14ac:dyDescent="0.2"/>
    <row r="4345" s="59" customFormat="1" x14ac:dyDescent="0.2"/>
    <row r="4346" s="59" customFormat="1" x14ac:dyDescent="0.2"/>
    <row r="4347" s="59" customFormat="1" x14ac:dyDescent="0.2"/>
    <row r="4348" s="59" customFormat="1" x14ac:dyDescent="0.2"/>
    <row r="4349" s="59" customFormat="1" x14ac:dyDescent="0.2"/>
    <row r="4350" s="59" customFormat="1" x14ac:dyDescent="0.2"/>
    <row r="4351" s="59" customFormat="1" x14ac:dyDescent="0.2"/>
    <row r="4352" s="59" customFormat="1" x14ac:dyDescent="0.2"/>
    <row r="4353" s="59" customFormat="1" x14ac:dyDescent="0.2"/>
    <row r="4354" s="59" customFormat="1" x14ac:dyDescent="0.2"/>
    <row r="4355" s="59" customFormat="1" x14ac:dyDescent="0.2"/>
    <row r="4356" s="59" customFormat="1" x14ac:dyDescent="0.2"/>
    <row r="4357" s="59" customFormat="1" x14ac:dyDescent="0.2"/>
    <row r="4358" s="59" customFormat="1" x14ac:dyDescent="0.2"/>
    <row r="4359" s="59" customFormat="1" x14ac:dyDescent="0.2"/>
    <row r="4360" s="59" customFormat="1" x14ac:dyDescent="0.2"/>
    <row r="4361" s="59" customFormat="1" x14ac:dyDescent="0.2"/>
    <row r="4362" s="59" customFormat="1" x14ac:dyDescent="0.2"/>
    <row r="4363" s="59" customFormat="1" x14ac:dyDescent="0.2"/>
    <row r="4364" s="59" customFormat="1" x14ac:dyDescent="0.2"/>
    <row r="4365" s="59" customFormat="1" x14ac:dyDescent="0.2"/>
    <row r="4366" s="59" customFormat="1" x14ac:dyDescent="0.2"/>
    <row r="4367" s="59" customFormat="1" x14ac:dyDescent="0.2"/>
    <row r="4368" s="59" customFormat="1" x14ac:dyDescent="0.2"/>
    <row r="4369" s="59" customFormat="1" x14ac:dyDescent="0.2"/>
    <row r="4370" s="59" customFormat="1" x14ac:dyDescent="0.2"/>
    <row r="4371" s="59" customFormat="1" x14ac:dyDescent="0.2"/>
    <row r="4372" s="59" customFormat="1" x14ac:dyDescent="0.2"/>
    <row r="4373" s="59" customFormat="1" x14ac:dyDescent="0.2"/>
    <row r="4374" s="59" customFormat="1" x14ac:dyDescent="0.2"/>
    <row r="4375" s="59" customFormat="1" x14ac:dyDescent="0.2"/>
    <row r="4376" s="59" customFormat="1" x14ac:dyDescent="0.2"/>
    <row r="4377" s="59" customFormat="1" x14ac:dyDescent="0.2"/>
    <row r="4378" s="59" customFormat="1" x14ac:dyDescent="0.2"/>
    <row r="4379" s="59" customFormat="1" x14ac:dyDescent="0.2"/>
    <row r="4380" s="59" customFormat="1" x14ac:dyDescent="0.2"/>
    <row r="4381" s="59" customFormat="1" x14ac:dyDescent="0.2"/>
    <row r="4382" s="59" customFormat="1" x14ac:dyDescent="0.2"/>
    <row r="4383" s="59" customFormat="1" x14ac:dyDescent="0.2"/>
    <row r="4384" s="59" customFormat="1" x14ac:dyDescent="0.2"/>
    <row r="4385" s="59" customFormat="1" x14ac:dyDescent="0.2"/>
    <row r="4386" s="59" customFormat="1" x14ac:dyDescent="0.2"/>
    <row r="4387" s="59" customFormat="1" x14ac:dyDescent="0.2"/>
    <row r="4388" s="59" customFormat="1" x14ac:dyDescent="0.2"/>
    <row r="4389" s="59" customFormat="1" x14ac:dyDescent="0.2"/>
    <row r="4390" s="59" customFormat="1" x14ac:dyDescent="0.2"/>
    <row r="4391" s="59" customFormat="1" x14ac:dyDescent="0.2"/>
    <row r="4392" s="59" customFormat="1" x14ac:dyDescent="0.2"/>
    <row r="4393" s="59" customFormat="1" x14ac:dyDescent="0.2"/>
    <row r="4394" s="59" customFormat="1" x14ac:dyDescent="0.2"/>
    <row r="4395" s="59" customFormat="1" x14ac:dyDescent="0.2"/>
    <row r="4396" s="59" customFormat="1" x14ac:dyDescent="0.2"/>
    <row r="4397" s="59" customFormat="1" x14ac:dyDescent="0.2"/>
    <row r="4398" s="59" customFormat="1" x14ac:dyDescent="0.2"/>
    <row r="4399" s="59" customFormat="1" x14ac:dyDescent="0.2"/>
    <row r="4400" s="59" customFormat="1" x14ac:dyDescent="0.2"/>
    <row r="4401" s="59" customFormat="1" x14ac:dyDescent="0.2"/>
    <row r="4402" s="59" customFormat="1" x14ac:dyDescent="0.2"/>
    <row r="4403" s="59" customFormat="1" x14ac:dyDescent="0.2"/>
    <row r="4404" s="59" customFormat="1" x14ac:dyDescent="0.2"/>
    <row r="4405" s="59" customFormat="1" x14ac:dyDescent="0.2"/>
    <row r="4406" s="59" customFormat="1" x14ac:dyDescent="0.2"/>
    <row r="4407" s="59" customFormat="1" x14ac:dyDescent="0.2"/>
    <row r="4408" s="59" customFormat="1" x14ac:dyDescent="0.2"/>
    <row r="4409" s="59" customFormat="1" x14ac:dyDescent="0.2"/>
    <row r="4410" s="59" customFormat="1" x14ac:dyDescent="0.2"/>
    <row r="4411" s="59" customFormat="1" x14ac:dyDescent="0.2"/>
    <row r="4412" s="59" customFormat="1" x14ac:dyDescent="0.2"/>
    <row r="4413" s="59" customFormat="1" x14ac:dyDescent="0.2"/>
    <row r="4414" s="59" customFormat="1" x14ac:dyDescent="0.2"/>
    <row r="4415" s="59" customFormat="1" x14ac:dyDescent="0.2"/>
    <row r="4416" s="59" customFormat="1" x14ac:dyDescent="0.2"/>
    <row r="4417" s="59" customFormat="1" x14ac:dyDescent="0.2"/>
    <row r="4418" s="59" customFormat="1" x14ac:dyDescent="0.2"/>
    <row r="4419" s="59" customFormat="1" x14ac:dyDescent="0.2"/>
    <row r="4420" s="59" customFormat="1" x14ac:dyDescent="0.2"/>
    <row r="4421" s="59" customFormat="1" x14ac:dyDescent="0.2"/>
    <row r="4422" s="59" customFormat="1" x14ac:dyDescent="0.2"/>
    <row r="4423" s="59" customFormat="1" x14ac:dyDescent="0.2"/>
    <row r="4424" s="59" customFormat="1" x14ac:dyDescent="0.2"/>
    <row r="4425" s="59" customFormat="1" x14ac:dyDescent="0.2"/>
    <row r="4426" s="59" customFormat="1" x14ac:dyDescent="0.2"/>
    <row r="4427" s="59" customFormat="1" x14ac:dyDescent="0.2"/>
    <row r="4428" s="59" customFormat="1" x14ac:dyDescent="0.2"/>
    <row r="4429" s="59" customFormat="1" x14ac:dyDescent="0.2"/>
    <row r="4430" s="59" customFormat="1" x14ac:dyDescent="0.2"/>
    <row r="4431" s="59" customFormat="1" x14ac:dyDescent="0.2"/>
    <row r="4432" s="59" customFormat="1" x14ac:dyDescent="0.2"/>
    <row r="4433" s="59" customFormat="1" x14ac:dyDescent="0.2"/>
    <row r="4434" s="59" customFormat="1" x14ac:dyDescent="0.2"/>
    <row r="4435" s="59" customFormat="1" x14ac:dyDescent="0.2"/>
    <row r="4436" s="59" customFormat="1" x14ac:dyDescent="0.2"/>
    <row r="4437" s="59" customFormat="1" x14ac:dyDescent="0.2"/>
    <row r="4438" s="59" customFormat="1" x14ac:dyDescent="0.2"/>
    <row r="4439" s="59" customFormat="1" x14ac:dyDescent="0.2"/>
    <row r="4440" s="59" customFormat="1" x14ac:dyDescent="0.2"/>
    <row r="4441" s="59" customFormat="1" x14ac:dyDescent="0.2"/>
    <row r="4442" s="59" customFormat="1" x14ac:dyDescent="0.2"/>
    <row r="4443" s="59" customFormat="1" x14ac:dyDescent="0.2"/>
    <row r="4444" s="59" customFormat="1" x14ac:dyDescent="0.2"/>
    <row r="4445" s="59" customFormat="1" x14ac:dyDescent="0.2"/>
    <row r="4446" s="59" customFormat="1" x14ac:dyDescent="0.2"/>
    <row r="4447" s="59" customFormat="1" x14ac:dyDescent="0.2"/>
    <row r="4448" s="59" customFormat="1" x14ac:dyDescent="0.2"/>
    <row r="4449" s="59" customFormat="1" x14ac:dyDescent="0.2"/>
    <row r="4450" s="59" customFormat="1" x14ac:dyDescent="0.2"/>
    <row r="4451" s="59" customFormat="1" x14ac:dyDescent="0.2"/>
    <row r="4452" s="59" customFormat="1" x14ac:dyDescent="0.2"/>
    <row r="4453" s="59" customFormat="1" x14ac:dyDescent="0.2"/>
    <row r="4454" s="59" customFormat="1" x14ac:dyDescent="0.2"/>
    <row r="4455" s="59" customFormat="1" x14ac:dyDescent="0.2"/>
    <row r="4456" s="59" customFormat="1" x14ac:dyDescent="0.2"/>
    <row r="4457" s="59" customFormat="1" x14ac:dyDescent="0.2"/>
    <row r="4458" s="59" customFormat="1" x14ac:dyDescent="0.2"/>
    <row r="4459" s="59" customFormat="1" x14ac:dyDescent="0.2"/>
    <row r="4460" s="59" customFormat="1" x14ac:dyDescent="0.2"/>
    <row r="4461" s="59" customFormat="1" x14ac:dyDescent="0.2"/>
    <row r="4462" s="59" customFormat="1" x14ac:dyDescent="0.2"/>
    <row r="4463" s="59" customFormat="1" x14ac:dyDescent="0.2"/>
    <row r="4464" s="59" customFormat="1" x14ac:dyDescent="0.2"/>
    <row r="4465" s="59" customFormat="1" x14ac:dyDescent="0.2"/>
    <row r="4466" s="59" customFormat="1" x14ac:dyDescent="0.2"/>
    <row r="4467" s="59" customFormat="1" x14ac:dyDescent="0.2"/>
    <row r="4468" s="59" customFormat="1" x14ac:dyDescent="0.2"/>
    <row r="4469" s="59" customFormat="1" x14ac:dyDescent="0.2"/>
    <row r="4470" s="59" customFormat="1" x14ac:dyDescent="0.2"/>
    <row r="4471" s="59" customFormat="1" x14ac:dyDescent="0.2"/>
    <row r="4472" s="59" customFormat="1" x14ac:dyDescent="0.2"/>
    <row r="4473" s="59" customFormat="1" x14ac:dyDescent="0.2"/>
    <row r="4474" s="59" customFormat="1" x14ac:dyDescent="0.2"/>
    <row r="4475" s="59" customFormat="1" x14ac:dyDescent="0.2"/>
    <row r="4476" s="59" customFormat="1" x14ac:dyDescent="0.2"/>
    <row r="4477" s="59" customFormat="1" x14ac:dyDescent="0.2"/>
    <row r="4478" s="59" customFormat="1" x14ac:dyDescent="0.2"/>
    <row r="4479" s="59" customFormat="1" x14ac:dyDescent="0.2"/>
    <row r="4480" s="59" customFormat="1" x14ac:dyDescent="0.2"/>
    <row r="4481" s="59" customFormat="1" x14ac:dyDescent="0.2"/>
    <row r="4482" s="59" customFormat="1" x14ac:dyDescent="0.2"/>
    <row r="4483" s="59" customFormat="1" x14ac:dyDescent="0.2"/>
    <row r="4484" s="59" customFormat="1" x14ac:dyDescent="0.2"/>
    <row r="4485" s="59" customFormat="1" x14ac:dyDescent="0.2"/>
    <row r="4486" s="59" customFormat="1" x14ac:dyDescent="0.2"/>
    <row r="4487" s="59" customFormat="1" x14ac:dyDescent="0.2"/>
    <row r="4488" s="59" customFormat="1" x14ac:dyDescent="0.2"/>
    <row r="4489" s="59" customFormat="1" x14ac:dyDescent="0.2"/>
    <row r="4490" s="59" customFormat="1" x14ac:dyDescent="0.2"/>
    <row r="4491" s="59" customFormat="1" x14ac:dyDescent="0.2"/>
    <row r="4492" s="59" customFormat="1" x14ac:dyDescent="0.2"/>
    <row r="4493" s="59" customFormat="1" x14ac:dyDescent="0.2"/>
    <row r="4494" s="59" customFormat="1" x14ac:dyDescent="0.2"/>
    <row r="4495" s="59" customFormat="1" x14ac:dyDescent="0.2"/>
    <row r="4496" s="59" customFormat="1" x14ac:dyDescent="0.2"/>
    <row r="4497" s="59" customFormat="1" x14ac:dyDescent="0.2"/>
    <row r="4498" s="59" customFormat="1" x14ac:dyDescent="0.2"/>
    <row r="4499" s="59" customFormat="1" x14ac:dyDescent="0.2"/>
    <row r="4500" s="59" customFormat="1" x14ac:dyDescent="0.2"/>
    <row r="4501" s="59" customFormat="1" x14ac:dyDescent="0.2"/>
    <row r="4502" s="59" customFormat="1" x14ac:dyDescent="0.2"/>
    <row r="4503" s="59" customFormat="1" x14ac:dyDescent="0.2"/>
    <row r="4504" s="59" customFormat="1" x14ac:dyDescent="0.2"/>
    <row r="4505" s="59" customFormat="1" x14ac:dyDescent="0.2"/>
    <row r="4506" s="59" customFormat="1" x14ac:dyDescent="0.2"/>
    <row r="4507" s="59" customFormat="1" x14ac:dyDescent="0.2"/>
    <row r="4508" s="59" customFormat="1" x14ac:dyDescent="0.2"/>
    <row r="4509" s="59" customFormat="1" x14ac:dyDescent="0.2"/>
    <row r="4510" s="59" customFormat="1" x14ac:dyDescent="0.2"/>
    <row r="4511" s="59" customFormat="1" x14ac:dyDescent="0.2"/>
    <row r="4512" s="59" customFormat="1" x14ac:dyDescent="0.2"/>
    <row r="4513" s="59" customFormat="1" x14ac:dyDescent="0.2"/>
    <row r="4514" s="59" customFormat="1" x14ac:dyDescent="0.2"/>
    <row r="4515" s="59" customFormat="1" x14ac:dyDescent="0.2"/>
    <row r="4516" s="59" customFormat="1" x14ac:dyDescent="0.2"/>
    <row r="4517" s="59" customFormat="1" x14ac:dyDescent="0.2"/>
    <row r="4518" s="59" customFormat="1" x14ac:dyDescent="0.2"/>
    <row r="4519" s="59" customFormat="1" x14ac:dyDescent="0.2"/>
    <row r="4520" s="59" customFormat="1" x14ac:dyDescent="0.2"/>
    <row r="4521" s="59" customFormat="1" x14ac:dyDescent="0.2"/>
    <row r="4522" s="59" customFormat="1" x14ac:dyDescent="0.2"/>
    <row r="4523" s="59" customFormat="1" x14ac:dyDescent="0.2"/>
    <row r="4524" s="59" customFormat="1" x14ac:dyDescent="0.2"/>
    <row r="4525" s="59" customFormat="1" x14ac:dyDescent="0.2"/>
    <row r="4526" s="59" customFormat="1" x14ac:dyDescent="0.2"/>
    <row r="4527" s="59" customFormat="1" x14ac:dyDescent="0.2"/>
    <row r="4528" s="59" customFormat="1" x14ac:dyDescent="0.2"/>
    <row r="4529" s="59" customFormat="1" x14ac:dyDescent="0.2"/>
    <row r="4530" s="59" customFormat="1" x14ac:dyDescent="0.2"/>
    <row r="4531" s="59" customFormat="1" x14ac:dyDescent="0.2"/>
    <row r="4532" s="59" customFormat="1" x14ac:dyDescent="0.2"/>
    <row r="4533" s="59" customFormat="1" x14ac:dyDescent="0.2"/>
    <row r="4534" s="59" customFormat="1" x14ac:dyDescent="0.2"/>
    <row r="4535" s="59" customFormat="1" x14ac:dyDescent="0.2"/>
    <row r="4536" s="59" customFormat="1" x14ac:dyDescent="0.2"/>
    <row r="4537" s="59" customFormat="1" x14ac:dyDescent="0.2"/>
    <row r="4538" s="59" customFormat="1" x14ac:dyDescent="0.2"/>
    <row r="4539" s="59" customFormat="1" x14ac:dyDescent="0.2"/>
    <row r="4540" s="59" customFormat="1" x14ac:dyDescent="0.2"/>
    <row r="4541" s="59" customFormat="1" x14ac:dyDescent="0.2"/>
    <row r="4542" s="59" customFormat="1" x14ac:dyDescent="0.2"/>
    <row r="4543" s="59" customFormat="1" x14ac:dyDescent="0.2"/>
    <row r="4544" s="59" customFormat="1" x14ac:dyDescent="0.2"/>
    <row r="4545" s="59" customFormat="1" x14ac:dyDescent="0.2"/>
    <row r="4546" s="59" customFormat="1" x14ac:dyDescent="0.2"/>
    <row r="4547" s="59" customFormat="1" x14ac:dyDescent="0.2"/>
    <row r="4548" s="59" customFormat="1" x14ac:dyDescent="0.2"/>
    <row r="4549" s="59" customFormat="1" x14ac:dyDescent="0.2"/>
    <row r="4550" s="59" customFormat="1" x14ac:dyDescent="0.2"/>
    <row r="4551" s="59" customFormat="1" x14ac:dyDescent="0.2"/>
    <row r="4552" s="59" customFormat="1" x14ac:dyDescent="0.2"/>
    <row r="4553" s="59" customFormat="1" x14ac:dyDescent="0.2"/>
    <row r="4554" s="59" customFormat="1" x14ac:dyDescent="0.2"/>
    <row r="4555" s="59" customFormat="1" x14ac:dyDescent="0.2"/>
    <row r="4556" s="59" customFormat="1" x14ac:dyDescent="0.2"/>
    <row r="4557" s="59" customFormat="1" x14ac:dyDescent="0.2"/>
    <row r="4558" s="59" customFormat="1" x14ac:dyDescent="0.2"/>
    <row r="4559" s="59" customFormat="1" x14ac:dyDescent="0.2"/>
    <row r="4560" s="59" customFormat="1" x14ac:dyDescent="0.2"/>
    <row r="4561" s="59" customFormat="1" x14ac:dyDescent="0.2"/>
    <row r="4562" s="59" customFormat="1" x14ac:dyDescent="0.2"/>
    <row r="4563" s="59" customFormat="1" x14ac:dyDescent="0.2"/>
    <row r="4564" s="59" customFormat="1" x14ac:dyDescent="0.2"/>
    <row r="4565" s="59" customFormat="1" x14ac:dyDescent="0.2"/>
    <row r="4566" s="59" customFormat="1" x14ac:dyDescent="0.2"/>
    <row r="4567" s="59" customFormat="1" x14ac:dyDescent="0.2"/>
    <row r="4568" s="59" customFormat="1" x14ac:dyDescent="0.2"/>
    <row r="4569" s="59" customFormat="1" x14ac:dyDescent="0.2"/>
    <row r="4570" s="59" customFormat="1" x14ac:dyDescent="0.2"/>
    <row r="4571" s="59" customFormat="1" x14ac:dyDescent="0.2"/>
    <row r="4572" s="59" customFormat="1" x14ac:dyDescent="0.2"/>
    <row r="4573" s="59" customFormat="1" x14ac:dyDescent="0.2"/>
    <row r="4574" s="59" customFormat="1" x14ac:dyDescent="0.2"/>
    <row r="4575" s="59" customFormat="1" x14ac:dyDescent="0.2"/>
    <row r="4576" s="59" customFormat="1" x14ac:dyDescent="0.2"/>
    <row r="4577" s="59" customFormat="1" x14ac:dyDescent="0.2"/>
    <row r="4578" s="59" customFormat="1" x14ac:dyDescent="0.2"/>
    <row r="4579" s="59" customFormat="1" x14ac:dyDescent="0.2"/>
    <row r="4580" s="59" customFormat="1" x14ac:dyDescent="0.2"/>
    <row r="4581" s="59" customFormat="1" x14ac:dyDescent="0.2"/>
    <row r="4582" s="59" customFormat="1" x14ac:dyDescent="0.2"/>
    <row r="4583" s="59" customFormat="1" x14ac:dyDescent="0.2"/>
    <row r="4584" s="59" customFormat="1" x14ac:dyDescent="0.2"/>
    <row r="4585" s="59" customFormat="1" x14ac:dyDescent="0.2"/>
    <row r="4586" s="59" customFormat="1" x14ac:dyDescent="0.2"/>
    <row r="4587" s="59" customFormat="1" x14ac:dyDescent="0.2"/>
    <row r="4588" s="59" customFormat="1" x14ac:dyDescent="0.2"/>
    <row r="4589" s="59" customFormat="1" x14ac:dyDescent="0.2"/>
    <row r="4590" s="59" customFormat="1" x14ac:dyDescent="0.2"/>
    <row r="4591" s="59" customFormat="1" x14ac:dyDescent="0.2"/>
    <row r="4592" s="59" customFormat="1" x14ac:dyDescent="0.2"/>
    <row r="4593" s="59" customFormat="1" x14ac:dyDescent="0.2"/>
    <row r="4594" s="59" customFormat="1" x14ac:dyDescent="0.2"/>
    <row r="4595" s="59" customFormat="1" x14ac:dyDescent="0.2"/>
    <row r="4596" s="59" customFormat="1" x14ac:dyDescent="0.2"/>
    <row r="4597" s="59" customFormat="1" x14ac:dyDescent="0.2"/>
    <row r="4598" s="59" customFormat="1" x14ac:dyDescent="0.2"/>
    <row r="4599" s="59" customFormat="1" x14ac:dyDescent="0.2"/>
    <row r="4600" s="59" customFormat="1" x14ac:dyDescent="0.2"/>
    <row r="4601" s="59" customFormat="1" x14ac:dyDescent="0.2"/>
    <row r="4602" s="59" customFormat="1" x14ac:dyDescent="0.2"/>
    <row r="4603" s="59" customFormat="1" x14ac:dyDescent="0.2"/>
    <row r="4604" s="59" customFormat="1" x14ac:dyDescent="0.2"/>
    <row r="4605" s="59" customFormat="1" x14ac:dyDescent="0.2"/>
    <row r="4606" s="59" customFormat="1" x14ac:dyDescent="0.2"/>
    <row r="4607" s="59" customFormat="1" x14ac:dyDescent="0.2"/>
    <row r="4608" s="59" customFormat="1" x14ac:dyDescent="0.2"/>
    <row r="4609" s="59" customFormat="1" x14ac:dyDescent="0.2"/>
    <row r="4610" s="59" customFormat="1" x14ac:dyDescent="0.2"/>
    <row r="4611" s="59" customFormat="1" x14ac:dyDescent="0.2"/>
    <row r="4612" s="59" customFormat="1" x14ac:dyDescent="0.2"/>
    <row r="4613" s="59" customFormat="1" x14ac:dyDescent="0.2"/>
    <row r="4614" s="59" customFormat="1" x14ac:dyDescent="0.2"/>
    <row r="4615" s="59" customFormat="1" x14ac:dyDescent="0.2"/>
    <row r="4616" s="59" customFormat="1" x14ac:dyDescent="0.2"/>
    <row r="4617" s="59" customFormat="1" x14ac:dyDescent="0.2"/>
    <row r="4618" s="59" customFormat="1" x14ac:dyDescent="0.2"/>
    <row r="4619" s="59" customFormat="1" x14ac:dyDescent="0.2"/>
    <row r="4620" s="59" customFormat="1" x14ac:dyDescent="0.2"/>
    <row r="4621" s="59" customFormat="1" x14ac:dyDescent="0.2"/>
    <row r="4622" s="59" customFormat="1" x14ac:dyDescent="0.2"/>
    <row r="4623" s="59" customFormat="1" x14ac:dyDescent="0.2"/>
    <row r="4624" s="59" customFormat="1" x14ac:dyDescent="0.2"/>
    <row r="4625" s="59" customFormat="1" x14ac:dyDescent="0.2"/>
    <row r="4626" s="59" customFormat="1" x14ac:dyDescent="0.2"/>
    <row r="4627" s="59" customFormat="1" x14ac:dyDescent="0.2"/>
    <row r="4628" s="59" customFormat="1" x14ac:dyDescent="0.2"/>
    <row r="4629" s="59" customFormat="1" x14ac:dyDescent="0.2"/>
    <row r="4630" s="59" customFormat="1" x14ac:dyDescent="0.2"/>
    <row r="4631" s="59" customFormat="1" x14ac:dyDescent="0.2"/>
    <row r="4632" s="59" customFormat="1" x14ac:dyDescent="0.2"/>
    <row r="4633" s="59" customFormat="1" x14ac:dyDescent="0.2"/>
    <row r="4634" s="59" customFormat="1" x14ac:dyDescent="0.2"/>
    <row r="4635" s="59" customFormat="1" x14ac:dyDescent="0.2"/>
    <row r="4636" s="59" customFormat="1" x14ac:dyDescent="0.2"/>
    <row r="4637" s="59" customFormat="1" x14ac:dyDescent="0.2"/>
    <row r="4638" s="59" customFormat="1" x14ac:dyDescent="0.2"/>
    <row r="4639" s="59" customFormat="1" x14ac:dyDescent="0.2"/>
    <row r="4640" s="59" customFormat="1" x14ac:dyDescent="0.2"/>
    <row r="4641" s="59" customFormat="1" x14ac:dyDescent="0.2"/>
    <row r="4642" s="59" customFormat="1" x14ac:dyDescent="0.2"/>
    <row r="4643" s="59" customFormat="1" x14ac:dyDescent="0.2"/>
    <row r="4644" s="59" customFormat="1" x14ac:dyDescent="0.2"/>
    <row r="4645" s="59" customFormat="1" x14ac:dyDescent="0.2"/>
    <row r="4646" s="59" customFormat="1" x14ac:dyDescent="0.2"/>
    <row r="4647" s="59" customFormat="1" x14ac:dyDescent="0.2"/>
    <row r="4648" s="59" customFormat="1" x14ac:dyDescent="0.2"/>
    <row r="4649" s="59" customFormat="1" x14ac:dyDescent="0.2"/>
    <row r="4650" s="59" customFormat="1" x14ac:dyDescent="0.2"/>
    <row r="4651" s="59" customFormat="1" x14ac:dyDescent="0.2"/>
    <row r="4652" s="59" customFormat="1" x14ac:dyDescent="0.2"/>
    <row r="4653" s="59" customFormat="1" x14ac:dyDescent="0.2"/>
    <row r="4654" s="59" customFormat="1" x14ac:dyDescent="0.2"/>
    <row r="4655" s="59" customFormat="1" x14ac:dyDescent="0.2"/>
    <row r="4656" s="59" customFormat="1" x14ac:dyDescent="0.2"/>
    <row r="4657" s="59" customFormat="1" x14ac:dyDescent="0.2"/>
    <row r="4658" s="59" customFormat="1" x14ac:dyDescent="0.2"/>
    <row r="4659" s="59" customFormat="1" x14ac:dyDescent="0.2"/>
    <row r="4660" s="59" customFormat="1" x14ac:dyDescent="0.2"/>
    <row r="4661" s="59" customFormat="1" x14ac:dyDescent="0.2"/>
    <row r="4662" s="59" customFormat="1" x14ac:dyDescent="0.2"/>
    <row r="4663" s="59" customFormat="1" x14ac:dyDescent="0.2"/>
    <row r="4664" s="59" customFormat="1" x14ac:dyDescent="0.2"/>
    <row r="4665" s="59" customFormat="1" x14ac:dyDescent="0.2"/>
    <row r="4666" s="59" customFormat="1" x14ac:dyDescent="0.2"/>
    <row r="4667" s="59" customFormat="1" x14ac:dyDescent="0.2"/>
    <row r="4668" s="59" customFormat="1" x14ac:dyDescent="0.2"/>
    <row r="4669" s="59" customFormat="1" x14ac:dyDescent="0.2"/>
    <row r="4670" s="59" customFormat="1" x14ac:dyDescent="0.2"/>
    <row r="4671" s="59" customFormat="1" x14ac:dyDescent="0.2"/>
    <row r="4672" s="59" customFormat="1" x14ac:dyDescent="0.2"/>
    <row r="4673" s="59" customFormat="1" x14ac:dyDescent="0.2"/>
    <row r="4674" s="59" customFormat="1" x14ac:dyDescent="0.2"/>
    <row r="4675" s="59" customFormat="1" x14ac:dyDescent="0.2"/>
    <row r="4676" s="59" customFormat="1" x14ac:dyDescent="0.2"/>
    <row r="4677" s="59" customFormat="1" x14ac:dyDescent="0.2"/>
    <row r="4678" s="59" customFormat="1" x14ac:dyDescent="0.2"/>
    <row r="4679" s="59" customFormat="1" x14ac:dyDescent="0.2"/>
    <row r="4680" s="59" customFormat="1" x14ac:dyDescent="0.2"/>
    <row r="4681" s="59" customFormat="1" x14ac:dyDescent="0.2"/>
    <row r="4682" s="59" customFormat="1" x14ac:dyDescent="0.2"/>
    <row r="4683" s="59" customFormat="1" x14ac:dyDescent="0.2"/>
    <row r="4684" s="59" customFormat="1" x14ac:dyDescent="0.2"/>
    <row r="4685" s="59" customFormat="1" x14ac:dyDescent="0.2"/>
    <row r="4686" s="59" customFormat="1" x14ac:dyDescent="0.2"/>
    <row r="4687" s="59" customFormat="1" x14ac:dyDescent="0.2"/>
    <row r="4688" s="59" customFormat="1" x14ac:dyDescent="0.2"/>
    <row r="4689" s="59" customFormat="1" x14ac:dyDescent="0.2"/>
    <row r="4690" s="59" customFormat="1" x14ac:dyDescent="0.2"/>
    <row r="4691" s="59" customFormat="1" x14ac:dyDescent="0.2"/>
    <row r="4692" s="59" customFormat="1" x14ac:dyDescent="0.2"/>
    <row r="4693" s="59" customFormat="1" x14ac:dyDescent="0.2"/>
    <row r="4694" s="59" customFormat="1" x14ac:dyDescent="0.2"/>
    <row r="4695" s="59" customFormat="1" x14ac:dyDescent="0.2"/>
    <row r="4696" s="59" customFormat="1" x14ac:dyDescent="0.2"/>
    <row r="4697" s="59" customFormat="1" x14ac:dyDescent="0.2"/>
    <row r="4698" s="59" customFormat="1" x14ac:dyDescent="0.2"/>
    <row r="4699" s="59" customFormat="1" x14ac:dyDescent="0.2"/>
    <row r="4700" s="59" customFormat="1" x14ac:dyDescent="0.2"/>
    <row r="4701" s="59" customFormat="1" x14ac:dyDescent="0.2"/>
    <row r="4702" s="59" customFormat="1" x14ac:dyDescent="0.2"/>
    <row r="4703" s="59" customFormat="1" x14ac:dyDescent="0.2"/>
    <row r="4704" s="59" customFormat="1" x14ac:dyDescent="0.2"/>
    <row r="4705" s="59" customFormat="1" x14ac:dyDescent="0.2"/>
    <row r="4706" s="59" customFormat="1" x14ac:dyDescent="0.2"/>
    <row r="4707" s="59" customFormat="1" x14ac:dyDescent="0.2"/>
    <row r="4708" s="59" customFormat="1" x14ac:dyDescent="0.2"/>
    <row r="4709" s="59" customFormat="1" x14ac:dyDescent="0.2"/>
    <row r="4710" s="59" customFormat="1" x14ac:dyDescent="0.2"/>
    <row r="4711" s="59" customFormat="1" x14ac:dyDescent="0.2"/>
    <row r="4712" s="59" customFormat="1" x14ac:dyDescent="0.2"/>
    <row r="4713" s="59" customFormat="1" x14ac:dyDescent="0.2"/>
    <row r="4714" s="59" customFormat="1" x14ac:dyDescent="0.2"/>
    <row r="4715" s="59" customFormat="1" x14ac:dyDescent="0.2"/>
    <row r="4716" s="59" customFormat="1" x14ac:dyDescent="0.2"/>
    <row r="4717" s="59" customFormat="1" x14ac:dyDescent="0.2"/>
    <row r="4718" s="59" customFormat="1" x14ac:dyDescent="0.2"/>
    <row r="4719" s="59" customFormat="1" x14ac:dyDescent="0.2"/>
    <row r="4720" s="59" customFormat="1" x14ac:dyDescent="0.2"/>
    <row r="4721" s="59" customFormat="1" x14ac:dyDescent="0.2"/>
    <row r="4722" s="59" customFormat="1" x14ac:dyDescent="0.2"/>
    <row r="4723" s="59" customFormat="1" x14ac:dyDescent="0.2"/>
    <row r="4724" s="59" customFormat="1" x14ac:dyDescent="0.2"/>
    <row r="4725" s="59" customFormat="1" x14ac:dyDescent="0.2"/>
    <row r="4726" s="59" customFormat="1" x14ac:dyDescent="0.2"/>
    <row r="4727" s="59" customFormat="1" x14ac:dyDescent="0.2"/>
    <row r="4728" s="59" customFormat="1" x14ac:dyDescent="0.2"/>
    <row r="4729" s="59" customFormat="1" x14ac:dyDescent="0.2"/>
    <row r="4730" s="59" customFormat="1" x14ac:dyDescent="0.2"/>
    <row r="4731" s="59" customFormat="1" x14ac:dyDescent="0.2"/>
    <row r="4732" s="59" customFormat="1" x14ac:dyDescent="0.2"/>
    <row r="4733" s="59" customFormat="1" x14ac:dyDescent="0.2"/>
    <row r="4734" s="59" customFormat="1" x14ac:dyDescent="0.2"/>
    <row r="4735" s="59" customFormat="1" x14ac:dyDescent="0.2"/>
    <row r="4736" s="59" customFormat="1" x14ac:dyDescent="0.2"/>
    <row r="4737" s="59" customFormat="1" x14ac:dyDescent="0.2"/>
    <row r="4738" s="59" customFormat="1" x14ac:dyDescent="0.2"/>
    <row r="4739" s="59" customFormat="1" x14ac:dyDescent="0.2"/>
    <row r="4740" s="59" customFormat="1" x14ac:dyDescent="0.2"/>
    <row r="4741" s="59" customFormat="1" x14ac:dyDescent="0.2"/>
    <row r="4742" s="59" customFormat="1" x14ac:dyDescent="0.2"/>
    <row r="4743" s="59" customFormat="1" x14ac:dyDescent="0.2"/>
    <row r="4744" s="59" customFormat="1" x14ac:dyDescent="0.2"/>
    <row r="4745" s="59" customFormat="1" x14ac:dyDescent="0.2"/>
    <row r="4746" s="59" customFormat="1" x14ac:dyDescent="0.2"/>
    <row r="4747" s="59" customFormat="1" x14ac:dyDescent="0.2"/>
    <row r="4748" s="59" customFormat="1" x14ac:dyDescent="0.2"/>
    <row r="4749" s="59" customFormat="1" x14ac:dyDescent="0.2"/>
    <row r="4750" s="59" customFormat="1" x14ac:dyDescent="0.2"/>
    <row r="4751" s="59" customFormat="1" x14ac:dyDescent="0.2"/>
    <row r="4752" s="59" customFormat="1" x14ac:dyDescent="0.2"/>
    <row r="4753" s="59" customFormat="1" x14ac:dyDescent="0.2"/>
    <row r="4754" s="59" customFormat="1" x14ac:dyDescent="0.2"/>
    <row r="4755" s="59" customFormat="1" x14ac:dyDescent="0.2"/>
    <row r="4756" s="59" customFormat="1" x14ac:dyDescent="0.2"/>
    <row r="4757" s="59" customFormat="1" x14ac:dyDescent="0.2"/>
    <row r="4758" s="59" customFormat="1" x14ac:dyDescent="0.2"/>
    <row r="4759" s="59" customFormat="1" x14ac:dyDescent="0.2"/>
    <row r="4760" s="59" customFormat="1" x14ac:dyDescent="0.2"/>
    <row r="4761" s="59" customFormat="1" x14ac:dyDescent="0.2"/>
    <row r="4762" s="59" customFormat="1" x14ac:dyDescent="0.2"/>
    <row r="4763" s="59" customFormat="1" x14ac:dyDescent="0.2"/>
    <row r="4764" s="59" customFormat="1" x14ac:dyDescent="0.2"/>
    <row r="4765" s="59" customFormat="1" x14ac:dyDescent="0.2"/>
    <row r="4766" s="59" customFormat="1" x14ac:dyDescent="0.2"/>
    <row r="4767" s="59" customFormat="1" x14ac:dyDescent="0.2"/>
    <row r="4768" s="59" customFormat="1" x14ac:dyDescent="0.2"/>
    <row r="4769" s="59" customFormat="1" x14ac:dyDescent="0.2"/>
    <row r="4770" s="59" customFormat="1" x14ac:dyDescent="0.2"/>
    <row r="4771" s="59" customFormat="1" x14ac:dyDescent="0.2"/>
    <row r="4772" s="59" customFormat="1" x14ac:dyDescent="0.2"/>
    <row r="4773" s="59" customFormat="1" x14ac:dyDescent="0.2"/>
    <row r="4774" s="59" customFormat="1" x14ac:dyDescent="0.2"/>
    <row r="4775" s="59" customFormat="1" x14ac:dyDescent="0.2"/>
    <row r="4776" s="59" customFormat="1" x14ac:dyDescent="0.2"/>
    <row r="4777" s="59" customFormat="1" x14ac:dyDescent="0.2"/>
    <row r="4778" s="59" customFormat="1" x14ac:dyDescent="0.2"/>
    <row r="4779" s="59" customFormat="1" x14ac:dyDescent="0.2"/>
    <row r="4780" s="59" customFormat="1" x14ac:dyDescent="0.2"/>
    <row r="4781" s="59" customFormat="1" x14ac:dyDescent="0.2"/>
    <row r="4782" s="59" customFormat="1" x14ac:dyDescent="0.2"/>
    <row r="4783" s="59" customFormat="1" x14ac:dyDescent="0.2"/>
    <row r="4784" s="59" customFormat="1" x14ac:dyDescent="0.2"/>
    <row r="4785" s="59" customFormat="1" x14ac:dyDescent="0.2"/>
    <row r="4786" s="59" customFormat="1" x14ac:dyDescent="0.2"/>
    <row r="4787" s="59" customFormat="1" x14ac:dyDescent="0.2"/>
    <row r="4788" s="59" customFormat="1" x14ac:dyDescent="0.2"/>
    <row r="4789" s="59" customFormat="1" x14ac:dyDescent="0.2"/>
    <row r="4790" s="59" customFormat="1" x14ac:dyDescent="0.2"/>
    <row r="4791" s="59" customFormat="1" x14ac:dyDescent="0.2"/>
    <row r="4792" s="59" customFormat="1" x14ac:dyDescent="0.2"/>
    <row r="4793" s="59" customFormat="1" x14ac:dyDescent="0.2"/>
    <row r="4794" s="59" customFormat="1" x14ac:dyDescent="0.2"/>
    <row r="4795" s="59" customFormat="1" x14ac:dyDescent="0.2"/>
    <row r="4796" s="59" customFormat="1" x14ac:dyDescent="0.2"/>
    <row r="4797" s="59" customFormat="1" x14ac:dyDescent="0.2"/>
    <row r="4798" s="59" customFormat="1" x14ac:dyDescent="0.2"/>
    <row r="4799" s="59" customFormat="1" x14ac:dyDescent="0.2"/>
    <row r="4800" s="59" customFormat="1" x14ac:dyDescent="0.2"/>
    <row r="4801" s="59" customFormat="1" x14ac:dyDescent="0.2"/>
    <row r="4802" s="59" customFormat="1" x14ac:dyDescent="0.2"/>
    <row r="4803" s="59" customFormat="1" x14ac:dyDescent="0.2"/>
    <row r="4804" s="59" customFormat="1" x14ac:dyDescent="0.2"/>
    <row r="4805" s="59" customFormat="1" x14ac:dyDescent="0.2"/>
    <row r="4806" s="59" customFormat="1" x14ac:dyDescent="0.2"/>
    <row r="4807" s="59" customFormat="1" x14ac:dyDescent="0.2"/>
    <row r="4808" s="59" customFormat="1" x14ac:dyDescent="0.2"/>
    <row r="4809" s="59" customFormat="1" x14ac:dyDescent="0.2"/>
    <row r="4810" s="59" customFormat="1" x14ac:dyDescent="0.2"/>
    <row r="4811" s="59" customFormat="1" x14ac:dyDescent="0.2"/>
    <row r="4812" s="59" customFormat="1" x14ac:dyDescent="0.2"/>
    <row r="4813" s="59" customFormat="1" x14ac:dyDescent="0.2"/>
    <row r="4814" s="59" customFormat="1" x14ac:dyDescent="0.2"/>
    <row r="4815" s="59" customFormat="1" x14ac:dyDescent="0.2"/>
    <row r="4816" s="59" customFormat="1" x14ac:dyDescent="0.2"/>
    <row r="4817" s="59" customFormat="1" x14ac:dyDescent="0.2"/>
    <row r="4818" s="59" customFormat="1" x14ac:dyDescent="0.2"/>
    <row r="4819" s="59" customFormat="1" x14ac:dyDescent="0.2"/>
    <row r="4820" s="59" customFormat="1" x14ac:dyDescent="0.2"/>
    <row r="4821" s="59" customFormat="1" x14ac:dyDescent="0.2"/>
    <row r="4822" s="59" customFormat="1" x14ac:dyDescent="0.2"/>
    <row r="4823" s="59" customFormat="1" x14ac:dyDescent="0.2"/>
    <row r="4824" s="59" customFormat="1" x14ac:dyDescent="0.2"/>
    <row r="4825" s="59" customFormat="1" x14ac:dyDescent="0.2"/>
    <row r="4826" s="59" customFormat="1" x14ac:dyDescent="0.2"/>
    <row r="4827" s="59" customFormat="1" x14ac:dyDescent="0.2"/>
    <row r="4828" s="59" customFormat="1" x14ac:dyDescent="0.2"/>
    <row r="4829" s="59" customFormat="1" x14ac:dyDescent="0.2"/>
    <row r="4830" s="59" customFormat="1" x14ac:dyDescent="0.2"/>
    <row r="4831" s="59" customFormat="1" x14ac:dyDescent="0.2"/>
    <row r="4832" s="59" customFormat="1" x14ac:dyDescent="0.2"/>
    <row r="4833" s="59" customFormat="1" x14ac:dyDescent="0.2"/>
    <row r="4834" s="59" customFormat="1" x14ac:dyDescent="0.2"/>
    <row r="4835" s="59" customFormat="1" x14ac:dyDescent="0.2"/>
    <row r="4836" s="59" customFormat="1" x14ac:dyDescent="0.2"/>
    <row r="4837" s="59" customFormat="1" x14ac:dyDescent="0.2"/>
    <row r="4838" s="59" customFormat="1" x14ac:dyDescent="0.2"/>
    <row r="4839" s="59" customFormat="1" x14ac:dyDescent="0.2"/>
    <row r="4840" s="59" customFormat="1" x14ac:dyDescent="0.2"/>
    <row r="4841" s="59" customFormat="1" x14ac:dyDescent="0.2"/>
    <row r="4842" s="59" customFormat="1" x14ac:dyDescent="0.2"/>
    <row r="4843" s="59" customFormat="1" x14ac:dyDescent="0.2"/>
    <row r="4844" s="59" customFormat="1" x14ac:dyDescent="0.2"/>
    <row r="4845" s="59" customFormat="1" x14ac:dyDescent="0.2"/>
    <row r="4846" s="59" customFormat="1" x14ac:dyDescent="0.2"/>
    <row r="4847" s="59" customFormat="1" x14ac:dyDescent="0.2"/>
    <row r="4848" s="59" customFormat="1" x14ac:dyDescent="0.2"/>
    <row r="4849" s="59" customFormat="1" x14ac:dyDescent="0.2"/>
    <row r="4850" s="59" customFormat="1" x14ac:dyDescent="0.2"/>
    <row r="4851" s="59" customFormat="1" x14ac:dyDescent="0.2"/>
    <row r="4852" s="59" customFormat="1" x14ac:dyDescent="0.2"/>
    <row r="4853" s="59" customFormat="1" x14ac:dyDescent="0.2"/>
    <row r="4854" s="59" customFormat="1" x14ac:dyDescent="0.2"/>
    <row r="4855" s="59" customFormat="1" x14ac:dyDescent="0.2"/>
    <row r="4856" s="59" customFormat="1" x14ac:dyDescent="0.2"/>
    <row r="4857" s="59" customFormat="1" x14ac:dyDescent="0.2"/>
    <row r="4858" s="59" customFormat="1" x14ac:dyDescent="0.2"/>
    <row r="4859" s="59" customFormat="1" x14ac:dyDescent="0.2"/>
    <row r="4860" s="59" customFormat="1" x14ac:dyDescent="0.2"/>
    <row r="4861" s="59" customFormat="1" x14ac:dyDescent="0.2"/>
    <row r="4862" s="59" customFormat="1" x14ac:dyDescent="0.2"/>
    <row r="4863" s="59" customFormat="1" x14ac:dyDescent="0.2"/>
    <row r="4864" s="59" customFormat="1" x14ac:dyDescent="0.2"/>
    <row r="4865" s="59" customFormat="1" x14ac:dyDescent="0.2"/>
    <row r="4866" s="59" customFormat="1" x14ac:dyDescent="0.2"/>
    <row r="4867" s="59" customFormat="1" x14ac:dyDescent="0.2"/>
    <row r="4868" s="59" customFormat="1" x14ac:dyDescent="0.2"/>
    <row r="4869" s="59" customFormat="1" x14ac:dyDescent="0.2"/>
    <row r="4870" s="59" customFormat="1" x14ac:dyDescent="0.2"/>
    <row r="4871" s="59" customFormat="1" x14ac:dyDescent="0.2"/>
    <row r="4872" s="59" customFormat="1" x14ac:dyDescent="0.2"/>
    <row r="4873" s="59" customFormat="1" x14ac:dyDescent="0.2"/>
    <row r="4874" s="59" customFormat="1" x14ac:dyDescent="0.2"/>
    <row r="4875" s="59" customFormat="1" x14ac:dyDescent="0.2"/>
    <row r="4876" s="59" customFormat="1" x14ac:dyDescent="0.2"/>
    <row r="4877" s="59" customFormat="1" x14ac:dyDescent="0.2"/>
    <row r="4878" s="59" customFormat="1" x14ac:dyDescent="0.2"/>
    <row r="4879" s="59" customFormat="1" x14ac:dyDescent="0.2"/>
    <row r="4880" s="59" customFormat="1" x14ac:dyDescent="0.2"/>
    <row r="4881" s="59" customFormat="1" x14ac:dyDescent="0.2"/>
    <row r="4882" s="59" customFormat="1" x14ac:dyDescent="0.2"/>
    <row r="4883" s="59" customFormat="1" x14ac:dyDescent="0.2"/>
    <row r="4884" s="59" customFormat="1" x14ac:dyDescent="0.2"/>
    <row r="4885" s="59" customFormat="1" x14ac:dyDescent="0.2"/>
    <row r="4886" s="59" customFormat="1" x14ac:dyDescent="0.2"/>
    <row r="4887" s="59" customFormat="1" x14ac:dyDescent="0.2"/>
    <row r="4888" s="59" customFormat="1" x14ac:dyDescent="0.2"/>
    <row r="4889" s="59" customFormat="1" x14ac:dyDescent="0.2"/>
    <row r="4890" s="59" customFormat="1" x14ac:dyDescent="0.2"/>
    <row r="4891" s="59" customFormat="1" x14ac:dyDescent="0.2"/>
    <row r="4892" s="59" customFormat="1" x14ac:dyDescent="0.2"/>
    <row r="4893" s="59" customFormat="1" x14ac:dyDescent="0.2"/>
    <row r="4894" s="59" customFormat="1" x14ac:dyDescent="0.2"/>
    <row r="4895" s="59" customFormat="1" x14ac:dyDescent="0.2"/>
    <row r="4896" s="59" customFormat="1" x14ac:dyDescent="0.2"/>
    <row r="4897" s="59" customFormat="1" x14ac:dyDescent="0.2"/>
    <row r="4898" s="59" customFormat="1" x14ac:dyDescent="0.2"/>
    <row r="4899" s="59" customFormat="1" x14ac:dyDescent="0.2"/>
    <row r="4900" s="59" customFormat="1" x14ac:dyDescent="0.2"/>
    <row r="4901" s="59" customFormat="1" x14ac:dyDescent="0.2"/>
    <row r="4902" s="59" customFormat="1" x14ac:dyDescent="0.2"/>
    <row r="4903" s="59" customFormat="1" x14ac:dyDescent="0.2"/>
    <row r="4904" s="59" customFormat="1" x14ac:dyDescent="0.2"/>
    <row r="4905" s="59" customFormat="1" x14ac:dyDescent="0.2"/>
    <row r="4906" s="59" customFormat="1" x14ac:dyDescent="0.2"/>
    <row r="4907" s="59" customFormat="1" x14ac:dyDescent="0.2"/>
    <row r="4908" s="59" customFormat="1" x14ac:dyDescent="0.2"/>
    <row r="4909" s="59" customFormat="1" x14ac:dyDescent="0.2"/>
    <row r="4910" s="59" customFormat="1" x14ac:dyDescent="0.2"/>
    <row r="4911" s="59" customFormat="1" x14ac:dyDescent="0.2"/>
    <row r="4912" s="59" customFormat="1" x14ac:dyDescent="0.2"/>
    <row r="4913" s="59" customFormat="1" x14ac:dyDescent="0.2"/>
    <row r="4914" s="59" customFormat="1" x14ac:dyDescent="0.2"/>
    <row r="4915" s="59" customFormat="1" x14ac:dyDescent="0.2"/>
    <row r="4916" s="59" customFormat="1" x14ac:dyDescent="0.2"/>
    <row r="4917" s="59" customFormat="1" x14ac:dyDescent="0.2"/>
    <row r="4918" s="59" customFormat="1" x14ac:dyDescent="0.2"/>
    <row r="4919" s="59" customFormat="1" x14ac:dyDescent="0.2"/>
    <row r="4920" s="59" customFormat="1" x14ac:dyDescent="0.2"/>
    <row r="4921" s="59" customFormat="1" x14ac:dyDescent="0.2"/>
    <row r="4922" s="59" customFormat="1" x14ac:dyDescent="0.2"/>
    <row r="4923" s="59" customFormat="1" x14ac:dyDescent="0.2"/>
    <row r="4924" s="59" customFormat="1" x14ac:dyDescent="0.2"/>
    <row r="4925" s="59" customFormat="1" x14ac:dyDescent="0.2"/>
    <row r="4926" s="59" customFormat="1" x14ac:dyDescent="0.2"/>
    <row r="4927" s="59" customFormat="1" x14ac:dyDescent="0.2"/>
    <row r="4928" s="59" customFormat="1" x14ac:dyDescent="0.2"/>
    <row r="4929" s="59" customFormat="1" x14ac:dyDescent="0.2"/>
    <row r="4930" s="59" customFormat="1" x14ac:dyDescent="0.2"/>
    <row r="4931" s="59" customFormat="1" x14ac:dyDescent="0.2"/>
    <row r="4932" s="59" customFormat="1" x14ac:dyDescent="0.2"/>
    <row r="4933" s="59" customFormat="1" x14ac:dyDescent="0.2"/>
    <row r="4934" s="59" customFormat="1" x14ac:dyDescent="0.2"/>
    <row r="4935" s="59" customFormat="1" x14ac:dyDescent="0.2"/>
    <row r="4936" s="59" customFormat="1" x14ac:dyDescent="0.2"/>
    <row r="4937" s="59" customFormat="1" x14ac:dyDescent="0.2"/>
    <row r="4938" s="59" customFormat="1" x14ac:dyDescent="0.2"/>
    <row r="4939" s="59" customFormat="1" x14ac:dyDescent="0.2"/>
    <row r="4940" s="59" customFormat="1" x14ac:dyDescent="0.2"/>
    <row r="4941" s="59" customFormat="1" x14ac:dyDescent="0.2"/>
    <row r="4942" s="59" customFormat="1" x14ac:dyDescent="0.2"/>
    <row r="4943" s="59" customFormat="1" x14ac:dyDescent="0.2"/>
    <row r="4944" s="59" customFormat="1" x14ac:dyDescent="0.2"/>
    <row r="4945" s="59" customFormat="1" x14ac:dyDescent="0.2"/>
    <row r="4946" s="59" customFormat="1" x14ac:dyDescent="0.2"/>
    <row r="4947" s="59" customFormat="1" x14ac:dyDescent="0.2"/>
    <row r="4948" s="59" customFormat="1" x14ac:dyDescent="0.2"/>
    <row r="4949" s="59" customFormat="1" x14ac:dyDescent="0.2"/>
    <row r="4950" s="59" customFormat="1" x14ac:dyDescent="0.2"/>
    <row r="4951" s="59" customFormat="1" x14ac:dyDescent="0.2"/>
    <row r="4952" s="59" customFormat="1" x14ac:dyDescent="0.2"/>
    <row r="4953" s="59" customFormat="1" x14ac:dyDescent="0.2"/>
    <row r="4954" s="59" customFormat="1" x14ac:dyDescent="0.2"/>
    <row r="4955" s="59" customFormat="1" x14ac:dyDescent="0.2"/>
    <row r="4956" s="59" customFormat="1" x14ac:dyDescent="0.2"/>
    <row r="4957" s="59" customFormat="1" x14ac:dyDescent="0.2"/>
    <row r="4958" s="59" customFormat="1" x14ac:dyDescent="0.2"/>
    <row r="4959" s="59" customFormat="1" x14ac:dyDescent="0.2"/>
    <row r="4960" s="59" customFormat="1" x14ac:dyDescent="0.2"/>
    <row r="4961" s="59" customFormat="1" x14ac:dyDescent="0.2"/>
    <row r="4962" s="59" customFormat="1" x14ac:dyDescent="0.2"/>
    <row r="4963" s="59" customFormat="1" x14ac:dyDescent="0.2"/>
    <row r="4964" s="59" customFormat="1" x14ac:dyDescent="0.2"/>
    <row r="4965" s="59" customFormat="1" x14ac:dyDescent="0.2"/>
    <row r="4966" s="59" customFormat="1" x14ac:dyDescent="0.2"/>
    <row r="4967" s="59" customFormat="1" x14ac:dyDescent="0.2"/>
    <row r="4968" s="59" customFormat="1" x14ac:dyDescent="0.2"/>
    <row r="4969" s="59" customFormat="1" x14ac:dyDescent="0.2"/>
    <row r="4970" s="59" customFormat="1" x14ac:dyDescent="0.2"/>
    <row r="4971" s="59" customFormat="1" x14ac:dyDescent="0.2"/>
    <row r="4972" s="59" customFormat="1" x14ac:dyDescent="0.2"/>
    <row r="4973" s="59" customFormat="1" x14ac:dyDescent="0.2"/>
    <row r="4974" s="59" customFormat="1" x14ac:dyDescent="0.2"/>
    <row r="4975" s="59" customFormat="1" x14ac:dyDescent="0.2"/>
    <row r="4976" s="59" customFormat="1" x14ac:dyDescent="0.2"/>
    <row r="4977" s="59" customFormat="1" x14ac:dyDescent="0.2"/>
    <row r="4978" s="59" customFormat="1" x14ac:dyDescent="0.2"/>
    <row r="4979" s="59" customFormat="1" x14ac:dyDescent="0.2"/>
    <row r="4980" s="59" customFormat="1" x14ac:dyDescent="0.2"/>
    <row r="4981" s="59" customFormat="1" x14ac:dyDescent="0.2"/>
    <row r="4982" s="59" customFormat="1" x14ac:dyDescent="0.2"/>
    <row r="4983" s="59" customFormat="1" x14ac:dyDescent="0.2"/>
    <row r="4984" s="59" customFormat="1" x14ac:dyDescent="0.2"/>
    <row r="4985" s="59" customFormat="1" x14ac:dyDescent="0.2"/>
    <row r="4986" s="59" customFormat="1" x14ac:dyDescent="0.2"/>
    <row r="4987" s="59" customFormat="1" x14ac:dyDescent="0.2"/>
    <row r="4988" s="59" customFormat="1" x14ac:dyDescent="0.2"/>
    <row r="4989" s="59" customFormat="1" x14ac:dyDescent="0.2"/>
    <row r="4990" s="59" customFormat="1" x14ac:dyDescent="0.2"/>
    <row r="4991" s="59" customFormat="1" x14ac:dyDescent="0.2"/>
    <row r="4992" s="59" customFormat="1" x14ac:dyDescent="0.2"/>
    <row r="4993" s="59" customFormat="1" x14ac:dyDescent="0.2"/>
    <row r="4994" s="59" customFormat="1" x14ac:dyDescent="0.2"/>
    <row r="4995" s="59" customFormat="1" x14ac:dyDescent="0.2"/>
    <row r="4996" s="59" customFormat="1" x14ac:dyDescent="0.2"/>
    <row r="4997" s="59" customFormat="1" x14ac:dyDescent="0.2"/>
    <row r="4998" s="59" customFormat="1" x14ac:dyDescent="0.2"/>
    <row r="4999" s="59" customFormat="1" x14ac:dyDescent="0.2"/>
    <row r="5000" s="59" customFormat="1" x14ac:dyDescent="0.2"/>
    <row r="5001" s="59" customFormat="1" x14ac:dyDescent="0.2"/>
    <row r="5002" s="59" customFormat="1" x14ac:dyDescent="0.2"/>
    <row r="5003" s="59" customFormat="1" x14ac:dyDescent="0.2"/>
    <row r="5004" s="59" customFormat="1" x14ac:dyDescent="0.2"/>
    <row r="5005" s="59" customFormat="1" x14ac:dyDescent="0.2"/>
    <row r="5006" s="59" customFormat="1" x14ac:dyDescent="0.2"/>
    <row r="5007" s="59" customFormat="1" x14ac:dyDescent="0.2"/>
    <row r="5008" s="59" customFormat="1" x14ac:dyDescent="0.2"/>
    <row r="5009" s="59" customFormat="1" x14ac:dyDescent="0.2"/>
    <row r="5010" s="59" customFormat="1" x14ac:dyDescent="0.2"/>
    <row r="5011" s="59" customFormat="1" x14ac:dyDescent="0.2"/>
    <row r="5012" s="59" customFormat="1" x14ac:dyDescent="0.2"/>
    <row r="5013" s="59" customFormat="1" x14ac:dyDescent="0.2"/>
    <row r="5014" s="59" customFormat="1" x14ac:dyDescent="0.2"/>
    <row r="5015" s="59" customFormat="1" x14ac:dyDescent="0.2"/>
    <row r="5016" s="59" customFormat="1" x14ac:dyDescent="0.2"/>
    <row r="5017" s="59" customFormat="1" x14ac:dyDescent="0.2"/>
    <row r="5018" s="59" customFormat="1" x14ac:dyDescent="0.2"/>
    <row r="5019" s="59" customFormat="1" x14ac:dyDescent="0.2"/>
    <row r="5020" s="59" customFormat="1" x14ac:dyDescent="0.2"/>
    <row r="5021" s="59" customFormat="1" x14ac:dyDescent="0.2"/>
    <row r="5022" s="59" customFormat="1" x14ac:dyDescent="0.2"/>
    <row r="5023" s="59" customFormat="1" x14ac:dyDescent="0.2"/>
    <row r="5024" s="59" customFormat="1" x14ac:dyDescent="0.2"/>
    <row r="5025" s="59" customFormat="1" x14ac:dyDescent="0.2"/>
    <row r="5026" s="59" customFormat="1" x14ac:dyDescent="0.2"/>
    <row r="5027" s="59" customFormat="1" x14ac:dyDescent="0.2"/>
    <row r="5028" s="59" customFormat="1" x14ac:dyDescent="0.2"/>
    <row r="5029" s="59" customFormat="1" x14ac:dyDescent="0.2"/>
    <row r="5030" s="59" customFormat="1" x14ac:dyDescent="0.2"/>
    <row r="5031" s="59" customFormat="1" x14ac:dyDescent="0.2"/>
    <row r="5032" s="59" customFormat="1" x14ac:dyDescent="0.2"/>
    <row r="5033" s="59" customFormat="1" x14ac:dyDescent="0.2"/>
    <row r="5034" s="59" customFormat="1" x14ac:dyDescent="0.2"/>
    <row r="5035" s="59" customFormat="1" x14ac:dyDescent="0.2"/>
    <row r="5036" s="59" customFormat="1" x14ac:dyDescent="0.2"/>
    <row r="5037" s="59" customFormat="1" x14ac:dyDescent="0.2"/>
    <row r="5038" s="59" customFormat="1" x14ac:dyDescent="0.2"/>
    <row r="5039" s="59" customFormat="1" x14ac:dyDescent="0.2"/>
    <row r="5040" s="59" customFormat="1" x14ac:dyDescent="0.2"/>
    <row r="5041" s="59" customFormat="1" x14ac:dyDescent="0.2"/>
    <row r="5042" s="59" customFormat="1" x14ac:dyDescent="0.2"/>
    <row r="5043" s="59" customFormat="1" x14ac:dyDescent="0.2"/>
    <row r="5044" s="59" customFormat="1" x14ac:dyDescent="0.2"/>
    <row r="5045" s="59" customFormat="1" x14ac:dyDescent="0.2"/>
    <row r="5046" s="59" customFormat="1" x14ac:dyDescent="0.2"/>
    <row r="5047" s="59" customFormat="1" x14ac:dyDescent="0.2"/>
    <row r="5048" s="59" customFormat="1" x14ac:dyDescent="0.2"/>
    <row r="5049" s="59" customFormat="1" x14ac:dyDescent="0.2"/>
    <row r="5050" s="59" customFormat="1" x14ac:dyDescent="0.2"/>
    <row r="5051" s="59" customFormat="1" x14ac:dyDescent="0.2"/>
    <row r="5052" s="59" customFormat="1" x14ac:dyDescent="0.2"/>
    <row r="5053" s="59" customFormat="1" x14ac:dyDescent="0.2"/>
    <row r="5054" s="59" customFormat="1" x14ac:dyDescent="0.2"/>
    <row r="5055" s="59" customFormat="1" x14ac:dyDescent="0.2"/>
    <row r="5056" s="59" customFormat="1" x14ac:dyDescent="0.2"/>
    <row r="5057" s="59" customFormat="1" x14ac:dyDescent="0.2"/>
    <row r="5058" s="59" customFormat="1" x14ac:dyDescent="0.2"/>
    <row r="5059" s="59" customFormat="1" x14ac:dyDescent="0.2"/>
    <row r="5060" s="59" customFormat="1" x14ac:dyDescent="0.2"/>
    <row r="5061" s="59" customFormat="1" x14ac:dyDescent="0.2"/>
    <row r="5062" s="59" customFormat="1" x14ac:dyDescent="0.2"/>
    <row r="5063" s="59" customFormat="1" x14ac:dyDescent="0.2"/>
    <row r="5064" s="59" customFormat="1" x14ac:dyDescent="0.2"/>
    <row r="5065" s="59" customFormat="1" x14ac:dyDescent="0.2"/>
    <row r="5066" s="59" customFormat="1" x14ac:dyDescent="0.2"/>
    <row r="5067" s="59" customFormat="1" x14ac:dyDescent="0.2"/>
    <row r="5068" s="59" customFormat="1" x14ac:dyDescent="0.2"/>
    <row r="5069" s="59" customFormat="1" x14ac:dyDescent="0.2"/>
    <row r="5070" s="59" customFormat="1" x14ac:dyDescent="0.2"/>
    <row r="5071" s="59" customFormat="1" x14ac:dyDescent="0.2"/>
    <row r="5072" s="59" customFormat="1" x14ac:dyDescent="0.2"/>
    <row r="5073" s="59" customFormat="1" x14ac:dyDescent="0.2"/>
    <row r="5074" s="59" customFormat="1" x14ac:dyDescent="0.2"/>
    <row r="5075" s="59" customFormat="1" x14ac:dyDescent="0.2"/>
    <row r="5076" s="59" customFormat="1" x14ac:dyDescent="0.2"/>
    <row r="5077" s="59" customFormat="1" x14ac:dyDescent="0.2"/>
    <row r="5078" s="59" customFormat="1" x14ac:dyDescent="0.2"/>
    <row r="5079" s="59" customFormat="1" x14ac:dyDescent="0.2"/>
    <row r="5080" s="59" customFormat="1" x14ac:dyDescent="0.2"/>
    <row r="5081" s="59" customFormat="1" x14ac:dyDescent="0.2"/>
    <row r="5082" s="59" customFormat="1" x14ac:dyDescent="0.2"/>
    <row r="5083" s="59" customFormat="1" x14ac:dyDescent="0.2"/>
    <row r="5084" s="59" customFormat="1" x14ac:dyDescent="0.2"/>
    <row r="5085" s="59" customFormat="1" x14ac:dyDescent="0.2"/>
    <row r="5086" s="59" customFormat="1" x14ac:dyDescent="0.2"/>
    <row r="5087" s="59" customFormat="1" x14ac:dyDescent="0.2"/>
    <row r="5088" s="59" customFormat="1" x14ac:dyDescent="0.2"/>
    <row r="5089" s="59" customFormat="1" x14ac:dyDescent="0.2"/>
    <row r="5090" s="59" customFormat="1" x14ac:dyDescent="0.2"/>
    <row r="5091" s="59" customFormat="1" x14ac:dyDescent="0.2"/>
    <row r="5092" s="59" customFormat="1" x14ac:dyDescent="0.2"/>
    <row r="5093" s="59" customFormat="1" x14ac:dyDescent="0.2"/>
    <row r="5094" s="59" customFormat="1" x14ac:dyDescent="0.2"/>
    <row r="5095" s="59" customFormat="1" x14ac:dyDescent="0.2"/>
    <row r="5096" s="59" customFormat="1" x14ac:dyDescent="0.2"/>
    <row r="5097" s="59" customFormat="1" x14ac:dyDescent="0.2"/>
    <row r="5098" s="59" customFormat="1" x14ac:dyDescent="0.2"/>
    <row r="5099" s="59" customFormat="1" x14ac:dyDescent="0.2"/>
    <row r="5100" s="59" customFormat="1" x14ac:dyDescent="0.2"/>
    <row r="5101" s="59" customFormat="1" x14ac:dyDescent="0.2"/>
    <row r="5102" s="59" customFormat="1" x14ac:dyDescent="0.2"/>
    <row r="5103" s="59" customFormat="1" x14ac:dyDescent="0.2"/>
    <row r="5104" s="59" customFormat="1" x14ac:dyDescent="0.2"/>
    <row r="5105" s="59" customFormat="1" x14ac:dyDescent="0.2"/>
    <row r="5106" s="59" customFormat="1" x14ac:dyDescent="0.2"/>
    <row r="5107" s="59" customFormat="1" x14ac:dyDescent="0.2"/>
    <row r="5108" s="59" customFormat="1" x14ac:dyDescent="0.2"/>
    <row r="5109" s="59" customFormat="1" x14ac:dyDescent="0.2"/>
    <row r="5110" s="59" customFormat="1" x14ac:dyDescent="0.2"/>
    <row r="5111" s="59" customFormat="1" x14ac:dyDescent="0.2"/>
    <row r="5112" s="59" customFormat="1" x14ac:dyDescent="0.2"/>
    <row r="5113" s="59" customFormat="1" x14ac:dyDescent="0.2"/>
    <row r="5114" s="59" customFormat="1" x14ac:dyDescent="0.2"/>
    <row r="5115" s="59" customFormat="1" x14ac:dyDescent="0.2"/>
    <row r="5116" s="59" customFormat="1" x14ac:dyDescent="0.2"/>
    <row r="5117" s="59" customFormat="1" x14ac:dyDescent="0.2"/>
    <row r="5118" s="59" customFormat="1" x14ac:dyDescent="0.2"/>
    <row r="5119" s="59" customFormat="1" x14ac:dyDescent="0.2"/>
    <row r="5120" s="59" customFormat="1" x14ac:dyDescent="0.2"/>
    <row r="5121" s="59" customFormat="1" x14ac:dyDescent="0.2"/>
    <row r="5122" s="59" customFormat="1" x14ac:dyDescent="0.2"/>
    <row r="5123" s="59" customFormat="1" x14ac:dyDescent="0.2"/>
    <row r="5124" s="59" customFormat="1" x14ac:dyDescent="0.2"/>
    <row r="5125" s="59" customFormat="1" x14ac:dyDescent="0.2"/>
    <row r="5126" s="59" customFormat="1" x14ac:dyDescent="0.2"/>
    <row r="5127" s="59" customFormat="1" x14ac:dyDescent="0.2"/>
    <row r="5128" s="59" customFormat="1" x14ac:dyDescent="0.2"/>
    <row r="5129" s="59" customFormat="1" x14ac:dyDescent="0.2"/>
    <row r="5130" s="59" customFormat="1" x14ac:dyDescent="0.2"/>
    <row r="5131" s="59" customFormat="1" x14ac:dyDescent="0.2"/>
    <row r="5132" s="59" customFormat="1" x14ac:dyDescent="0.2"/>
    <row r="5133" s="59" customFormat="1" x14ac:dyDescent="0.2"/>
    <row r="5134" s="59" customFormat="1" x14ac:dyDescent="0.2"/>
    <row r="5135" s="59" customFormat="1" x14ac:dyDescent="0.2"/>
    <row r="5136" s="59" customFormat="1" x14ac:dyDescent="0.2"/>
    <row r="5137" s="59" customFormat="1" x14ac:dyDescent="0.2"/>
    <row r="5138" s="59" customFormat="1" x14ac:dyDescent="0.2"/>
    <row r="5139" s="59" customFormat="1" x14ac:dyDescent="0.2"/>
    <row r="5140" s="59" customFormat="1" x14ac:dyDescent="0.2"/>
    <row r="5141" s="59" customFormat="1" x14ac:dyDescent="0.2"/>
    <row r="5142" s="59" customFormat="1" x14ac:dyDescent="0.2"/>
    <row r="5143" s="59" customFormat="1" x14ac:dyDescent="0.2"/>
    <row r="5144" s="59" customFormat="1" x14ac:dyDescent="0.2"/>
    <row r="5145" s="59" customFormat="1" x14ac:dyDescent="0.2"/>
    <row r="5146" s="59" customFormat="1" x14ac:dyDescent="0.2"/>
    <row r="5147" s="59" customFormat="1" x14ac:dyDescent="0.2"/>
    <row r="5148" s="59" customFormat="1" x14ac:dyDescent="0.2"/>
    <row r="5149" s="59" customFormat="1" x14ac:dyDescent="0.2"/>
    <row r="5150" s="59" customFormat="1" x14ac:dyDescent="0.2"/>
    <row r="5151" s="59" customFormat="1" x14ac:dyDescent="0.2"/>
    <row r="5152" s="59" customFormat="1" x14ac:dyDescent="0.2"/>
    <row r="5153" s="59" customFormat="1" x14ac:dyDescent="0.2"/>
    <row r="5154" s="59" customFormat="1" x14ac:dyDescent="0.2"/>
    <row r="5155" s="59" customFormat="1" x14ac:dyDescent="0.2"/>
    <row r="5156" s="59" customFormat="1" x14ac:dyDescent="0.2"/>
    <row r="5157" s="59" customFormat="1" x14ac:dyDescent="0.2"/>
    <row r="5158" s="59" customFormat="1" x14ac:dyDescent="0.2"/>
    <row r="5159" s="59" customFormat="1" x14ac:dyDescent="0.2"/>
    <row r="5160" s="59" customFormat="1" x14ac:dyDescent="0.2"/>
    <row r="5161" s="59" customFormat="1" x14ac:dyDescent="0.2"/>
    <row r="5162" s="59" customFormat="1" x14ac:dyDescent="0.2"/>
    <row r="5163" s="59" customFormat="1" x14ac:dyDescent="0.2"/>
    <row r="5164" s="59" customFormat="1" x14ac:dyDescent="0.2"/>
    <row r="5165" s="59" customFormat="1" x14ac:dyDescent="0.2"/>
    <row r="5166" s="59" customFormat="1" x14ac:dyDescent="0.2"/>
    <row r="5167" s="59" customFormat="1" x14ac:dyDescent="0.2"/>
    <row r="5168" s="59" customFormat="1" x14ac:dyDescent="0.2"/>
    <row r="5169" s="59" customFormat="1" x14ac:dyDescent="0.2"/>
    <row r="5170" s="59" customFormat="1" x14ac:dyDescent="0.2"/>
    <row r="5171" s="59" customFormat="1" x14ac:dyDescent="0.2"/>
    <row r="5172" s="59" customFormat="1" x14ac:dyDescent="0.2"/>
    <row r="5173" s="59" customFormat="1" x14ac:dyDescent="0.2"/>
    <row r="5174" s="59" customFormat="1" x14ac:dyDescent="0.2"/>
    <row r="5175" s="59" customFormat="1" x14ac:dyDescent="0.2"/>
    <row r="5176" s="59" customFormat="1" x14ac:dyDescent="0.2"/>
    <row r="5177" s="59" customFormat="1" x14ac:dyDescent="0.2"/>
    <row r="5178" s="59" customFormat="1" x14ac:dyDescent="0.2"/>
    <row r="5179" s="59" customFormat="1" x14ac:dyDescent="0.2"/>
    <row r="5180" s="59" customFormat="1" x14ac:dyDescent="0.2"/>
    <row r="5181" s="59" customFormat="1" x14ac:dyDescent="0.2"/>
    <row r="5182" s="59" customFormat="1" x14ac:dyDescent="0.2"/>
    <row r="5183" s="59" customFormat="1" x14ac:dyDescent="0.2"/>
    <row r="5184" s="59" customFormat="1" x14ac:dyDescent="0.2"/>
    <row r="5185" s="59" customFormat="1" x14ac:dyDescent="0.2"/>
    <row r="5186" s="59" customFormat="1" x14ac:dyDescent="0.2"/>
    <row r="5187" s="59" customFormat="1" x14ac:dyDescent="0.2"/>
    <row r="5188" s="59" customFormat="1" x14ac:dyDescent="0.2"/>
    <row r="5189" s="59" customFormat="1" x14ac:dyDescent="0.2"/>
    <row r="5190" s="59" customFormat="1" x14ac:dyDescent="0.2"/>
    <row r="5191" s="59" customFormat="1" x14ac:dyDescent="0.2"/>
    <row r="5192" s="59" customFormat="1" x14ac:dyDescent="0.2"/>
    <row r="5193" s="59" customFormat="1" x14ac:dyDescent="0.2"/>
    <row r="5194" s="59" customFormat="1" x14ac:dyDescent="0.2"/>
    <row r="5195" s="59" customFormat="1" x14ac:dyDescent="0.2"/>
    <row r="5196" s="59" customFormat="1" x14ac:dyDescent="0.2"/>
    <row r="5197" s="59" customFormat="1" x14ac:dyDescent="0.2"/>
    <row r="5198" s="59" customFormat="1" x14ac:dyDescent="0.2"/>
    <row r="5199" s="59" customFormat="1" x14ac:dyDescent="0.2"/>
    <row r="5200" s="59" customFormat="1" x14ac:dyDescent="0.2"/>
    <row r="5201" s="59" customFormat="1" x14ac:dyDescent="0.2"/>
    <row r="5202" s="59" customFormat="1" x14ac:dyDescent="0.2"/>
    <row r="5203" s="59" customFormat="1" x14ac:dyDescent="0.2"/>
    <row r="5204" s="59" customFormat="1" x14ac:dyDescent="0.2"/>
    <row r="5205" s="59" customFormat="1" x14ac:dyDescent="0.2"/>
    <row r="5206" s="59" customFormat="1" x14ac:dyDescent="0.2"/>
    <row r="5207" s="59" customFormat="1" x14ac:dyDescent="0.2"/>
    <row r="5208" s="59" customFormat="1" x14ac:dyDescent="0.2"/>
    <row r="5209" s="59" customFormat="1" x14ac:dyDescent="0.2"/>
    <row r="5210" s="59" customFormat="1" x14ac:dyDescent="0.2"/>
    <row r="5211" s="59" customFormat="1" x14ac:dyDescent="0.2"/>
    <row r="5212" s="59" customFormat="1" x14ac:dyDescent="0.2"/>
    <row r="5213" s="59" customFormat="1" x14ac:dyDescent="0.2"/>
    <row r="5214" s="59" customFormat="1" x14ac:dyDescent="0.2"/>
    <row r="5215" s="59" customFormat="1" x14ac:dyDescent="0.2"/>
    <row r="5216" s="59" customFormat="1" x14ac:dyDescent="0.2"/>
    <row r="5217" s="59" customFormat="1" x14ac:dyDescent="0.2"/>
    <row r="5218" s="59" customFormat="1" x14ac:dyDescent="0.2"/>
    <row r="5219" s="59" customFormat="1" x14ac:dyDescent="0.2"/>
    <row r="5220" s="59" customFormat="1" x14ac:dyDescent="0.2"/>
    <row r="5221" s="59" customFormat="1" x14ac:dyDescent="0.2"/>
    <row r="5222" s="59" customFormat="1" x14ac:dyDescent="0.2"/>
    <row r="5223" s="59" customFormat="1" x14ac:dyDescent="0.2"/>
    <row r="5224" s="59" customFormat="1" x14ac:dyDescent="0.2"/>
    <row r="5225" s="59" customFormat="1" x14ac:dyDescent="0.2"/>
    <row r="5226" s="59" customFormat="1" x14ac:dyDescent="0.2"/>
    <row r="5227" s="59" customFormat="1" x14ac:dyDescent="0.2"/>
    <row r="5228" s="59" customFormat="1" x14ac:dyDescent="0.2"/>
    <row r="5229" s="59" customFormat="1" x14ac:dyDescent="0.2"/>
    <row r="5230" s="59" customFormat="1" x14ac:dyDescent="0.2"/>
    <row r="5231" s="59" customFormat="1" x14ac:dyDescent="0.2"/>
    <row r="5232" s="59" customFormat="1" x14ac:dyDescent="0.2"/>
    <row r="5233" s="59" customFormat="1" x14ac:dyDescent="0.2"/>
    <row r="5234" s="59" customFormat="1" x14ac:dyDescent="0.2"/>
    <row r="5235" s="59" customFormat="1" x14ac:dyDescent="0.2"/>
    <row r="5236" s="59" customFormat="1" x14ac:dyDescent="0.2"/>
    <row r="5237" s="59" customFormat="1" x14ac:dyDescent="0.2"/>
    <row r="5238" s="59" customFormat="1" x14ac:dyDescent="0.2"/>
    <row r="5239" s="59" customFormat="1" x14ac:dyDescent="0.2"/>
    <row r="5240" s="59" customFormat="1" x14ac:dyDescent="0.2"/>
    <row r="5241" s="59" customFormat="1" x14ac:dyDescent="0.2"/>
    <row r="5242" s="59" customFormat="1" x14ac:dyDescent="0.2"/>
    <row r="5243" s="59" customFormat="1" x14ac:dyDescent="0.2"/>
    <row r="5244" s="59" customFormat="1" x14ac:dyDescent="0.2"/>
    <row r="5245" s="59" customFormat="1" x14ac:dyDescent="0.2"/>
    <row r="5246" s="59" customFormat="1" x14ac:dyDescent="0.2"/>
    <row r="5247" s="59" customFormat="1" x14ac:dyDescent="0.2"/>
    <row r="5248" s="59" customFormat="1" x14ac:dyDescent="0.2"/>
    <row r="5249" s="59" customFormat="1" x14ac:dyDescent="0.2"/>
    <row r="5250" s="59" customFormat="1" x14ac:dyDescent="0.2"/>
    <row r="5251" s="59" customFormat="1" x14ac:dyDescent="0.2"/>
    <row r="5252" s="59" customFormat="1" x14ac:dyDescent="0.2"/>
    <row r="5253" s="59" customFormat="1" x14ac:dyDescent="0.2"/>
    <row r="5254" s="59" customFormat="1" x14ac:dyDescent="0.2"/>
    <row r="5255" s="59" customFormat="1" x14ac:dyDescent="0.2"/>
    <row r="5256" s="59" customFormat="1" x14ac:dyDescent="0.2"/>
    <row r="5257" s="59" customFormat="1" x14ac:dyDescent="0.2"/>
    <row r="5258" s="59" customFormat="1" x14ac:dyDescent="0.2"/>
    <row r="5259" s="59" customFormat="1" x14ac:dyDescent="0.2"/>
    <row r="5260" s="59" customFormat="1" x14ac:dyDescent="0.2"/>
    <row r="5261" s="59" customFormat="1" x14ac:dyDescent="0.2"/>
    <row r="5262" s="59" customFormat="1" x14ac:dyDescent="0.2"/>
    <row r="5263" s="59" customFormat="1" x14ac:dyDescent="0.2"/>
    <row r="5264" s="59" customFormat="1" x14ac:dyDescent="0.2"/>
    <row r="5265" s="59" customFormat="1" x14ac:dyDescent="0.2"/>
    <row r="5266" s="59" customFormat="1" x14ac:dyDescent="0.2"/>
    <row r="5267" s="59" customFormat="1" x14ac:dyDescent="0.2"/>
    <row r="5268" s="59" customFormat="1" x14ac:dyDescent="0.2"/>
    <row r="5269" s="59" customFormat="1" x14ac:dyDescent="0.2"/>
    <row r="5270" s="59" customFormat="1" x14ac:dyDescent="0.2"/>
    <row r="5271" s="59" customFormat="1" x14ac:dyDescent="0.2"/>
    <row r="5272" s="59" customFormat="1" x14ac:dyDescent="0.2"/>
    <row r="5273" s="59" customFormat="1" x14ac:dyDescent="0.2"/>
    <row r="5274" s="59" customFormat="1" x14ac:dyDescent="0.2"/>
    <row r="5275" s="59" customFormat="1" x14ac:dyDescent="0.2"/>
    <row r="5276" s="59" customFormat="1" x14ac:dyDescent="0.2"/>
    <row r="5277" s="59" customFormat="1" x14ac:dyDescent="0.2"/>
    <row r="5278" s="59" customFormat="1" x14ac:dyDescent="0.2"/>
    <row r="5279" s="59" customFormat="1" x14ac:dyDescent="0.2"/>
    <row r="5280" s="59" customFormat="1" x14ac:dyDescent="0.2"/>
    <row r="5281" s="59" customFormat="1" x14ac:dyDescent="0.2"/>
    <row r="5282" s="59" customFormat="1" x14ac:dyDescent="0.2"/>
    <row r="5283" s="59" customFormat="1" x14ac:dyDescent="0.2"/>
    <row r="5284" s="59" customFormat="1" x14ac:dyDescent="0.2"/>
    <row r="5285" s="59" customFormat="1" x14ac:dyDescent="0.2"/>
    <row r="5286" s="59" customFormat="1" x14ac:dyDescent="0.2"/>
    <row r="5287" s="59" customFormat="1" x14ac:dyDescent="0.2"/>
    <row r="5288" s="59" customFormat="1" x14ac:dyDescent="0.2"/>
    <row r="5289" s="59" customFormat="1" x14ac:dyDescent="0.2"/>
    <row r="5290" s="59" customFormat="1" x14ac:dyDescent="0.2"/>
    <row r="5291" s="59" customFormat="1" x14ac:dyDescent="0.2"/>
    <row r="5292" s="59" customFormat="1" x14ac:dyDescent="0.2"/>
    <row r="5293" s="59" customFormat="1" x14ac:dyDescent="0.2"/>
    <row r="5294" s="59" customFormat="1" x14ac:dyDescent="0.2"/>
    <row r="5295" s="59" customFormat="1" x14ac:dyDescent="0.2"/>
    <row r="5296" s="59" customFormat="1" x14ac:dyDescent="0.2"/>
    <row r="5297" s="59" customFormat="1" x14ac:dyDescent="0.2"/>
    <row r="5298" s="59" customFormat="1" x14ac:dyDescent="0.2"/>
    <row r="5299" s="59" customFormat="1" x14ac:dyDescent="0.2"/>
    <row r="5300" s="59" customFormat="1" x14ac:dyDescent="0.2"/>
    <row r="5301" s="59" customFormat="1" x14ac:dyDescent="0.2"/>
    <row r="5302" s="59" customFormat="1" x14ac:dyDescent="0.2"/>
    <row r="5303" s="59" customFormat="1" x14ac:dyDescent="0.2"/>
    <row r="5304" s="59" customFormat="1" x14ac:dyDescent="0.2"/>
    <row r="5305" s="59" customFormat="1" x14ac:dyDescent="0.2"/>
    <row r="5306" s="59" customFormat="1" x14ac:dyDescent="0.2"/>
    <row r="5307" s="59" customFormat="1" x14ac:dyDescent="0.2"/>
    <row r="5308" s="59" customFormat="1" x14ac:dyDescent="0.2"/>
    <row r="5309" s="59" customFormat="1" x14ac:dyDescent="0.2"/>
    <row r="5310" s="59" customFormat="1" x14ac:dyDescent="0.2"/>
    <row r="5311" s="59" customFormat="1" x14ac:dyDescent="0.2"/>
    <row r="5312" s="59" customFormat="1" x14ac:dyDescent="0.2"/>
    <row r="5313" s="59" customFormat="1" x14ac:dyDescent="0.2"/>
    <row r="5314" s="59" customFormat="1" x14ac:dyDescent="0.2"/>
    <row r="5315" s="59" customFormat="1" x14ac:dyDescent="0.2"/>
    <row r="5316" s="59" customFormat="1" x14ac:dyDescent="0.2"/>
    <row r="5317" s="59" customFormat="1" x14ac:dyDescent="0.2"/>
    <row r="5318" s="59" customFormat="1" x14ac:dyDescent="0.2"/>
    <row r="5319" s="59" customFormat="1" x14ac:dyDescent="0.2"/>
    <row r="5320" s="59" customFormat="1" x14ac:dyDescent="0.2"/>
    <row r="5321" s="59" customFormat="1" x14ac:dyDescent="0.2"/>
    <row r="5322" s="59" customFormat="1" x14ac:dyDescent="0.2"/>
    <row r="5323" s="59" customFormat="1" x14ac:dyDescent="0.2"/>
    <row r="5324" s="59" customFormat="1" x14ac:dyDescent="0.2"/>
    <row r="5325" s="59" customFormat="1" x14ac:dyDescent="0.2"/>
    <row r="5326" s="59" customFormat="1" x14ac:dyDescent="0.2"/>
    <row r="5327" s="59" customFormat="1" x14ac:dyDescent="0.2"/>
    <row r="5328" s="59" customFormat="1" x14ac:dyDescent="0.2"/>
    <row r="5329" s="59" customFormat="1" x14ac:dyDescent="0.2"/>
    <row r="5330" s="59" customFormat="1" x14ac:dyDescent="0.2"/>
    <row r="5331" s="59" customFormat="1" x14ac:dyDescent="0.2"/>
    <row r="5332" s="59" customFormat="1" x14ac:dyDescent="0.2"/>
    <row r="5333" s="59" customFormat="1" x14ac:dyDescent="0.2"/>
    <row r="5334" s="59" customFormat="1" x14ac:dyDescent="0.2"/>
    <row r="5335" s="59" customFormat="1" x14ac:dyDescent="0.2"/>
    <row r="5336" s="59" customFormat="1" x14ac:dyDescent="0.2"/>
    <row r="5337" s="59" customFormat="1" x14ac:dyDescent="0.2"/>
    <row r="5338" s="59" customFormat="1" x14ac:dyDescent="0.2"/>
    <row r="5339" s="59" customFormat="1" x14ac:dyDescent="0.2"/>
    <row r="5340" s="59" customFormat="1" x14ac:dyDescent="0.2"/>
    <row r="5341" s="59" customFormat="1" x14ac:dyDescent="0.2"/>
    <row r="5342" s="59" customFormat="1" x14ac:dyDescent="0.2"/>
    <row r="5343" s="59" customFormat="1" x14ac:dyDescent="0.2"/>
    <row r="5344" s="59" customFormat="1" x14ac:dyDescent="0.2"/>
    <row r="5345" s="59" customFormat="1" x14ac:dyDescent="0.2"/>
    <row r="5346" s="59" customFormat="1" x14ac:dyDescent="0.2"/>
    <row r="5347" s="59" customFormat="1" x14ac:dyDescent="0.2"/>
    <row r="5348" s="59" customFormat="1" x14ac:dyDescent="0.2"/>
    <row r="5349" s="59" customFormat="1" x14ac:dyDescent="0.2"/>
    <row r="5350" s="59" customFormat="1" x14ac:dyDescent="0.2"/>
    <row r="5351" s="59" customFormat="1" x14ac:dyDescent="0.2"/>
    <row r="5352" s="59" customFormat="1" x14ac:dyDescent="0.2"/>
    <row r="5353" s="59" customFormat="1" x14ac:dyDescent="0.2"/>
    <row r="5354" s="59" customFormat="1" x14ac:dyDescent="0.2"/>
    <row r="5355" s="59" customFormat="1" x14ac:dyDescent="0.2"/>
    <row r="5356" s="59" customFormat="1" x14ac:dyDescent="0.2"/>
    <row r="5357" s="59" customFormat="1" x14ac:dyDescent="0.2"/>
    <row r="5358" s="59" customFormat="1" x14ac:dyDescent="0.2"/>
    <row r="5359" s="59" customFormat="1" x14ac:dyDescent="0.2"/>
    <row r="5360" s="59" customFormat="1" x14ac:dyDescent="0.2"/>
    <row r="5361" s="59" customFormat="1" x14ac:dyDescent="0.2"/>
    <row r="5362" s="59" customFormat="1" x14ac:dyDescent="0.2"/>
    <row r="5363" s="59" customFormat="1" x14ac:dyDescent="0.2"/>
    <row r="5364" s="59" customFormat="1" x14ac:dyDescent="0.2"/>
    <row r="5365" s="59" customFormat="1" x14ac:dyDescent="0.2"/>
    <row r="5366" s="59" customFormat="1" x14ac:dyDescent="0.2"/>
    <row r="5367" s="59" customFormat="1" x14ac:dyDescent="0.2"/>
    <row r="5368" s="59" customFormat="1" x14ac:dyDescent="0.2"/>
    <row r="5369" s="59" customFormat="1" x14ac:dyDescent="0.2"/>
    <row r="5370" s="59" customFormat="1" x14ac:dyDescent="0.2"/>
    <row r="5371" s="59" customFormat="1" x14ac:dyDescent="0.2"/>
    <row r="5372" s="59" customFormat="1" x14ac:dyDescent="0.2"/>
    <row r="5373" s="59" customFormat="1" x14ac:dyDescent="0.2"/>
    <row r="5374" s="59" customFormat="1" x14ac:dyDescent="0.2"/>
    <row r="5375" s="59" customFormat="1" x14ac:dyDescent="0.2"/>
    <row r="5376" s="59" customFormat="1" x14ac:dyDescent="0.2"/>
    <row r="5377" s="59" customFormat="1" x14ac:dyDescent="0.2"/>
    <row r="5378" s="59" customFormat="1" x14ac:dyDescent="0.2"/>
    <row r="5379" s="59" customFormat="1" x14ac:dyDescent="0.2"/>
    <row r="5380" s="59" customFormat="1" x14ac:dyDescent="0.2"/>
    <row r="5381" s="59" customFormat="1" x14ac:dyDescent="0.2"/>
    <row r="5382" s="59" customFormat="1" x14ac:dyDescent="0.2"/>
    <row r="5383" s="59" customFormat="1" x14ac:dyDescent="0.2"/>
    <row r="5384" s="59" customFormat="1" x14ac:dyDescent="0.2"/>
    <row r="5385" s="59" customFormat="1" x14ac:dyDescent="0.2"/>
    <row r="5386" s="59" customFormat="1" x14ac:dyDescent="0.2"/>
    <row r="5387" s="59" customFormat="1" x14ac:dyDescent="0.2"/>
    <row r="5388" s="59" customFormat="1" x14ac:dyDescent="0.2"/>
    <row r="5389" s="59" customFormat="1" x14ac:dyDescent="0.2"/>
    <row r="5390" s="59" customFormat="1" x14ac:dyDescent="0.2"/>
    <row r="5391" s="59" customFormat="1" x14ac:dyDescent="0.2"/>
    <row r="5392" s="59" customFormat="1" x14ac:dyDescent="0.2"/>
    <row r="5393" s="59" customFormat="1" x14ac:dyDescent="0.2"/>
    <row r="5394" s="59" customFormat="1" x14ac:dyDescent="0.2"/>
    <row r="5395" s="59" customFormat="1" x14ac:dyDescent="0.2"/>
    <row r="5396" s="59" customFormat="1" x14ac:dyDescent="0.2"/>
    <row r="5397" s="59" customFormat="1" x14ac:dyDescent="0.2"/>
    <row r="5398" s="59" customFormat="1" x14ac:dyDescent="0.2"/>
    <row r="5399" s="59" customFormat="1" x14ac:dyDescent="0.2"/>
    <row r="5400" s="59" customFormat="1" x14ac:dyDescent="0.2"/>
    <row r="5401" s="59" customFormat="1" x14ac:dyDescent="0.2"/>
    <row r="5402" s="59" customFormat="1" x14ac:dyDescent="0.2"/>
    <row r="5403" s="59" customFormat="1" x14ac:dyDescent="0.2"/>
    <row r="5404" s="59" customFormat="1" x14ac:dyDescent="0.2"/>
    <row r="5405" s="59" customFormat="1" x14ac:dyDescent="0.2"/>
    <row r="5406" s="59" customFormat="1" x14ac:dyDescent="0.2"/>
    <row r="5407" s="59" customFormat="1" x14ac:dyDescent="0.2"/>
    <row r="5408" s="59" customFormat="1" x14ac:dyDescent="0.2"/>
    <row r="5409" s="59" customFormat="1" x14ac:dyDescent="0.2"/>
    <row r="5410" s="59" customFormat="1" x14ac:dyDescent="0.2"/>
    <row r="5411" s="59" customFormat="1" x14ac:dyDescent="0.2"/>
    <row r="5412" s="59" customFormat="1" x14ac:dyDescent="0.2"/>
    <row r="5413" s="59" customFormat="1" x14ac:dyDescent="0.2"/>
    <row r="5414" s="59" customFormat="1" x14ac:dyDescent="0.2"/>
    <row r="5415" s="59" customFormat="1" x14ac:dyDescent="0.2"/>
    <row r="5416" s="59" customFormat="1" x14ac:dyDescent="0.2"/>
    <row r="5417" s="59" customFormat="1" x14ac:dyDescent="0.2"/>
    <row r="5418" s="59" customFormat="1" x14ac:dyDescent="0.2"/>
    <row r="5419" s="59" customFormat="1" x14ac:dyDescent="0.2"/>
    <row r="5420" s="59" customFormat="1" x14ac:dyDescent="0.2"/>
    <row r="5421" s="59" customFormat="1" x14ac:dyDescent="0.2"/>
    <row r="5422" s="59" customFormat="1" x14ac:dyDescent="0.2"/>
    <row r="5423" s="59" customFormat="1" x14ac:dyDescent="0.2"/>
    <row r="5424" s="59" customFormat="1" x14ac:dyDescent="0.2"/>
    <row r="5425" s="59" customFormat="1" x14ac:dyDescent="0.2"/>
    <row r="5426" s="59" customFormat="1" x14ac:dyDescent="0.2"/>
    <row r="5427" s="59" customFormat="1" x14ac:dyDescent="0.2"/>
    <row r="5428" s="59" customFormat="1" x14ac:dyDescent="0.2"/>
    <row r="5429" s="59" customFormat="1" x14ac:dyDescent="0.2"/>
    <row r="5430" s="59" customFormat="1" x14ac:dyDescent="0.2"/>
    <row r="5431" s="59" customFormat="1" x14ac:dyDescent="0.2"/>
    <row r="5432" s="59" customFormat="1" x14ac:dyDescent="0.2"/>
    <row r="5433" s="59" customFormat="1" x14ac:dyDescent="0.2"/>
    <row r="5434" s="59" customFormat="1" x14ac:dyDescent="0.2"/>
    <row r="5435" s="59" customFormat="1" x14ac:dyDescent="0.2"/>
    <row r="5436" s="59" customFormat="1" x14ac:dyDescent="0.2"/>
    <row r="5437" s="59" customFormat="1" x14ac:dyDescent="0.2"/>
    <row r="5438" s="59" customFormat="1" x14ac:dyDescent="0.2"/>
    <row r="5439" s="59" customFormat="1" x14ac:dyDescent="0.2"/>
    <row r="5440" s="59" customFormat="1" x14ac:dyDescent="0.2"/>
    <row r="5441" s="59" customFormat="1" x14ac:dyDescent="0.2"/>
    <row r="5442" s="59" customFormat="1" x14ac:dyDescent="0.2"/>
    <row r="5443" s="59" customFormat="1" x14ac:dyDescent="0.2"/>
    <row r="5444" s="59" customFormat="1" x14ac:dyDescent="0.2"/>
    <row r="5445" s="59" customFormat="1" x14ac:dyDescent="0.2"/>
    <row r="5446" s="59" customFormat="1" x14ac:dyDescent="0.2"/>
    <row r="5447" s="59" customFormat="1" x14ac:dyDescent="0.2"/>
    <row r="5448" s="59" customFormat="1" x14ac:dyDescent="0.2"/>
    <row r="5449" s="59" customFormat="1" x14ac:dyDescent="0.2"/>
    <row r="5450" s="59" customFormat="1" x14ac:dyDescent="0.2"/>
    <row r="5451" s="59" customFormat="1" x14ac:dyDescent="0.2"/>
    <row r="5452" s="59" customFormat="1" x14ac:dyDescent="0.2"/>
    <row r="5453" s="59" customFormat="1" x14ac:dyDescent="0.2"/>
    <row r="5454" s="59" customFormat="1" x14ac:dyDescent="0.2"/>
    <row r="5455" s="59" customFormat="1" x14ac:dyDescent="0.2"/>
    <row r="5456" s="59" customFormat="1" x14ac:dyDescent="0.2"/>
    <row r="5457" s="59" customFormat="1" x14ac:dyDescent="0.2"/>
    <row r="5458" s="59" customFormat="1" x14ac:dyDescent="0.2"/>
    <row r="5459" s="59" customFormat="1" x14ac:dyDescent="0.2"/>
    <row r="5460" s="59" customFormat="1" x14ac:dyDescent="0.2"/>
    <row r="5461" s="59" customFormat="1" x14ac:dyDescent="0.2"/>
    <row r="5462" s="59" customFormat="1" x14ac:dyDescent="0.2"/>
    <row r="5463" s="59" customFormat="1" x14ac:dyDescent="0.2"/>
    <row r="5464" s="59" customFormat="1" x14ac:dyDescent="0.2"/>
    <row r="5465" s="59" customFormat="1" x14ac:dyDescent="0.2"/>
    <row r="5466" s="59" customFormat="1" x14ac:dyDescent="0.2"/>
    <row r="5467" s="59" customFormat="1" x14ac:dyDescent="0.2"/>
    <row r="5468" s="59" customFormat="1" x14ac:dyDescent="0.2"/>
    <row r="5469" s="59" customFormat="1" x14ac:dyDescent="0.2"/>
    <row r="5470" s="59" customFormat="1" x14ac:dyDescent="0.2"/>
    <row r="5471" s="59" customFormat="1" x14ac:dyDescent="0.2"/>
    <row r="5472" s="59" customFormat="1" x14ac:dyDescent="0.2"/>
    <row r="5473" s="59" customFormat="1" x14ac:dyDescent="0.2"/>
    <row r="5474" s="59" customFormat="1" x14ac:dyDescent="0.2"/>
    <row r="5475" s="59" customFormat="1" x14ac:dyDescent="0.2"/>
    <row r="5476" s="59" customFormat="1" x14ac:dyDescent="0.2"/>
    <row r="5477" s="59" customFormat="1" x14ac:dyDescent="0.2"/>
    <row r="5478" s="59" customFormat="1" x14ac:dyDescent="0.2"/>
    <row r="5479" s="59" customFormat="1" x14ac:dyDescent="0.2"/>
    <row r="5480" s="59" customFormat="1" x14ac:dyDescent="0.2"/>
    <row r="5481" s="59" customFormat="1" x14ac:dyDescent="0.2"/>
    <row r="5482" s="59" customFormat="1" x14ac:dyDescent="0.2"/>
    <row r="5483" s="59" customFormat="1" x14ac:dyDescent="0.2"/>
    <row r="5484" s="59" customFormat="1" x14ac:dyDescent="0.2"/>
    <row r="5485" s="59" customFormat="1" x14ac:dyDescent="0.2"/>
    <row r="5486" s="59" customFormat="1" x14ac:dyDescent="0.2"/>
    <row r="5487" s="59" customFormat="1" x14ac:dyDescent="0.2"/>
    <row r="5488" s="59" customFormat="1" x14ac:dyDescent="0.2"/>
    <row r="5489" s="59" customFormat="1" x14ac:dyDescent="0.2"/>
    <row r="5490" s="59" customFormat="1" x14ac:dyDescent="0.2"/>
    <row r="5491" s="59" customFormat="1" x14ac:dyDescent="0.2"/>
    <row r="5492" s="59" customFormat="1" x14ac:dyDescent="0.2"/>
    <row r="5493" s="59" customFormat="1" x14ac:dyDescent="0.2"/>
    <row r="5494" s="59" customFormat="1" x14ac:dyDescent="0.2"/>
    <row r="5495" s="59" customFormat="1" x14ac:dyDescent="0.2"/>
    <row r="5496" s="59" customFormat="1" x14ac:dyDescent="0.2"/>
    <row r="5497" s="59" customFormat="1" x14ac:dyDescent="0.2"/>
    <row r="5498" s="59" customFormat="1" x14ac:dyDescent="0.2"/>
    <row r="5499" s="59" customFormat="1" x14ac:dyDescent="0.2"/>
    <row r="5500" s="59" customFormat="1" x14ac:dyDescent="0.2"/>
    <row r="5501" s="59" customFormat="1" x14ac:dyDescent="0.2"/>
    <row r="5502" s="59" customFormat="1" x14ac:dyDescent="0.2"/>
    <row r="5503" s="59" customFormat="1" x14ac:dyDescent="0.2"/>
    <row r="5504" s="59" customFormat="1" x14ac:dyDescent="0.2"/>
    <row r="5505" s="59" customFormat="1" x14ac:dyDescent="0.2"/>
    <row r="5506" s="59" customFormat="1" x14ac:dyDescent="0.2"/>
    <row r="5507" s="59" customFormat="1" x14ac:dyDescent="0.2"/>
    <row r="5508" s="59" customFormat="1" x14ac:dyDescent="0.2"/>
    <row r="5509" s="59" customFormat="1" x14ac:dyDescent="0.2"/>
    <row r="5510" s="59" customFormat="1" x14ac:dyDescent="0.2"/>
    <row r="5511" s="59" customFormat="1" x14ac:dyDescent="0.2"/>
    <row r="5512" s="59" customFormat="1" x14ac:dyDescent="0.2"/>
    <row r="5513" s="59" customFormat="1" x14ac:dyDescent="0.2"/>
    <row r="5514" s="59" customFormat="1" x14ac:dyDescent="0.2"/>
    <row r="5515" s="59" customFormat="1" x14ac:dyDescent="0.2"/>
    <row r="5516" s="59" customFormat="1" x14ac:dyDescent="0.2"/>
    <row r="5517" s="59" customFormat="1" x14ac:dyDescent="0.2"/>
    <row r="5518" s="59" customFormat="1" x14ac:dyDescent="0.2"/>
    <row r="5519" s="59" customFormat="1" x14ac:dyDescent="0.2"/>
    <row r="5520" s="59" customFormat="1" x14ac:dyDescent="0.2"/>
    <row r="5521" s="59" customFormat="1" x14ac:dyDescent="0.2"/>
    <row r="5522" s="59" customFormat="1" x14ac:dyDescent="0.2"/>
    <row r="5523" s="59" customFormat="1" x14ac:dyDescent="0.2"/>
    <row r="5524" s="59" customFormat="1" x14ac:dyDescent="0.2"/>
    <row r="5525" s="59" customFormat="1" x14ac:dyDescent="0.2"/>
    <row r="5526" s="59" customFormat="1" x14ac:dyDescent="0.2"/>
    <row r="5527" s="59" customFormat="1" x14ac:dyDescent="0.2"/>
    <row r="5528" s="59" customFormat="1" x14ac:dyDescent="0.2"/>
    <row r="5529" s="59" customFormat="1" x14ac:dyDescent="0.2"/>
    <row r="5530" s="59" customFormat="1" x14ac:dyDescent="0.2"/>
    <row r="5531" s="59" customFormat="1" x14ac:dyDescent="0.2"/>
    <row r="5532" s="59" customFormat="1" x14ac:dyDescent="0.2"/>
    <row r="5533" s="59" customFormat="1" x14ac:dyDescent="0.2"/>
    <row r="5534" s="59" customFormat="1" x14ac:dyDescent="0.2"/>
    <row r="5535" s="59" customFormat="1" x14ac:dyDescent="0.2"/>
    <row r="5536" s="59" customFormat="1" x14ac:dyDescent="0.2"/>
    <row r="5537" s="59" customFormat="1" x14ac:dyDescent="0.2"/>
    <row r="5538" s="59" customFormat="1" x14ac:dyDescent="0.2"/>
    <row r="5539" s="59" customFormat="1" x14ac:dyDescent="0.2"/>
    <row r="5540" s="59" customFormat="1" x14ac:dyDescent="0.2"/>
    <row r="5541" s="59" customFormat="1" x14ac:dyDescent="0.2"/>
    <row r="5542" s="59" customFormat="1" x14ac:dyDescent="0.2"/>
    <row r="5543" s="59" customFormat="1" x14ac:dyDescent="0.2"/>
    <row r="5544" s="59" customFormat="1" x14ac:dyDescent="0.2"/>
    <row r="5545" s="59" customFormat="1" x14ac:dyDescent="0.2"/>
    <row r="5546" s="59" customFormat="1" x14ac:dyDescent="0.2"/>
    <row r="5547" s="59" customFormat="1" x14ac:dyDescent="0.2"/>
    <row r="5548" s="59" customFormat="1" x14ac:dyDescent="0.2"/>
    <row r="5549" s="59" customFormat="1" x14ac:dyDescent="0.2"/>
    <row r="5550" s="59" customFormat="1" x14ac:dyDescent="0.2"/>
    <row r="5551" s="59" customFormat="1" x14ac:dyDescent="0.2"/>
    <row r="5552" s="59" customFormat="1" x14ac:dyDescent="0.2"/>
    <row r="5553" s="59" customFormat="1" x14ac:dyDescent="0.2"/>
    <row r="5554" s="59" customFormat="1" x14ac:dyDescent="0.2"/>
    <row r="5555" s="59" customFormat="1" x14ac:dyDescent="0.2"/>
    <row r="5556" s="59" customFormat="1" x14ac:dyDescent="0.2"/>
    <row r="5557" s="59" customFormat="1" x14ac:dyDescent="0.2"/>
    <row r="5558" s="59" customFormat="1" x14ac:dyDescent="0.2"/>
    <row r="5559" s="59" customFormat="1" x14ac:dyDescent="0.2"/>
    <row r="5560" s="59" customFormat="1" x14ac:dyDescent="0.2"/>
    <row r="5561" s="59" customFormat="1" x14ac:dyDescent="0.2"/>
    <row r="5562" s="59" customFormat="1" x14ac:dyDescent="0.2"/>
    <row r="5563" s="59" customFormat="1" x14ac:dyDescent="0.2"/>
    <row r="5564" s="59" customFormat="1" x14ac:dyDescent="0.2"/>
    <row r="5565" s="59" customFormat="1" x14ac:dyDescent="0.2"/>
    <row r="5566" s="59" customFormat="1" x14ac:dyDescent="0.2"/>
    <row r="5567" s="59" customFormat="1" x14ac:dyDescent="0.2"/>
    <row r="5568" s="59" customFormat="1" x14ac:dyDescent="0.2"/>
    <row r="5569" s="59" customFormat="1" x14ac:dyDescent="0.2"/>
    <row r="5570" s="59" customFormat="1" x14ac:dyDescent="0.2"/>
    <row r="5571" s="59" customFormat="1" x14ac:dyDescent="0.2"/>
    <row r="5572" s="59" customFormat="1" x14ac:dyDescent="0.2"/>
    <row r="5573" s="59" customFormat="1" x14ac:dyDescent="0.2"/>
    <row r="5574" s="59" customFormat="1" x14ac:dyDescent="0.2"/>
    <row r="5575" s="59" customFormat="1" x14ac:dyDescent="0.2"/>
    <row r="5576" s="59" customFormat="1" x14ac:dyDescent="0.2"/>
    <row r="5577" s="59" customFormat="1" x14ac:dyDescent="0.2"/>
    <row r="5578" s="59" customFormat="1" x14ac:dyDescent="0.2"/>
    <row r="5579" s="59" customFormat="1" x14ac:dyDescent="0.2"/>
    <row r="5580" s="59" customFormat="1" x14ac:dyDescent="0.2"/>
    <row r="5581" s="59" customFormat="1" x14ac:dyDescent="0.2"/>
    <row r="5582" s="59" customFormat="1" x14ac:dyDescent="0.2"/>
    <row r="5583" s="59" customFormat="1" x14ac:dyDescent="0.2"/>
    <row r="5584" s="59" customFormat="1" x14ac:dyDescent="0.2"/>
    <row r="5585" s="59" customFormat="1" x14ac:dyDescent="0.2"/>
    <row r="5586" s="59" customFormat="1" x14ac:dyDescent="0.2"/>
    <row r="5587" s="59" customFormat="1" x14ac:dyDescent="0.2"/>
    <row r="5588" s="59" customFormat="1" x14ac:dyDescent="0.2"/>
    <row r="5589" s="59" customFormat="1" x14ac:dyDescent="0.2"/>
    <row r="5590" s="59" customFormat="1" x14ac:dyDescent="0.2"/>
    <row r="5591" s="59" customFormat="1" x14ac:dyDescent="0.2"/>
    <row r="5592" s="59" customFormat="1" x14ac:dyDescent="0.2"/>
    <row r="5593" s="59" customFormat="1" x14ac:dyDescent="0.2"/>
    <row r="5594" s="59" customFormat="1" x14ac:dyDescent="0.2"/>
    <row r="5595" s="59" customFormat="1" x14ac:dyDescent="0.2"/>
    <row r="5596" s="59" customFormat="1" x14ac:dyDescent="0.2"/>
    <row r="5597" s="59" customFormat="1" x14ac:dyDescent="0.2"/>
    <row r="5598" s="59" customFormat="1" x14ac:dyDescent="0.2"/>
    <row r="5599" s="59" customFormat="1" x14ac:dyDescent="0.2"/>
    <row r="5600" s="59" customFormat="1" x14ac:dyDescent="0.2"/>
    <row r="5601" s="59" customFormat="1" x14ac:dyDescent="0.2"/>
    <row r="5602" s="59" customFormat="1" x14ac:dyDescent="0.2"/>
    <row r="5603" s="59" customFormat="1" x14ac:dyDescent="0.2"/>
    <row r="5604" s="59" customFormat="1" x14ac:dyDescent="0.2"/>
    <row r="5605" s="59" customFormat="1" x14ac:dyDescent="0.2"/>
    <row r="5606" s="59" customFormat="1" x14ac:dyDescent="0.2"/>
    <row r="5607" s="59" customFormat="1" x14ac:dyDescent="0.2"/>
    <row r="5608" s="59" customFormat="1" x14ac:dyDescent="0.2"/>
    <row r="5609" s="59" customFormat="1" x14ac:dyDescent="0.2"/>
    <row r="5610" s="59" customFormat="1" x14ac:dyDescent="0.2"/>
    <row r="5611" s="59" customFormat="1" x14ac:dyDescent="0.2"/>
    <row r="5612" s="59" customFormat="1" x14ac:dyDescent="0.2"/>
    <row r="5613" s="59" customFormat="1" x14ac:dyDescent="0.2"/>
    <row r="5614" s="59" customFormat="1" x14ac:dyDescent="0.2"/>
    <row r="5615" s="59" customFormat="1" x14ac:dyDescent="0.2"/>
    <row r="5616" s="59" customFormat="1" x14ac:dyDescent="0.2"/>
    <row r="5617" s="59" customFormat="1" x14ac:dyDescent="0.2"/>
    <row r="5618" s="59" customFormat="1" x14ac:dyDescent="0.2"/>
    <row r="5619" s="59" customFormat="1" x14ac:dyDescent="0.2"/>
    <row r="5620" s="59" customFormat="1" x14ac:dyDescent="0.2"/>
    <row r="5621" s="59" customFormat="1" x14ac:dyDescent="0.2"/>
    <row r="5622" s="59" customFormat="1" x14ac:dyDescent="0.2"/>
    <row r="5623" s="59" customFormat="1" x14ac:dyDescent="0.2"/>
    <row r="5624" s="59" customFormat="1" x14ac:dyDescent="0.2"/>
    <row r="5625" s="59" customFormat="1" x14ac:dyDescent="0.2"/>
    <row r="5626" s="59" customFormat="1" x14ac:dyDescent="0.2"/>
    <row r="5627" s="59" customFormat="1" x14ac:dyDescent="0.2"/>
    <row r="5628" s="59" customFormat="1" x14ac:dyDescent="0.2"/>
    <row r="5629" s="59" customFormat="1" x14ac:dyDescent="0.2"/>
    <row r="5630" s="59" customFormat="1" x14ac:dyDescent="0.2"/>
    <row r="5631" s="59" customFormat="1" x14ac:dyDescent="0.2"/>
    <row r="5632" s="59" customFormat="1" x14ac:dyDescent="0.2"/>
    <row r="5633" s="59" customFormat="1" x14ac:dyDescent="0.2"/>
    <row r="5634" s="59" customFormat="1" x14ac:dyDescent="0.2"/>
    <row r="5635" s="59" customFormat="1" x14ac:dyDescent="0.2"/>
    <row r="5636" s="59" customFormat="1" x14ac:dyDescent="0.2"/>
    <row r="5637" s="59" customFormat="1" x14ac:dyDescent="0.2"/>
    <row r="5638" s="59" customFormat="1" x14ac:dyDescent="0.2"/>
    <row r="5639" s="59" customFormat="1" x14ac:dyDescent="0.2"/>
    <row r="5640" s="59" customFormat="1" x14ac:dyDescent="0.2"/>
    <row r="5641" s="59" customFormat="1" x14ac:dyDescent="0.2"/>
    <row r="5642" s="59" customFormat="1" x14ac:dyDescent="0.2"/>
    <row r="5643" s="59" customFormat="1" x14ac:dyDescent="0.2"/>
    <row r="5644" s="59" customFormat="1" x14ac:dyDescent="0.2"/>
    <row r="5645" s="59" customFormat="1" x14ac:dyDescent="0.2"/>
    <row r="5646" s="59" customFormat="1" x14ac:dyDescent="0.2"/>
    <row r="5647" s="59" customFormat="1" x14ac:dyDescent="0.2"/>
    <row r="5648" s="59" customFormat="1" x14ac:dyDescent="0.2"/>
    <row r="5649" s="59" customFormat="1" x14ac:dyDescent="0.2"/>
    <row r="5650" s="59" customFormat="1" x14ac:dyDescent="0.2"/>
    <row r="5651" s="59" customFormat="1" x14ac:dyDescent="0.2"/>
    <row r="5652" s="59" customFormat="1" x14ac:dyDescent="0.2"/>
    <row r="5653" s="59" customFormat="1" x14ac:dyDescent="0.2"/>
    <row r="5654" s="59" customFormat="1" x14ac:dyDescent="0.2"/>
    <row r="5655" s="59" customFormat="1" x14ac:dyDescent="0.2"/>
    <row r="5656" s="59" customFormat="1" x14ac:dyDescent="0.2"/>
    <row r="5657" s="59" customFormat="1" x14ac:dyDescent="0.2"/>
    <row r="5658" s="59" customFormat="1" x14ac:dyDescent="0.2"/>
    <row r="5659" s="59" customFormat="1" x14ac:dyDescent="0.2"/>
    <row r="5660" s="59" customFormat="1" x14ac:dyDescent="0.2"/>
    <row r="5661" s="59" customFormat="1" x14ac:dyDescent="0.2"/>
    <row r="5662" s="59" customFormat="1" x14ac:dyDescent="0.2"/>
    <row r="5663" s="59" customFormat="1" x14ac:dyDescent="0.2"/>
    <row r="5664" s="59" customFormat="1" x14ac:dyDescent="0.2"/>
    <row r="5665" s="59" customFormat="1" x14ac:dyDescent="0.2"/>
    <row r="5666" s="59" customFormat="1" x14ac:dyDescent="0.2"/>
    <row r="5667" s="59" customFormat="1" x14ac:dyDescent="0.2"/>
    <row r="5668" s="59" customFormat="1" x14ac:dyDescent="0.2"/>
    <row r="5669" s="59" customFormat="1" x14ac:dyDescent="0.2"/>
    <row r="5670" s="59" customFormat="1" x14ac:dyDescent="0.2"/>
    <row r="5671" s="59" customFormat="1" x14ac:dyDescent="0.2"/>
    <row r="5672" s="59" customFormat="1" x14ac:dyDescent="0.2"/>
    <row r="5673" s="59" customFormat="1" x14ac:dyDescent="0.2"/>
    <row r="5674" s="59" customFormat="1" x14ac:dyDescent="0.2"/>
    <row r="5675" s="59" customFormat="1" x14ac:dyDescent="0.2"/>
    <row r="5676" s="59" customFormat="1" x14ac:dyDescent="0.2"/>
    <row r="5677" s="59" customFormat="1" x14ac:dyDescent="0.2"/>
    <row r="5678" s="59" customFormat="1" x14ac:dyDescent="0.2"/>
    <row r="5679" s="59" customFormat="1" x14ac:dyDescent="0.2"/>
    <row r="5680" s="59" customFormat="1" x14ac:dyDescent="0.2"/>
    <row r="5681" s="59" customFormat="1" x14ac:dyDescent="0.2"/>
    <row r="5682" s="59" customFormat="1" x14ac:dyDescent="0.2"/>
    <row r="5683" s="59" customFormat="1" x14ac:dyDescent="0.2"/>
    <row r="5684" s="59" customFormat="1" x14ac:dyDescent="0.2"/>
    <row r="5685" s="59" customFormat="1" x14ac:dyDescent="0.2"/>
    <row r="5686" s="59" customFormat="1" x14ac:dyDescent="0.2"/>
    <row r="5687" s="59" customFormat="1" x14ac:dyDescent="0.2"/>
    <row r="5688" s="59" customFormat="1" x14ac:dyDescent="0.2"/>
    <row r="5689" s="59" customFormat="1" x14ac:dyDescent="0.2"/>
    <row r="5690" s="59" customFormat="1" x14ac:dyDescent="0.2"/>
    <row r="5691" s="59" customFormat="1" x14ac:dyDescent="0.2"/>
    <row r="5692" s="59" customFormat="1" x14ac:dyDescent="0.2"/>
    <row r="5693" s="59" customFormat="1" x14ac:dyDescent="0.2"/>
    <row r="5694" s="59" customFormat="1" x14ac:dyDescent="0.2"/>
    <row r="5695" s="59" customFormat="1" x14ac:dyDescent="0.2"/>
    <row r="5696" s="59" customFormat="1" x14ac:dyDescent="0.2"/>
    <row r="5697" s="59" customFormat="1" x14ac:dyDescent="0.2"/>
    <row r="5698" s="59" customFormat="1" x14ac:dyDescent="0.2"/>
    <row r="5699" s="59" customFormat="1" x14ac:dyDescent="0.2"/>
    <row r="5700" s="59" customFormat="1" x14ac:dyDescent="0.2"/>
    <row r="5701" s="59" customFormat="1" x14ac:dyDescent="0.2"/>
    <row r="5702" s="59" customFormat="1" x14ac:dyDescent="0.2"/>
    <row r="5703" s="59" customFormat="1" x14ac:dyDescent="0.2"/>
    <row r="5704" s="59" customFormat="1" x14ac:dyDescent="0.2"/>
    <row r="5705" s="59" customFormat="1" x14ac:dyDescent="0.2"/>
    <row r="5706" s="59" customFormat="1" x14ac:dyDescent="0.2"/>
    <row r="5707" s="59" customFormat="1" x14ac:dyDescent="0.2"/>
    <row r="5708" s="59" customFormat="1" x14ac:dyDescent="0.2"/>
    <row r="5709" s="59" customFormat="1" x14ac:dyDescent="0.2"/>
    <row r="5710" s="59" customFormat="1" x14ac:dyDescent="0.2"/>
    <row r="5711" s="59" customFormat="1" x14ac:dyDescent="0.2"/>
    <row r="5712" s="59" customFormat="1" x14ac:dyDescent="0.2"/>
    <row r="5713" s="59" customFormat="1" x14ac:dyDescent="0.2"/>
    <row r="5714" s="59" customFormat="1" x14ac:dyDescent="0.2"/>
    <row r="5715" s="59" customFormat="1" x14ac:dyDescent="0.2"/>
    <row r="5716" s="59" customFormat="1" x14ac:dyDescent="0.2"/>
    <row r="5717" s="59" customFormat="1" x14ac:dyDescent="0.2"/>
    <row r="5718" s="59" customFormat="1" x14ac:dyDescent="0.2"/>
    <row r="5719" s="59" customFormat="1" x14ac:dyDescent="0.2"/>
    <row r="5720" s="59" customFormat="1" x14ac:dyDescent="0.2"/>
    <row r="5721" s="59" customFormat="1" x14ac:dyDescent="0.2"/>
    <row r="5722" s="59" customFormat="1" x14ac:dyDescent="0.2"/>
    <row r="5723" s="59" customFormat="1" x14ac:dyDescent="0.2"/>
    <row r="5724" s="59" customFormat="1" x14ac:dyDescent="0.2"/>
    <row r="5725" s="59" customFormat="1" x14ac:dyDescent="0.2"/>
    <row r="5726" s="59" customFormat="1" x14ac:dyDescent="0.2"/>
    <row r="5727" s="59" customFormat="1" x14ac:dyDescent="0.2"/>
    <row r="5728" s="59" customFormat="1" x14ac:dyDescent="0.2"/>
    <row r="5729" s="59" customFormat="1" x14ac:dyDescent="0.2"/>
    <row r="5730" s="59" customFormat="1" x14ac:dyDescent="0.2"/>
    <row r="5731" s="59" customFormat="1" x14ac:dyDescent="0.2"/>
    <row r="5732" s="59" customFormat="1" x14ac:dyDescent="0.2"/>
    <row r="5733" s="59" customFormat="1" x14ac:dyDescent="0.2"/>
    <row r="5734" s="59" customFormat="1" x14ac:dyDescent="0.2"/>
    <row r="5735" s="59" customFormat="1" x14ac:dyDescent="0.2"/>
    <row r="5736" s="59" customFormat="1" x14ac:dyDescent="0.2"/>
    <row r="5737" s="59" customFormat="1" x14ac:dyDescent="0.2"/>
    <row r="5738" s="59" customFormat="1" x14ac:dyDescent="0.2"/>
    <row r="5739" s="59" customFormat="1" x14ac:dyDescent="0.2"/>
    <row r="5740" s="59" customFormat="1" x14ac:dyDescent="0.2"/>
    <row r="5741" s="59" customFormat="1" x14ac:dyDescent="0.2"/>
    <row r="5742" s="59" customFormat="1" x14ac:dyDescent="0.2"/>
    <row r="5743" s="59" customFormat="1" x14ac:dyDescent="0.2"/>
    <row r="5744" s="59" customFormat="1" x14ac:dyDescent="0.2"/>
    <row r="5745" s="59" customFormat="1" x14ac:dyDescent="0.2"/>
    <row r="5746" s="59" customFormat="1" x14ac:dyDescent="0.2"/>
    <row r="5747" s="59" customFormat="1" x14ac:dyDescent="0.2"/>
    <row r="5748" s="59" customFormat="1" x14ac:dyDescent="0.2"/>
    <row r="5749" s="59" customFormat="1" x14ac:dyDescent="0.2"/>
    <row r="5750" s="59" customFormat="1" x14ac:dyDescent="0.2"/>
    <row r="5751" s="59" customFormat="1" x14ac:dyDescent="0.2"/>
    <row r="5752" s="59" customFormat="1" x14ac:dyDescent="0.2"/>
    <row r="5753" s="59" customFormat="1" x14ac:dyDescent="0.2"/>
    <row r="5754" s="59" customFormat="1" x14ac:dyDescent="0.2"/>
    <row r="5755" s="59" customFormat="1" x14ac:dyDescent="0.2"/>
    <row r="5756" s="59" customFormat="1" x14ac:dyDescent="0.2"/>
    <row r="5757" s="59" customFormat="1" x14ac:dyDescent="0.2"/>
    <row r="5758" s="59" customFormat="1" x14ac:dyDescent="0.2"/>
    <row r="5759" s="59" customFormat="1" x14ac:dyDescent="0.2"/>
    <row r="5760" s="59" customFormat="1" x14ac:dyDescent="0.2"/>
    <row r="5761" s="59" customFormat="1" x14ac:dyDescent="0.2"/>
    <row r="5762" s="59" customFormat="1" x14ac:dyDescent="0.2"/>
    <row r="5763" s="59" customFormat="1" x14ac:dyDescent="0.2"/>
    <row r="5764" s="59" customFormat="1" x14ac:dyDescent="0.2"/>
    <row r="5765" s="59" customFormat="1" x14ac:dyDescent="0.2"/>
    <row r="5766" s="59" customFormat="1" x14ac:dyDescent="0.2"/>
    <row r="5767" s="59" customFormat="1" x14ac:dyDescent="0.2"/>
    <row r="5768" s="59" customFormat="1" x14ac:dyDescent="0.2"/>
    <row r="5769" s="59" customFormat="1" x14ac:dyDescent="0.2"/>
    <row r="5770" s="59" customFormat="1" x14ac:dyDescent="0.2"/>
    <row r="5771" s="59" customFormat="1" x14ac:dyDescent="0.2"/>
    <row r="5772" s="59" customFormat="1" x14ac:dyDescent="0.2"/>
    <row r="5773" s="59" customFormat="1" x14ac:dyDescent="0.2"/>
    <row r="5774" s="59" customFormat="1" x14ac:dyDescent="0.2"/>
    <row r="5775" s="59" customFormat="1" x14ac:dyDescent="0.2"/>
    <row r="5776" s="59" customFormat="1" x14ac:dyDescent="0.2"/>
    <row r="5777" s="59" customFormat="1" x14ac:dyDescent="0.2"/>
    <row r="5778" s="59" customFormat="1" x14ac:dyDescent="0.2"/>
    <row r="5779" s="59" customFormat="1" x14ac:dyDescent="0.2"/>
    <row r="5780" s="59" customFormat="1" x14ac:dyDescent="0.2"/>
    <row r="5781" s="59" customFormat="1" x14ac:dyDescent="0.2"/>
    <row r="5782" s="59" customFormat="1" x14ac:dyDescent="0.2"/>
    <row r="5783" s="59" customFormat="1" x14ac:dyDescent="0.2"/>
    <row r="5784" s="59" customFormat="1" x14ac:dyDescent="0.2"/>
    <row r="5785" s="59" customFormat="1" x14ac:dyDescent="0.2"/>
    <row r="5786" s="59" customFormat="1" x14ac:dyDescent="0.2"/>
    <row r="5787" s="59" customFormat="1" x14ac:dyDescent="0.2"/>
    <row r="5788" s="59" customFormat="1" x14ac:dyDescent="0.2"/>
    <row r="5789" s="59" customFormat="1" x14ac:dyDescent="0.2"/>
    <row r="5790" s="59" customFormat="1" x14ac:dyDescent="0.2"/>
    <row r="5791" s="59" customFormat="1" x14ac:dyDescent="0.2"/>
    <row r="5792" s="59" customFormat="1" x14ac:dyDescent="0.2"/>
    <row r="5793" s="59" customFormat="1" x14ac:dyDescent="0.2"/>
    <row r="5794" s="59" customFormat="1" x14ac:dyDescent="0.2"/>
    <row r="5795" s="59" customFormat="1" x14ac:dyDescent="0.2"/>
    <row r="5796" s="59" customFormat="1" x14ac:dyDescent="0.2"/>
    <row r="5797" s="59" customFormat="1" x14ac:dyDescent="0.2"/>
    <row r="5798" s="59" customFormat="1" x14ac:dyDescent="0.2"/>
    <row r="5799" s="59" customFormat="1" x14ac:dyDescent="0.2"/>
    <row r="5800" s="59" customFormat="1" x14ac:dyDescent="0.2"/>
    <row r="5801" s="59" customFormat="1" x14ac:dyDescent="0.2"/>
    <row r="5802" s="59" customFormat="1" x14ac:dyDescent="0.2"/>
    <row r="5803" s="59" customFormat="1" x14ac:dyDescent="0.2"/>
    <row r="5804" s="59" customFormat="1" x14ac:dyDescent="0.2"/>
    <row r="5805" s="59" customFormat="1" x14ac:dyDescent="0.2"/>
    <row r="5806" s="59" customFormat="1" x14ac:dyDescent="0.2"/>
    <row r="5807" s="59" customFormat="1" x14ac:dyDescent="0.2"/>
    <row r="5808" s="59" customFormat="1" x14ac:dyDescent="0.2"/>
    <row r="5809" s="59" customFormat="1" x14ac:dyDescent="0.2"/>
    <row r="5810" s="59" customFormat="1" x14ac:dyDescent="0.2"/>
    <row r="5811" s="59" customFormat="1" x14ac:dyDescent="0.2"/>
    <row r="5812" s="59" customFormat="1" x14ac:dyDescent="0.2"/>
    <row r="5813" s="59" customFormat="1" x14ac:dyDescent="0.2"/>
    <row r="5814" s="59" customFormat="1" x14ac:dyDescent="0.2"/>
    <row r="5815" s="59" customFormat="1" x14ac:dyDescent="0.2"/>
    <row r="5816" s="59" customFormat="1" x14ac:dyDescent="0.2"/>
    <row r="5817" s="59" customFormat="1" x14ac:dyDescent="0.2"/>
    <row r="5818" s="59" customFormat="1" x14ac:dyDescent="0.2"/>
    <row r="5819" s="59" customFormat="1" x14ac:dyDescent="0.2"/>
    <row r="5820" s="59" customFormat="1" x14ac:dyDescent="0.2"/>
    <row r="5821" s="59" customFormat="1" x14ac:dyDescent="0.2"/>
    <row r="5822" s="59" customFormat="1" x14ac:dyDescent="0.2"/>
    <row r="5823" s="59" customFormat="1" x14ac:dyDescent="0.2"/>
    <row r="5824" s="59" customFormat="1" x14ac:dyDescent="0.2"/>
    <row r="5825" s="59" customFormat="1" x14ac:dyDescent="0.2"/>
    <row r="5826" s="59" customFormat="1" x14ac:dyDescent="0.2"/>
    <row r="5827" s="59" customFormat="1" x14ac:dyDescent="0.2"/>
    <row r="5828" s="59" customFormat="1" x14ac:dyDescent="0.2"/>
    <row r="5829" s="59" customFormat="1" x14ac:dyDescent="0.2"/>
    <row r="5830" s="59" customFormat="1" x14ac:dyDescent="0.2"/>
    <row r="5831" s="59" customFormat="1" x14ac:dyDescent="0.2"/>
    <row r="5832" s="59" customFormat="1" x14ac:dyDescent="0.2"/>
    <row r="5833" s="59" customFormat="1" x14ac:dyDescent="0.2"/>
    <row r="5834" s="59" customFormat="1" x14ac:dyDescent="0.2"/>
    <row r="5835" s="59" customFormat="1" x14ac:dyDescent="0.2"/>
    <row r="5836" s="59" customFormat="1" x14ac:dyDescent="0.2"/>
    <row r="5837" s="59" customFormat="1" x14ac:dyDescent="0.2"/>
    <row r="5838" s="59" customFormat="1" x14ac:dyDescent="0.2"/>
    <row r="5839" s="59" customFormat="1" x14ac:dyDescent="0.2"/>
    <row r="5840" s="59" customFormat="1" x14ac:dyDescent="0.2"/>
    <row r="5841" s="59" customFormat="1" x14ac:dyDescent="0.2"/>
    <row r="5842" s="59" customFormat="1" x14ac:dyDescent="0.2"/>
    <row r="5843" s="59" customFormat="1" x14ac:dyDescent="0.2"/>
    <row r="5844" s="59" customFormat="1" x14ac:dyDescent="0.2"/>
    <row r="5845" s="59" customFormat="1" x14ac:dyDescent="0.2"/>
    <row r="5846" s="59" customFormat="1" x14ac:dyDescent="0.2"/>
    <row r="5847" s="59" customFormat="1" x14ac:dyDescent="0.2"/>
    <row r="5848" s="59" customFormat="1" x14ac:dyDescent="0.2"/>
    <row r="5849" s="59" customFormat="1" x14ac:dyDescent="0.2"/>
    <row r="5850" s="59" customFormat="1" x14ac:dyDescent="0.2"/>
    <row r="5851" s="59" customFormat="1" x14ac:dyDescent="0.2"/>
    <row r="5852" s="59" customFormat="1" x14ac:dyDescent="0.2"/>
    <row r="5853" s="59" customFormat="1" x14ac:dyDescent="0.2"/>
    <row r="5854" s="59" customFormat="1" x14ac:dyDescent="0.2"/>
    <row r="5855" s="59" customFormat="1" x14ac:dyDescent="0.2"/>
    <row r="5856" s="59" customFormat="1" x14ac:dyDescent="0.2"/>
    <row r="5857" s="59" customFormat="1" x14ac:dyDescent="0.2"/>
    <row r="5858" s="59" customFormat="1" x14ac:dyDescent="0.2"/>
    <row r="5859" s="59" customFormat="1" x14ac:dyDescent="0.2"/>
    <row r="5860" s="59" customFormat="1" x14ac:dyDescent="0.2"/>
    <row r="5861" s="59" customFormat="1" x14ac:dyDescent="0.2"/>
    <row r="5862" s="59" customFormat="1" x14ac:dyDescent="0.2"/>
    <row r="5863" s="59" customFormat="1" x14ac:dyDescent="0.2"/>
    <row r="5864" s="59" customFormat="1" x14ac:dyDescent="0.2"/>
    <row r="5865" s="59" customFormat="1" x14ac:dyDescent="0.2"/>
    <row r="5866" s="59" customFormat="1" x14ac:dyDescent="0.2"/>
    <row r="5867" s="59" customFormat="1" x14ac:dyDescent="0.2"/>
    <row r="5868" s="59" customFormat="1" x14ac:dyDescent="0.2"/>
    <row r="5869" s="59" customFormat="1" x14ac:dyDescent="0.2"/>
    <row r="5870" s="59" customFormat="1" x14ac:dyDescent="0.2"/>
    <row r="5871" s="59" customFormat="1" x14ac:dyDescent="0.2"/>
    <row r="5872" s="59" customFormat="1" x14ac:dyDescent="0.2"/>
    <row r="5873" s="59" customFormat="1" x14ac:dyDescent="0.2"/>
    <row r="5874" s="59" customFormat="1" x14ac:dyDescent="0.2"/>
    <row r="5875" s="59" customFormat="1" x14ac:dyDescent="0.2"/>
    <row r="5876" s="59" customFormat="1" x14ac:dyDescent="0.2"/>
    <row r="5877" s="59" customFormat="1" x14ac:dyDescent="0.2"/>
    <row r="5878" s="59" customFormat="1" x14ac:dyDescent="0.2"/>
    <row r="5879" s="59" customFormat="1" x14ac:dyDescent="0.2"/>
    <row r="5880" s="59" customFormat="1" x14ac:dyDescent="0.2"/>
    <row r="5881" s="59" customFormat="1" x14ac:dyDescent="0.2"/>
    <row r="5882" s="59" customFormat="1" x14ac:dyDescent="0.2"/>
    <row r="5883" s="59" customFormat="1" x14ac:dyDescent="0.2"/>
    <row r="5884" s="59" customFormat="1" x14ac:dyDescent="0.2"/>
    <row r="5885" s="59" customFormat="1" x14ac:dyDescent="0.2"/>
    <row r="5886" s="59" customFormat="1" x14ac:dyDescent="0.2"/>
    <row r="5887" s="59" customFormat="1" x14ac:dyDescent="0.2"/>
    <row r="5888" s="59" customFormat="1" x14ac:dyDescent="0.2"/>
    <row r="5889" s="59" customFormat="1" x14ac:dyDescent="0.2"/>
    <row r="5890" s="59" customFormat="1" x14ac:dyDescent="0.2"/>
    <row r="5891" s="59" customFormat="1" x14ac:dyDescent="0.2"/>
    <row r="5892" s="59" customFormat="1" x14ac:dyDescent="0.2"/>
    <row r="5893" s="59" customFormat="1" x14ac:dyDescent="0.2"/>
    <row r="5894" s="59" customFormat="1" x14ac:dyDescent="0.2"/>
    <row r="5895" s="59" customFormat="1" x14ac:dyDescent="0.2"/>
    <row r="5896" s="59" customFormat="1" x14ac:dyDescent="0.2"/>
    <row r="5897" s="59" customFormat="1" x14ac:dyDescent="0.2"/>
    <row r="5898" s="59" customFormat="1" x14ac:dyDescent="0.2"/>
    <row r="5899" s="59" customFormat="1" x14ac:dyDescent="0.2"/>
    <row r="5900" s="59" customFormat="1" x14ac:dyDescent="0.2"/>
    <row r="5901" s="59" customFormat="1" x14ac:dyDescent="0.2"/>
    <row r="5902" s="59" customFormat="1" x14ac:dyDescent="0.2"/>
    <row r="5903" s="59" customFormat="1" x14ac:dyDescent="0.2"/>
    <row r="5904" s="59" customFormat="1" x14ac:dyDescent="0.2"/>
    <row r="5905" s="59" customFormat="1" x14ac:dyDescent="0.2"/>
    <row r="5906" s="59" customFormat="1" x14ac:dyDescent="0.2"/>
    <row r="5907" s="59" customFormat="1" x14ac:dyDescent="0.2"/>
    <row r="5908" s="59" customFormat="1" x14ac:dyDescent="0.2"/>
    <row r="5909" s="59" customFormat="1" x14ac:dyDescent="0.2"/>
    <row r="5910" s="59" customFormat="1" x14ac:dyDescent="0.2"/>
    <row r="5911" s="59" customFormat="1" x14ac:dyDescent="0.2"/>
    <row r="5912" s="59" customFormat="1" x14ac:dyDescent="0.2"/>
    <row r="5913" s="59" customFormat="1" x14ac:dyDescent="0.2"/>
    <row r="5914" s="59" customFormat="1" x14ac:dyDescent="0.2"/>
    <row r="5915" s="59" customFormat="1" x14ac:dyDescent="0.2"/>
    <row r="5916" s="59" customFormat="1" x14ac:dyDescent="0.2"/>
    <row r="5917" s="59" customFormat="1" x14ac:dyDescent="0.2"/>
    <row r="5918" s="59" customFormat="1" x14ac:dyDescent="0.2"/>
    <row r="5919" s="59" customFormat="1" x14ac:dyDescent="0.2"/>
    <row r="5920" s="59" customFormat="1" x14ac:dyDescent="0.2"/>
    <row r="5921" s="59" customFormat="1" x14ac:dyDescent="0.2"/>
    <row r="5922" s="59" customFormat="1" x14ac:dyDescent="0.2"/>
    <row r="5923" s="59" customFormat="1" x14ac:dyDescent="0.2"/>
    <row r="5924" s="59" customFormat="1" x14ac:dyDescent="0.2"/>
    <row r="5925" s="59" customFormat="1" x14ac:dyDescent="0.2"/>
    <row r="5926" s="59" customFormat="1" x14ac:dyDescent="0.2"/>
    <row r="5927" s="59" customFormat="1" x14ac:dyDescent="0.2"/>
    <row r="5928" s="59" customFormat="1" x14ac:dyDescent="0.2"/>
    <row r="5929" s="59" customFormat="1" x14ac:dyDescent="0.2"/>
    <row r="5930" s="59" customFormat="1" x14ac:dyDescent="0.2"/>
    <row r="5931" s="59" customFormat="1" x14ac:dyDescent="0.2"/>
    <row r="5932" s="59" customFormat="1" x14ac:dyDescent="0.2"/>
    <row r="5933" s="59" customFormat="1" x14ac:dyDescent="0.2"/>
    <row r="5934" s="59" customFormat="1" x14ac:dyDescent="0.2"/>
    <row r="5935" s="59" customFormat="1" x14ac:dyDescent="0.2"/>
    <row r="5936" s="59" customFormat="1" x14ac:dyDescent="0.2"/>
    <row r="5937" s="59" customFormat="1" x14ac:dyDescent="0.2"/>
    <row r="5938" s="59" customFormat="1" x14ac:dyDescent="0.2"/>
    <row r="5939" s="59" customFormat="1" x14ac:dyDescent="0.2"/>
    <row r="5940" s="59" customFormat="1" x14ac:dyDescent="0.2"/>
    <row r="5941" s="59" customFormat="1" x14ac:dyDescent="0.2"/>
    <row r="5942" s="59" customFormat="1" x14ac:dyDescent="0.2"/>
    <row r="5943" s="59" customFormat="1" x14ac:dyDescent="0.2"/>
    <row r="5944" s="59" customFormat="1" x14ac:dyDescent="0.2"/>
    <row r="5945" s="59" customFormat="1" x14ac:dyDescent="0.2"/>
    <row r="5946" s="59" customFormat="1" x14ac:dyDescent="0.2"/>
    <row r="5947" s="59" customFormat="1" x14ac:dyDescent="0.2"/>
    <row r="5948" s="59" customFormat="1" x14ac:dyDescent="0.2"/>
    <row r="5949" s="59" customFormat="1" x14ac:dyDescent="0.2"/>
    <row r="5950" s="59" customFormat="1" x14ac:dyDescent="0.2"/>
    <row r="5951" s="59" customFormat="1" x14ac:dyDescent="0.2"/>
    <row r="5952" s="59" customFormat="1" x14ac:dyDescent="0.2"/>
    <row r="5953" s="59" customFormat="1" x14ac:dyDescent="0.2"/>
    <row r="5954" s="59" customFormat="1" x14ac:dyDescent="0.2"/>
    <row r="5955" s="59" customFormat="1" x14ac:dyDescent="0.2"/>
    <row r="5956" s="59" customFormat="1" x14ac:dyDescent="0.2"/>
    <row r="5957" s="59" customFormat="1" x14ac:dyDescent="0.2"/>
    <row r="5958" s="59" customFormat="1" x14ac:dyDescent="0.2"/>
    <row r="5959" s="59" customFormat="1" x14ac:dyDescent="0.2"/>
    <row r="5960" s="59" customFormat="1" x14ac:dyDescent="0.2"/>
    <row r="5961" s="59" customFormat="1" x14ac:dyDescent="0.2"/>
    <row r="5962" s="59" customFormat="1" x14ac:dyDescent="0.2"/>
    <row r="5963" s="59" customFormat="1" x14ac:dyDescent="0.2"/>
    <row r="5964" s="59" customFormat="1" x14ac:dyDescent="0.2"/>
    <row r="5965" s="59" customFormat="1" x14ac:dyDescent="0.2"/>
    <row r="5966" s="59" customFormat="1" x14ac:dyDescent="0.2"/>
    <row r="5967" s="59" customFormat="1" x14ac:dyDescent="0.2"/>
    <row r="5968" s="59" customFormat="1" x14ac:dyDescent="0.2"/>
    <row r="5969" s="59" customFormat="1" x14ac:dyDescent="0.2"/>
    <row r="5970" s="59" customFormat="1" x14ac:dyDescent="0.2"/>
    <row r="5971" s="59" customFormat="1" x14ac:dyDescent="0.2"/>
    <row r="5972" s="59" customFormat="1" x14ac:dyDescent="0.2"/>
    <row r="5973" s="59" customFormat="1" x14ac:dyDescent="0.2"/>
    <row r="5974" s="59" customFormat="1" x14ac:dyDescent="0.2"/>
    <row r="5975" s="59" customFormat="1" x14ac:dyDescent="0.2"/>
    <row r="5976" s="59" customFormat="1" x14ac:dyDescent="0.2"/>
    <row r="5977" s="59" customFormat="1" x14ac:dyDescent="0.2"/>
    <row r="5978" s="59" customFormat="1" x14ac:dyDescent="0.2"/>
    <row r="5979" s="59" customFormat="1" x14ac:dyDescent="0.2"/>
    <row r="5980" s="59" customFormat="1" x14ac:dyDescent="0.2"/>
    <row r="5981" s="59" customFormat="1" x14ac:dyDescent="0.2"/>
    <row r="5982" s="59" customFormat="1" x14ac:dyDescent="0.2"/>
    <row r="5983" s="59" customFormat="1" x14ac:dyDescent="0.2"/>
    <row r="5984" s="59" customFormat="1" x14ac:dyDescent="0.2"/>
    <row r="5985" s="59" customFormat="1" x14ac:dyDescent="0.2"/>
    <row r="5986" s="59" customFormat="1" x14ac:dyDescent="0.2"/>
    <row r="5987" s="59" customFormat="1" x14ac:dyDescent="0.2"/>
    <row r="5988" s="59" customFormat="1" x14ac:dyDescent="0.2"/>
    <row r="5989" s="59" customFormat="1" x14ac:dyDescent="0.2"/>
    <row r="5990" s="59" customFormat="1" x14ac:dyDescent="0.2"/>
    <row r="5991" s="59" customFormat="1" x14ac:dyDescent="0.2"/>
    <row r="5992" s="59" customFormat="1" x14ac:dyDescent="0.2"/>
    <row r="5993" s="59" customFormat="1" x14ac:dyDescent="0.2"/>
    <row r="5994" s="59" customFormat="1" x14ac:dyDescent="0.2"/>
    <row r="5995" s="59" customFormat="1" x14ac:dyDescent="0.2"/>
    <row r="5996" s="59" customFormat="1" x14ac:dyDescent="0.2"/>
    <row r="5997" s="59" customFormat="1" x14ac:dyDescent="0.2"/>
    <row r="5998" s="59" customFormat="1" x14ac:dyDescent="0.2"/>
    <row r="5999" s="59" customFormat="1" x14ac:dyDescent="0.2"/>
    <row r="6000" s="59" customFormat="1" x14ac:dyDescent="0.2"/>
    <row r="6001" s="59" customFormat="1" x14ac:dyDescent="0.2"/>
    <row r="6002" s="59" customFormat="1" x14ac:dyDescent="0.2"/>
    <row r="6003" s="59" customFormat="1" x14ac:dyDescent="0.2"/>
    <row r="6004" s="59" customFormat="1" x14ac:dyDescent="0.2"/>
    <row r="6005" s="59" customFormat="1" x14ac:dyDescent="0.2"/>
    <row r="6006" s="59" customFormat="1" x14ac:dyDescent="0.2"/>
    <row r="6007" s="59" customFormat="1" x14ac:dyDescent="0.2"/>
    <row r="6008" s="59" customFormat="1" x14ac:dyDescent="0.2"/>
    <row r="6009" s="59" customFormat="1" x14ac:dyDescent="0.2"/>
    <row r="6010" s="59" customFormat="1" x14ac:dyDescent="0.2"/>
    <row r="6011" s="59" customFormat="1" x14ac:dyDescent="0.2"/>
    <row r="6012" s="59" customFormat="1" x14ac:dyDescent="0.2"/>
    <row r="6013" s="59" customFormat="1" x14ac:dyDescent="0.2"/>
    <row r="6014" s="59" customFormat="1" x14ac:dyDescent="0.2"/>
    <row r="6015" s="59" customFormat="1" x14ac:dyDescent="0.2"/>
    <row r="6016" s="59" customFormat="1" x14ac:dyDescent="0.2"/>
    <row r="6017" s="59" customFormat="1" x14ac:dyDescent="0.2"/>
    <row r="6018" s="59" customFormat="1" x14ac:dyDescent="0.2"/>
    <row r="6019" s="59" customFormat="1" x14ac:dyDescent="0.2"/>
    <row r="6020" s="59" customFormat="1" x14ac:dyDescent="0.2"/>
    <row r="6021" s="59" customFormat="1" x14ac:dyDescent="0.2"/>
    <row r="6022" s="59" customFormat="1" x14ac:dyDescent="0.2"/>
    <row r="6023" s="59" customFormat="1" x14ac:dyDescent="0.2"/>
    <row r="6024" s="59" customFormat="1" x14ac:dyDescent="0.2"/>
    <row r="6025" s="59" customFormat="1" x14ac:dyDescent="0.2"/>
    <row r="6026" s="59" customFormat="1" x14ac:dyDescent="0.2"/>
    <row r="6027" s="59" customFormat="1" x14ac:dyDescent="0.2"/>
    <row r="6028" s="59" customFormat="1" x14ac:dyDescent="0.2"/>
    <row r="6029" s="59" customFormat="1" x14ac:dyDescent="0.2"/>
    <row r="6030" s="59" customFormat="1" x14ac:dyDescent="0.2"/>
    <row r="6031" s="59" customFormat="1" x14ac:dyDescent="0.2"/>
    <row r="6032" s="59" customFormat="1" x14ac:dyDescent="0.2"/>
    <row r="6033" s="59" customFormat="1" x14ac:dyDescent="0.2"/>
    <row r="6034" s="59" customFormat="1" x14ac:dyDescent="0.2"/>
    <row r="6035" s="59" customFormat="1" x14ac:dyDescent="0.2"/>
    <row r="6036" s="59" customFormat="1" x14ac:dyDescent="0.2"/>
    <row r="6037" s="59" customFormat="1" x14ac:dyDescent="0.2"/>
    <row r="6038" s="59" customFormat="1" x14ac:dyDescent="0.2"/>
    <row r="6039" s="59" customFormat="1" x14ac:dyDescent="0.2"/>
    <row r="6040" s="59" customFormat="1" x14ac:dyDescent="0.2"/>
    <row r="6041" s="59" customFormat="1" x14ac:dyDescent="0.2"/>
    <row r="6042" s="59" customFormat="1" x14ac:dyDescent="0.2"/>
    <row r="6043" s="59" customFormat="1" x14ac:dyDescent="0.2"/>
    <row r="6044" s="59" customFormat="1" x14ac:dyDescent="0.2"/>
    <row r="6045" s="59" customFormat="1" x14ac:dyDescent="0.2"/>
    <row r="6046" s="59" customFormat="1" x14ac:dyDescent="0.2"/>
    <row r="6047" s="59" customFormat="1" x14ac:dyDescent="0.2"/>
    <row r="6048" s="59" customFormat="1" x14ac:dyDescent="0.2"/>
    <row r="6049" s="59" customFormat="1" x14ac:dyDescent="0.2"/>
    <row r="6050" s="59" customFormat="1" x14ac:dyDescent="0.2"/>
    <row r="6051" s="59" customFormat="1" x14ac:dyDescent="0.2"/>
    <row r="6052" s="59" customFormat="1" x14ac:dyDescent="0.2"/>
    <row r="6053" s="59" customFormat="1" x14ac:dyDescent="0.2"/>
    <row r="6054" s="59" customFormat="1" x14ac:dyDescent="0.2"/>
    <row r="6055" s="59" customFormat="1" x14ac:dyDescent="0.2"/>
    <row r="6056" s="59" customFormat="1" x14ac:dyDescent="0.2"/>
    <row r="6057" s="59" customFormat="1" x14ac:dyDescent="0.2"/>
    <row r="6058" s="59" customFormat="1" x14ac:dyDescent="0.2"/>
    <row r="6059" s="59" customFormat="1" x14ac:dyDescent="0.2"/>
    <row r="6060" s="59" customFormat="1" x14ac:dyDescent="0.2"/>
    <row r="6061" s="59" customFormat="1" x14ac:dyDescent="0.2"/>
    <row r="6062" s="59" customFormat="1" x14ac:dyDescent="0.2"/>
    <row r="6063" s="59" customFormat="1" x14ac:dyDescent="0.2"/>
    <row r="6064" s="59" customFormat="1" x14ac:dyDescent="0.2"/>
    <row r="6065" s="59" customFormat="1" x14ac:dyDescent="0.2"/>
    <row r="6066" s="59" customFormat="1" x14ac:dyDescent="0.2"/>
    <row r="6067" s="59" customFormat="1" x14ac:dyDescent="0.2"/>
    <row r="6068" s="59" customFormat="1" x14ac:dyDescent="0.2"/>
    <row r="6069" s="59" customFormat="1" x14ac:dyDescent="0.2"/>
    <row r="6070" s="59" customFormat="1" x14ac:dyDescent="0.2"/>
    <row r="6071" s="59" customFormat="1" x14ac:dyDescent="0.2"/>
    <row r="6072" s="59" customFormat="1" x14ac:dyDescent="0.2"/>
    <row r="6073" s="59" customFormat="1" x14ac:dyDescent="0.2"/>
    <row r="6074" s="59" customFormat="1" x14ac:dyDescent="0.2"/>
    <row r="6075" s="59" customFormat="1" x14ac:dyDescent="0.2"/>
    <row r="6076" s="59" customFormat="1" x14ac:dyDescent="0.2"/>
    <row r="6077" s="59" customFormat="1" x14ac:dyDescent="0.2"/>
    <row r="6078" s="59" customFormat="1" x14ac:dyDescent="0.2"/>
    <row r="6079" s="59" customFormat="1" x14ac:dyDescent="0.2"/>
    <row r="6080" s="59" customFormat="1" x14ac:dyDescent="0.2"/>
    <row r="6081" s="59" customFormat="1" x14ac:dyDescent="0.2"/>
    <row r="6082" s="59" customFormat="1" x14ac:dyDescent="0.2"/>
    <row r="6083" s="59" customFormat="1" x14ac:dyDescent="0.2"/>
    <row r="6084" s="59" customFormat="1" x14ac:dyDescent="0.2"/>
    <row r="6085" s="59" customFormat="1" x14ac:dyDescent="0.2"/>
    <row r="6086" s="59" customFormat="1" x14ac:dyDescent="0.2"/>
    <row r="6087" s="59" customFormat="1" x14ac:dyDescent="0.2"/>
    <row r="6088" s="59" customFormat="1" x14ac:dyDescent="0.2"/>
    <row r="6089" s="59" customFormat="1" x14ac:dyDescent="0.2"/>
    <row r="6090" s="59" customFormat="1" x14ac:dyDescent="0.2"/>
    <row r="6091" s="59" customFormat="1" x14ac:dyDescent="0.2"/>
    <row r="6092" s="59" customFormat="1" x14ac:dyDescent="0.2"/>
    <row r="6093" s="59" customFormat="1" x14ac:dyDescent="0.2"/>
    <row r="6094" s="59" customFormat="1" x14ac:dyDescent="0.2"/>
    <row r="6095" s="59" customFormat="1" x14ac:dyDescent="0.2"/>
    <row r="6096" s="59" customFormat="1" x14ac:dyDescent="0.2"/>
    <row r="6097" s="59" customFormat="1" x14ac:dyDescent="0.2"/>
    <row r="6098" s="59" customFormat="1" x14ac:dyDescent="0.2"/>
    <row r="6099" s="59" customFormat="1" x14ac:dyDescent="0.2"/>
    <row r="6100" s="59" customFormat="1" x14ac:dyDescent="0.2"/>
    <row r="6101" s="59" customFormat="1" x14ac:dyDescent="0.2"/>
    <row r="6102" s="59" customFormat="1" x14ac:dyDescent="0.2"/>
    <row r="6103" s="59" customFormat="1" x14ac:dyDescent="0.2"/>
    <row r="6104" s="59" customFormat="1" x14ac:dyDescent="0.2"/>
    <row r="6105" s="59" customFormat="1" x14ac:dyDescent="0.2"/>
    <row r="6106" s="59" customFormat="1" x14ac:dyDescent="0.2"/>
    <row r="6107" s="59" customFormat="1" x14ac:dyDescent="0.2"/>
    <row r="6108" s="59" customFormat="1" x14ac:dyDescent="0.2"/>
    <row r="6109" s="59" customFormat="1" x14ac:dyDescent="0.2"/>
    <row r="6110" s="59" customFormat="1" x14ac:dyDescent="0.2"/>
    <row r="6111" s="59" customFormat="1" x14ac:dyDescent="0.2"/>
    <row r="6112" s="59" customFormat="1" x14ac:dyDescent="0.2"/>
    <row r="6113" s="59" customFormat="1" x14ac:dyDescent="0.2"/>
    <row r="6114" s="59" customFormat="1" x14ac:dyDescent="0.2"/>
    <row r="6115" s="59" customFormat="1" x14ac:dyDescent="0.2"/>
    <row r="6116" s="59" customFormat="1" x14ac:dyDescent="0.2"/>
    <row r="6117" s="59" customFormat="1" x14ac:dyDescent="0.2"/>
    <row r="6118" s="59" customFormat="1" x14ac:dyDescent="0.2"/>
    <row r="6119" s="59" customFormat="1" x14ac:dyDescent="0.2"/>
    <row r="6120" s="59" customFormat="1" x14ac:dyDescent="0.2"/>
    <row r="6121" s="59" customFormat="1" x14ac:dyDescent="0.2"/>
    <row r="6122" s="59" customFormat="1" x14ac:dyDescent="0.2"/>
    <row r="6123" s="59" customFormat="1" x14ac:dyDescent="0.2"/>
    <row r="6124" s="59" customFormat="1" x14ac:dyDescent="0.2"/>
    <row r="6125" s="59" customFormat="1" x14ac:dyDescent="0.2"/>
    <row r="6126" s="59" customFormat="1" x14ac:dyDescent="0.2"/>
    <row r="6127" s="59" customFormat="1" x14ac:dyDescent="0.2"/>
    <row r="6128" s="59" customFormat="1" x14ac:dyDescent="0.2"/>
    <row r="6129" s="59" customFormat="1" x14ac:dyDescent="0.2"/>
    <row r="6130" s="59" customFormat="1" x14ac:dyDescent="0.2"/>
    <row r="6131" s="59" customFormat="1" x14ac:dyDescent="0.2"/>
    <row r="6132" s="59" customFormat="1" x14ac:dyDescent="0.2"/>
    <row r="6133" s="59" customFormat="1" x14ac:dyDescent="0.2"/>
    <row r="6134" s="59" customFormat="1" x14ac:dyDescent="0.2"/>
    <row r="6135" s="59" customFormat="1" x14ac:dyDescent="0.2"/>
    <row r="6136" s="59" customFormat="1" x14ac:dyDescent="0.2"/>
    <row r="6137" s="59" customFormat="1" x14ac:dyDescent="0.2"/>
    <row r="6138" s="59" customFormat="1" x14ac:dyDescent="0.2"/>
    <row r="6139" s="59" customFormat="1" x14ac:dyDescent="0.2"/>
    <row r="6140" s="59" customFormat="1" x14ac:dyDescent="0.2"/>
    <row r="6141" s="59" customFormat="1" x14ac:dyDescent="0.2"/>
    <row r="6142" s="59" customFormat="1" x14ac:dyDescent="0.2"/>
    <row r="6143" s="59" customFormat="1" x14ac:dyDescent="0.2"/>
    <row r="6144" s="59" customFormat="1" x14ac:dyDescent="0.2"/>
    <row r="6145" s="59" customFormat="1" x14ac:dyDescent="0.2"/>
    <row r="6146" s="59" customFormat="1" x14ac:dyDescent="0.2"/>
    <row r="6147" s="59" customFormat="1" x14ac:dyDescent="0.2"/>
    <row r="6148" s="59" customFormat="1" x14ac:dyDescent="0.2"/>
    <row r="6149" s="59" customFormat="1" x14ac:dyDescent="0.2"/>
    <row r="6150" s="59" customFormat="1" x14ac:dyDescent="0.2"/>
    <row r="6151" s="59" customFormat="1" x14ac:dyDescent="0.2"/>
    <row r="6152" s="59" customFormat="1" x14ac:dyDescent="0.2"/>
    <row r="6153" s="59" customFormat="1" x14ac:dyDescent="0.2"/>
    <row r="6154" s="59" customFormat="1" x14ac:dyDescent="0.2"/>
    <row r="6155" s="59" customFormat="1" x14ac:dyDescent="0.2"/>
    <row r="6156" s="59" customFormat="1" x14ac:dyDescent="0.2"/>
    <row r="6157" s="59" customFormat="1" x14ac:dyDescent="0.2"/>
    <row r="6158" s="59" customFormat="1" x14ac:dyDescent="0.2"/>
    <row r="6159" s="59" customFormat="1" x14ac:dyDescent="0.2"/>
    <row r="6160" s="59" customFormat="1" x14ac:dyDescent="0.2"/>
    <row r="6161" s="59" customFormat="1" x14ac:dyDescent="0.2"/>
    <row r="6162" s="59" customFormat="1" x14ac:dyDescent="0.2"/>
    <row r="6163" s="59" customFormat="1" x14ac:dyDescent="0.2"/>
    <row r="6164" s="59" customFormat="1" x14ac:dyDescent="0.2"/>
    <row r="6165" s="59" customFormat="1" x14ac:dyDescent="0.2"/>
    <row r="6166" s="59" customFormat="1" x14ac:dyDescent="0.2"/>
    <row r="6167" s="59" customFormat="1" x14ac:dyDescent="0.2"/>
    <row r="6168" s="59" customFormat="1" x14ac:dyDescent="0.2"/>
    <row r="6169" s="59" customFormat="1" x14ac:dyDescent="0.2"/>
    <row r="6170" s="59" customFormat="1" x14ac:dyDescent="0.2"/>
    <row r="6171" s="59" customFormat="1" x14ac:dyDescent="0.2"/>
    <row r="6172" s="59" customFormat="1" x14ac:dyDescent="0.2"/>
    <row r="6173" s="59" customFormat="1" x14ac:dyDescent="0.2"/>
    <row r="6174" s="59" customFormat="1" x14ac:dyDescent="0.2"/>
    <row r="6175" s="59" customFormat="1" x14ac:dyDescent="0.2"/>
    <row r="6176" s="59" customFormat="1" x14ac:dyDescent="0.2"/>
    <row r="6177" s="59" customFormat="1" x14ac:dyDescent="0.2"/>
    <row r="6178" s="59" customFormat="1" x14ac:dyDescent="0.2"/>
    <row r="6179" s="59" customFormat="1" x14ac:dyDescent="0.2"/>
    <row r="6180" s="59" customFormat="1" x14ac:dyDescent="0.2"/>
    <row r="6181" s="59" customFormat="1" x14ac:dyDescent="0.2"/>
    <row r="6182" s="59" customFormat="1" x14ac:dyDescent="0.2"/>
    <row r="6183" s="59" customFormat="1" x14ac:dyDescent="0.2"/>
    <row r="6184" s="59" customFormat="1" x14ac:dyDescent="0.2"/>
    <row r="6185" s="59" customFormat="1" x14ac:dyDescent="0.2"/>
    <row r="6186" s="59" customFormat="1" x14ac:dyDescent="0.2"/>
    <row r="6187" s="59" customFormat="1" x14ac:dyDescent="0.2"/>
    <row r="6188" s="59" customFormat="1" x14ac:dyDescent="0.2"/>
    <row r="6189" s="59" customFormat="1" x14ac:dyDescent="0.2"/>
    <row r="6190" s="59" customFormat="1" x14ac:dyDescent="0.2"/>
    <row r="6191" s="59" customFormat="1" x14ac:dyDescent="0.2"/>
    <row r="6192" s="59" customFormat="1" x14ac:dyDescent="0.2"/>
    <row r="6193" s="59" customFormat="1" x14ac:dyDescent="0.2"/>
    <row r="6194" s="59" customFormat="1" x14ac:dyDescent="0.2"/>
    <row r="6195" s="59" customFormat="1" x14ac:dyDescent="0.2"/>
    <row r="6196" s="59" customFormat="1" x14ac:dyDescent="0.2"/>
    <row r="6197" s="59" customFormat="1" x14ac:dyDescent="0.2"/>
    <row r="6198" s="59" customFormat="1" x14ac:dyDescent="0.2"/>
    <row r="6199" s="59" customFormat="1" x14ac:dyDescent="0.2"/>
    <row r="6200" s="59" customFormat="1" x14ac:dyDescent="0.2"/>
    <row r="6201" s="59" customFormat="1" x14ac:dyDescent="0.2"/>
    <row r="6202" s="59" customFormat="1" x14ac:dyDescent="0.2"/>
    <row r="6203" s="59" customFormat="1" x14ac:dyDescent="0.2"/>
    <row r="6204" s="59" customFormat="1" x14ac:dyDescent="0.2"/>
    <row r="6205" s="59" customFormat="1" x14ac:dyDescent="0.2"/>
    <row r="6206" s="59" customFormat="1" x14ac:dyDescent="0.2"/>
    <row r="6207" s="59" customFormat="1" x14ac:dyDescent="0.2"/>
    <row r="6208" s="59" customFormat="1" x14ac:dyDescent="0.2"/>
    <row r="6209" s="59" customFormat="1" x14ac:dyDescent="0.2"/>
    <row r="6210" s="59" customFormat="1" x14ac:dyDescent="0.2"/>
    <row r="6211" s="59" customFormat="1" x14ac:dyDescent="0.2"/>
    <row r="6212" s="59" customFormat="1" x14ac:dyDescent="0.2"/>
    <row r="6213" s="59" customFormat="1" x14ac:dyDescent="0.2"/>
    <row r="6214" s="59" customFormat="1" x14ac:dyDescent="0.2"/>
    <row r="6215" s="59" customFormat="1" x14ac:dyDescent="0.2"/>
    <row r="6216" s="59" customFormat="1" x14ac:dyDescent="0.2"/>
    <row r="6217" s="59" customFormat="1" x14ac:dyDescent="0.2"/>
    <row r="6218" s="59" customFormat="1" x14ac:dyDescent="0.2"/>
    <row r="6219" s="59" customFormat="1" x14ac:dyDescent="0.2"/>
    <row r="6220" s="59" customFormat="1" x14ac:dyDescent="0.2"/>
    <row r="6221" s="59" customFormat="1" x14ac:dyDescent="0.2"/>
    <row r="6222" s="59" customFormat="1" x14ac:dyDescent="0.2"/>
    <row r="6223" s="59" customFormat="1" x14ac:dyDescent="0.2"/>
    <row r="6224" s="59" customFormat="1" x14ac:dyDescent="0.2"/>
    <row r="6225" s="59" customFormat="1" x14ac:dyDescent="0.2"/>
    <row r="6226" s="59" customFormat="1" x14ac:dyDescent="0.2"/>
    <row r="6227" s="59" customFormat="1" x14ac:dyDescent="0.2"/>
    <row r="6228" s="59" customFormat="1" x14ac:dyDescent="0.2"/>
    <row r="6229" s="59" customFormat="1" x14ac:dyDescent="0.2"/>
    <row r="6230" s="59" customFormat="1" x14ac:dyDescent="0.2"/>
    <row r="6231" s="59" customFormat="1" x14ac:dyDescent="0.2"/>
    <row r="6232" s="59" customFormat="1" x14ac:dyDescent="0.2"/>
    <row r="6233" s="59" customFormat="1" x14ac:dyDescent="0.2"/>
    <row r="6234" s="59" customFormat="1" x14ac:dyDescent="0.2"/>
    <row r="6235" s="59" customFormat="1" x14ac:dyDescent="0.2"/>
    <row r="6236" s="59" customFormat="1" x14ac:dyDescent="0.2"/>
    <row r="6237" s="59" customFormat="1" x14ac:dyDescent="0.2"/>
    <row r="6238" s="59" customFormat="1" x14ac:dyDescent="0.2"/>
    <row r="6239" s="59" customFormat="1" x14ac:dyDescent="0.2"/>
    <row r="6240" s="59" customFormat="1" x14ac:dyDescent="0.2"/>
    <row r="6241" s="59" customFormat="1" x14ac:dyDescent="0.2"/>
    <row r="6242" s="59" customFormat="1" x14ac:dyDescent="0.2"/>
    <row r="6243" s="59" customFormat="1" x14ac:dyDescent="0.2"/>
    <row r="6244" s="59" customFormat="1" x14ac:dyDescent="0.2"/>
    <row r="6245" s="59" customFormat="1" x14ac:dyDescent="0.2"/>
    <row r="6246" s="59" customFormat="1" x14ac:dyDescent="0.2"/>
    <row r="6247" s="59" customFormat="1" x14ac:dyDescent="0.2"/>
    <row r="6248" s="59" customFormat="1" x14ac:dyDescent="0.2"/>
    <row r="6249" s="59" customFormat="1" x14ac:dyDescent="0.2"/>
    <row r="6250" s="59" customFormat="1" x14ac:dyDescent="0.2"/>
    <row r="6251" s="59" customFormat="1" x14ac:dyDescent="0.2"/>
    <row r="6252" s="59" customFormat="1" x14ac:dyDescent="0.2"/>
    <row r="6253" s="59" customFormat="1" x14ac:dyDescent="0.2"/>
    <row r="6254" s="59" customFormat="1" x14ac:dyDescent="0.2"/>
    <row r="6255" s="59" customFormat="1" x14ac:dyDescent="0.2"/>
    <row r="6256" s="59" customFormat="1" x14ac:dyDescent="0.2"/>
    <row r="6257" s="59" customFormat="1" x14ac:dyDescent="0.2"/>
    <row r="6258" s="59" customFormat="1" x14ac:dyDescent="0.2"/>
    <row r="6259" s="59" customFormat="1" x14ac:dyDescent="0.2"/>
    <row r="6260" s="59" customFormat="1" x14ac:dyDescent="0.2"/>
    <row r="6261" s="59" customFormat="1" x14ac:dyDescent="0.2"/>
    <row r="6262" s="59" customFormat="1" x14ac:dyDescent="0.2"/>
    <row r="6263" s="59" customFormat="1" x14ac:dyDescent="0.2"/>
    <row r="6264" s="59" customFormat="1" x14ac:dyDescent="0.2"/>
    <row r="6265" s="59" customFormat="1" x14ac:dyDescent="0.2"/>
    <row r="6266" s="59" customFormat="1" x14ac:dyDescent="0.2"/>
    <row r="6267" s="59" customFormat="1" x14ac:dyDescent="0.2"/>
    <row r="6268" s="59" customFormat="1" x14ac:dyDescent="0.2"/>
    <row r="6269" s="59" customFormat="1" x14ac:dyDescent="0.2"/>
    <row r="6270" s="59" customFormat="1" x14ac:dyDescent="0.2"/>
    <row r="6271" s="59" customFormat="1" x14ac:dyDescent="0.2"/>
    <row r="6272" s="59" customFormat="1" x14ac:dyDescent="0.2"/>
    <row r="6273" s="59" customFormat="1" x14ac:dyDescent="0.2"/>
    <row r="6274" s="59" customFormat="1" x14ac:dyDescent="0.2"/>
    <row r="6275" s="59" customFormat="1" x14ac:dyDescent="0.2"/>
    <row r="6276" s="59" customFormat="1" x14ac:dyDescent="0.2"/>
    <row r="6277" s="59" customFormat="1" x14ac:dyDescent="0.2"/>
    <row r="6278" s="59" customFormat="1" x14ac:dyDescent="0.2"/>
    <row r="6279" s="59" customFormat="1" x14ac:dyDescent="0.2"/>
    <row r="6280" s="59" customFormat="1" x14ac:dyDescent="0.2"/>
    <row r="6281" s="59" customFormat="1" x14ac:dyDescent="0.2"/>
    <row r="6282" s="59" customFormat="1" x14ac:dyDescent="0.2"/>
    <row r="6283" s="59" customFormat="1" x14ac:dyDescent="0.2"/>
    <row r="6284" s="59" customFormat="1" x14ac:dyDescent="0.2"/>
    <row r="6285" s="59" customFormat="1" x14ac:dyDescent="0.2"/>
    <row r="6286" s="59" customFormat="1" x14ac:dyDescent="0.2"/>
    <row r="6287" s="59" customFormat="1" x14ac:dyDescent="0.2"/>
    <row r="6288" s="59" customFormat="1" x14ac:dyDescent="0.2"/>
    <row r="6289" s="59" customFormat="1" x14ac:dyDescent="0.2"/>
    <row r="6290" s="59" customFormat="1" x14ac:dyDescent="0.2"/>
    <row r="6291" s="59" customFormat="1" x14ac:dyDescent="0.2"/>
    <row r="6292" s="59" customFormat="1" x14ac:dyDescent="0.2"/>
    <row r="6293" s="59" customFormat="1" x14ac:dyDescent="0.2"/>
    <row r="6294" s="59" customFormat="1" x14ac:dyDescent="0.2"/>
    <row r="6295" s="59" customFormat="1" x14ac:dyDescent="0.2"/>
    <row r="6296" s="59" customFormat="1" x14ac:dyDescent="0.2"/>
    <row r="6297" s="59" customFormat="1" x14ac:dyDescent="0.2"/>
    <row r="6298" s="59" customFormat="1" x14ac:dyDescent="0.2"/>
    <row r="6299" s="59" customFormat="1" x14ac:dyDescent="0.2"/>
    <row r="6300" s="59" customFormat="1" x14ac:dyDescent="0.2"/>
    <row r="6301" s="59" customFormat="1" x14ac:dyDescent="0.2"/>
    <row r="6302" s="59" customFormat="1" x14ac:dyDescent="0.2"/>
    <row r="6303" s="59" customFormat="1" x14ac:dyDescent="0.2"/>
    <row r="6304" s="59" customFormat="1" x14ac:dyDescent="0.2"/>
    <row r="6305" s="59" customFormat="1" x14ac:dyDescent="0.2"/>
    <row r="6306" s="59" customFormat="1" x14ac:dyDescent="0.2"/>
    <row r="6307" s="59" customFormat="1" x14ac:dyDescent="0.2"/>
    <row r="6308" s="59" customFormat="1" x14ac:dyDescent="0.2"/>
    <row r="6309" s="59" customFormat="1" x14ac:dyDescent="0.2"/>
    <row r="6310" s="59" customFormat="1" x14ac:dyDescent="0.2"/>
    <row r="6311" s="59" customFormat="1" x14ac:dyDescent="0.2"/>
    <row r="6312" s="59" customFormat="1" x14ac:dyDescent="0.2"/>
    <row r="6313" s="59" customFormat="1" x14ac:dyDescent="0.2"/>
    <row r="6314" s="59" customFormat="1" x14ac:dyDescent="0.2"/>
    <row r="6315" s="59" customFormat="1" x14ac:dyDescent="0.2"/>
    <row r="6316" s="59" customFormat="1" x14ac:dyDescent="0.2"/>
    <row r="6317" s="59" customFormat="1" x14ac:dyDescent="0.2"/>
    <row r="6318" s="59" customFormat="1" x14ac:dyDescent="0.2"/>
    <row r="6319" s="59" customFormat="1" x14ac:dyDescent="0.2"/>
    <row r="6320" s="59" customFormat="1" x14ac:dyDescent="0.2"/>
    <row r="6321" s="59" customFormat="1" x14ac:dyDescent="0.2"/>
    <row r="6322" s="59" customFormat="1" x14ac:dyDescent="0.2"/>
    <row r="6323" s="59" customFormat="1" x14ac:dyDescent="0.2"/>
    <row r="6324" s="59" customFormat="1" x14ac:dyDescent="0.2"/>
    <row r="6325" s="59" customFormat="1" x14ac:dyDescent="0.2"/>
    <row r="6326" s="59" customFormat="1" x14ac:dyDescent="0.2"/>
    <row r="6327" s="59" customFormat="1" x14ac:dyDescent="0.2"/>
    <row r="6328" s="59" customFormat="1" x14ac:dyDescent="0.2"/>
    <row r="6329" s="59" customFormat="1" x14ac:dyDescent="0.2"/>
    <row r="6330" s="59" customFormat="1" x14ac:dyDescent="0.2"/>
    <row r="6331" s="59" customFormat="1" x14ac:dyDescent="0.2"/>
    <row r="6332" s="59" customFormat="1" x14ac:dyDescent="0.2"/>
    <row r="6333" s="59" customFormat="1" x14ac:dyDescent="0.2"/>
    <row r="6334" s="59" customFormat="1" x14ac:dyDescent="0.2"/>
    <row r="6335" s="59" customFormat="1" x14ac:dyDescent="0.2"/>
    <row r="6336" s="59" customFormat="1" x14ac:dyDescent="0.2"/>
    <row r="6337" s="59" customFormat="1" x14ac:dyDescent="0.2"/>
    <row r="6338" s="59" customFormat="1" x14ac:dyDescent="0.2"/>
    <row r="6339" s="59" customFormat="1" x14ac:dyDescent="0.2"/>
    <row r="6340" s="59" customFormat="1" x14ac:dyDescent="0.2"/>
    <row r="6341" s="59" customFormat="1" x14ac:dyDescent="0.2"/>
    <row r="6342" s="59" customFormat="1" x14ac:dyDescent="0.2"/>
    <row r="6343" s="59" customFormat="1" x14ac:dyDescent="0.2"/>
    <row r="6344" s="59" customFormat="1" x14ac:dyDescent="0.2"/>
    <row r="6345" s="59" customFormat="1" x14ac:dyDescent="0.2"/>
    <row r="6346" s="59" customFormat="1" x14ac:dyDescent="0.2"/>
    <row r="6347" s="59" customFormat="1" x14ac:dyDescent="0.2"/>
    <row r="6348" s="59" customFormat="1" x14ac:dyDescent="0.2"/>
    <row r="6349" s="59" customFormat="1" x14ac:dyDescent="0.2"/>
    <row r="6350" s="59" customFormat="1" x14ac:dyDescent="0.2"/>
    <row r="6351" s="59" customFormat="1" x14ac:dyDescent="0.2"/>
    <row r="6352" s="59" customFormat="1" x14ac:dyDescent="0.2"/>
    <row r="6353" s="59" customFormat="1" x14ac:dyDescent="0.2"/>
    <row r="6354" s="59" customFormat="1" x14ac:dyDescent="0.2"/>
    <row r="6355" s="59" customFormat="1" x14ac:dyDescent="0.2"/>
    <row r="6356" s="59" customFormat="1" x14ac:dyDescent="0.2"/>
    <row r="6357" s="59" customFormat="1" x14ac:dyDescent="0.2"/>
    <row r="6358" s="59" customFormat="1" x14ac:dyDescent="0.2"/>
    <row r="6359" s="59" customFormat="1" x14ac:dyDescent="0.2"/>
    <row r="6360" s="59" customFormat="1" x14ac:dyDescent="0.2"/>
    <row r="6361" s="59" customFormat="1" x14ac:dyDescent="0.2"/>
    <row r="6362" s="59" customFormat="1" x14ac:dyDescent="0.2"/>
    <row r="6363" s="59" customFormat="1" x14ac:dyDescent="0.2"/>
    <row r="6364" s="59" customFormat="1" x14ac:dyDescent="0.2"/>
    <row r="6365" s="59" customFormat="1" x14ac:dyDescent="0.2"/>
    <row r="6366" s="59" customFormat="1" x14ac:dyDescent="0.2"/>
    <row r="6367" s="59" customFormat="1" x14ac:dyDescent="0.2"/>
    <row r="6368" s="59" customFormat="1" x14ac:dyDescent="0.2"/>
    <row r="6369" s="59" customFormat="1" x14ac:dyDescent="0.2"/>
    <row r="6370" s="59" customFormat="1" x14ac:dyDescent="0.2"/>
    <row r="6371" s="59" customFormat="1" x14ac:dyDescent="0.2"/>
    <row r="6372" s="59" customFormat="1" x14ac:dyDescent="0.2"/>
    <row r="6373" s="59" customFormat="1" x14ac:dyDescent="0.2"/>
    <row r="6374" s="59" customFormat="1" x14ac:dyDescent="0.2"/>
    <row r="6375" s="59" customFormat="1" x14ac:dyDescent="0.2"/>
    <row r="6376" s="59" customFormat="1" x14ac:dyDescent="0.2"/>
    <row r="6377" s="59" customFormat="1" x14ac:dyDescent="0.2"/>
    <row r="6378" s="59" customFormat="1" x14ac:dyDescent="0.2"/>
    <row r="6379" s="59" customFormat="1" x14ac:dyDescent="0.2"/>
    <row r="6380" s="59" customFormat="1" x14ac:dyDescent="0.2"/>
    <row r="6381" s="59" customFormat="1" x14ac:dyDescent="0.2"/>
    <row r="6382" s="59" customFormat="1" x14ac:dyDescent="0.2"/>
    <row r="6383" s="59" customFormat="1" x14ac:dyDescent="0.2"/>
    <row r="6384" s="59" customFormat="1" x14ac:dyDescent="0.2"/>
    <row r="6385" s="59" customFormat="1" x14ac:dyDescent="0.2"/>
    <row r="6386" s="59" customFormat="1" x14ac:dyDescent="0.2"/>
    <row r="6387" s="59" customFormat="1" x14ac:dyDescent="0.2"/>
    <row r="6388" s="59" customFormat="1" x14ac:dyDescent="0.2"/>
    <row r="6389" s="59" customFormat="1" x14ac:dyDescent="0.2"/>
    <row r="6390" s="59" customFormat="1" x14ac:dyDescent="0.2"/>
    <row r="6391" s="59" customFormat="1" x14ac:dyDescent="0.2"/>
    <row r="6392" s="59" customFormat="1" x14ac:dyDescent="0.2"/>
    <row r="6393" s="59" customFormat="1" x14ac:dyDescent="0.2"/>
    <row r="6394" s="59" customFormat="1" x14ac:dyDescent="0.2"/>
    <row r="6395" s="59" customFormat="1" x14ac:dyDescent="0.2"/>
    <row r="6396" s="59" customFormat="1" x14ac:dyDescent="0.2"/>
    <row r="6397" s="59" customFormat="1" x14ac:dyDescent="0.2"/>
    <row r="6398" s="59" customFormat="1" x14ac:dyDescent="0.2"/>
    <row r="6399" s="59" customFormat="1" x14ac:dyDescent="0.2"/>
    <row r="6400" s="59" customFormat="1" x14ac:dyDescent="0.2"/>
    <row r="6401" s="59" customFormat="1" x14ac:dyDescent="0.2"/>
    <row r="6402" s="59" customFormat="1" x14ac:dyDescent="0.2"/>
    <row r="6403" s="59" customFormat="1" x14ac:dyDescent="0.2"/>
    <row r="6404" s="59" customFormat="1" x14ac:dyDescent="0.2"/>
    <row r="6405" s="59" customFormat="1" x14ac:dyDescent="0.2"/>
    <row r="6406" s="59" customFormat="1" x14ac:dyDescent="0.2"/>
    <row r="6407" s="59" customFormat="1" x14ac:dyDescent="0.2"/>
    <row r="6408" s="59" customFormat="1" x14ac:dyDescent="0.2"/>
    <row r="6409" s="59" customFormat="1" x14ac:dyDescent="0.2"/>
    <row r="6410" s="59" customFormat="1" x14ac:dyDescent="0.2"/>
    <row r="6411" s="59" customFormat="1" x14ac:dyDescent="0.2"/>
    <row r="6412" s="59" customFormat="1" x14ac:dyDescent="0.2"/>
    <row r="6413" s="59" customFormat="1" x14ac:dyDescent="0.2"/>
    <row r="6414" s="59" customFormat="1" x14ac:dyDescent="0.2"/>
    <row r="6415" s="59" customFormat="1" x14ac:dyDescent="0.2"/>
    <row r="6416" s="59" customFormat="1" x14ac:dyDescent="0.2"/>
    <row r="6417" s="59" customFormat="1" x14ac:dyDescent="0.2"/>
    <row r="6418" s="59" customFormat="1" x14ac:dyDescent="0.2"/>
    <row r="6419" s="59" customFormat="1" x14ac:dyDescent="0.2"/>
    <row r="6420" s="59" customFormat="1" x14ac:dyDescent="0.2"/>
    <row r="6421" s="59" customFormat="1" x14ac:dyDescent="0.2"/>
    <row r="6422" s="59" customFormat="1" x14ac:dyDescent="0.2"/>
    <row r="6423" s="59" customFormat="1" x14ac:dyDescent="0.2"/>
    <row r="6424" s="59" customFormat="1" x14ac:dyDescent="0.2"/>
    <row r="6425" s="59" customFormat="1" x14ac:dyDescent="0.2"/>
    <row r="6426" s="59" customFormat="1" x14ac:dyDescent="0.2"/>
    <row r="6427" s="59" customFormat="1" x14ac:dyDescent="0.2"/>
    <row r="6428" s="59" customFormat="1" x14ac:dyDescent="0.2"/>
    <row r="6429" s="59" customFormat="1" x14ac:dyDescent="0.2"/>
    <row r="6430" s="59" customFormat="1" x14ac:dyDescent="0.2"/>
    <row r="6431" s="59" customFormat="1" x14ac:dyDescent="0.2"/>
    <row r="6432" s="59" customFormat="1" x14ac:dyDescent="0.2"/>
    <row r="6433" s="59" customFormat="1" x14ac:dyDescent="0.2"/>
    <row r="6434" s="59" customFormat="1" x14ac:dyDescent="0.2"/>
    <row r="6435" s="59" customFormat="1" x14ac:dyDescent="0.2"/>
    <row r="6436" s="59" customFormat="1" x14ac:dyDescent="0.2"/>
    <row r="6437" s="59" customFormat="1" x14ac:dyDescent="0.2"/>
    <row r="6438" s="59" customFormat="1" x14ac:dyDescent="0.2"/>
    <row r="6439" s="59" customFormat="1" x14ac:dyDescent="0.2"/>
    <row r="6440" s="59" customFormat="1" x14ac:dyDescent="0.2"/>
    <row r="6441" s="59" customFormat="1" x14ac:dyDescent="0.2"/>
    <row r="6442" s="59" customFormat="1" x14ac:dyDescent="0.2"/>
    <row r="6443" s="59" customFormat="1" x14ac:dyDescent="0.2"/>
    <row r="6444" s="59" customFormat="1" x14ac:dyDescent="0.2"/>
    <row r="6445" s="59" customFormat="1" x14ac:dyDescent="0.2"/>
    <row r="6446" s="59" customFormat="1" x14ac:dyDescent="0.2"/>
    <row r="6447" s="59" customFormat="1" x14ac:dyDescent="0.2"/>
    <row r="6448" s="59" customFormat="1" x14ac:dyDescent="0.2"/>
    <row r="6449" s="59" customFormat="1" x14ac:dyDescent="0.2"/>
    <row r="6450" s="59" customFormat="1" x14ac:dyDescent="0.2"/>
    <row r="6451" s="59" customFormat="1" x14ac:dyDescent="0.2"/>
    <row r="6452" s="59" customFormat="1" x14ac:dyDescent="0.2"/>
    <row r="6453" s="59" customFormat="1" x14ac:dyDescent="0.2"/>
    <row r="6454" s="59" customFormat="1" x14ac:dyDescent="0.2"/>
    <row r="6455" s="59" customFormat="1" x14ac:dyDescent="0.2"/>
    <row r="6456" s="59" customFormat="1" x14ac:dyDescent="0.2"/>
    <row r="6457" s="59" customFormat="1" x14ac:dyDescent="0.2"/>
    <row r="6458" s="59" customFormat="1" x14ac:dyDescent="0.2"/>
    <row r="6459" s="59" customFormat="1" x14ac:dyDescent="0.2"/>
    <row r="6460" s="59" customFormat="1" x14ac:dyDescent="0.2"/>
    <row r="6461" s="59" customFormat="1" x14ac:dyDescent="0.2"/>
    <row r="6462" s="59" customFormat="1" x14ac:dyDescent="0.2"/>
    <row r="6463" s="59" customFormat="1" x14ac:dyDescent="0.2"/>
    <row r="6464" s="59" customFormat="1" x14ac:dyDescent="0.2"/>
    <row r="6465" s="59" customFormat="1" x14ac:dyDescent="0.2"/>
    <row r="6466" s="59" customFormat="1" x14ac:dyDescent="0.2"/>
    <row r="6467" s="59" customFormat="1" x14ac:dyDescent="0.2"/>
    <row r="6468" s="59" customFormat="1" x14ac:dyDescent="0.2"/>
    <row r="6469" s="59" customFormat="1" x14ac:dyDescent="0.2"/>
    <row r="6470" s="59" customFormat="1" x14ac:dyDescent="0.2"/>
    <row r="6471" s="59" customFormat="1" x14ac:dyDescent="0.2"/>
    <row r="6472" s="59" customFormat="1" x14ac:dyDescent="0.2"/>
    <row r="6473" s="59" customFormat="1" x14ac:dyDescent="0.2"/>
    <row r="6474" s="59" customFormat="1" x14ac:dyDescent="0.2"/>
    <row r="6475" s="59" customFormat="1" x14ac:dyDescent="0.2"/>
    <row r="6476" s="59" customFormat="1" x14ac:dyDescent="0.2"/>
    <row r="6477" s="59" customFormat="1" x14ac:dyDescent="0.2"/>
    <row r="6478" s="59" customFormat="1" x14ac:dyDescent="0.2"/>
    <row r="6479" s="59" customFormat="1" x14ac:dyDescent="0.2"/>
    <row r="6480" s="59" customFormat="1" x14ac:dyDescent="0.2"/>
    <row r="6481" s="59" customFormat="1" x14ac:dyDescent="0.2"/>
    <row r="6482" s="59" customFormat="1" x14ac:dyDescent="0.2"/>
    <row r="6483" s="59" customFormat="1" x14ac:dyDescent="0.2"/>
    <row r="6484" s="59" customFormat="1" x14ac:dyDescent="0.2"/>
    <row r="6485" s="59" customFormat="1" x14ac:dyDescent="0.2"/>
    <row r="6486" s="59" customFormat="1" x14ac:dyDescent="0.2"/>
    <row r="6487" s="59" customFormat="1" x14ac:dyDescent="0.2"/>
    <row r="6488" s="59" customFormat="1" x14ac:dyDescent="0.2"/>
    <row r="6489" s="59" customFormat="1" x14ac:dyDescent="0.2"/>
    <row r="6490" s="59" customFormat="1" x14ac:dyDescent="0.2"/>
    <row r="6491" s="59" customFormat="1" x14ac:dyDescent="0.2"/>
    <row r="6492" s="59" customFormat="1" x14ac:dyDescent="0.2"/>
    <row r="6493" s="59" customFormat="1" x14ac:dyDescent="0.2"/>
    <row r="6494" s="59" customFormat="1" x14ac:dyDescent="0.2"/>
    <row r="6495" s="59" customFormat="1" x14ac:dyDescent="0.2"/>
    <row r="6496" s="59" customFormat="1" x14ac:dyDescent="0.2"/>
    <row r="6497" s="59" customFormat="1" x14ac:dyDescent="0.2"/>
    <row r="6498" s="59" customFormat="1" x14ac:dyDescent="0.2"/>
    <row r="6499" s="59" customFormat="1" x14ac:dyDescent="0.2"/>
    <row r="6500" s="59" customFormat="1" x14ac:dyDescent="0.2"/>
    <row r="6501" s="59" customFormat="1" x14ac:dyDescent="0.2"/>
    <row r="6502" s="59" customFormat="1" x14ac:dyDescent="0.2"/>
    <row r="6503" s="59" customFormat="1" x14ac:dyDescent="0.2"/>
    <row r="6504" s="59" customFormat="1" x14ac:dyDescent="0.2"/>
    <row r="6505" s="59" customFormat="1" x14ac:dyDescent="0.2"/>
    <row r="6506" s="59" customFormat="1" x14ac:dyDescent="0.2"/>
    <row r="6507" s="59" customFormat="1" x14ac:dyDescent="0.2"/>
    <row r="6508" s="59" customFormat="1" x14ac:dyDescent="0.2"/>
    <row r="6509" s="59" customFormat="1" x14ac:dyDescent="0.2"/>
    <row r="6510" s="59" customFormat="1" x14ac:dyDescent="0.2"/>
    <row r="6511" s="59" customFormat="1" x14ac:dyDescent="0.2"/>
    <row r="6512" s="59" customFormat="1" x14ac:dyDescent="0.2"/>
    <row r="6513" s="59" customFormat="1" x14ac:dyDescent="0.2"/>
    <row r="6514" s="59" customFormat="1" x14ac:dyDescent="0.2"/>
    <row r="6515" s="59" customFormat="1" x14ac:dyDescent="0.2"/>
    <row r="6516" s="59" customFormat="1" x14ac:dyDescent="0.2"/>
    <row r="6517" s="59" customFormat="1" x14ac:dyDescent="0.2"/>
    <row r="6518" s="59" customFormat="1" x14ac:dyDescent="0.2"/>
    <row r="6519" s="59" customFormat="1" x14ac:dyDescent="0.2"/>
    <row r="6520" s="59" customFormat="1" x14ac:dyDescent="0.2"/>
    <row r="6521" s="59" customFormat="1" x14ac:dyDescent="0.2"/>
    <row r="6522" s="59" customFormat="1" x14ac:dyDescent="0.2"/>
    <row r="6523" s="59" customFormat="1" x14ac:dyDescent="0.2"/>
    <row r="6524" s="59" customFormat="1" x14ac:dyDescent="0.2"/>
    <row r="6525" s="59" customFormat="1" x14ac:dyDescent="0.2"/>
    <row r="6526" s="59" customFormat="1" x14ac:dyDescent="0.2"/>
    <row r="6527" s="59" customFormat="1" x14ac:dyDescent="0.2"/>
    <row r="6528" s="59" customFormat="1" x14ac:dyDescent="0.2"/>
    <row r="6529" s="59" customFormat="1" x14ac:dyDescent="0.2"/>
    <row r="6530" s="59" customFormat="1" x14ac:dyDescent="0.2"/>
    <row r="6531" s="59" customFormat="1" x14ac:dyDescent="0.2"/>
    <row r="6532" s="59" customFormat="1" x14ac:dyDescent="0.2"/>
    <row r="6533" s="59" customFormat="1" x14ac:dyDescent="0.2"/>
    <row r="6534" s="59" customFormat="1" x14ac:dyDescent="0.2"/>
    <row r="6535" s="59" customFormat="1" x14ac:dyDescent="0.2"/>
    <row r="6536" s="59" customFormat="1" x14ac:dyDescent="0.2"/>
    <row r="6537" s="59" customFormat="1" x14ac:dyDescent="0.2"/>
    <row r="6538" s="59" customFormat="1" x14ac:dyDescent="0.2"/>
    <row r="6539" s="59" customFormat="1" x14ac:dyDescent="0.2"/>
    <row r="6540" s="59" customFormat="1" x14ac:dyDescent="0.2"/>
    <row r="6541" s="59" customFormat="1" x14ac:dyDescent="0.2"/>
    <row r="6542" s="59" customFormat="1" x14ac:dyDescent="0.2"/>
    <row r="6543" s="59" customFormat="1" x14ac:dyDescent="0.2"/>
    <row r="6544" s="59" customFormat="1" x14ac:dyDescent="0.2"/>
    <row r="6545" s="59" customFormat="1" x14ac:dyDescent="0.2"/>
    <row r="6546" s="59" customFormat="1" x14ac:dyDescent="0.2"/>
    <row r="6547" s="59" customFormat="1" x14ac:dyDescent="0.2"/>
    <row r="6548" s="59" customFormat="1" x14ac:dyDescent="0.2"/>
    <row r="6549" s="59" customFormat="1" x14ac:dyDescent="0.2"/>
    <row r="6550" s="59" customFormat="1" x14ac:dyDescent="0.2"/>
    <row r="6551" s="59" customFormat="1" x14ac:dyDescent="0.2"/>
    <row r="6552" s="59" customFormat="1" x14ac:dyDescent="0.2"/>
    <row r="6553" s="59" customFormat="1" x14ac:dyDescent="0.2"/>
    <row r="6554" s="59" customFormat="1" x14ac:dyDescent="0.2"/>
    <row r="6555" s="59" customFormat="1" x14ac:dyDescent="0.2"/>
    <row r="6556" s="59" customFormat="1" x14ac:dyDescent="0.2"/>
    <row r="6557" s="59" customFormat="1" x14ac:dyDescent="0.2"/>
    <row r="6558" s="59" customFormat="1" x14ac:dyDescent="0.2"/>
    <row r="6559" s="59" customFormat="1" x14ac:dyDescent="0.2"/>
    <row r="6560" s="59" customFormat="1" x14ac:dyDescent="0.2"/>
    <row r="6561" s="59" customFormat="1" x14ac:dyDescent="0.2"/>
    <row r="6562" s="59" customFormat="1" x14ac:dyDescent="0.2"/>
    <row r="6563" s="59" customFormat="1" x14ac:dyDescent="0.2"/>
    <row r="6564" s="59" customFormat="1" x14ac:dyDescent="0.2"/>
    <row r="6565" s="59" customFormat="1" x14ac:dyDescent="0.2"/>
    <row r="6566" s="59" customFormat="1" x14ac:dyDescent="0.2"/>
    <row r="6567" s="59" customFormat="1" x14ac:dyDescent="0.2"/>
    <row r="6568" s="59" customFormat="1" x14ac:dyDescent="0.2"/>
    <row r="6569" s="59" customFormat="1" x14ac:dyDescent="0.2"/>
    <row r="6570" s="59" customFormat="1" x14ac:dyDescent="0.2"/>
    <row r="6571" s="59" customFormat="1" x14ac:dyDescent="0.2"/>
    <row r="6572" s="59" customFormat="1" x14ac:dyDescent="0.2"/>
    <row r="6573" s="59" customFormat="1" x14ac:dyDescent="0.2"/>
    <row r="6574" s="59" customFormat="1" x14ac:dyDescent="0.2"/>
    <row r="6575" s="59" customFormat="1" x14ac:dyDescent="0.2"/>
    <row r="6576" s="59" customFormat="1" x14ac:dyDescent="0.2"/>
    <row r="6577" s="59" customFormat="1" x14ac:dyDescent="0.2"/>
    <row r="6578" s="59" customFormat="1" x14ac:dyDescent="0.2"/>
    <row r="6579" s="59" customFormat="1" x14ac:dyDescent="0.2"/>
    <row r="6580" s="59" customFormat="1" x14ac:dyDescent="0.2"/>
    <row r="6581" s="59" customFormat="1" x14ac:dyDescent="0.2"/>
    <row r="6582" s="59" customFormat="1" x14ac:dyDescent="0.2"/>
    <row r="6583" s="59" customFormat="1" x14ac:dyDescent="0.2"/>
    <row r="6584" s="59" customFormat="1" x14ac:dyDescent="0.2"/>
    <row r="6585" s="59" customFormat="1" x14ac:dyDescent="0.2"/>
    <row r="6586" s="59" customFormat="1" x14ac:dyDescent="0.2"/>
    <row r="6587" s="59" customFormat="1" x14ac:dyDescent="0.2"/>
    <row r="6588" s="59" customFormat="1" x14ac:dyDescent="0.2"/>
    <row r="6589" s="59" customFormat="1" x14ac:dyDescent="0.2"/>
    <row r="6590" s="59" customFormat="1" x14ac:dyDescent="0.2"/>
    <row r="6591" s="59" customFormat="1" x14ac:dyDescent="0.2"/>
    <row r="6592" s="59" customFormat="1" x14ac:dyDescent="0.2"/>
    <row r="6593" s="59" customFormat="1" x14ac:dyDescent="0.2"/>
    <row r="6594" s="59" customFormat="1" x14ac:dyDescent="0.2"/>
    <row r="6595" s="59" customFormat="1" x14ac:dyDescent="0.2"/>
    <row r="6596" s="59" customFormat="1" x14ac:dyDescent="0.2"/>
    <row r="6597" s="59" customFormat="1" x14ac:dyDescent="0.2"/>
    <row r="6598" s="59" customFormat="1" x14ac:dyDescent="0.2"/>
    <row r="6599" s="59" customFormat="1" x14ac:dyDescent="0.2"/>
    <row r="6600" s="59" customFormat="1" x14ac:dyDescent="0.2"/>
    <row r="6601" s="59" customFormat="1" x14ac:dyDescent="0.2"/>
    <row r="6602" s="59" customFormat="1" x14ac:dyDescent="0.2"/>
    <row r="6603" s="59" customFormat="1" x14ac:dyDescent="0.2"/>
    <row r="6604" s="59" customFormat="1" x14ac:dyDescent="0.2"/>
    <row r="6605" s="59" customFormat="1" x14ac:dyDescent="0.2"/>
    <row r="6606" s="59" customFormat="1" x14ac:dyDescent="0.2"/>
    <row r="6607" s="59" customFormat="1" x14ac:dyDescent="0.2"/>
    <row r="6608" s="59" customFormat="1" x14ac:dyDescent="0.2"/>
    <row r="6609" s="59" customFormat="1" x14ac:dyDescent="0.2"/>
    <row r="6610" s="59" customFormat="1" x14ac:dyDescent="0.2"/>
    <row r="6611" s="59" customFormat="1" x14ac:dyDescent="0.2"/>
    <row r="6612" s="59" customFormat="1" x14ac:dyDescent="0.2"/>
    <row r="6613" s="59" customFormat="1" x14ac:dyDescent="0.2"/>
    <row r="6614" s="59" customFormat="1" x14ac:dyDescent="0.2"/>
    <row r="6615" s="59" customFormat="1" x14ac:dyDescent="0.2"/>
    <row r="6616" s="59" customFormat="1" x14ac:dyDescent="0.2"/>
    <row r="6617" s="59" customFormat="1" x14ac:dyDescent="0.2"/>
    <row r="6618" s="59" customFormat="1" x14ac:dyDescent="0.2"/>
    <row r="6619" s="59" customFormat="1" x14ac:dyDescent="0.2"/>
    <row r="6620" s="59" customFormat="1" x14ac:dyDescent="0.2"/>
    <row r="6621" s="59" customFormat="1" x14ac:dyDescent="0.2"/>
    <row r="6622" s="59" customFormat="1" x14ac:dyDescent="0.2"/>
    <row r="6623" s="59" customFormat="1" x14ac:dyDescent="0.2"/>
    <row r="6624" s="59" customFormat="1" x14ac:dyDescent="0.2"/>
    <row r="6625" s="59" customFormat="1" x14ac:dyDescent="0.2"/>
    <row r="6626" s="59" customFormat="1" x14ac:dyDescent="0.2"/>
    <row r="6627" s="59" customFormat="1" x14ac:dyDescent="0.2"/>
    <row r="6628" s="59" customFormat="1" x14ac:dyDescent="0.2"/>
    <row r="6629" s="59" customFormat="1" x14ac:dyDescent="0.2"/>
    <row r="6630" s="59" customFormat="1" x14ac:dyDescent="0.2"/>
    <row r="6631" s="59" customFormat="1" x14ac:dyDescent="0.2"/>
    <row r="6632" s="59" customFormat="1" x14ac:dyDescent="0.2"/>
    <row r="6633" s="59" customFormat="1" x14ac:dyDescent="0.2"/>
    <row r="6634" s="59" customFormat="1" x14ac:dyDescent="0.2"/>
    <row r="6635" s="59" customFormat="1" x14ac:dyDescent="0.2"/>
    <row r="6636" s="59" customFormat="1" x14ac:dyDescent="0.2"/>
    <row r="6637" s="59" customFormat="1" x14ac:dyDescent="0.2"/>
    <row r="6638" s="59" customFormat="1" x14ac:dyDescent="0.2"/>
    <row r="6639" s="59" customFormat="1" x14ac:dyDescent="0.2"/>
    <row r="6640" s="59" customFormat="1" x14ac:dyDescent="0.2"/>
    <row r="6641" s="59" customFormat="1" x14ac:dyDescent="0.2"/>
    <row r="6642" s="59" customFormat="1" x14ac:dyDescent="0.2"/>
    <row r="6643" s="59" customFormat="1" x14ac:dyDescent="0.2"/>
    <row r="6644" s="59" customFormat="1" x14ac:dyDescent="0.2"/>
    <row r="6645" s="59" customFormat="1" x14ac:dyDescent="0.2"/>
    <row r="6646" s="59" customFormat="1" x14ac:dyDescent="0.2"/>
    <row r="6647" s="59" customFormat="1" x14ac:dyDescent="0.2"/>
    <row r="6648" s="59" customFormat="1" x14ac:dyDescent="0.2"/>
    <row r="6649" s="59" customFormat="1" x14ac:dyDescent="0.2"/>
    <row r="6650" s="59" customFormat="1" x14ac:dyDescent="0.2"/>
    <row r="6651" s="59" customFormat="1" x14ac:dyDescent="0.2"/>
    <row r="6652" s="59" customFormat="1" x14ac:dyDescent="0.2"/>
    <row r="6653" s="59" customFormat="1" x14ac:dyDescent="0.2"/>
    <row r="6654" s="59" customFormat="1" x14ac:dyDescent="0.2"/>
    <row r="6655" s="59" customFormat="1" x14ac:dyDescent="0.2"/>
    <row r="6656" s="59" customFormat="1" x14ac:dyDescent="0.2"/>
    <row r="6657" s="59" customFormat="1" x14ac:dyDescent="0.2"/>
    <row r="6658" s="59" customFormat="1" x14ac:dyDescent="0.2"/>
    <row r="6659" s="59" customFormat="1" x14ac:dyDescent="0.2"/>
    <row r="6660" s="59" customFormat="1" x14ac:dyDescent="0.2"/>
    <row r="6661" s="59" customFormat="1" x14ac:dyDescent="0.2"/>
    <row r="6662" s="59" customFormat="1" x14ac:dyDescent="0.2"/>
    <row r="6663" s="59" customFormat="1" x14ac:dyDescent="0.2"/>
    <row r="6664" s="59" customFormat="1" x14ac:dyDescent="0.2"/>
    <row r="6665" s="59" customFormat="1" x14ac:dyDescent="0.2"/>
    <row r="6666" s="59" customFormat="1" x14ac:dyDescent="0.2"/>
    <row r="6667" s="59" customFormat="1" x14ac:dyDescent="0.2"/>
    <row r="6668" s="59" customFormat="1" x14ac:dyDescent="0.2"/>
    <row r="6669" s="59" customFormat="1" x14ac:dyDescent="0.2"/>
    <row r="6670" s="59" customFormat="1" x14ac:dyDescent="0.2"/>
    <row r="6671" s="59" customFormat="1" x14ac:dyDescent="0.2"/>
    <row r="6672" s="59" customFormat="1" x14ac:dyDescent="0.2"/>
    <row r="6673" s="59" customFormat="1" x14ac:dyDescent="0.2"/>
    <row r="6674" s="59" customFormat="1" x14ac:dyDescent="0.2"/>
    <row r="6675" s="59" customFormat="1" x14ac:dyDescent="0.2"/>
    <row r="6676" s="59" customFormat="1" x14ac:dyDescent="0.2"/>
    <row r="6677" s="59" customFormat="1" x14ac:dyDescent="0.2"/>
    <row r="6678" s="59" customFormat="1" x14ac:dyDescent="0.2"/>
    <row r="6679" s="59" customFormat="1" x14ac:dyDescent="0.2"/>
    <row r="6680" s="59" customFormat="1" x14ac:dyDescent="0.2"/>
    <row r="6681" s="59" customFormat="1" x14ac:dyDescent="0.2"/>
    <row r="6682" s="59" customFormat="1" x14ac:dyDescent="0.2"/>
    <row r="6683" s="59" customFormat="1" x14ac:dyDescent="0.2"/>
    <row r="6684" s="59" customFormat="1" x14ac:dyDescent="0.2"/>
    <row r="6685" s="59" customFormat="1" x14ac:dyDescent="0.2"/>
    <row r="6686" s="59" customFormat="1" x14ac:dyDescent="0.2"/>
    <row r="6687" s="59" customFormat="1" x14ac:dyDescent="0.2"/>
    <row r="6688" s="59" customFormat="1" x14ac:dyDescent="0.2"/>
    <row r="6689" s="59" customFormat="1" x14ac:dyDescent="0.2"/>
    <row r="6690" s="59" customFormat="1" x14ac:dyDescent="0.2"/>
    <row r="6691" s="59" customFormat="1" x14ac:dyDescent="0.2"/>
    <row r="6692" s="59" customFormat="1" x14ac:dyDescent="0.2"/>
    <row r="6693" s="59" customFormat="1" x14ac:dyDescent="0.2"/>
    <row r="6694" s="59" customFormat="1" x14ac:dyDescent="0.2"/>
    <row r="6695" s="59" customFormat="1" x14ac:dyDescent="0.2"/>
    <row r="6696" s="59" customFormat="1" x14ac:dyDescent="0.2"/>
    <row r="6697" s="59" customFormat="1" x14ac:dyDescent="0.2"/>
    <row r="6698" s="59" customFormat="1" x14ac:dyDescent="0.2"/>
    <row r="6699" s="59" customFormat="1" x14ac:dyDescent="0.2"/>
    <row r="6700" s="59" customFormat="1" x14ac:dyDescent="0.2"/>
    <row r="6701" s="59" customFormat="1" x14ac:dyDescent="0.2"/>
    <row r="6702" s="59" customFormat="1" x14ac:dyDescent="0.2"/>
    <row r="6703" s="59" customFormat="1" x14ac:dyDescent="0.2"/>
    <row r="6704" s="59" customFormat="1" x14ac:dyDescent="0.2"/>
    <row r="6705" s="59" customFormat="1" x14ac:dyDescent="0.2"/>
    <row r="6706" s="59" customFormat="1" x14ac:dyDescent="0.2"/>
    <row r="6707" s="59" customFormat="1" x14ac:dyDescent="0.2"/>
    <row r="6708" s="59" customFormat="1" x14ac:dyDescent="0.2"/>
    <row r="6709" s="59" customFormat="1" x14ac:dyDescent="0.2"/>
    <row r="6710" s="59" customFormat="1" x14ac:dyDescent="0.2"/>
    <row r="6711" s="59" customFormat="1" x14ac:dyDescent="0.2"/>
    <row r="6712" s="59" customFormat="1" x14ac:dyDescent="0.2"/>
    <row r="6713" s="59" customFormat="1" x14ac:dyDescent="0.2"/>
    <row r="6714" s="59" customFormat="1" x14ac:dyDescent="0.2"/>
    <row r="6715" s="59" customFormat="1" x14ac:dyDescent="0.2"/>
    <row r="6716" s="59" customFormat="1" x14ac:dyDescent="0.2"/>
    <row r="6717" s="59" customFormat="1" x14ac:dyDescent="0.2"/>
    <row r="6718" s="59" customFormat="1" x14ac:dyDescent="0.2"/>
    <row r="6719" s="59" customFormat="1" x14ac:dyDescent="0.2"/>
    <row r="6720" s="59" customFormat="1" x14ac:dyDescent="0.2"/>
    <row r="6721" s="59" customFormat="1" x14ac:dyDescent="0.2"/>
    <row r="6722" s="59" customFormat="1" x14ac:dyDescent="0.2"/>
    <row r="6723" s="59" customFormat="1" x14ac:dyDescent="0.2"/>
    <row r="6724" s="59" customFormat="1" x14ac:dyDescent="0.2"/>
    <row r="6725" s="59" customFormat="1" x14ac:dyDescent="0.2"/>
    <row r="6726" s="59" customFormat="1" x14ac:dyDescent="0.2"/>
    <row r="6727" s="59" customFormat="1" x14ac:dyDescent="0.2"/>
    <row r="6728" s="59" customFormat="1" x14ac:dyDescent="0.2"/>
    <row r="6729" s="59" customFormat="1" x14ac:dyDescent="0.2"/>
    <row r="6730" s="59" customFormat="1" x14ac:dyDescent="0.2"/>
    <row r="6731" s="59" customFormat="1" x14ac:dyDescent="0.2"/>
    <row r="6732" s="59" customFormat="1" x14ac:dyDescent="0.2"/>
    <row r="6733" s="59" customFormat="1" x14ac:dyDescent="0.2"/>
    <row r="6734" s="59" customFormat="1" x14ac:dyDescent="0.2"/>
    <row r="6735" s="59" customFormat="1" x14ac:dyDescent="0.2"/>
    <row r="6736" s="59" customFormat="1" x14ac:dyDescent="0.2"/>
    <row r="6737" s="59" customFormat="1" x14ac:dyDescent="0.2"/>
    <row r="6738" s="59" customFormat="1" x14ac:dyDescent="0.2"/>
    <row r="6739" s="59" customFormat="1" x14ac:dyDescent="0.2"/>
    <row r="6740" s="59" customFormat="1" x14ac:dyDescent="0.2"/>
    <row r="6741" s="59" customFormat="1" x14ac:dyDescent="0.2"/>
    <row r="6742" s="59" customFormat="1" x14ac:dyDescent="0.2"/>
    <row r="6743" s="59" customFormat="1" x14ac:dyDescent="0.2"/>
    <row r="6744" s="59" customFormat="1" x14ac:dyDescent="0.2"/>
    <row r="6745" s="59" customFormat="1" x14ac:dyDescent="0.2"/>
    <row r="6746" s="59" customFormat="1" x14ac:dyDescent="0.2"/>
    <row r="6747" s="59" customFormat="1" x14ac:dyDescent="0.2"/>
    <row r="6748" s="59" customFormat="1" x14ac:dyDescent="0.2"/>
    <row r="6749" s="59" customFormat="1" x14ac:dyDescent="0.2"/>
    <row r="6750" s="59" customFormat="1" x14ac:dyDescent="0.2"/>
    <row r="6751" s="59" customFormat="1" x14ac:dyDescent="0.2"/>
    <row r="6752" s="59" customFormat="1" x14ac:dyDescent="0.2"/>
    <row r="6753" s="59" customFormat="1" x14ac:dyDescent="0.2"/>
    <row r="6754" s="59" customFormat="1" x14ac:dyDescent="0.2"/>
    <row r="6755" s="59" customFormat="1" x14ac:dyDescent="0.2"/>
    <row r="6756" s="59" customFormat="1" x14ac:dyDescent="0.2"/>
    <row r="6757" s="59" customFormat="1" x14ac:dyDescent="0.2"/>
    <row r="6758" s="59" customFormat="1" x14ac:dyDescent="0.2"/>
    <row r="6759" s="59" customFormat="1" x14ac:dyDescent="0.2"/>
    <row r="6760" s="59" customFormat="1" x14ac:dyDescent="0.2"/>
    <row r="6761" s="59" customFormat="1" x14ac:dyDescent="0.2"/>
    <row r="6762" s="59" customFormat="1" x14ac:dyDescent="0.2"/>
    <row r="6763" s="59" customFormat="1" x14ac:dyDescent="0.2"/>
    <row r="6764" s="59" customFormat="1" x14ac:dyDescent="0.2"/>
    <row r="6765" s="59" customFormat="1" x14ac:dyDescent="0.2"/>
    <row r="6766" s="59" customFormat="1" x14ac:dyDescent="0.2"/>
    <row r="6767" s="59" customFormat="1" x14ac:dyDescent="0.2"/>
    <row r="6768" s="59" customFormat="1" x14ac:dyDescent="0.2"/>
    <row r="6769" s="59" customFormat="1" x14ac:dyDescent="0.2"/>
    <row r="6770" s="59" customFormat="1" x14ac:dyDescent="0.2"/>
    <row r="6771" s="59" customFormat="1" x14ac:dyDescent="0.2"/>
    <row r="6772" s="59" customFormat="1" x14ac:dyDescent="0.2"/>
    <row r="6773" s="59" customFormat="1" x14ac:dyDescent="0.2"/>
    <row r="6774" s="59" customFormat="1" x14ac:dyDescent="0.2"/>
    <row r="6775" s="59" customFormat="1" x14ac:dyDescent="0.2"/>
    <row r="6776" s="59" customFormat="1" x14ac:dyDescent="0.2"/>
    <row r="6777" s="59" customFormat="1" x14ac:dyDescent="0.2"/>
    <row r="6778" s="59" customFormat="1" x14ac:dyDescent="0.2"/>
    <row r="6779" s="59" customFormat="1" x14ac:dyDescent="0.2"/>
    <row r="6780" s="59" customFormat="1" x14ac:dyDescent="0.2"/>
    <row r="6781" s="59" customFormat="1" x14ac:dyDescent="0.2"/>
    <row r="6782" s="59" customFormat="1" x14ac:dyDescent="0.2"/>
    <row r="6783" s="59" customFormat="1" x14ac:dyDescent="0.2"/>
    <row r="6784" s="59" customFormat="1" x14ac:dyDescent="0.2"/>
    <row r="6785" s="59" customFormat="1" x14ac:dyDescent="0.2"/>
    <row r="6786" s="59" customFormat="1" x14ac:dyDescent="0.2"/>
    <row r="6787" s="59" customFormat="1" x14ac:dyDescent="0.2"/>
    <row r="6788" s="59" customFormat="1" x14ac:dyDescent="0.2"/>
    <row r="6789" s="59" customFormat="1" x14ac:dyDescent="0.2"/>
    <row r="6790" s="59" customFormat="1" x14ac:dyDescent="0.2"/>
    <row r="6791" s="59" customFormat="1" x14ac:dyDescent="0.2"/>
    <row r="6792" s="59" customFormat="1" x14ac:dyDescent="0.2"/>
    <row r="6793" s="59" customFormat="1" x14ac:dyDescent="0.2"/>
    <row r="6794" s="59" customFormat="1" x14ac:dyDescent="0.2"/>
    <row r="6795" s="59" customFormat="1" x14ac:dyDescent="0.2"/>
    <row r="6796" s="59" customFormat="1" x14ac:dyDescent="0.2"/>
    <row r="6797" s="59" customFormat="1" x14ac:dyDescent="0.2"/>
    <row r="6798" s="59" customFormat="1" x14ac:dyDescent="0.2"/>
    <row r="6799" s="59" customFormat="1" x14ac:dyDescent="0.2"/>
    <row r="6800" s="59" customFormat="1" x14ac:dyDescent="0.2"/>
    <row r="6801" s="59" customFormat="1" x14ac:dyDescent="0.2"/>
    <row r="6802" s="59" customFormat="1" x14ac:dyDescent="0.2"/>
    <row r="6803" s="59" customFormat="1" x14ac:dyDescent="0.2"/>
    <row r="6804" s="59" customFormat="1" x14ac:dyDescent="0.2"/>
    <row r="6805" s="59" customFormat="1" x14ac:dyDescent="0.2"/>
    <row r="6806" s="59" customFormat="1" x14ac:dyDescent="0.2"/>
    <row r="6807" s="59" customFormat="1" x14ac:dyDescent="0.2"/>
    <row r="6808" s="59" customFormat="1" x14ac:dyDescent="0.2"/>
    <row r="6809" s="59" customFormat="1" x14ac:dyDescent="0.2"/>
    <row r="6810" s="59" customFormat="1" x14ac:dyDescent="0.2"/>
    <row r="6811" s="59" customFormat="1" x14ac:dyDescent="0.2"/>
    <row r="6812" s="59" customFormat="1" x14ac:dyDescent="0.2"/>
    <row r="6813" s="59" customFormat="1" x14ac:dyDescent="0.2"/>
    <row r="6814" s="59" customFormat="1" x14ac:dyDescent="0.2"/>
    <row r="6815" s="59" customFormat="1" x14ac:dyDescent="0.2"/>
    <row r="6816" s="59" customFormat="1" x14ac:dyDescent="0.2"/>
    <row r="6817" s="59" customFormat="1" x14ac:dyDescent="0.2"/>
    <row r="6818" s="59" customFormat="1" x14ac:dyDescent="0.2"/>
    <row r="6819" s="59" customFormat="1" x14ac:dyDescent="0.2"/>
    <row r="6820" s="59" customFormat="1" x14ac:dyDescent="0.2"/>
    <row r="6821" s="59" customFormat="1" x14ac:dyDescent="0.2"/>
    <row r="6822" s="59" customFormat="1" x14ac:dyDescent="0.2"/>
    <row r="6823" s="59" customFormat="1" x14ac:dyDescent="0.2"/>
    <row r="6824" s="59" customFormat="1" x14ac:dyDescent="0.2"/>
    <row r="6825" s="59" customFormat="1" x14ac:dyDescent="0.2"/>
    <row r="6826" s="59" customFormat="1" x14ac:dyDescent="0.2"/>
    <row r="6827" s="59" customFormat="1" x14ac:dyDescent="0.2"/>
    <row r="6828" s="59" customFormat="1" x14ac:dyDescent="0.2"/>
    <row r="6829" s="59" customFormat="1" x14ac:dyDescent="0.2"/>
    <row r="6830" s="59" customFormat="1" x14ac:dyDescent="0.2"/>
    <row r="6831" s="59" customFormat="1" x14ac:dyDescent="0.2"/>
    <row r="6832" s="59" customFormat="1" x14ac:dyDescent="0.2"/>
    <row r="6833" s="59" customFormat="1" x14ac:dyDescent="0.2"/>
    <row r="6834" s="59" customFormat="1" x14ac:dyDescent="0.2"/>
    <row r="6835" s="59" customFormat="1" x14ac:dyDescent="0.2"/>
    <row r="6836" s="59" customFormat="1" x14ac:dyDescent="0.2"/>
    <row r="6837" s="59" customFormat="1" x14ac:dyDescent="0.2"/>
    <row r="6838" s="59" customFormat="1" x14ac:dyDescent="0.2"/>
    <row r="6839" s="59" customFormat="1" x14ac:dyDescent="0.2"/>
    <row r="6840" s="59" customFormat="1" x14ac:dyDescent="0.2"/>
    <row r="6841" s="59" customFormat="1" x14ac:dyDescent="0.2"/>
    <row r="6842" s="59" customFormat="1" x14ac:dyDescent="0.2"/>
    <row r="6843" s="59" customFormat="1" x14ac:dyDescent="0.2"/>
    <row r="6844" s="59" customFormat="1" x14ac:dyDescent="0.2"/>
    <row r="6845" s="59" customFormat="1" x14ac:dyDescent="0.2"/>
    <row r="6846" s="59" customFormat="1" x14ac:dyDescent="0.2"/>
    <row r="6847" s="59" customFormat="1" x14ac:dyDescent="0.2"/>
    <row r="6848" s="59" customFormat="1" x14ac:dyDescent="0.2"/>
    <row r="6849" s="59" customFormat="1" x14ac:dyDescent="0.2"/>
    <row r="6850" s="59" customFormat="1" x14ac:dyDescent="0.2"/>
    <row r="6851" s="59" customFormat="1" x14ac:dyDescent="0.2"/>
    <row r="6852" s="59" customFormat="1" x14ac:dyDescent="0.2"/>
    <row r="6853" s="59" customFormat="1" x14ac:dyDescent="0.2"/>
    <row r="6854" s="59" customFormat="1" x14ac:dyDescent="0.2"/>
    <row r="6855" s="59" customFormat="1" x14ac:dyDescent="0.2"/>
    <row r="6856" s="59" customFormat="1" x14ac:dyDescent="0.2"/>
    <row r="6857" s="59" customFormat="1" x14ac:dyDescent="0.2"/>
    <row r="6858" s="59" customFormat="1" x14ac:dyDescent="0.2"/>
    <row r="6859" s="59" customFormat="1" x14ac:dyDescent="0.2"/>
    <row r="6860" s="59" customFormat="1" x14ac:dyDescent="0.2"/>
    <row r="6861" s="59" customFormat="1" x14ac:dyDescent="0.2"/>
    <row r="6862" s="59" customFormat="1" x14ac:dyDescent="0.2"/>
    <row r="6863" s="59" customFormat="1" x14ac:dyDescent="0.2"/>
    <row r="6864" s="59" customFormat="1" x14ac:dyDescent="0.2"/>
    <row r="6865" s="59" customFormat="1" x14ac:dyDescent="0.2"/>
    <row r="6866" s="59" customFormat="1" x14ac:dyDescent="0.2"/>
    <row r="6867" s="59" customFormat="1" x14ac:dyDescent="0.2"/>
    <row r="6868" s="59" customFormat="1" x14ac:dyDescent="0.2"/>
    <row r="6869" s="59" customFormat="1" x14ac:dyDescent="0.2"/>
    <row r="6870" s="59" customFormat="1" x14ac:dyDescent="0.2"/>
    <row r="6871" s="59" customFormat="1" x14ac:dyDescent="0.2"/>
    <row r="6872" s="59" customFormat="1" x14ac:dyDescent="0.2"/>
    <row r="6873" s="59" customFormat="1" x14ac:dyDescent="0.2"/>
    <row r="6874" s="59" customFormat="1" x14ac:dyDescent="0.2"/>
    <row r="6875" s="59" customFormat="1" x14ac:dyDescent="0.2"/>
    <row r="6876" s="59" customFormat="1" x14ac:dyDescent="0.2"/>
    <row r="6877" s="59" customFormat="1" x14ac:dyDescent="0.2"/>
    <row r="6878" s="59" customFormat="1" x14ac:dyDescent="0.2"/>
    <row r="6879" s="59" customFormat="1" x14ac:dyDescent="0.2"/>
    <row r="6880" s="59" customFormat="1" x14ac:dyDescent="0.2"/>
    <row r="6881" s="59" customFormat="1" x14ac:dyDescent="0.2"/>
    <row r="6882" s="59" customFormat="1" x14ac:dyDescent="0.2"/>
    <row r="6883" s="59" customFormat="1" x14ac:dyDescent="0.2"/>
    <row r="6884" s="59" customFormat="1" x14ac:dyDescent="0.2"/>
    <row r="6885" s="59" customFormat="1" x14ac:dyDescent="0.2"/>
    <row r="6886" s="59" customFormat="1" x14ac:dyDescent="0.2"/>
    <row r="6887" s="59" customFormat="1" x14ac:dyDescent="0.2"/>
    <row r="6888" s="59" customFormat="1" x14ac:dyDescent="0.2"/>
    <row r="6889" s="59" customFormat="1" x14ac:dyDescent="0.2"/>
    <row r="6890" s="59" customFormat="1" x14ac:dyDescent="0.2"/>
    <row r="6891" s="59" customFormat="1" x14ac:dyDescent="0.2"/>
    <row r="6892" s="59" customFormat="1" x14ac:dyDescent="0.2"/>
    <row r="6893" s="59" customFormat="1" x14ac:dyDescent="0.2"/>
    <row r="6894" s="59" customFormat="1" x14ac:dyDescent="0.2"/>
    <row r="6895" s="59" customFormat="1" x14ac:dyDescent="0.2"/>
    <row r="6896" s="59" customFormat="1" x14ac:dyDescent="0.2"/>
    <row r="6897" s="59" customFormat="1" x14ac:dyDescent="0.2"/>
    <row r="6898" s="59" customFormat="1" x14ac:dyDescent="0.2"/>
    <row r="6899" s="59" customFormat="1" x14ac:dyDescent="0.2"/>
    <row r="6900" s="59" customFormat="1" x14ac:dyDescent="0.2"/>
    <row r="6901" s="59" customFormat="1" x14ac:dyDescent="0.2"/>
    <row r="6902" s="59" customFormat="1" x14ac:dyDescent="0.2"/>
    <row r="6903" s="59" customFormat="1" x14ac:dyDescent="0.2"/>
    <row r="6904" s="59" customFormat="1" x14ac:dyDescent="0.2"/>
    <row r="6905" s="59" customFormat="1" x14ac:dyDescent="0.2"/>
    <row r="6906" s="59" customFormat="1" x14ac:dyDescent="0.2"/>
    <row r="6907" s="59" customFormat="1" x14ac:dyDescent="0.2"/>
    <row r="6908" s="59" customFormat="1" x14ac:dyDescent="0.2"/>
    <row r="6909" s="59" customFormat="1" x14ac:dyDescent="0.2"/>
    <row r="6910" s="59" customFormat="1" x14ac:dyDescent="0.2"/>
    <row r="6911" s="59" customFormat="1" x14ac:dyDescent="0.2"/>
    <row r="6912" s="59" customFormat="1" x14ac:dyDescent="0.2"/>
    <row r="6913" s="59" customFormat="1" x14ac:dyDescent="0.2"/>
    <row r="6914" s="59" customFormat="1" x14ac:dyDescent="0.2"/>
    <row r="6915" s="59" customFormat="1" x14ac:dyDescent="0.2"/>
    <row r="6916" s="59" customFormat="1" x14ac:dyDescent="0.2"/>
    <row r="6917" s="59" customFormat="1" x14ac:dyDescent="0.2"/>
    <row r="6918" s="59" customFormat="1" x14ac:dyDescent="0.2"/>
    <row r="6919" s="59" customFormat="1" x14ac:dyDescent="0.2"/>
    <row r="6920" s="59" customFormat="1" x14ac:dyDescent="0.2"/>
    <row r="6921" s="59" customFormat="1" x14ac:dyDescent="0.2"/>
    <row r="6922" s="59" customFormat="1" x14ac:dyDescent="0.2"/>
    <row r="6923" s="59" customFormat="1" x14ac:dyDescent="0.2"/>
    <row r="6924" s="59" customFormat="1" x14ac:dyDescent="0.2"/>
    <row r="6925" s="59" customFormat="1" x14ac:dyDescent="0.2"/>
    <row r="6926" s="59" customFormat="1" x14ac:dyDescent="0.2"/>
    <row r="6927" s="59" customFormat="1" x14ac:dyDescent="0.2"/>
    <row r="6928" s="59" customFormat="1" x14ac:dyDescent="0.2"/>
    <row r="6929" s="59" customFormat="1" x14ac:dyDescent="0.2"/>
    <row r="6930" s="59" customFormat="1" x14ac:dyDescent="0.2"/>
    <row r="6931" s="59" customFormat="1" x14ac:dyDescent="0.2"/>
    <row r="6932" s="59" customFormat="1" x14ac:dyDescent="0.2"/>
    <row r="6933" s="59" customFormat="1" x14ac:dyDescent="0.2"/>
    <row r="6934" s="59" customFormat="1" x14ac:dyDescent="0.2"/>
    <row r="6935" s="59" customFormat="1" x14ac:dyDescent="0.2"/>
    <row r="6936" s="59" customFormat="1" x14ac:dyDescent="0.2"/>
    <row r="6937" s="59" customFormat="1" x14ac:dyDescent="0.2"/>
    <row r="6938" s="59" customFormat="1" x14ac:dyDescent="0.2"/>
    <row r="6939" s="59" customFormat="1" x14ac:dyDescent="0.2"/>
    <row r="6940" s="59" customFormat="1" x14ac:dyDescent="0.2"/>
    <row r="6941" s="59" customFormat="1" x14ac:dyDescent="0.2"/>
    <row r="6942" s="59" customFormat="1" x14ac:dyDescent="0.2"/>
    <row r="6943" s="59" customFormat="1" x14ac:dyDescent="0.2"/>
    <row r="6944" s="59" customFormat="1" x14ac:dyDescent="0.2"/>
    <row r="6945" s="59" customFormat="1" x14ac:dyDescent="0.2"/>
    <row r="6946" s="59" customFormat="1" x14ac:dyDescent="0.2"/>
    <row r="6947" s="59" customFormat="1" x14ac:dyDescent="0.2"/>
    <row r="6948" s="59" customFormat="1" x14ac:dyDescent="0.2"/>
    <row r="6949" s="59" customFormat="1" x14ac:dyDescent="0.2"/>
    <row r="6950" s="59" customFormat="1" x14ac:dyDescent="0.2"/>
    <row r="6951" s="59" customFormat="1" x14ac:dyDescent="0.2"/>
    <row r="6952" s="59" customFormat="1" x14ac:dyDescent="0.2"/>
    <row r="6953" s="59" customFormat="1" x14ac:dyDescent="0.2"/>
    <row r="6954" s="59" customFormat="1" x14ac:dyDescent="0.2"/>
    <row r="6955" s="59" customFormat="1" x14ac:dyDescent="0.2"/>
    <row r="6956" s="59" customFormat="1" x14ac:dyDescent="0.2"/>
    <row r="6957" s="59" customFormat="1" x14ac:dyDescent="0.2"/>
    <row r="6958" s="59" customFormat="1" x14ac:dyDescent="0.2"/>
    <row r="6959" s="59" customFormat="1" x14ac:dyDescent="0.2"/>
    <row r="6960" s="59" customFormat="1" x14ac:dyDescent="0.2"/>
    <row r="6961" s="59" customFormat="1" x14ac:dyDescent="0.2"/>
    <row r="6962" s="59" customFormat="1" x14ac:dyDescent="0.2"/>
    <row r="6963" s="59" customFormat="1" x14ac:dyDescent="0.2"/>
    <row r="6964" s="59" customFormat="1" x14ac:dyDescent="0.2"/>
    <row r="6965" s="59" customFormat="1" x14ac:dyDescent="0.2"/>
    <row r="6966" s="59" customFormat="1" x14ac:dyDescent="0.2"/>
    <row r="6967" s="59" customFormat="1" x14ac:dyDescent="0.2"/>
    <row r="6968" s="59" customFormat="1" x14ac:dyDescent="0.2"/>
    <row r="6969" s="59" customFormat="1" x14ac:dyDescent="0.2"/>
    <row r="6970" s="59" customFormat="1" x14ac:dyDescent="0.2"/>
    <row r="6971" s="59" customFormat="1" x14ac:dyDescent="0.2"/>
    <row r="6972" s="59" customFormat="1" x14ac:dyDescent="0.2"/>
    <row r="6973" s="59" customFormat="1" x14ac:dyDescent="0.2"/>
    <row r="6974" s="59" customFormat="1" x14ac:dyDescent="0.2"/>
    <row r="6975" s="59" customFormat="1" x14ac:dyDescent="0.2"/>
    <row r="6976" s="59" customFormat="1" x14ac:dyDescent="0.2"/>
    <row r="6977" s="59" customFormat="1" x14ac:dyDescent="0.2"/>
    <row r="6978" s="59" customFormat="1" x14ac:dyDescent="0.2"/>
    <row r="6979" s="59" customFormat="1" x14ac:dyDescent="0.2"/>
    <row r="6980" s="59" customFormat="1" x14ac:dyDescent="0.2"/>
    <row r="6981" s="59" customFormat="1" x14ac:dyDescent="0.2"/>
    <row r="6982" s="59" customFormat="1" x14ac:dyDescent="0.2"/>
    <row r="6983" s="59" customFormat="1" x14ac:dyDescent="0.2"/>
    <row r="6984" s="59" customFormat="1" x14ac:dyDescent="0.2"/>
    <row r="6985" s="59" customFormat="1" x14ac:dyDescent="0.2"/>
    <row r="6986" s="59" customFormat="1" x14ac:dyDescent="0.2"/>
    <row r="6987" s="59" customFormat="1" x14ac:dyDescent="0.2"/>
    <row r="6988" s="59" customFormat="1" x14ac:dyDescent="0.2"/>
    <row r="6989" s="59" customFormat="1" x14ac:dyDescent="0.2"/>
    <row r="6990" s="59" customFormat="1" x14ac:dyDescent="0.2"/>
    <row r="6991" s="59" customFormat="1" x14ac:dyDescent="0.2"/>
    <row r="6992" s="59" customFormat="1" x14ac:dyDescent="0.2"/>
    <row r="6993" s="59" customFormat="1" x14ac:dyDescent="0.2"/>
    <row r="6994" s="59" customFormat="1" x14ac:dyDescent="0.2"/>
    <row r="6995" s="59" customFormat="1" x14ac:dyDescent="0.2"/>
    <row r="6996" s="59" customFormat="1" x14ac:dyDescent="0.2"/>
    <row r="6997" s="59" customFormat="1" x14ac:dyDescent="0.2"/>
    <row r="6998" s="59" customFormat="1" x14ac:dyDescent="0.2"/>
    <row r="6999" s="59" customFormat="1" x14ac:dyDescent="0.2"/>
    <row r="7000" s="59" customFormat="1" x14ac:dyDescent="0.2"/>
    <row r="7001" s="59" customFormat="1" x14ac:dyDescent="0.2"/>
    <row r="7002" s="59" customFormat="1" x14ac:dyDescent="0.2"/>
    <row r="7003" s="59" customFormat="1" x14ac:dyDescent="0.2"/>
    <row r="7004" s="59" customFormat="1" x14ac:dyDescent="0.2"/>
    <row r="7005" s="59" customFormat="1" x14ac:dyDescent="0.2"/>
    <row r="7006" s="59" customFormat="1" x14ac:dyDescent="0.2"/>
    <row r="7007" s="59" customFormat="1" x14ac:dyDescent="0.2"/>
    <row r="7008" s="59" customFormat="1" x14ac:dyDescent="0.2"/>
    <row r="7009" s="59" customFormat="1" x14ac:dyDescent="0.2"/>
    <row r="7010" s="59" customFormat="1" x14ac:dyDescent="0.2"/>
    <row r="7011" s="59" customFormat="1" x14ac:dyDescent="0.2"/>
    <row r="7012" s="59" customFormat="1" x14ac:dyDescent="0.2"/>
    <row r="7013" s="59" customFormat="1" x14ac:dyDescent="0.2"/>
    <row r="7014" s="59" customFormat="1" x14ac:dyDescent="0.2"/>
    <row r="7015" s="59" customFormat="1" x14ac:dyDescent="0.2"/>
    <row r="7016" s="59" customFormat="1" x14ac:dyDescent="0.2"/>
    <row r="7017" s="59" customFormat="1" x14ac:dyDescent="0.2"/>
    <row r="7018" s="59" customFormat="1" x14ac:dyDescent="0.2"/>
    <row r="7019" s="59" customFormat="1" x14ac:dyDescent="0.2"/>
    <row r="7020" s="59" customFormat="1" x14ac:dyDescent="0.2"/>
    <row r="7021" s="59" customFormat="1" x14ac:dyDescent="0.2"/>
    <row r="7022" s="59" customFormat="1" x14ac:dyDescent="0.2"/>
    <row r="7023" s="59" customFormat="1" x14ac:dyDescent="0.2"/>
    <row r="7024" s="59" customFormat="1" x14ac:dyDescent="0.2"/>
    <row r="7025" s="59" customFormat="1" x14ac:dyDescent="0.2"/>
    <row r="7026" s="59" customFormat="1" x14ac:dyDescent="0.2"/>
    <row r="7027" s="59" customFormat="1" x14ac:dyDescent="0.2"/>
    <row r="7028" s="59" customFormat="1" x14ac:dyDescent="0.2"/>
    <row r="7029" s="59" customFormat="1" x14ac:dyDescent="0.2"/>
    <row r="7030" s="59" customFormat="1" x14ac:dyDescent="0.2"/>
    <row r="7031" s="59" customFormat="1" x14ac:dyDescent="0.2"/>
    <row r="7032" s="59" customFormat="1" x14ac:dyDescent="0.2"/>
    <row r="7033" s="59" customFormat="1" x14ac:dyDescent="0.2"/>
    <row r="7034" s="59" customFormat="1" x14ac:dyDescent="0.2"/>
    <row r="7035" s="59" customFormat="1" x14ac:dyDescent="0.2"/>
    <row r="7036" s="59" customFormat="1" x14ac:dyDescent="0.2"/>
    <row r="7037" s="59" customFormat="1" x14ac:dyDescent="0.2"/>
    <row r="7038" s="59" customFormat="1" x14ac:dyDescent="0.2"/>
    <row r="7039" s="59" customFormat="1" x14ac:dyDescent="0.2"/>
    <row r="7040" s="59" customFormat="1" x14ac:dyDescent="0.2"/>
    <row r="7041" s="59" customFormat="1" x14ac:dyDescent="0.2"/>
    <row r="7042" s="59" customFormat="1" x14ac:dyDescent="0.2"/>
    <row r="7043" s="59" customFormat="1" x14ac:dyDescent="0.2"/>
    <row r="7044" s="59" customFormat="1" x14ac:dyDescent="0.2"/>
    <row r="7045" s="59" customFormat="1" x14ac:dyDescent="0.2"/>
    <row r="7046" s="59" customFormat="1" x14ac:dyDescent="0.2"/>
    <row r="7047" s="59" customFormat="1" x14ac:dyDescent="0.2"/>
    <row r="7048" s="59" customFormat="1" x14ac:dyDescent="0.2"/>
    <row r="7049" s="59" customFormat="1" x14ac:dyDescent="0.2"/>
    <row r="7050" s="59" customFormat="1" x14ac:dyDescent="0.2"/>
    <row r="7051" s="59" customFormat="1" x14ac:dyDescent="0.2"/>
    <row r="7052" s="59" customFormat="1" x14ac:dyDescent="0.2"/>
    <row r="7053" s="59" customFormat="1" x14ac:dyDescent="0.2"/>
    <row r="7054" s="59" customFormat="1" x14ac:dyDescent="0.2"/>
    <row r="7055" s="59" customFormat="1" x14ac:dyDescent="0.2"/>
    <row r="7056" s="59" customFormat="1" x14ac:dyDescent="0.2"/>
    <row r="7057" s="59" customFormat="1" x14ac:dyDescent="0.2"/>
    <row r="7058" s="59" customFormat="1" x14ac:dyDescent="0.2"/>
    <row r="7059" s="59" customFormat="1" x14ac:dyDescent="0.2"/>
    <row r="7060" s="59" customFormat="1" x14ac:dyDescent="0.2"/>
    <row r="7061" s="59" customFormat="1" x14ac:dyDescent="0.2"/>
    <row r="7062" s="59" customFormat="1" x14ac:dyDescent="0.2"/>
    <row r="7063" s="59" customFormat="1" x14ac:dyDescent="0.2"/>
    <row r="7064" s="59" customFormat="1" x14ac:dyDescent="0.2"/>
    <row r="7065" s="59" customFormat="1" x14ac:dyDescent="0.2"/>
    <row r="7066" s="59" customFormat="1" x14ac:dyDescent="0.2"/>
    <row r="7067" s="59" customFormat="1" x14ac:dyDescent="0.2"/>
    <row r="7068" s="59" customFormat="1" x14ac:dyDescent="0.2"/>
    <row r="7069" s="59" customFormat="1" x14ac:dyDescent="0.2"/>
    <row r="7070" s="59" customFormat="1" x14ac:dyDescent="0.2"/>
    <row r="7071" s="59" customFormat="1" x14ac:dyDescent="0.2"/>
    <row r="7072" s="59" customFormat="1" x14ac:dyDescent="0.2"/>
    <row r="7073" s="59" customFormat="1" x14ac:dyDescent="0.2"/>
    <row r="7074" s="59" customFormat="1" x14ac:dyDescent="0.2"/>
    <row r="7075" s="59" customFormat="1" x14ac:dyDescent="0.2"/>
    <row r="7076" s="59" customFormat="1" x14ac:dyDescent="0.2"/>
    <row r="7077" s="59" customFormat="1" x14ac:dyDescent="0.2"/>
    <row r="7078" s="59" customFormat="1" x14ac:dyDescent="0.2"/>
    <row r="7079" s="59" customFormat="1" x14ac:dyDescent="0.2"/>
    <row r="7080" s="59" customFormat="1" x14ac:dyDescent="0.2"/>
    <row r="7081" s="59" customFormat="1" x14ac:dyDescent="0.2"/>
    <row r="7082" s="59" customFormat="1" x14ac:dyDescent="0.2"/>
    <row r="7083" s="59" customFormat="1" x14ac:dyDescent="0.2"/>
    <row r="7084" s="59" customFormat="1" x14ac:dyDescent="0.2"/>
    <row r="7085" s="59" customFormat="1" x14ac:dyDescent="0.2"/>
    <row r="7086" s="59" customFormat="1" x14ac:dyDescent="0.2"/>
    <row r="7087" s="59" customFormat="1" x14ac:dyDescent="0.2"/>
    <row r="7088" s="59" customFormat="1" x14ac:dyDescent="0.2"/>
    <row r="7089" s="59" customFormat="1" x14ac:dyDescent="0.2"/>
    <row r="7090" s="59" customFormat="1" x14ac:dyDescent="0.2"/>
    <row r="7091" s="59" customFormat="1" x14ac:dyDescent="0.2"/>
    <row r="7092" s="59" customFormat="1" x14ac:dyDescent="0.2"/>
    <row r="7093" s="59" customFormat="1" x14ac:dyDescent="0.2"/>
    <row r="7094" s="59" customFormat="1" x14ac:dyDescent="0.2"/>
    <row r="7095" s="59" customFormat="1" x14ac:dyDescent="0.2"/>
    <row r="7096" s="59" customFormat="1" x14ac:dyDescent="0.2"/>
    <row r="7097" s="59" customFormat="1" x14ac:dyDescent="0.2"/>
    <row r="7098" s="59" customFormat="1" x14ac:dyDescent="0.2"/>
    <row r="7099" s="59" customFormat="1" x14ac:dyDescent="0.2"/>
    <row r="7100" s="59" customFormat="1" x14ac:dyDescent="0.2"/>
    <row r="7101" s="59" customFormat="1" x14ac:dyDescent="0.2"/>
    <row r="7102" s="59" customFormat="1" x14ac:dyDescent="0.2"/>
    <row r="7103" s="59" customFormat="1" x14ac:dyDescent="0.2"/>
    <row r="7104" s="59" customFormat="1" x14ac:dyDescent="0.2"/>
    <row r="7105" s="59" customFormat="1" x14ac:dyDescent="0.2"/>
    <row r="7106" s="59" customFormat="1" x14ac:dyDescent="0.2"/>
    <row r="7107" s="59" customFormat="1" x14ac:dyDescent="0.2"/>
    <row r="7108" s="59" customFormat="1" x14ac:dyDescent="0.2"/>
    <row r="7109" s="59" customFormat="1" x14ac:dyDescent="0.2"/>
    <row r="7110" s="59" customFormat="1" x14ac:dyDescent="0.2"/>
    <row r="7111" s="59" customFormat="1" x14ac:dyDescent="0.2"/>
    <row r="7112" s="59" customFormat="1" x14ac:dyDescent="0.2"/>
    <row r="7113" s="59" customFormat="1" x14ac:dyDescent="0.2"/>
    <row r="7114" s="59" customFormat="1" x14ac:dyDescent="0.2"/>
    <row r="7115" s="59" customFormat="1" x14ac:dyDescent="0.2"/>
    <row r="7116" s="59" customFormat="1" x14ac:dyDescent="0.2"/>
    <row r="7117" s="59" customFormat="1" x14ac:dyDescent="0.2"/>
    <row r="7118" s="59" customFormat="1" x14ac:dyDescent="0.2"/>
    <row r="7119" s="59" customFormat="1" x14ac:dyDescent="0.2"/>
    <row r="7120" s="59" customFormat="1" x14ac:dyDescent="0.2"/>
    <row r="7121" s="59" customFormat="1" x14ac:dyDescent="0.2"/>
    <row r="7122" s="59" customFormat="1" x14ac:dyDescent="0.2"/>
    <row r="7123" s="59" customFormat="1" x14ac:dyDescent="0.2"/>
    <row r="7124" s="59" customFormat="1" x14ac:dyDescent="0.2"/>
    <row r="7125" s="59" customFormat="1" x14ac:dyDescent="0.2"/>
    <row r="7126" s="59" customFormat="1" x14ac:dyDescent="0.2"/>
    <row r="7127" s="59" customFormat="1" x14ac:dyDescent="0.2"/>
    <row r="7128" s="59" customFormat="1" x14ac:dyDescent="0.2"/>
    <row r="7129" s="59" customFormat="1" x14ac:dyDescent="0.2"/>
    <row r="7130" s="59" customFormat="1" x14ac:dyDescent="0.2"/>
    <row r="7131" s="59" customFormat="1" x14ac:dyDescent="0.2"/>
    <row r="7132" s="59" customFormat="1" x14ac:dyDescent="0.2"/>
    <row r="7133" s="59" customFormat="1" x14ac:dyDescent="0.2"/>
    <row r="7134" s="59" customFormat="1" x14ac:dyDescent="0.2"/>
    <row r="7135" s="59" customFormat="1" x14ac:dyDescent="0.2"/>
    <row r="7136" s="59" customFormat="1" x14ac:dyDescent="0.2"/>
    <row r="7137" s="59" customFormat="1" x14ac:dyDescent="0.2"/>
    <row r="7138" s="59" customFormat="1" x14ac:dyDescent="0.2"/>
    <row r="7139" s="59" customFormat="1" x14ac:dyDescent="0.2"/>
    <row r="7140" s="59" customFormat="1" x14ac:dyDescent="0.2"/>
    <row r="7141" s="59" customFormat="1" x14ac:dyDescent="0.2"/>
    <row r="7142" s="59" customFormat="1" x14ac:dyDescent="0.2"/>
    <row r="7143" s="59" customFormat="1" x14ac:dyDescent="0.2"/>
    <row r="7144" s="59" customFormat="1" x14ac:dyDescent="0.2"/>
    <row r="7145" s="59" customFormat="1" x14ac:dyDescent="0.2"/>
    <row r="7146" s="59" customFormat="1" x14ac:dyDescent="0.2"/>
    <row r="7147" s="59" customFormat="1" x14ac:dyDescent="0.2"/>
    <row r="7148" s="59" customFormat="1" x14ac:dyDescent="0.2"/>
    <row r="7149" s="59" customFormat="1" x14ac:dyDescent="0.2"/>
    <row r="7150" s="59" customFormat="1" x14ac:dyDescent="0.2"/>
    <row r="7151" s="59" customFormat="1" x14ac:dyDescent="0.2"/>
    <row r="7152" s="59" customFormat="1" x14ac:dyDescent="0.2"/>
    <row r="7153" s="59" customFormat="1" x14ac:dyDescent="0.2"/>
    <row r="7154" s="59" customFormat="1" x14ac:dyDescent="0.2"/>
    <row r="7155" s="59" customFormat="1" x14ac:dyDescent="0.2"/>
    <row r="7156" s="59" customFormat="1" x14ac:dyDescent="0.2"/>
    <row r="7157" s="59" customFormat="1" x14ac:dyDescent="0.2"/>
    <row r="7158" s="59" customFormat="1" x14ac:dyDescent="0.2"/>
    <row r="7159" s="59" customFormat="1" x14ac:dyDescent="0.2"/>
    <row r="7160" s="59" customFormat="1" x14ac:dyDescent="0.2"/>
    <row r="7161" s="59" customFormat="1" x14ac:dyDescent="0.2"/>
    <row r="7162" s="59" customFormat="1" x14ac:dyDescent="0.2"/>
    <row r="7163" s="59" customFormat="1" x14ac:dyDescent="0.2"/>
    <row r="7164" s="59" customFormat="1" x14ac:dyDescent="0.2"/>
    <row r="7165" s="59" customFormat="1" x14ac:dyDescent="0.2"/>
    <row r="7166" s="59" customFormat="1" x14ac:dyDescent="0.2"/>
    <row r="7167" s="59" customFormat="1" x14ac:dyDescent="0.2"/>
    <row r="7168" s="59" customFormat="1" x14ac:dyDescent="0.2"/>
    <row r="7169" s="59" customFormat="1" x14ac:dyDescent="0.2"/>
    <row r="7170" s="59" customFormat="1" x14ac:dyDescent="0.2"/>
    <row r="7171" s="59" customFormat="1" x14ac:dyDescent="0.2"/>
    <row r="7172" s="59" customFormat="1" x14ac:dyDescent="0.2"/>
    <row r="7173" s="59" customFormat="1" x14ac:dyDescent="0.2"/>
    <row r="7174" s="59" customFormat="1" x14ac:dyDescent="0.2"/>
    <row r="7175" s="59" customFormat="1" x14ac:dyDescent="0.2"/>
    <row r="7176" s="59" customFormat="1" x14ac:dyDescent="0.2"/>
    <row r="7177" s="59" customFormat="1" x14ac:dyDescent="0.2"/>
    <row r="7178" s="59" customFormat="1" x14ac:dyDescent="0.2"/>
    <row r="7179" s="59" customFormat="1" x14ac:dyDescent="0.2"/>
    <row r="7180" s="59" customFormat="1" x14ac:dyDescent="0.2"/>
    <row r="7181" s="59" customFormat="1" x14ac:dyDescent="0.2"/>
    <row r="7182" s="59" customFormat="1" x14ac:dyDescent="0.2"/>
    <row r="7183" s="59" customFormat="1" x14ac:dyDescent="0.2"/>
    <row r="7184" s="59" customFormat="1" x14ac:dyDescent="0.2"/>
    <row r="7185" s="59" customFormat="1" x14ac:dyDescent="0.2"/>
    <row r="7186" s="59" customFormat="1" x14ac:dyDescent="0.2"/>
    <row r="7187" s="59" customFormat="1" x14ac:dyDescent="0.2"/>
    <row r="7188" s="59" customFormat="1" x14ac:dyDescent="0.2"/>
    <row r="7189" s="59" customFormat="1" x14ac:dyDescent="0.2"/>
    <row r="7190" s="59" customFormat="1" x14ac:dyDescent="0.2"/>
    <row r="7191" s="59" customFormat="1" x14ac:dyDescent="0.2"/>
    <row r="7192" s="59" customFormat="1" x14ac:dyDescent="0.2"/>
    <row r="7193" s="59" customFormat="1" x14ac:dyDescent="0.2"/>
    <row r="7194" s="59" customFormat="1" x14ac:dyDescent="0.2"/>
    <row r="7195" s="59" customFormat="1" x14ac:dyDescent="0.2"/>
    <row r="7196" s="59" customFormat="1" x14ac:dyDescent="0.2"/>
    <row r="7197" s="59" customFormat="1" x14ac:dyDescent="0.2"/>
    <row r="7198" s="59" customFormat="1" x14ac:dyDescent="0.2"/>
    <row r="7199" s="59" customFormat="1" x14ac:dyDescent="0.2"/>
    <row r="7200" s="59" customFormat="1" x14ac:dyDescent="0.2"/>
    <row r="7201" s="59" customFormat="1" x14ac:dyDescent="0.2"/>
    <row r="7202" s="59" customFormat="1" x14ac:dyDescent="0.2"/>
    <row r="7203" s="59" customFormat="1" x14ac:dyDescent="0.2"/>
    <row r="7204" s="59" customFormat="1" x14ac:dyDescent="0.2"/>
    <row r="7205" s="59" customFormat="1" x14ac:dyDescent="0.2"/>
    <row r="7206" s="59" customFormat="1" x14ac:dyDescent="0.2"/>
    <row r="7207" s="59" customFormat="1" x14ac:dyDescent="0.2"/>
    <row r="7208" s="59" customFormat="1" x14ac:dyDescent="0.2"/>
    <row r="7209" s="59" customFormat="1" x14ac:dyDescent="0.2"/>
    <row r="7210" s="59" customFormat="1" x14ac:dyDescent="0.2"/>
    <row r="7211" s="59" customFormat="1" x14ac:dyDescent="0.2"/>
    <row r="7212" s="59" customFormat="1" x14ac:dyDescent="0.2"/>
    <row r="7213" s="59" customFormat="1" x14ac:dyDescent="0.2"/>
    <row r="7214" s="59" customFormat="1" x14ac:dyDescent="0.2"/>
    <row r="7215" s="59" customFormat="1" x14ac:dyDescent="0.2"/>
    <row r="7216" s="59" customFormat="1" x14ac:dyDescent="0.2"/>
    <row r="7217" s="59" customFormat="1" x14ac:dyDescent="0.2"/>
    <row r="7218" s="59" customFormat="1" x14ac:dyDescent="0.2"/>
    <row r="7219" s="59" customFormat="1" x14ac:dyDescent="0.2"/>
    <row r="7220" s="59" customFormat="1" x14ac:dyDescent="0.2"/>
    <row r="7221" s="59" customFormat="1" x14ac:dyDescent="0.2"/>
    <row r="7222" s="59" customFormat="1" x14ac:dyDescent="0.2"/>
    <row r="7223" s="59" customFormat="1" x14ac:dyDescent="0.2"/>
    <row r="7224" s="59" customFormat="1" x14ac:dyDescent="0.2"/>
    <row r="7225" s="59" customFormat="1" x14ac:dyDescent="0.2"/>
    <row r="7226" s="59" customFormat="1" x14ac:dyDescent="0.2"/>
    <row r="7227" s="59" customFormat="1" x14ac:dyDescent="0.2"/>
    <row r="7228" s="59" customFormat="1" x14ac:dyDescent="0.2"/>
    <row r="7229" s="59" customFormat="1" x14ac:dyDescent="0.2"/>
    <row r="7230" s="59" customFormat="1" x14ac:dyDescent="0.2"/>
    <row r="7231" s="59" customFormat="1" x14ac:dyDescent="0.2"/>
    <row r="7232" s="59" customFormat="1" x14ac:dyDescent="0.2"/>
    <row r="7233" s="59" customFormat="1" x14ac:dyDescent="0.2"/>
    <row r="7234" s="59" customFormat="1" x14ac:dyDescent="0.2"/>
    <row r="7235" s="59" customFormat="1" x14ac:dyDescent="0.2"/>
    <row r="7236" s="59" customFormat="1" x14ac:dyDescent="0.2"/>
    <row r="7237" s="59" customFormat="1" x14ac:dyDescent="0.2"/>
    <row r="7238" s="59" customFormat="1" x14ac:dyDescent="0.2"/>
    <row r="7239" s="59" customFormat="1" x14ac:dyDescent="0.2"/>
    <row r="7240" s="59" customFormat="1" x14ac:dyDescent="0.2"/>
    <row r="7241" s="59" customFormat="1" x14ac:dyDescent="0.2"/>
    <row r="7242" s="59" customFormat="1" x14ac:dyDescent="0.2"/>
    <row r="7243" s="59" customFormat="1" x14ac:dyDescent="0.2"/>
    <row r="7244" s="59" customFormat="1" x14ac:dyDescent="0.2"/>
    <row r="7245" s="59" customFormat="1" x14ac:dyDescent="0.2"/>
    <row r="7246" s="59" customFormat="1" x14ac:dyDescent="0.2"/>
    <row r="7247" s="59" customFormat="1" x14ac:dyDescent="0.2"/>
    <row r="7248" s="59" customFormat="1" x14ac:dyDescent="0.2"/>
    <row r="7249" s="59" customFormat="1" x14ac:dyDescent="0.2"/>
    <row r="7250" s="59" customFormat="1" x14ac:dyDescent="0.2"/>
    <row r="7251" s="59" customFormat="1" x14ac:dyDescent="0.2"/>
    <row r="7252" s="59" customFormat="1" x14ac:dyDescent="0.2"/>
    <row r="7253" s="59" customFormat="1" x14ac:dyDescent="0.2"/>
    <row r="7254" s="59" customFormat="1" x14ac:dyDescent="0.2"/>
    <row r="7255" s="59" customFormat="1" x14ac:dyDescent="0.2"/>
    <row r="7256" s="59" customFormat="1" x14ac:dyDescent="0.2"/>
    <row r="7257" s="59" customFormat="1" x14ac:dyDescent="0.2"/>
    <row r="7258" s="59" customFormat="1" x14ac:dyDescent="0.2"/>
    <row r="7259" s="59" customFormat="1" x14ac:dyDescent="0.2"/>
    <row r="7260" s="59" customFormat="1" x14ac:dyDescent="0.2"/>
    <row r="7261" s="59" customFormat="1" x14ac:dyDescent="0.2"/>
    <row r="7262" s="59" customFormat="1" x14ac:dyDescent="0.2"/>
    <row r="7263" s="59" customFormat="1" x14ac:dyDescent="0.2"/>
    <row r="7264" s="59" customFormat="1" x14ac:dyDescent="0.2"/>
    <row r="7265" s="59" customFormat="1" x14ac:dyDescent="0.2"/>
    <row r="7266" s="59" customFormat="1" x14ac:dyDescent="0.2"/>
    <row r="7267" s="59" customFormat="1" x14ac:dyDescent="0.2"/>
    <row r="7268" s="59" customFormat="1" x14ac:dyDescent="0.2"/>
    <row r="7269" s="59" customFormat="1" x14ac:dyDescent="0.2"/>
    <row r="7270" s="59" customFormat="1" x14ac:dyDescent="0.2"/>
    <row r="7271" s="59" customFormat="1" x14ac:dyDescent="0.2"/>
    <row r="7272" s="59" customFormat="1" x14ac:dyDescent="0.2"/>
    <row r="7273" s="59" customFormat="1" x14ac:dyDescent="0.2"/>
    <row r="7274" s="59" customFormat="1" x14ac:dyDescent="0.2"/>
    <row r="7275" s="59" customFormat="1" x14ac:dyDescent="0.2"/>
    <row r="7276" s="59" customFormat="1" x14ac:dyDescent="0.2"/>
    <row r="7277" s="59" customFormat="1" x14ac:dyDescent="0.2"/>
    <row r="7278" s="59" customFormat="1" x14ac:dyDescent="0.2"/>
    <row r="7279" s="59" customFormat="1" x14ac:dyDescent="0.2"/>
    <row r="7280" s="59" customFormat="1" x14ac:dyDescent="0.2"/>
    <row r="7281" s="59" customFormat="1" x14ac:dyDescent="0.2"/>
    <row r="7282" s="59" customFormat="1" x14ac:dyDescent="0.2"/>
    <row r="7283" s="59" customFormat="1" x14ac:dyDescent="0.2"/>
    <row r="7284" s="59" customFormat="1" x14ac:dyDescent="0.2"/>
    <row r="7285" s="59" customFormat="1" x14ac:dyDescent="0.2"/>
    <row r="7286" s="59" customFormat="1" x14ac:dyDescent="0.2"/>
    <row r="7287" s="59" customFormat="1" x14ac:dyDescent="0.2"/>
    <row r="7288" s="59" customFormat="1" x14ac:dyDescent="0.2"/>
    <row r="7289" s="59" customFormat="1" x14ac:dyDescent="0.2"/>
    <row r="7290" s="59" customFormat="1" x14ac:dyDescent="0.2"/>
    <row r="7291" s="59" customFormat="1" x14ac:dyDescent="0.2"/>
    <row r="7292" s="59" customFormat="1" x14ac:dyDescent="0.2"/>
    <row r="7293" s="59" customFormat="1" x14ac:dyDescent="0.2"/>
    <row r="7294" s="59" customFormat="1" x14ac:dyDescent="0.2"/>
    <row r="7295" s="59" customFormat="1" x14ac:dyDescent="0.2"/>
    <row r="7296" s="59" customFormat="1" x14ac:dyDescent="0.2"/>
    <row r="7297" s="59" customFormat="1" x14ac:dyDescent="0.2"/>
    <row r="7298" s="59" customFormat="1" x14ac:dyDescent="0.2"/>
    <row r="7299" s="59" customFormat="1" x14ac:dyDescent="0.2"/>
    <row r="7300" s="59" customFormat="1" x14ac:dyDescent="0.2"/>
    <row r="7301" s="59" customFormat="1" x14ac:dyDescent="0.2"/>
    <row r="7302" s="59" customFormat="1" x14ac:dyDescent="0.2"/>
    <row r="7303" s="59" customFormat="1" x14ac:dyDescent="0.2"/>
    <row r="7304" s="59" customFormat="1" x14ac:dyDescent="0.2"/>
    <row r="7305" s="59" customFormat="1" x14ac:dyDescent="0.2"/>
    <row r="7306" s="59" customFormat="1" x14ac:dyDescent="0.2"/>
    <row r="7307" s="59" customFormat="1" x14ac:dyDescent="0.2"/>
    <row r="7308" s="59" customFormat="1" x14ac:dyDescent="0.2"/>
    <row r="7309" s="59" customFormat="1" x14ac:dyDescent="0.2"/>
    <row r="7310" s="59" customFormat="1" x14ac:dyDescent="0.2"/>
    <row r="7311" s="59" customFormat="1" x14ac:dyDescent="0.2"/>
    <row r="7312" s="59" customFormat="1" x14ac:dyDescent="0.2"/>
    <row r="7313" s="59" customFormat="1" x14ac:dyDescent="0.2"/>
    <row r="7314" s="59" customFormat="1" x14ac:dyDescent="0.2"/>
    <row r="7315" s="59" customFormat="1" x14ac:dyDescent="0.2"/>
    <row r="7316" s="59" customFormat="1" x14ac:dyDescent="0.2"/>
    <row r="7317" s="59" customFormat="1" x14ac:dyDescent="0.2"/>
    <row r="7318" s="59" customFormat="1" x14ac:dyDescent="0.2"/>
    <row r="7319" s="59" customFormat="1" x14ac:dyDescent="0.2"/>
    <row r="7320" s="59" customFormat="1" x14ac:dyDescent="0.2"/>
    <row r="7321" s="59" customFormat="1" x14ac:dyDescent="0.2"/>
    <row r="7322" s="59" customFormat="1" x14ac:dyDescent="0.2"/>
    <row r="7323" s="59" customFormat="1" x14ac:dyDescent="0.2"/>
    <row r="7324" s="59" customFormat="1" x14ac:dyDescent="0.2"/>
    <row r="7325" s="59" customFormat="1" x14ac:dyDescent="0.2"/>
    <row r="7326" s="59" customFormat="1" x14ac:dyDescent="0.2"/>
    <row r="7327" s="59" customFormat="1" x14ac:dyDescent="0.2"/>
    <row r="7328" s="59" customFormat="1" x14ac:dyDescent="0.2"/>
    <row r="7329" s="59" customFormat="1" x14ac:dyDescent="0.2"/>
    <row r="7330" s="59" customFormat="1" x14ac:dyDescent="0.2"/>
    <row r="7331" s="59" customFormat="1" x14ac:dyDescent="0.2"/>
    <row r="7332" s="59" customFormat="1" x14ac:dyDescent="0.2"/>
    <row r="7333" s="59" customFormat="1" x14ac:dyDescent="0.2"/>
    <row r="7334" s="59" customFormat="1" x14ac:dyDescent="0.2"/>
    <row r="7335" s="59" customFormat="1" x14ac:dyDescent="0.2"/>
    <row r="7336" s="59" customFormat="1" x14ac:dyDescent="0.2"/>
    <row r="7337" s="59" customFormat="1" x14ac:dyDescent="0.2"/>
    <row r="7338" s="59" customFormat="1" x14ac:dyDescent="0.2"/>
    <row r="7339" s="59" customFormat="1" x14ac:dyDescent="0.2"/>
    <row r="7340" s="59" customFormat="1" x14ac:dyDescent="0.2"/>
    <row r="7341" s="59" customFormat="1" x14ac:dyDescent="0.2"/>
    <row r="7342" s="59" customFormat="1" x14ac:dyDescent="0.2"/>
    <row r="7343" s="59" customFormat="1" x14ac:dyDescent="0.2"/>
    <row r="7344" s="59" customFormat="1" x14ac:dyDescent="0.2"/>
    <row r="7345" s="59" customFormat="1" x14ac:dyDescent="0.2"/>
    <row r="7346" s="59" customFormat="1" x14ac:dyDescent="0.2"/>
    <row r="7347" s="59" customFormat="1" x14ac:dyDescent="0.2"/>
    <row r="7348" s="59" customFormat="1" x14ac:dyDescent="0.2"/>
    <row r="7349" s="59" customFormat="1" x14ac:dyDescent="0.2"/>
    <row r="7350" s="59" customFormat="1" x14ac:dyDescent="0.2"/>
    <row r="7351" s="59" customFormat="1" x14ac:dyDescent="0.2"/>
    <row r="7352" s="59" customFormat="1" x14ac:dyDescent="0.2"/>
    <row r="7353" s="59" customFormat="1" x14ac:dyDescent="0.2"/>
    <row r="7354" s="59" customFormat="1" x14ac:dyDescent="0.2"/>
    <row r="7355" s="59" customFormat="1" x14ac:dyDescent="0.2"/>
    <row r="7356" s="59" customFormat="1" x14ac:dyDescent="0.2"/>
    <row r="7357" s="59" customFormat="1" x14ac:dyDescent="0.2"/>
    <row r="7358" s="59" customFormat="1" x14ac:dyDescent="0.2"/>
    <row r="7359" s="59" customFormat="1" x14ac:dyDescent="0.2"/>
    <row r="7360" s="59" customFormat="1" x14ac:dyDescent="0.2"/>
    <row r="7361" s="59" customFormat="1" x14ac:dyDescent="0.2"/>
    <row r="7362" s="59" customFormat="1" x14ac:dyDescent="0.2"/>
    <row r="7363" s="59" customFormat="1" x14ac:dyDescent="0.2"/>
    <row r="7364" s="59" customFormat="1" x14ac:dyDescent="0.2"/>
    <row r="7365" s="59" customFormat="1" x14ac:dyDescent="0.2"/>
    <row r="7366" s="59" customFormat="1" x14ac:dyDescent="0.2"/>
    <row r="7367" s="59" customFormat="1" x14ac:dyDescent="0.2"/>
    <row r="7368" s="59" customFormat="1" x14ac:dyDescent="0.2"/>
    <row r="7369" s="59" customFormat="1" x14ac:dyDescent="0.2"/>
    <row r="7370" s="59" customFormat="1" x14ac:dyDescent="0.2"/>
    <row r="7371" s="59" customFormat="1" x14ac:dyDescent="0.2"/>
    <row r="7372" s="59" customFormat="1" x14ac:dyDescent="0.2"/>
    <row r="7373" s="59" customFormat="1" x14ac:dyDescent="0.2"/>
    <row r="7374" s="59" customFormat="1" x14ac:dyDescent="0.2"/>
    <row r="7375" s="59" customFormat="1" x14ac:dyDescent="0.2"/>
    <row r="7376" s="59" customFormat="1" x14ac:dyDescent="0.2"/>
    <row r="7377" s="59" customFormat="1" x14ac:dyDescent="0.2"/>
    <row r="7378" s="59" customFormat="1" x14ac:dyDescent="0.2"/>
    <row r="7379" s="59" customFormat="1" x14ac:dyDescent="0.2"/>
    <row r="7380" s="59" customFormat="1" x14ac:dyDescent="0.2"/>
    <row r="7381" s="59" customFormat="1" x14ac:dyDescent="0.2"/>
    <row r="7382" s="59" customFormat="1" x14ac:dyDescent="0.2"/>
    <row r="7383" s="59" customFormat="1" x14ac:dyDescent="0.2"/>
    <row r="7384" s="59" customFormat="1" x14ac:dyDescent="0.2"/>
    <row r="7385" s="59" customFormat="1" x14ac:dyDescent="0.2"/>
    <row r="7386" s="59" customFormat="1" x14ac:dyDescent="0.2"/>
    <row r="7387" s="59" customFormat="1" x14ac:dyDescent="0.2"/>
    <row r="7388" s="59" customFormat="1" x14ac:dyDescent="0.2"/>
    <row r="7389" s="59" customFormat="1" x14ac:dyDescent="0.2"/>
    <row r="7390" s="59" customFormat="1" x14ac:dyDescent="0.2"/>
    <row r="7391" s="59" customFormat="1" x14ac:dyDescent="0.2"/>
    <row r="7392" s="59" customFormat="1" x14ac:dyDescent="0.2"/>
    <row r="7393" s="59" customFormat="1" x14ac:dyDescent="0.2"/>
    <row r="7394" s="59" customFormat="1" x14ac:dyDescent="0.2"/>
    <row r="7395" s="59" customFormat="1" x14ac:dyDescent="0.2"/>
    <row r="7396" s="59" customFormat="1" x14ac:dyDescent="0.2"/>
    <row r="7397" s="59" customFormat="1" x14ac:dyDescent="0.2"/>
    <row r="7398" s="59" customFormat="1" x14ac:dyDescent="0.2"/>
    <row r="7399" s="59" customFormat="1" x14ac:dyDescent="0.2"/>
    <row r="7400" s="59" customFormat="1" x14ac:dyDescent="0.2"/>
    <row r="7401" s="59" customFormat="1" x14ac:dyDescent="0.2"/>
    <row r="7402" s="59" customFormat="1" x14ac:dyDescent="0.2"/>
    <row r="7403" s="59" customFormat="1" x14ac:dyDescent="0.2"/>
    <row r="7404" s="59" customFormat="1" x14ac:dyDescent="0.2"/>
    <row r="7405" s="59" customFormat="1" x14ac:dyDescent="0.2"/>
    <row r="7406" s="59" customFormat="1" x14ac:dyDescent="0.2"/>
    <row r="7407" s="59" customFormat="1" x14ac:dyDescent="0.2"/>
    <row r="7408" s="59" customFormat="1" x14ac:dyDescent="0.2"/>
    <row r="7409" s="59" customFormat="1" x14ac:dyDescent="0.2"/>
    <row r="7410" s="59" customFormat="1" x14ac:dyDescent="0.2"/>
    <row r="7411" s="59" customFormat="1" x14ac:dyDescent="0.2"/>
    <row r="7412" s="59" customFormat="1" x14ac:dyDescent="0.2"/>
    <row r="7413" s="59" customFormat="1" x14ac:dyDescent="0.2"/>
    <row r="7414" s="59" customFormat="1" x14ac:dyDescent="0.2"/>
    <row r="7415" s="59" customFormat="1" x14ac:dyDescent="0.2"/>
    <row r="7416" s="59" customFormat="1" x14ac:dyDescent="0.2"/>
    <row r="7417" s="59" customFormat="1" x14ac:dyDescent="0.2"/>
    <row r="7418" s="59" customFormat="1" x14ac:dyDescent="0.2"/>
    <row r="7419" s="59" customFormat="1" x14ac:dyDescent="0.2"/>
    <row r="7420" s="59" customFormat="1" x14ac:dyDescent="0.2"/>
    <row r="7421" s="59" customFormat="1" x14ac:dyDescent="0.2"/>
    <row r="7422" s="59" customFormat="1" x14ac:dyDescent="0.2"/>
    <row r="7423" s="59" customFormat="1" x14ac:dyDescent="0.2"/>
    <row r="7424" s="59" customFormat="1" x14ac:dyDescent="0.2"/>
    <row r="7425" s="59" customFormat="1" x14ac:dyDescent="0.2"/>
    <row r="7426" s="59" customFormat="1" x14ac:dyDescent="0.2"/>
    <row r="7427" s="59" customFormat="1" x14ac:dyDescent="0.2"/>
    <row r="7428" s="59" customFormat="1" x14ac:dyDescent="0.2"/>
    <row r="7429" s="59" customFormat="1" x14ac:dyDescent="0.2"/>
    <row r="7430" s="59" customFormat="1" x14ac:dyDescent="0.2"/>
    <row r="7431" s="59" customFormat="1" x14ac:dyDescent="0.2"/>
    <row r="7432" s="59" customFormat="1" x14ac:dyDescent="0.2"/>
    <row r="7433" s="59" customFormat="1" x14ac:dyDescent="0.2"/>
    <row r="7434" s="59" customFormat="1" x14ac:dyDescent="0.2"/>
    <row r="7435" s="59" customFormat="1" x14ac:dyDescent="0.2"/>
    <row r="7436" s="59" customFormat="1" x14ac:dyDescent="0.2"/>
    <row r="7437" s="59" customFormat="1" x14ac:dyDescent="0.2"/>
    <row r="7438" s="59" customFormat="1" x14ac:dyDescent="0.2"/>
    <row r="7439" s="59" customFormat="1" x14ac:dyDescent="0.2"/>
    <row r="7440" s="59" customFormat="1" x14ac:dyDescent="0.2"/>
    <row r="7441" s="59" customFormat="1" x14ac:dyDescent="0.2"/>
    <row r="7442" s="59" customFormat="1" x14ac:dyDescent="0.2"/>
    <row r="7443" s="59" customFormat="1" x14ac:dyDescent="0.2"/>
    <row r="7444" s="59" customFormat="1" x14ac:dyDescent="0.2"/>
    <row r="7445" s="59" customFormat="1" x14ac:dyDescent="0.2"/>
    <row r="7446" s="59" customFormat="1" x14ac:dyDescent="0.2"/>
    <row r="7447" s="59" customFormat="1" x14ac:dyDescent="0.2"/>
    <row r="7448" s="59" customFormat="1" x14ac:dyDescent="0.2"/>
    <row r="7449" s="59" customFormat="1" x14ac:dyDescent="0.2"/>
    <row r="7450" s="59" customFormat="1" x14ac:dyDescent="0.2"/>
    <row r="7451" s="59" customFormat="1" x14ac:dyDescent="0.2"/>
    <row r="7452" s="59" customFormat="1" x14ac:dyDescent="0.2"/>
    <row r="7453" s="59" customFormat="1" x14ac:dyDescent="0.2"/>
    <row r="7454" s="59" customFormat="1" x14ac:dyDescent="0.2"/>
    <row r="7455" s="59" customFormat="1" x14ac:dyDescent="0.2"/>
    <row r="7456" s="59" customFormat="1" x14ac:dyDescent="0.2"/>
    <row r="7457" s="59" customFormat="1" x14ac:dyDescent="0.2"/>
    <row r="7458" s="59" customFormat="1" x14ac:dyDescent="0.2"/>
    <row r="7459" s="59" customFormat="1" x14ac:dyDescent="0.2"/>
    <row r="7460" s="59" customFormat="1" x14ac:dyDescent="0.2"/>
    <row r="7461" s="59" customFormat="1" x14ac:dyDescent="0.2"/>
    <row r="7462" s="59" customFormat="1" x14ac:dyDescent="0.2"/>
    <row r="7463" s="59" customFormat="1" x14ac:dyDescent="0.2"/>
    <row r="7464" s="59" customFormat="1" x14ac:dyDescent="0.2"/>
    <row r="7465" s="59" customFormat="1" x14ac:dyDescent="0.2"/>
    <row r="7466" s="59" customFormat="1" x14ac:dyDescent="0.2"/>
    <row r="7467" s="59" customFormat="1" x14ac:dyDescent="0.2"/>
    <row r="7468" s="59" customFormat="1" x14ac:dyDescent="0.2"/>
    <row r="7469" s="59" customFormat="1" x14ac:dyDescent="0.2"/>
    <row r="7470" s="59" customFormat="1" x14ac:dyDescent="0.2"/>
    <row r="7471" s="59" customFormat="1" x14ac:dyDescent="0.2"/>
    <row r="7472" s="59" customFormat="1" x14ac:dyDescent="0.2"/>
    <row r="7473" s="59" customFormat="1" x14ac:dyDescent="0.2"/>
    <row r="7474" s="59" customFormat="1" x14ac:dyDescent="0.2"/>
    <row r="7475" s="59" customFormat="1" x14ac:dyDescent="0.2"/>
    <row r="7476" s="59" customFormat="1" x14ac:dyDescent="0.2"/>
    <row r="7477" s="59" customFormat="1" x14ac:dyDescent="0.2"/>
    <row r="7478" s="59" customFormat="1" x14ac:dyDescent="0.2"/>
    <row r="7479" s="59" customFormat="1" x14ac:dyDescent="0.2"/>
    <row r="7480" s="59" customFormat="1" x14ac:dyDescent="0.2"/>
    <row r="7481" s="59" customFormat="1" x14ac:dyDescent="0.2"/>
    <row r="7482" s="59" customFormat="1" x14ac:dyDescent="0.2"/>
    <row r="7483" s="59" customFormat="1" x14ac:dyDescent="0.2"/>
    <row r="7484" s="59" customFormat="1" x14ac:dyDescent="0.2"/>
    <row r="7485" s="59" customFormat="1" x14ac:dyDescent="0.2"/>
    <row r="7486" s="59" customFormat="1" x14ac:dyDescent="0.2"/>
    <row r="7487" s="59" customFormat="1" x14ac:dyDescent="0.2"/>
    <row r="7488" s="59" customFormat="1" x14ac:dyDescent="0.2"/>
    <row r="7489" s="59" customFormat="1" x14ac:dyDescent="0.2"/>
    <row r="7490" s="59" customFormat="1" x14ac:dyDescent="0.2"/>
    <row r="7491" s="59" customFormat="1" x14ac:dyDescent="0.2"/>
    <row r="7492" s="59" customFormat="1" x14ac:dyDescent="0.2"/>
    <row r="7493" s="59" customFormat="1" x14ac:dyDescent="0.2"/>
    <row r="7494" s="59" customFormat="1" x14ac:dyDescent="0.2"/>
    <row r="7495" s="59" customFormat="1" x14ac:dyDescent="0.2"/>
    <row r="7496" s="59" customFormat="1" x14ac:dyDescent="0.2"/>
    <row r="7497" s="59" customFormat="1" x14ac:dyDescent="0.2"/>
    <row r="7498" s="59" customFormat="1" x14ac:dyDescent="0.2"/>
    <row r="7499" s="59" customFormat="1" x14ac:dyDescent="0.2"/>
    <row r="7500" s="59" customFormat="1" x14ac:dyDescent="0.2"/>
    <row r="7501" s="59" customFormat="1" x14ac:dyDescent="0.2"/>
    <row r="7502" s="59" customFormat="1" x14ac:dyDescent="0.2"/>
    <row r="7503" s="59" customFormat="1" x14ac:dyDescent="0.2"/>
    <row r="7504" s="59" customFormat="1" x14ac:dyDescent="0.2"/>
    <row r="7505" s="59" customFormat="1" x14ac:dyDescent="0.2"/>
    <row r="7506" s="59" customFormat="1" x14ac:dyDescent="0.2"/>
    <row r="7507" s="59" customFormat="1" x14ac:dyDescent="0.2"/>
    <row r="7508" s="59" customFormat="1" x14ac:dyDescent="0.2"/>
    <row r="7509" s="59" customFormat="1" x14ac:dyDescent="0.2"/>
    <row r="7510" s="59" customFormat="1" x14ac:dyDescent="0.2"/>
    <row r="7511" s="59" customFormat="1" x14ac:dyDescent="0.2"/>
    <row r="7512" s="59" customFormat="1" x14ac:dyDescent="0.2"/>
    <row r="7513" s="59" customFormat="1" x14ac:dyDescent="0.2"/>
    <row r="7514" s="59" customFormat="1" x14ac:dyDescent="0.2"/>
    <row r="7515" s="59" customFormat="1" x14ac:dyDescent="0.2"/>
    <row r="7516" s="59" customFormat="1" x14ac:dyDescent="0.2"/>
    <row r="7517" s="59" customFormat="1" x14ac:dyDescent="0.2"/>
    <row r="7518" s="59" customFormat="1" x14ac:dyDescent="0.2"/>
    <row r="7519" s="59" customFormat="1" x14ac:dyDescent="0.2"/>
    <row r="7520" s="59" customFormat="1" x14ac:dyDescent="0.2"/>
    <row r="7521" s="59" customFormat="1" x14ac:dyDescent="0.2"/>
    <row r="7522" s="59" customFormat="1" x14ac:dyDescent="0.2"/>
    <row r="7523" s="59" customFormat="1" x14ac:dyDescent="0.2"/>
    <row r="7524" s="59" customFormat="1" x14ac:dyDescent="0.2"/>
    <row r="7525" s="59" customFormat="1" x14ac:dyDescent="0.2"/>
    <row r="7526" s="59" customFormat="1" x14ac:dyDescent="0.2"/>
    <row r="7527" s="59" customFormat="1" x14ac:dyDescent="0.2"/>
    <row r="7528" s="59" customFormat="1" x14ac:dyDescent="0.2"/>
    <row r="7529" s="59" customFormat="1" x14ac:dyDescent="0.2"/>
    <row r="7530" s="59" customFormat="1" x14ac:dyDescent="0.2"/>
    <row r="7531" s="59" customFormat="1" x14ac:dyDescent="0.2"/>
    <row r="7532" s="59" customFormat="1" x14ac:dyDescent="0.2"/>
    <row r="7533" s="59" customFormat="1" x14ac:dyDescent="0.2"/>
    <row r="7534" s="59" customFormat="1" x14ac:dyDescent="0.2"/>
    <row r="7535" s="59" customFormat="1" x14ac:dyDescent="0.2"/>
    <row r="7536" s="59" customFormat="1" x14ac:dyDescent="0.2"/>
    <row r="7537" s="59" customFormat="1" x14ac:dyDescent="0.2"/>
    <row r="7538" s="59" customFormat="1" x14ac:dyDescent="0.2"/>
    <row r="7539" s="59" customFormat="1" x14ac:dyDescent="0.2"/>
    <row r="7540" s="59" customFormat="1" x14ac:dyDescent="0.2"/>
    <row r="7541" s="59" customFormat="1" x14ac:dyDescent="0.2"/>
    <row r="7542" s="59" customFormat="1" x14ac:dyDescent="0.2"/>
    <row r="7543" s="59" customFormat="1" x14ac:dyDescent="0.2"/>
    <row r="7544" s="59" customFormat="1" x14ac:dyDescent="0.2"/>
    <row r="7545" s="59" customFormat="1" x14ac:dyDescent="0.2"/>
    <row r="7546" s="59" customFormat="1" x14ac:dyDescent="0.2"/>
    <row r="7547" s="59" customFormat="1" x14ac:dyDescent="0.2"/>
    <row r="7548" s="59" customFormat="1" x14ac:dyDescent="0.2"/>
    <row r="7549" s="59" customFormat="1" x14ac:dyDescent="0.2"/>
    <row r="7550" s="59" customFormat="1" x14ac:dyDescent="0.2"/>
    <row r="7551" s="59" customFormat="1" x14ac:dyDescent="0.2"/>
    <row r="7552" s="59" customFormat="1" x14ac:dyDescent="0.2"/>
    <row r="7553" s="59" customFormat="1" x14ac:dyDescent="0.2"/>
    <row r="7554" s="59" customFormat="1" x14ac:dyDescent="0.2"/>
    <row r="7555" s="59" customFormat="1" x14ac:dyDescent="0.2"/>
    <row r="7556" s="59" customFormat="1" x14ac:dyDescent="0.2"/>
    <row r="7557" s="59" customFormat="1" x14ac:dyDescent="0.2"/>
    <row r="7558" s="59" customFormat="1" x14ac:dyDescent="0.2"/>
    <row r="7559" s="59" customFormat="1" x14ac:dyDescent="0.2"/>
    <row r="7560" s="59" customFormat="1" x14ac:dyDescent="0.2"/>
    <row r="7561" s="59" customFormat="1" x14ac:dyDescent="0.2"/>
    <row r="7562" s="59" customFormat="1" x14ac:dyDescent="0.2"/>
    <row r="7563" s="59" customFormat="1" x14ac:dyDescent="0.2"/>
    <row r="7564" s="59" customFormat="1" x14ac:dyDescent="0.2"/>
    <row r="7565" s="59" customFormat="1" x14ac:dyDescent="0.2"/>
    <row r="7566" s="59" customFormat="1" x14ac:dyDescent="0.2"/>
    <row r="7567" s="59" customFormat="1" x14ac:dyDescent="0.2"/>
    <row r="7568" s="59" customFormat="1" x14ac:dyDescent="0.2"/>
    <row r="7569" s="59" customFormat="1" x14ac:dyDescent="0.2"/>
    <row r="7570" s="59" customFormat="1" x14ac:dyDescent="0.2"/>
    <row r="7571" s="59" customFormat="1" x14ac:dyDescent="0.2"/>
    <row r="7572" s="59" customFormat="1" x14ac:dyDescent="0.2"/>
    <row r="7573" s="59" customFormat="1" x14ac:dyDescent="0.2"/>
    <row r="7574" s="59" customFormat="1" x14ac:dyDescent="0.2"/>
    <row r="7575" s="59" customFormat="1" x14ac:dyDescent="0.2"/>
    <row r="7576" s="59" customFormat="1" x14ac:dyDescent="0.2"/>
    <row r="7577" s="59" customFormat="1" x14ac:dyDescent="0.2"/>
    <row r="7578" s="59" customFormat="1" x14ac:dyDescent="0.2"/>
    <row r="7579" s="59" customFormat="1" x14ac:dyDescent="0.2"/>
    <row r="7580" s="59" customFormat="1" x14ac:dyDescent="0.2"/>
    <row r="7581" s="59" customFormat="1" x14ac:dyDescent="0.2"/>
    <row r="7582" s="59" customFormat="1" x14ac:dyDescent="0.2"/>
    <row r="7583" s="59" customFormat="1" x14ac:dyDescent="0.2"/>
    <row r="7584" s="59" customFormat="1" x14ac:dyDescent="0.2"/>
    <row r="7585" s="59" customFormat="1" x14ac:dyDescent="0.2"/>
    <row r="7586" s="59" customFormat="1" x14ac:dyDescent="0.2"/>
    <row r="7587" s="59" customFormat="1" x14ac:dyDescent="0.2"/>
    <row r="7588" s="59" customFormat="1" x14ac:dyDescent="0.2"/>
    <row r="7589" s="59" customFormat="1" x14ac:dyDescent="0.2"/>
    <row r="7590" s="59" customFormat="1" x14ac:dyDescent="0.2"/>
    <row r="7591" s="59" customFormat="1" x14ac:dyDescent="0.2"/>
    <row r="7592" s="59" customFormat="1" x14ac:dyDescent="0.2"/>
    <row r="7593" s="59" customFormat="1" x14ac:dyDescent="0.2"/>
    <row r="7594" s="59" customFormat="1" x14ac:dyDescent="0.2"/>
    <row r="7595" s="59" customFormat="1" x14ac:dyDescent="0.2"/>
    <row r="7596" s="59" customFormat="1" x14ac:dyDescent="0.2"/>
    <row r="7597" s="59" customFormat="1" x14ac:dyDescent="0.2"/>
    <row r="7598" s="59" customFormat="1" x14ac:dyDescent="0.2"/>
    <row r="7599" s="59" customFormat="1" x14ac:dyDescent="0.2"/>
    <row r="7600" s="59" customFormat="1" x14ac:dyDescent="0.2"/>
    <row r="7601" s="59" customFormat="1" x14ac:dyDescent="0.2"/>
    <row r="7602" s="59" customFormat="1" x14ac:dyDescent="0.2"/>
    <row r="7603" s="59" customFormat="1" x14ac:dyDescent="0.2"/>
    <row r="7604" s="59" customFormat="1" x14ac:dyDescent="0.2"/>
    <row r="7605" s="59" customFormat="1" x14ac:dyDescent="0.2"/>
    <row r="7606" s="59" customFormat="1" x14ac:dyDescent="0.2"/>
    <row r="7607" s="59" customFormat="1" x14ac:dyDescent="0.2"/>
    <row r="7608" s="59" customFormat="1" x14ac:dyDescent="0.2"/>
    <row r="7609" s="59" customFormat="1" x14ac:dyDescent="0.2"/>
    <row r="7610" s="59" customFormat="1" x14ac:dyDescent="0.2"/>
    <row r="7611" s="59" customFormat="1" x14ac:dyDescent="0.2"/>
    <row r="7612" s="59" customFormat="1" x14ac:dyDescent="0.2"/>
    <row r="7613" s="59" customFormat="1" x14ac:dyDescent="0.2"/>
    <row r="7614" s="59" customFormat="1" x14ac:dyDescent="0.2"/>
    <row r="7615" s="59" customFormat="1" x14ac:dyDescent="0.2"/>
    <row r="7616" s="59" customFormat="1" x14ac:dyDescent="0.2"/>
    <row r="7617" s="59" customFormat="1" x14ac:dyDescent="0.2"/>
    <row r="7618" s="59" customFormat="1" x14ac:dyDescent="0.2"/>
    <row r="7619" s="59" customFormat="1" x14ac:dyDescent="0.2"/>
    <row r="7620" s="59" customFormat="1" x14ac:dyDescent="0.2"/>
    <row r="7621" s="59" customFormat="1" x14ac:dyDescent="0.2"/>
    <row r="7622" s="59" customFormat="1" x14ac:dyDescent="0.2"/>
    <row r="7623" s="59" customFormat="1" x14ac:dyDescent="0.2"/>
    <row r="7624" s="59" customFormat="1" x14ac:dyDescent="0.2"/>
    <row r="7625" s="59" customFormat="1" x14ac:dyDescent="0.2"/>
    <row r="7626" s="59" customFormat="1" x14ac:dyDescent="0.2"/>
    <row r="7627" s="59" customFormat="1" x14ac:dyDescent="0.2"/>
    <row r="7628" s="59" customFormat="1" x14ac:dyDescent="0.2"/>
    <row r="7629" s="59" customFormat="1" x14ac:dyDescent="0.2"/>
    <row r="7630" s="59" customFormat="1" x14ac:dyDescent="0.2"/>
    <row r="7631" s="59" customFormat="1" x14ac:dyDescent="0.2"/>
    <row r="7632" s="59" customFormat="1" x14ac:dyDescent="0.2"/>
    <row r="7633" s="59" customFormat="1" x14ac:dyDescent="0.2"/>
    <row r="7634" s="59" customFormat="1" x14ac:dyDescent="0.2"/>
    <row r="7635" s="59" customFormat="1" x14ac:dyDescent="0.2"/>
    <row r="7636" s="59" customFormat="1" x14ac:dyDescent="0.2"/>
    <row r="7637" s="59" customFormat="1" x14ac:dyDescent="0.2"/>
    <row r="7638" s="59" customFormat="1" x14ac:dyDescent="0.2"/>
    <row r="7639" s="59" customFormat="1" x14ac:dyDescent="0.2"/>
    <row r="7640" s="59" customFormat="1" x14ac:dyDescent="0.2"/>
    <row r="7641" s="59" customFormat="1" x14ac:dyDescent="0.2"/>
    <row r="7642" s="59" customFormat="1" x14ac:dyDescent="0.2"/>
    <row r="7643" s="59" customFormat="1" x14ac:dyDescent="0.2"/>
    <row r="7644" s="59" customFormat="1" x14ac:dyDescent="0.2"/>
    <row r="7645" s="59" customFormat="1" x14ac:dyDescent="0.2"/>
    <row r="7646" s="59" customFormat="1" x14ac:dyDescent="0.2"/>
    <row r="7647" s="59" customFormat="1" x14ac:dyDescent="0.2"/>
    <row r="7648" s="59" customFormat="1" x14ac:dyDescent="0.2"/>
    <row r="7649" s="59" customFormat="1" x14ac:dyDescent="0.2"/>
    <row r="7650" s="59" customFormat="1" x14ac:dyDescent="0.2"/>
    <row r="7651" s="59" customFormat="1" x14ac:dyDescent="0.2"/>
    <row r="7652" s="59" customFormat="1" x14ac:dyDescent="0.2"/>
    <row r="7653" s="59" customFormat="1" x14ac:dyDescent="0.2"/>
    <row r="7654" s="59" customFormat="1" x14ac:dyDescent="0.2"/>
    <row r="7655" s="59" customFormat="1" x14ac:dyDescent="0.2"/>
    <row r="7656" s="59" customFormat="1" x14ac:dyDescent="0.2"/>
    <row r="7657" s="59" customFormat="1" x14ac:dyDescent="0.2"/>
    <row r="7658" s="59" customFormat="1" x14ac:dyDescent="0.2"/>
    <row r="7659" s="59" customFormat="1" x14ac:dyDescent="0.2"/>
    <row r="7660" s="59" customFormat="1" x14ac:dyDescent="0.2"/>
    <row r="7661" s="59" customFormat="1" x14ac:dyDescent="0.2"/>
    <row r="7662" s="59" customFormat="1" x14ac:dyDescent="0.2"/>
    <row r="7663" s="59" customFormat="1" x14ac:dyDescent="0.2"/>
    <row r="7664" s="59" customFormat="1" x14ac:dyDescent="0.2"/>
    <row r="7665" s="59" customFormat="1" x14ac:dyDescent="0.2"/>
    <row r="7666" s="59" customFormat="1" x14ac:dyDescent="0.2"/>
    <row r="7667" s="59" customFormat="1" x14ac:dyDescent="0.2"/>
    <row r="7668" s="59" customFormat="1" x14ac:dyDescent="0.2"/>
    <row r="7669" s="59" customFormat="1" x14ac:dyDescent="0.2"/>
    <row r="7670" s="59" customFormat="1" x14ac:dyDescent="0.2"/>
    <row r="7671" s="59" customFormat="1" x14ac:dyDescent="0.2"/>
    <row r="7672" s="59" customFormat="1" x14ac:dyDescent="0.2"/>
    <row r="7673" s="59" customFormat="1" x14ac:dyDescent="0.2"/>
    <row r="7674" s="59" customFormat="1" x14ac:dyDescent="0.2"/>
    <row r="7675" s="59" customFormat="1" x14ac:dyDescent="0.2"/>
    <row r="7676" s="59" customFormat="1" x14ac:dyDescent="0.2"/>
    <row r="7677" s="59" customFormat="1" x14ac:dyDescent="0.2"/>
    <row r="7678" s="59" customFormat="1" x14ac:dyDescent="0.2"/>
    <row r="7679" s="59" customFormat="1" x14ac:dyDescent="0.2"/>
    <row r="7680" s="59" customFormat="1" x14ac:dyDescent="0.2"/>
    <row r="7681" s="59" customFormat="1" x14ac:dyDescent="0.2"/>
    <row r="7682" s="59" customFormat="1" x14ac:dyDescent="0.2"/>
    <row r="7683" s="59" customFormat="1" x14ac:dyDescent="0.2"/>
    <row r="7684" s="59" customFormat="1" x14ac:dyDescent="0.2"/>
    <row r="7685" s="59" customFormat="1" x14ac:dyDescent="0.2"/>
    <row r="7686" s="59" customFormat="1" x14ac:dyDescent="0.2"/>
    <row r="7687" s="59" customFormat="1" x14ac:dyDescent="0.2"/>
    <row r="7688" s="59" customFormat="1" x14ac:dyDescent="0.2"/>
    <row r="7689" s="59" customFormat="1" x14ac:dyDescent="0.2"/>
    <row r="7690" s="59" customFormat="1" x14ac:dyDescent="0.2"/>
    <row r="7691" s="59" customFormat="1" x14ac:dyDescent="0.2"/>
    <row r="7692" s="59" customFormat="1" x14ac:dyDescent="0.2"/>
    <row r="7693" s="59" customFormat="1" x14ac:dyDescent="0.2"/>
    <row r="7694" s="59" customFormat="1" x14ac:dyDescent="0.2"/>
    <row r="7695" s="59" customFormat="1" x14ac:dyDescent="0.2"/>
    <row r="7696" s="59" customFormat="1" x14ac:dyDescent="0.2"/>
    <row r="7697" s="59" customFormat="1" x14ac:dyDescent="0.2"/>
    <row r="7698" s="59" customFormat="1" x14ac:dyDescent="0.2"/>
    <row r="7699" s="59" customFormat="1" x14ac:dyDescent="0.2"/>
    <row r="7700" s="59" customFormat="1" x14ac:dyDescent="0.2"/>
    <row r="7701" s="59" customFormat="1" x14ac:dyDescent="0.2"/>
    <row r="7702" s="59" customFormat="1" x14ac:dyDescent="0.2"/>
    <row r="7703" s="59" customFormat="1" x14ac:dyDescent="0.2"/>
    <row r="7704" s="59" customFormat="1" x14ac:dyDescent="0.2"/>
    <row r="7705" s="59" customFormat="1" x14ac:dyDescent="0.2"/>
    <row r="7706" s="59" customFormat="1" x14ac:dyDescent="0.2"/>
    <row r="7707" s="59" customFormat="1" x14ac:dyDescent="0.2"/>
    <row r="7708" s="59" customFormat="1" x14ac:dyDescent="0.2"/>
    <row r="7709" s="59" customFormat="1" x14ac:dyDescent="0.2"/>
    <row r="7710" s="59" customFormat="1" x14ac:dyDescent="0.2"/>
    <row r="7711" s="59" customFormat="1" x14ac:dyDescent="0.2"/>
    <row r="7712" s="59" customFormat="1" x14ac:dyDescent="0.2"/>
    <row r="7713" s="59" customFormat="1" x14ac:dyDescent="0.2"/>
    <row r="7714" s="59" customFormat="1" x14ac:dyDescent="0.2"/>
    <row r="7715" s="59" customFormat="1" x14ac:dyDescent="0.2"/>
    <row r="7716" s="59" customFormat="1" x14ac:dyDescent="0.2"/>
    <row r="7717" s="59" customFormat="1" x14ac:dyDescent="0.2"/>
    <row r="7718" s="59" customFormat="1" x14ac:dyDescent="0.2"/>
    <row r="7719" s="59" customFormat="1" x14ac:dyDescent="0.2"/>
    <row r="7720" s="59" customFormat="1" x14ac:dyDescent="0.2"/>
    <row r="7721" s="59" customFormat="1" x14ac:dyDescent="0.2"/>
    <row r="7722" s="59" customFormat="1" x14ac:dyDescent="0.2"/>
    <row r="7723" s="59" customFormat="1" x14ac:dyDescent="0.2"/>
    <row r="7724" s="59" customFormat="1" x14ac:dyDescent="0.2"/>
    <row r="7725" s="59" customFormat="1" x14ac:dyDescent="0.2"/>
    <row r="7726" s="59" customFormat="1" x14ac:dyDescent="0.2"/>
    <row r="7727" s="59" customFormat="1" x14ac:dyDescent="0.2"/>
    <row r="7728" s="59" customFormat="1" x14ac:dyDescent="0.2"/>
    <row r="7729" s="59" customFormat="1" x14ac:dyDescent="0.2"/>
    <row r="7730" s="59" customFormat="1" x14ac:dyDescent="0.2"/>
    <row r="7731" s="59" customFormat="1" x14ac:dyDescent="0.2"/>
    <row r="7732" s="59" customFormat="1" x14ac:dyDescent="0.2"/>
    <row r="7733" s="59" customFormat="1" x14ac:dyDescent="0.2"/>
    <row r="7734" s="59" customFormat="1" x14ac:dyDescent="0.2"/>
    <row r="7735" s="59" customFormat="1" x14ac:dyDescent="0.2"/>
    <row r="7736" s="59" customFormat="1" x14ac:dyDescent="0.2"/>
    <row r="7737" s="59" customFormat="1" x14ac:dyDescent="0.2"/>
    <row r="7738" s="59" customFormat="1" x14ac:dyDescent="0.2"/>
    <row r="7739" s="59" customFormat="1" x14ac:dyDescent="0.2"/>
    <row r="7740" s="59" customFormat="1" x14ac:dyDescent="0.2"/>
    <row r="7741" s="59" customFormat="1" x14ac:dyDescent="0.2"/>
    <row r="7742" s="59" customFormat="1" x14ac:dyDescent="0.2"/>
    <row r="7743" s="59" customFormat="1" x14ac:dyDescent="0.2"/>
    <row r="7744" s="59" customFormat="1" x14ac:dyDescent="0.2"/>
    <row r="7745" s="59" customFormat="1" x14ac:dyDescent="0.2"/>
    <row r="7746" s="59" customFormat="1" x14ac:dyDescent="0.2"/>
    <row r="7747" s="59" customFormat="1" x14ac:dyDescent="0.2"/>
    <row r="7748" s="59" customFormat="1" x14ac:dyDescent="0.2"/>
    <row r="7749" s="59" customFormat="1" x14ac:dyDescent="0.2"/>
    <row r="7750" s="59" customFormat="1" x14ac:dyDescent="0.2"/>
    <row r="7751" s="59" customFormat="1" x14ac:dyDescent="0.2"/>
    <row r="7752" s="59" customFormat="1" x14ac:dyDescent="0.2"/>
    <row r="7753" s="59" customFormat="1" x14ac:dyDescent="0.2"/>
    <row r="7754" s="59" customFormat="1" x14ac:dyDescent="0.2"/>
    <row r="7755" s="59" customFormat="1" x14ac:dyDescent="0.2"/>
    <row r="7756" s="59" customFormat="1" x14ac:dyDescent="0.2"/>
    <row r="7757" s="59" customFormat="1" x14ac:dyDescent="0.2"/>
    <row r="7758" s="59" customFormat="1" x14ac:dyDescent="0.2"/>
    <row r="7759" s="59" customFormat="1" x14ac:dyDescent="0.2"/>
    <row r="7760" s="59" customFormat="1" x14ac:dyDescent="0.2"/>
    <row r="7761" s="59" customFormat="1" x14ac:dyDescent="0.2"/>
    <row r="7762" s="59" customFormat="1" x14ac:dyDescent="0.2"/>
    <row r="7763" s="59" customFormat="1" x14ac:dyDescent="0.2"/>
    <row r="7764" s="59" customFormat="1" x14ac:dyDescent="0.2"/>
    <row r="7765" s="59" customFormat="1" x14ac:dyDescent="0.2"/>
    <row r="7766" s="59" customFormat="1" x14ac:dyDescent="0.2"/>
    <row r="7767" s="59" customFormat="1" x14ac:dyDescent="0.2"/>
    <row r="7768" s="59" customFormat="1" x14ac:dyDescent="0.2"/>
    <row r="7769" s="59" customFormat="1" x14ac:dyDescent="0.2"/>
    <row r="7770" s="59" customFormat="1" x14ac:dyDescent="0.2"/>
    <row r="7771" s="59" customFormat="1" x14ac:dyDescent="0.2"/>
    <row r="7772" s="59" customFormat="1" x14ac:dyDescent="0.2"/>
    <row r="7773" s="59" customFormat="1" x14ac:dyDescent="0.2"/>
    <row r="7774" s="59" customFormat="1" x14ac:dyDescent="0.2"/>
    <row r="7775" s="59" customFormat="1" x14ac:dyDescent="0.2"/>
    <row r="7776" s="59" customFormat="1" x14ac:dyDescent="0.2"/>
    <row r="7777" s="59" customFormat="1" x14ac:dyDescent="0.2"/>
    <row r="7778" s="59" customFormat="1" x14ac:dyDescent="0.2"/>
    <row r="7779" s="59" customFormat="1" x14ac:dyDescent="0.2"/>
    <row r="7780" s="59" customFormat="1" x14ac:dyDescent="0.2"/>
    <row r="7781" s="59" customFormat="1" x14ac:dyDescent="0.2"/>
    <row r="7782" s="59" customFormat="1" x14ac:dyDescent="0.2"/>
    <row r="7783" s="59" customFormat="1" x14ac:dyDescent="0.2"/>
    <row r="7784" s="59" customFormat="1" x14ac:dyDescent="0.2"/>
    <row r="7785" s="59" customFormat="1" x14ac:dyDescent="0.2"/>
    <row r="7786" s="59" customFormat="1" x14ac:dyDescent="0.2"/>
    <row r="7787" s="59" customFormat="1" x14ac:dyDescent="0.2"/>
    <row r="7788" s="59" customFormat="1" x14ac:dyDescent="0.2"/>
    <row r="7789" s="59" customFormat="1" x14ac:dyDescent="0.2"/>
    <row r="7790" s="59" customFormat="1" x14ac:dyDescent="0.2"/>
    <row r="7791" s="59" customFormat="1" x14ac:dyDescent="0.2"/>
    <row r="7792" s="59" customFormat="1" x14ac:dyDescent="0.2"/>
    <row r="7793" s="59" customFormat="1" x14ac:dyDescent="0.2"/>
    <row r="7794" s="59" customFormat="1" x14ac:dyDescent="0.2"/>
    <row r="7795" s="59" customFormat="1" x14ac:dyDescent="0.2"/>
    <row r="7796" s="59" customFormat="1" x14ac:dyDescent="0.2"/>
    <row r="7797" s="59" customFormat="1" x14ac:dyDescent="0.2"/>
    <row r="7798" s="59" customFormat="1" x14ac:dyDescent="0.2"/>
    <row r="7799" s="59" customFormat="1" x14ac:dyDescent="0.2"/>
    <row r="7800" s="59" customFormat="1" x14ac:dyDescent="0.2"/>
    <row r="7801" s="59" customFormat="1" x14ac:dyDescent="0.2"/>
    <row r="7802" s="59" customFormat="1" x14ac:dyDescent="0.2"/>
    <row r="7803" s="59" customFormat="1" x14ac:dyDescent="0.2"/>
    <row r="7804" s="59" customFormat="1" x14ac:dyDescent="0.2"/>
    <row r="7805" s="59" customFormat="1" x14ac:dyDescent="0.2"/>
    <row r="7806" s="59" customFormat="1" x14ac:dyDescent="0.2"/>
    <row r="7807" s="59" customFormat="1" x14ac:dyDescent="0.2"/>
    <row r="7808" s="59" customFormat="1" x14ac:dyDescent="0.2"/>
    <row r="7809" s="59" customFormat="1" x14ac:dyDescent="0.2"/>
    <row r="7810" s="59" customFormat="1" x14ac:dyDescent="0.2"/>
    <row r="7811" s="59" customFormat="1" x14ac:dyDescent="0.2"/>
    <row r="7812" s="59" customFormat="1" x14ac:dyDescent="0.2"/>
    <row r="7813" s="59" customFormat="1" x14ac:dyDescent="0.2"/>
    <row r="7814" s="59" customFormat="1" x14ac:dyDescent="0.2"/>
    <row r="7815" s="59" customFormat="1" x14ac:dyDescent="0.2"/>
    <row r="7816" s="59" customFormat="1" x14ac:dyDescent="0.2"/>
    <row r="7817" s="59" customFormat="1" x14ac:dyDescent="0.2"/>
    <row r="7818" s="59" customFormat="1" x14ac:dyDescent="0.2"/>
    <row r="7819" s="59" customFormat="1" x14ac:dyDescent="0.2"/>
    <row r="7820" s="59" customFormat="1" x14ac:dyDescent="0.2"/>
    <row r="7821" s="59" customFormat="1" x14ac:dyDescent="0.2"/>
    <row r="7822" s="59" customFormat="1" x14ac:dyDescent="0.2"/>
    <row r="7823" s="59" customFormat="1" x14ac:dyDescent="0.2"/>
    <row r="7824" s="59" customFormat="1" x14ac:dyDescent="0.2"/>
    <row r="7825" s="59" customFormat="1" x14ac:dyDescent="0.2"/>
    <row r="7826" s="59" customFormat="1" x14ac:dyDescent="0.2"/>
    <row r="7827" s="59" customFormat="1" x14ac:dyDescent="0.2"/>
    <row r="7828" s="59" customFormat="1" x14ac:dyDescent="0.2"/>
    <row r="7829" s="59" customFormat="1" x14ac:dyDescent="0.2"/>
    <row r="7830" s="59" customFormat="1" x14ac:dyDescent="0.2"/>
    <row r="7831" s="59" customFormat="1" x14ac:dyDescent="0.2"/>
    <row r="7832" s="59" customFormat="1" x14ac:dyDescent="0.2"/>
    <row r="7833" s="59" customFormat="1" x14ac:dyDescent="0.2"/>
    <row r="7834" s="59" customFormat="1" x14ac:dyDescent="0.2"/>
    <row r="7835" s="59" customFormat="1" x14ac:dyDescent="0.2"/>
    <row r="7836" s="59" customFormat="1" x14ac:dyDescent="0.2"/>
    <row r="7837" s="59" customFormat="1" x14ac:dyDescent="0.2"/>
    <row r="7838" s="59" customFormat="1" x14ac:dyDescent="0.2"/>
    <row r="7839" s="59" customFormat="1" x14ac:dyDescent="0.2"/>
    <row r="7840" s="59" customFormat="1" x14ac:dyDescent="0.2"/>
    <row r="7841" s="59" customFormat="1" x14ac:dyDescent="0.2"/>
    <row r="7842" s="59" customFormat="1" x14ac:dyDescent="0.2"/>
    <row r="7843" s="59" customFormat="1" x14ac:dyDescent="0.2"/>
    <row r="7844" s="59" customFormat="1" x14ac:dyDescent="0.2"/>
    <row r="7845" s="59" customFormat="1" x14ac:dyDescent="0.2"/>
    <row r="7846" s="59" customFormat="1" x14ac:dyDescent="0.2"/>
    <row r="7847" s="59" customFormat="1" x14ac:dyDescent="0.2"/>
    <row r="7848" s="59" customFormat="1" x14ac:dyDescent="0.2"/>
    <row r="7849" s="59" customFormat="1" x14ac:dyDescent="0.2"/>
    <row r="7850" s="59" customFormat="1" x14ac:dyDescent="0.2"/>
    <row r="7851" s="59" customFormat="1" x14ac:dyDescent="0.2"/>
    <row r="7852" s="59" customFormat="1" x14ac:dyDescent="0.2"/>
    <row r="7853" s="59" customFormat="1" x14ac:dyDescent="0.2"/>
    <row r="7854" s="59" customFormat="1" x14ac:dyDescent="0.2"/>
    <row r="7855" s="59" customFormat="1" x14ac:dyDescent="0.2"/>
    <row r="7856" s="59" customFormat="1" x14ac:dyDescent="0.2"/>
    <row r="7857" s="59" customFormat="1" x14ac:dyDescent="0.2"/>
    <row r="7858" s="59" customFormat="1" x14ac:dyDescent="0.2"/>
    <row r="7859" s="59" customFormat="1" x14ac:dyDescent="0.2"/>
    <row r="7860" s="59" customFormat="1" x14ac:dyDescent="0.2"/>
    <row r="7861" s="59" customFormat="1" x14ac:dyDescent="0.2"/>
    <row r="7862" s="59" customFormat="1" x14ac:dyDescent="0.2"/>
    <row r="7863" s="59" customFormat="1" x14ac:dyDescent="0.2"/>
    <row r="7864" s="59" customFormat="1" x14ac:dyDescent="0.2"/>
    <row r="7865" s="59" customFormat="1" x14ac:dyDescent="0.2"/>
    <row r="7866" s="59" customFormat="1" x14ac:dyDescent="0.2"/>
    <row r="7867" s="59" customFormat="1" x14ac:dyDescent="0.2"/>
    <row r="7868" s="59" customFormat="1" x14ac:dyDescent="0.2"/>
    <row r="7869" s="59" customFormat="1" x14ac:dyDescent="0.2"/>
    <row r="7870" s="59" customFormat="1" x14ac:dyDescent="0.2"/>
    <row r="7871" s="59" customFormat="1" x14ac:dyDescent="0.2"/>
    <row r="7872" s="59" customFormat="1" x14ac:dyDescent="0.2"/>
    <row r="7873" s="59" customFormat="1" x14ac:dyDescent="0.2"/>
    <row r="7874" s="59" customFormat="1" x14ac:dyDescent="0.2"/>
    <row r="7875" s="59" customFormat="1" x14ac:dyDescent="0.2"/>
    <row r="7876" s="59" customFormat="1" x14ac:dyDescent="0.2"/>
    <row r="7877" s="59" customFormat="1" x14ac:dyDescent="0.2"/>
    <row r="7878" s="59" customFormat="1" x14ac:dyDescent="0.2"/>
    <row r="7879" s="59" customFormat="1" x14ac:dyDescent="0.2"/>
    <row r="7880" s="59" customFormat="1" x14ac:dyDescent="0.2"/>
    <row r="7881" s="59" customFormat="1" x14ac:dyDescent="0.2"/>
    <row r="7882" s="59" customFormat="1" x14ac:dyDescent="0.2"/>
    <row r="7883" s="59" customFormat="1" x14ac:dyDescent="0.2"/>
    <row r="7884" s="59" customFormat="1" x14ac:dyDescent="0.2"/>
    <row r="7885" s="59" customFormat="1" x14ac:dyDescent="0.2"/>
    <row r="7886" s="59" customFormat="1" x14ac:dyDescent="0.2"/>
    <row r="7887" s="59" customFormat="1" x14ac:dyDescent="0.2"/>
    <row r="7888" s="59" customFormat="1" x14ac:dyDescent="0.2"/>
    <row r="7889" s="59" customFormat="1" x14ac:dyDescent="0.2"/>
    <row r="7890" s="59" customFormat="1" x14ac:dyDescent="0.2"/>
    <row r="7891" s="59" customFormat="1" x14ac:dyDescent="0.2"/>
    <row r="7892" s="59" customFormat="1" x14ac:dyDescent="0.2"/>
    <row r="7893" s="59" customFormat="1" x14ac:dyDescent="0.2"/>
    <row r="7894" s="59" customFormat="1" x14ac:dyDescent="0.2"/>
    <row r="7895" s="59" customFormat="1" x14ac:dyDescent="0.2"/>
    <row r="7896" s="59" customFormat="1" x14ac:dyDescent="0.2"/>
    <row r="7897" s="59" customFormat="1" x14ac:dyDescent="0.2"/>
    <row r="7898" s="59" customFormat="1" x14ac:dyDescent="0.2"/>
    <row r="7899" s="59" customFormat="1" x14ac:dyDescent="0.2"/>
    <row r="7900" s="59" customFormat="1" x14ac:dyDescent="0.2"/>
    <row r="7901" s="59" customFormat="1" x14ac:dyDescent="0.2"/>
    <row r="7902" s="59" customFormat="1" x14ac:dyDescent="0.2"/>
    <row r="7903" s="59" customFormat="1" x14ac:dyDescent="0.2"/>
    <row r="7904" s="59" customFormat="1" x14ac:dyDescent="0.2"/>
    <row r="7905" s="59" customFormat="1" x14ac:dyDescent="0.2"/>
    <row r="7906" s="59" customFormat="1" x14ac:dyDescent="0.2"/>
    <row r="7907" s="59" customFormat="1" x14ac:dyDescent="0.2"/>
    <row r="7908" s="59" customFormat="1" x14ac:dyDescent="0.2"/>
    <row r="7909" s="59" customFormat="1" x14ac:dyDescent="0.2"/>
    <row r="7910" s="59" customFormat="1" x14ac:dyDescent="0.2"/>
    <row r="7911" s="59" customFormat="1" x14ac:dyDescent="0.2"/>
    <row r="7912" s="59" customFormat="1" x14ac:dyDescent="0.2"/>
    <row r="7913" s="59" customFormat="1" x14ac:dyDescent="0.2"/>
    <row r="7914" s="59" customFormat="1" x14ac:dyDescent="0.2"/>
    <row r="7915" s="59" customFormat="1" x14ac:dyDescent="0.2"/>
    <row r="7916" s="59" customFormat="1" x14ac:dyDescent="0.2"/>
    <row r="7917" s="59" customFormat="1" x14ac:dyDescent="0.2"/>
    <row r="7918" s="59" customFormat="1" x14ac:dyDescent="0.2"/>
    <row r="7919" s="59" customFormat="1" x14ac:dyDescent="0.2"/>
    <row r="7920" s="59" customFormat="1" x14ac:dyDescent="0.2"/>
    <row r="7921" s="59" customFormat="1" x14ac:dyDescent="0.2"/>
    <row r="7922" s="59" customFormat="1" x14ac:dyDescent="0.2"/>
    <row r="7923" s="59" customFormat="1" x14ac:dyDescent="0.2"/>
    <row r="7924" s="59" customFormat="1" x14ac:dyDescent="0.2"/>
    <row r="7925" s="59" customFormat="1" x14ac:dyDescent="0.2"/>
    <row r="7926" s="59" customFormat="1" x14ac:dyDescent="0.2"/>
    <row r="7927" s="59" customFormat="1" x14ac:dyDescent="0.2"/>
    <row r="7928" s="59" customFormat="1" x14ac:dyDescent="0.2"/>
    <row r="7929" s="59" customFormat="1" x14ac:dyDescent="0.2"/>
    <row r="7930" s="59" customFormat="1" x14ac:dyDescent="0.2"/>
    <row r="7931" s="59" customFormat="1" x14ac:dyDescent="0.2"/>
    <row r="7932" s="59" customFormat="1" x14ac:dyDescent="0.2"/>
    <row r="7933" s="59" customFormat="1" x14ac:dyDescent="0.2"/>
    <row r="7934" s="59" customFormat="1" x14ac:dyDescent="0.2"/>
    <row r="7935" s="59" customFormat="1" x14ac:dyDescent="0.2"/>
    <row r="7936" s="59" customFormat="1" x14ac:dyDescent="0.2"/>
    <row r="7937" s="59" customFormat="1" x14ac:dyDescent="0.2"/>
    <row r="7938" s="59" customFormat="1" x14ac:dyDescent="0.2"/>
    <row r="7939" s="59" customFormat="1" x14ac:dyDescent="0.2"/>
    <row r="7940" s="59" customFormat="1" x14ac:dyDescent="0.2"/>
    <row r="7941" s="59" customFormat="1" x14ac:dyDescent="0.2"/>
    <row r="7942" s="59" customFormat="1" x14ac:dyDescent="0.2"/>
    <row r="7943" s="59" customFormat="1" x14ac:dyDescent="0.2"/>
    <row r="7944" s="59" customFormat="1" x14ac:dyDescent="0.2"/>
    <row r="7945" s="59" customFormat="1" x14ac:dyDescent="0.2"/>
    <row r="7946" s="59" customFormat="1" x14ac:dyDescent="0.2"/>
    <row r="7947" s="59" customFormat="1" x14ac:dyDescent="0.2"/>
    <row r="7948" s="59" customFormat="1" x14ac:dyDescent="0.2"/>
    <row r="7949" s="59" customFormat="1" x14ac:dyDescent="0.2"/>
    <row r="7950" s="59" customFormat="1" x14ac:dyDescent="0.2"/>
    <row r="7951" s="59" customFormat="1" x14ac:dyDescent="0.2"/>
    <row r="7952" s="59" customFormat="1" x14ac:dyDescent="0.2"/>
    <row r="7953" s="59" customFormat="1" x14ac:dyDescent="0.2"/>
    <row r="7954" s="59" customFormat="1" x14ac:dyDescent="0.2"/>
    <row r="7955" s="59" customFormat="1" x14ac:dyDescent="0.2"/>
    <row r="7956" s="59" customFormat="1" x14ac:dyDescent="0.2"/>
    <row r="7957" s="59" customFormat="1" x14ac:dyDescent="0.2"/>
    <row r="7958" s="59" customFormat="1" x14ac:dyDescent="0.2"/>
    <row r="7959" s="59" customFormat="1" x14ac:dyDescent="0.2"/>
    <row r="7960" s="59" customFormat="1" x14ac:dyDescent="0.2"/>
    <row r="7961" s="59" customFormat="1" x14ac:dyDescent="0.2"/>
    <row r="7962" s="59" customFormat="1" x14ac:dyDescent="0.2"/>
    <row r="7963" s="59" customFormat="1" x14ac:dyDescent="0.2"/>
    <row r="7964" s="59" customFormat="1" x14ac:dyDescent="0.2"/>
    <row r="7965" s="59" customFormat="1" x14ac:dyDescent="0.2"/>
    <row r="7966" s="59" customFormat="1" x14ac:dyDescent="0.2"/>
    <row r="7967" s="59" customFormat="1" x14ac:dyDescent="0.2"/>
    <row r="7968" s="59" customFormat="1" x14ac:dyDescent="0.2"/>
    <row r="7969" s="59" customFormat="1" x14ac:dyDescent="0.2"/>
    <row r="7970" s="59" customFormat="1" x14ac:dyDescent="0.2"/>
    <row r="7971" s="59" customFormat="1" x14ac:dyDescent="0.2"/>
    <row r="7972" s="59" customFormat="1" x14ac:dyDescent="0.2"/>
    <row r="7973" s="59" customFormat="1" x14ac:dyDescent="0.2"/>
    <row r="7974" s="59" customFormat="1" x14ac:dyDescent="0.2"/>
    <row r="7975" s="59" customFormat="1" x14ac:dyDescent="0.2"/>
    <row r="7976" s="59" customFormat="1" x14ac:dyDescent="0.2"/>
    <row r="7977" s="59" customFormat="1" x14ac:dyDescent="0.2"/>
    <row r="7978" s="59" customFormat="1" x14ac:dyDescent="0.2"/>
    <row r="7979" s="59" customFormat="1" x14ac:dyDescent="0.2"/>
    <row r="7980" s="59" customFormat="1" x14ac:dyDescent="0.2"/>
    <row r="7981" s="59" customFormat="1" x14ac:dyDescent="0.2"/>
    <row r="7982" s="59" customFormat="1" x14ac:dyDescent="0.2"/>
    <row r="7983" s="59" customFormat="1" x14ac:dyDescent="0.2"/>
    <row r="7984" s="59" customFormat="1" x14ac:dyDescent="0.2"/>
    <row r="7985" s="59" customFormat="1" x14ac:dyDescent="0.2"/>
    <row r="7986" s="59" customFormat="1" x14ac:dyDescent="0.2"/>
    <row r="7987" s="59" customFormat="1" x14ac:dyDescent="0.2"/>
    <row r="7988" s="59" customFormat="1" x14ac:dyDescent="0.2"/>
    <row r="7989" s="59" customFormat="1" x14ac:dyDescent="0.2"/>
    <row r="7990" s="59" customFormat="1" x14ac:dyDescent="0.2"/>
    <row r="7991" s="59" customFormat="1" x14ac:dyDescent="0.2"/>
    <row r="7992" s="59" customFormat="1" x14ac:dyDescent="0.2"/>
    <row r="7993" s="59" customFormat="1" x14ac:dyDescent="0.2"/>
    <row r="7994" s="59" customFormat="1" x14ac:dyDescent="0.2"/>
    <row r="7995" s="59" customFormat="1" x14ac:dyDescent="0.2"/>
    <row r="7996" s="59" customFormat="1" x14ac:dyDescent="0.2"/>
    <row r="7997" s="59" customFormat="1" x14ac:dyDescent="0.2"/>
    <row r="7998" s="59" customFormat="1" x14ac:dyDescent="0.2"/>
    <row r="7999" s="59" customFormat="1" x14ac:dyDescent="0.2"/>
    <row r="8000" s="59" customFormat="1" x14ac:dyDescent="0.2"/>
    <row r="8001" s="59" customFormat="1" x14ac:dyDescent="0.2"/>
    <row r="8002" s="59" customFormat="1" x14ac:dyDescent="0.2"/>
    <row r="8003" s="59" customFormat="1" x14ac:dyDescent="0.2"/>
    <row r="8004" s="59" customFormat="1" x14ac:dyDescent="0.2"/>
    <row r="8005" s="59" customFormat="1" x14ac:dyDescent="0.2"/>
    <row r="8006" s="59" customFormat="1" x14ac:dyDescent="0.2"/>
    <row r="8007" s="59" customFormat="1" x14ac:dyDescent="0.2"/>
    <row r="8008" s="59" customFormat="1" x14ac:dyDescent="0.2"/>
    <row r="8009" s="59" customFormat="1" x14ac:dyDescent="0.2"/>
    <row r="8010" s="59" customFormat="1" x14ac:dyDescent="0.2"/>
    <row r="8011" s="59" customFormat="1" x14ac:dyDescent="0.2"/>
    <row r="8012" s="59" customFormat="1" x14ac:dyDescent="0.2"/>
    <row r="8013" s="59" customFormat="1" x14ac:dyDescent="0.2"/>
    <row r="8014" s="59" customFormat="1" x14ac:dyDescent="0.2"/>
    <row r="8015" s="59" customFormat="1" x14ac:dyDescent="0.2"/>
    <row r="8016" s="59" customFormat="1" x14ac:dyDescent="0.2"/>
    <row r="8017" s="59" customFormat="1" x14ac:dyDescent="0.2"/>
    <row r="8018" s="59" customFormat="1" x14ac:dyDescent="0.2"/>
    <row r="8019" s="59" customFormat="1" x14ac:dyDescent="0.2"/>
    <row r="8020" s="59" customFormat="1" x14ac:dyDescent="0.2"/>
    <row r="8021" s="59" customFormat="1" x14ac:dyDescent="0.2"/>
    <row r="8022" s="59" customFormat="1" x14ac:dyDescent="0.2"/>
    <row r="8023" s="59" customFormat="1" x14ac:dyDescent="0.2"/>
    <row r="8024" s="59" customFormat="1" x14ac:dyDescent="0.2"/>
    <row r="8025" s="59" customFormat="1" x14ac:dyDescent="0.2"/>
    <row r="8026" s="59" customFormat="1" x14ac:dyDescent="0.2"/>
    <row r="8027" s="59" customFormat="1" x14ac:dyDescent="0.2"/>
    <row r="8028" s="59" customFormat="1" x14ac:dyDescent="0.2"/>
    <row r="8029" s="59" customFormat="1" x14ac:dyDescent="0.2"/>
    <row r="8030" s="59" customFormat="1" x14ac:dyDescent="0.2"/>
    <row r="8031" s="59" customFormat="1" x14ac:dyDescent="0.2"/>
    <row r="8032" s="59" customFormat="1" x14ac:dyDescent="0.2"/>
    <row r="8033" s="59" customFormat="1" x14ac:dyDescent="0.2"/>
    <row r="8034" s="59" customFormat="1" x14ac:dyDescent="0.2"/>
    <row r="8035" s="59" customFormat="1" x14ac:dyDescent="0.2"/>
    <row r="8036" s="59" customFormat="1" x14ac:dyDescent="0.2"/>
    <row r="8037" s="59" customFormat="1" x14ac:dyDescent="0.2"/>
    <row r="8038" s="59" customFormat="1" x14ac:dyDescent="0.2"/>
    <row r="8039" s="59" customFormat="1" x14ac:dyDescent="0.2"/>
    <row r="8040" s="59" customFormat="1" x14ac:dyDescent="0.2"/>
    <row r="8041" s="59" customFormat="1" x14ac:dyDescent="0.2"/>
    <row r="8042" s="59" customFormat="1" x14ac:dyDescent="0.2"/>
    <row r="8043" s="59" customFormat="1" x14ac:dyDescent="0.2"/>
    <row r="8044" s="59" customFormat="1" x14ac:dyDescent="0.2"/>
    <row r="8045" s="59" customFormat="1" x14ac:dyDescent="0.2"/>
    <row r="8046" s="59" customFormat="1" x14ac:dyDescent="0.2"/>
    <row r="8047" s="59" customFormat="1" x14ac:dyDescent="0.2"/>
    <row r="8048" s="59" customFormat="1" x14ac:dyDescent="0.2"/>
    <row r="8049" s="59" customFormat="1" x14ac:dyDescent="0.2"/>
    <row r="8050" s="59" customFormat="1" x14ac:dyDescent="0.2"/>
    <row r="8051" s="59" customFormat="1" x14ac:dyDescent="0.2"/>
    <row r="8052" s="59" customFormat="1" x14ac:dyDescent="0.2"/>
    <row r="8053" s="59" customFormat="1" x14ac:dyDescent="0.2"/>
    <row r="8054" s="59" customFormat="1" x14ac:dyDescent="0.2"/>
    <row r="8055" s="59" customFormat="1" x14ac:dyDescent="0.2"/>
    <row r="8056" s="59" customFormat="1" x14ac:dyDescent="0.2"/>
    <row r="8057" s="59" customFormat="1" x14ac:dyDescent="0.2"/>
    <row r="8058" s="59" customFormat="1" x14ac:dyDescent="0.2"/>
    <row r="8059" s="59" customFormat="1" x14ac:dyDescent="0.2"/>
    <row r="8060" s="59" customFormat="1" x14ac:dyDescent="0.2"/>
    <row r="8061" s="59" customFormat="1" x14ac:dyDescent="0.2"/>
    <row r="8062" s="59" customFormat="1" x14ac:dyDescent="0.2"/>
    <row r="8063" s="59" customFormat="1" x14ac:dyDescent="0.2"/>
    <row r="8064" s="59" customFormat="1" x14ac:dyDescent="0.2"/>
    <row r="8065" s="59" customFormat="1" x14ac:dyDescent="0.2"/>
    <row r="8066" s="59" customFormat="1" x14ac:dyDescent="0.2"/>
    <row r="8067" s="59" customFormat="1" x14ac:dyDescent="0.2"/>
    <row r="8068" s="59" customFormat="1" x14ac:dyDescent="0.2"/>
    <row r="8069" s="59" customFormat="1" x14ac:dyDescent="0.2"/>
    <row r="8070" s="59" customFormat="1" x14ac:dyDescent="0.2"/>
    <row r="8071" s="59" customFormat="1" x14ac:dyDescent="0.2"/>
    <row r="8072" s="59" customFormat="1" x14ac:dyDescent="0.2"/>
    <row r="8073" s="59" customFormat="1" x14ac:dyDescent="0.2"/>
    <row r="8074" s="59" customFormat="1" x14ac:dyDescent="0.2"/>
    <row r="8075" s="59" customFormat="1" x14ac:dyDescent="0.2"/>
    <row r="8076" s="59" customFormat="1" x14ac:dyDescent="0.2"/>
    <row r="8077" s="59" customFormat="1" x14ac:dyDescent="0.2"/>
    <row r="8078" s="59" customFormat="1" x14ac:dyDescent="0.2"/>
    <row r="8079" s="59" customFormat="1" x14ac:dyDescent="0.2"/>
    <row r="8080" s="59" customFormat="1" x14ac:dyDescent="0.2"/>
    <row r="8081" s="59" customFormat="1" x14ac:dyDescent="0.2"/>
    <row r="8082" s="59" customFormat="1" x14ac:dyDescent="0.2"/>
    <row r="8083" s="59" customFormat="1" x14ac:dyDescent="0.2"/>
    <row r="8084" s="59" customFormat="1" x14ac:dyDescent="0.2"/>
    <row r="8085" s="59" customFormat="1" x14ac:dyDescent="0.2"/>
    <row r="8086" s="59" customFormat="1" x14ac:dyDescent="0.2"/>
    <row r="8087" s="59" customFormat="1" x14ac:dyDescent="0.2"/>
    <row r="8088" s="59" customFormat="1" x14ac:dyDescent="0.2"/>
    <row r="8089" s="59" customFormat="1" x14ac:dyDescent="0.2"/>
    <row r="8090" s="59" customFormat="1" x14ac:dyDescent="0.2"/>
    <row r="8091" s="59" customFormat="1" x14ac:dyDescent="0.2"/>
    <row r="8092" s="59" customFormat="1" x14ac:dyDescent="0.2"/>
    <row r="8093" s="59" customFormat="1" x14ac:dyDescent="0.2"/>
    <row r="8094" s="59" customFormat="1" x14ac:dyDescent="0.2"/>
    <row r="8095" s="59" customFormat="1" x14ac:dyDescent="0.2"/>
    <row r="8096" s="59" customFormat="1" x14ac:dyDescent="0.2"/>
    <row r="8097" s="59" customFormat="1" x14ac:dyDescent="0.2"/>
    <row r="8098" s="59" customFormat="1" x14ac:dyDescent="0.2"/>
    <row r="8099" s="59" customFormat="1" x14ac:dyDescent="0.2"/>
    <row r="8100" s="59" customFormat="1" x14ac:dyDescent="0.2"/>
    <row r="8101" s="59" customFormat="1" x14ac:dyDescent="0.2"/>
    <row r="8102" s="59" customFormat="1" x14ac:dyDescent="0.2"/>
    <row r="8103" s="59" customFormat="1" x14ac:dyDescent="0.2"/>
    <row r="8104" s="59" customFormat="1" x14ac:dyDescent="0.2"/>
    <row r="8105" s="59" customFormat="1" x14ac:dyDescent="0.2"/>
    <row r="8106" s="59" customFormat="1" x14ac:dyDescent="0.2"/>
    <row r="8107" s="59" customFormat="1" x14ac:dyDescent="0.2"/>
    <row r="8108" s="59" customFormat="1" x14ac:dyDescent="0.2"/>
    <row r="8109" s="59" customFormat="1" x14ac:dyDescent="0.2"/>
    <row r="8110" s="59" customFormat="1" x14ac:dyDescent="0.2"/>
    <row r="8111" s="59" customFormat="1" x14ac:dyDescent="0.2"/>
    <row r="8112" s="59" customFormat="1" x14ac:dyDescent="0.2"/>
    <row r="8113" s="59" customFormat="1" x14ac:dyDescent="0.2"/>
    <row r="8114" s="59" customFormat="1" x14ac:dyDescent="0.2"/>
    <row r="8115" s="59" customFormat="1" x14ac:dyDescent="0.2"/>
    <row r="8116" s="59" customFormat="1" x14ac:dyDescent="0.2"/>
    <row r="8117" s="59" customFormat="1" x14ac:dyDescent="0.2"/>
    <row r="8118" s="59" customFormat="1" x14ac:dyDescent="0.2"/>
    <row r="8119" s="59" customFormat="1" x14ac:dyDescent="0.2"/>
    <row r="8120" s="59" customFormat="1" x14ac:dyDescent="0.2"/>
    <row r="8121" s="59" customFormat="1" x14ac:dyDescent="0.2"/>
    <row r="8122" s="59" customFormat="1" x14ac:dyDescent="0.2"/>
    <row r="8123" s="59" customFormat="1" x14ac:dyDescent="0.2"/>
    <row r="8124" s="59" customFormat="1" x14ac:dyDescent="0.2"/>
    <row r="8125" s="59" customFormat="1" x14ac:dyDescent="0.2"/>
    <row r="8126" s="59" customFormat="1" x14ac:dyDescent="0.2"/>
    <row r="8127" s="59" customFormat="1" x14ac:dyDescent="0.2"/>
    <row r="8128" s="59" customFormat="1" x14ac:dyDescent="0.2"/>
    <row r="8129" s="59" customFormat="1" x14ac:dyDescent="0.2"/>
    <row r="8130" s="59" customFormat="1" x14ac:dyDescent="0.2"/>
    <row r="8131" s="59" customFormat="1" x14ac:dyDescent="0.2"/>
    <row r="8132" s="59" customFormat="1" x14ac:dyDescent="0.2"/>
    <row r="8133" s="59" customFormat="1" x14ac:dyDescent="0.2"/>
    <row r="8134" s="59" customFormat="1" x14ac:dyDescent="0.2"/>
    <row r="8135" s="59" customFormat="1" x14ac:dyDescent="0.2"/>
    <row r="8136" s="59" customFormat="1" x14ac:dyDescent="0.2"/>
    <row r="8137" s="59" customFormat="1" x14ac:dyDescent="0.2"/>
    <row r="8138" s="59" customFormat="1" x14ac:dyDescent="0.2"/>
    <row r="8139" s="59" customFormat="1" x14ac:dyDescent="0.2"/>
    <row r="8140" s="59" customFormat="1" x14ac:dyDescent="0.2"/>
    <row r="8141" s="59" customFormat="1" x14ac:dyDescent="0.2"/>
    <row r="8142" s="59" customFormat="1" x14ac:dyDescent="0.2"/>
    <row r="8143" s="59" customFormat="1" x14ac:dyDescent="0.2"/>
    <row r="8144" s="59" customFormat="1" x14ac:dyDescent="0.2"/>
    <row r="8145" s="59" customFormat="1" x14ac:dyDescent="0.2"/>
    <row r="8146" s="59" customFormat="1" x14ac:dyDescent="0.2"/>
    <row r="8147" s="59" customFormat="1" x14ac:dyDescent="0.2"/>
    <row r="8148" s="59" customFormat="1" x14ac:dyDescent="0.2"/>
    <row r="8149" s="59" customFormat="1" x14ac:dyDescent="0.2"/>
    <row r="8150" s="59" customFormat="1" x14ac:dyDescent="0.2"/>
    <row r="8151" s="59" customFormat="1" x14ac:dyDescent="0.2"/>
    <row r="8152" s="59" customFormat="1" x14ac:dyDescent="0.2"/>
    <row r="8153" s="59" customFormat="1" x14ac:dyDescent="0.2"/>
    <row r="8154" s="59" customFormat="1" x14ac:dyDescent="0.2"/>
    <row r="8155" s="59" customFormat="1" x14ac:dyDescent="0.2"/>
    <row r="8156" s="59" customFormat="1" x14ac:dyDescent="0.2"/>
    <row r="8157" s="59" customFormat="1" x14ac:dyDescent="0.2"/>
    <row r="8158" s="59" customFormat="1" x14ac:dyDescent="0.2"/>
    <row r="8159" s="59" customFormat="1" x14ac:dyDescent="0.2"/>
    <row r="8160" s="59" customFormat="1" x14ac:dyDescent="0.2"/>
    <row r="8161" s="59" customFormat="1" x14ac:dyDescent="0.2"/>
    <row r="8162" s="59" customFormat="1" x14ac:dyDescent="0.2"/>
    <row r="8163" s="59" customFormat="1" x14ac:dyDescent="0.2"/>
    <row r="8164" s="59" customFormat="1" x14ac:dyDescent="0.2"/>
    <row r="8165" s="59" customFormat="1" x14ac:dyDescent="0.2"/>
    <row r="8166" s="59" customFormat="1" x14ac:dyDescent="0.2"/>
    <row r="8167" s="59" customFormat="1" x14ac:dyDescent="0.2"/>
    <row r="8168" s="59" customFormat="1" x14ac:dyDescent="0.2"/>
    <row r="8169" s="59" customFormat="1" x14ac:dyDescent="0.2"/>
    <row r="8170" s="59" customFormat="1" x14ac:dyDescent="0.2"/>
    <row r="8171" s="59" customFormat="1" x14ac:dyDescent="0.2"/>
    <row r="8172" s="59" customFormat="1" x14ac:dyDescent="0.2"/>
    <row r="8173" s="59" customFormat="1" x14ac:dyDescent="0.2"/>
    <row r="8174" s="59" customFormat="1" x14ac:dyDescent="0.2"/>
    <row r="8175" s="59" customFormat="1" x14ac:dyDescent="0.2"/>
    <row r="8176" s="59" customFormat="1" x14ac:dyDescent="0.2"/>
    <row r="8177" s="59" customFormat="1" x14ac:dyDescent="0.2"/>
    <row r="8178" s="59" customFormat="1" x14ac:dyDescent="0.2"/>
    <row r="8179" s="59" customFormat="1" x14ac:dyDescent="0.2"/>
    <row r="8180" s="59" customFormat="1" x14ac:dyDescent="0.2"/>
    <row r="8181" s="59" customFormat="1" x14ac:dyDescent="0.2"/>
    <row r="8182" s="59" customFormat="1" x14ac:dyDescent="0.2"/>
    <row r="8183" s="59" customFormat="1" x14ac:dyDescent="0.2"/>
    <row r="8184" s="59" customFormat="1" x14ac:dyDescent="0.2"/>
    <row r="8185" s="59" customFormat="1" x14ac:dyDescent="0.2"/>
    <row r="8186" s="59" customFormat="1" x14ac:dyDescent="0.2"/>
    <row r="8187" s="59" customFormat="1" x14ac:dyDescent="0.2"/>
    <row r="8188" s="59" customFormat="1" x14ac:dyDescent="0.2"/>
    <row r="8189" s="59" customFormat="1" x14ac:dyDescent="0.2"/>
    <row r="8190" s="59" customFormat="1" x14ac:dyDescent="0.2"/>
    <row r="8191" s="59" customFormat="1" x14ac:dyDescent="0.2"/>
    <row r="8192" s="59" customFormat="1" x14ac:dyDescent="0.2"/>
    <row r="8193" s="59" customFormat="1" x14ac:dyDescent="0.2"/>
    <row r="8194" s="59" customFormat="1" x14ac:dyDescent="0.2"/>
    <row r="8195" s="59" customFormat="1" x14ac:dyDescent="0.2"/>
    <row r="8196" s="59" customFormat="1" x14ac:dyDescent="0.2"/>
    <row r="8197" s="59" customFormat="1" x14ac:dyDescent="0.2"/>
    <row r="8198" s="59" customFormat="1" x14ac:dyDescent="0.2"/>
    <row r="8199" s="59" customFormat="1" x14ac:dyDescent="0.2"/>
    <row r="8200" s="59" customFormat="1" x14ac:dyDescent="0.2"/>
    <row r="8201" s="59" customFormat="1" x14ac:dyDescent="0.2"/>
    <row r="8202" s="59" customFormat="1" x14ac:dyDescent="0.2"/>
    <row r="8203" s="59" customFormat="1" x14ac:dyDescent="0.2"/>
    <row r="8204" s="59" customFormat="1" x14ac:dyDescent="0.2"/>
    <row r="8205" s="59" customFormat="1" x14ac:dyDescent="0.2"/>
    <row r="8206" s="59" customFormat="1" x14ac:dyDescent="0.2"/>
    <row r="8207" s="59" customFormat="1" x14ac:dyDescent="0.2"/>
    <row r="8208" s="59" customFormat="1" x14ac:dyDescent="0.2"/>
    <row r="8209" s="59" customFormat="1" x14ac:dyDescent="0.2"/>
    <row r="8210" s="59" customFormat="1" x14ac:dyDescent="0.2"/>
    <row r="8211" s="59" customFormat="1" x14ac:dyDescent="0.2"/>
    <row r="8212" s="59" customFormat="1" x14ac:dyDescent="0.2"/>
    <row r="8213" s="59" customFormat="1" x14ac:dyDescent="0.2"/>
    <row r="8214" s="59" customFormat="1" x14ac:dyDescent="0.2"/>
    <row r="8215" s="59" customFormat="1" x14ac:dyDescent="0.2"/>
    <row r="8216" s="59" customFormat="1" x14ac:dyDescent="0.2"/>
    <row r="8217" s="59" customFormat="1" x14ac:dyDescent="0.2"/>
    <row r="8218" s="59" customFormat="1" x14ac:dyDescent="0.2"/>
    <row r="8219" s="59" customFormat="1" x14ac:dyDescent="0.2"/>
    <row r="8220" s="59" customFormat="1" x14ac:dyDescent="0.2"/>
    <row r="8221" s="59" customFormat="1" x14ac:dyDescent="0.2"/>
    <row r="8222" s="59" customFormat="1" x14ac:dyDescent="0.2"/>
    <row r="8223" s="59" customFormat="1" x14ac:dyDescent="0.2"/>
    <row r="8224" s="59" customFormat="1" x14ac:dyDescent="0.2"/>
    <row r="8225" s="59" customFormat="1" x14ac:dyDescent="0.2"/>
    <row r="8226" s="59" customFormat="1" x14ac:dyDescent="0.2"/>
    <row r="8227" s="59" customFormat="1" x14ac:dyDescent="0.2"/>
    <row r="8228" s="59" customFormat="1" x14ac:dyDescent="0.2"/>
    <row r="8229" s="59" customFormat="1" x14ac:dyDescent="0.2"/>
    <row r="8230" s="59" customFormat="1" x14ac:dyDescent="0.2"/>
    <row r="8231" s="59" customFormat="1" x14ac:dyDescent="0.2"/>
    <row r="8232" s="59" customFormat="1" x14ac:dyDescent="0.2"/>
    <row r="8233" s="59" customFormat="1" x14ac:dyDescent="0.2"/>
    <row r="8234" s="59" customFormat="1" x14ac:dyDescent="0.2"/>
    <row r="8235" s="59" customFormat="1" x14ac:dyDescent="0.2"/>
    <row r="8236" s="59" customFormat="1" x14ac:dyDescent="0.2"/>
    <row r="8237" s="59" customFormat="1" x14ac:dyDescent="0.2"/>
    <row r="8238" s="59" customFormat="1" x14ac:dyDescent="0.2"/>
    <row r="8239" s="59" customFormat="1" x14ac:dyDescent="0.2"/>
    <row r="8240" s="59" customFormat="1" x14ac:dyDescent="0.2"/>
    <row r="8241" s="59" customFormat="1" x14ac:dyDescent="0.2"/>
    <row r="8242" s="59" customFormat="1" x14ac:dyDescent="0.2"/>
    <row r="8243" s="59" customFormat="1" x14ac:dyDescent="0.2"/>
    <row r="8244" s="59" customFormat="1" x14ac:dyDescent="0.2"/>
    <row r="8245" s="59" customFormat="1" x14ac:dyDescent="0.2"/>
    <row r="8246" s="59" customFormat="1" x14ac:dyDescent="0.2"/>
    <row r="8247" s="59" customFormat="1" x14ac:dyDescent="0.2"/>
    <row r="8248" s="59" customFormat="1" x14ac:dyDescent="0.2"/>
    <row r="8249" s="59" customFormat="1" x14ac:dyDescent="0.2"/>
    <row r="8250" s="59" customFormat="1" x14ac:dyDescent="0.2"/>
    <row r="8251" s="59" customFormat="1" x14ac:dyDescent="0.2"/>
    <row r="8252" s="59" customFormat="1" x14ac:dyDescent="0.2"/>
    <row r="8253" s="59" customFormat="1" x14ac:dyDescent="0.2"/>
    <row r="8254" s="59" customFormat="1" x14ac:dyDescent="0.2"/>
    <row r="8255" s="59" customFormat="1" x14ac:dyDescent="0.2"/>
    <row r="8256" s="59" customFormat="1" x14ac:dyDescent="0.2"/>
    <row r="8257" s="59" customFormat="1" x14ac:dyDescent="0.2"/>
    <row r="8258" s="59" customFormat="1" x14ac:dyDescent="0.2"/>
    <row r="8259" s="59" customFormat="1" x14ac:dyDescent="0.2"/>
    <row r="8260" s="59" customFormat="1" x14ac:dyDescent="0.2"/>
    <row r="8261" s="59" customFormat="1" x14ac:dyDescent="0.2"/>
    <row r="8262" s="59" customFormat="1" x14ac:dyDescent="0.2"/>
    <row r="8263" s="59" customFormat="1" x14ac:dyDescent="0.2"/>
    <row r="8264" s="59" customFormat="1" x14ac:dyDescent="0.2"/>
    <row r="8265" s="59" customFormat="1" x14ac:dyDescent="0.2"/>
    <row r="8266" s="59" customFormat="1" x14ac:dyDescent="0.2"/>
    <row r="8267" s="59" customFormat="1" x14ac:dyDescent="0.2"/>
    <row r="8268" s="59" customFormat="1" x14ac:dyDescent="0.2"/>
    <row r="8269" s="59" customFormat="1" x14ac:dyDescent="0.2"/>
    <row r="8270" s="59" customFormat="1" x14ac:dyDescent="0.2"/>
    <row r="8271" s="59" customFormat="1" x14ac:dyDescent="0.2"/>
    <row r="8272" s="59" customFormat="1" x14ac:dyDescent="0.2"/>
    <row r="8273" s="59" customFormat="1" x14ac:dyDescent="0.2"/>
    <row r="8274" s="59" customFormat="1" x14ac:dyDescent="0.2"/>
    <row r="8275" s="59" customFormat="1" x14ac:dyDescent="0.2"/>
    <row r="8276" s="59" customFormat="1" x14ac:dyDescent="0.2"/>
    <row r="8277" s="59" customFormat="1" x14ac:dyDescent="0.2"/>
    <row r="8278" s="59" customFormat="1" x14ac:dyDescent="0.2"/>
    <row r="8279" s="59" customFormat="1" x14ac:dyDescent="0.2"/>
    <row r="8280" s="59" customFormat="1" x14ac:dyDescent="0.2"/>
    <row r="8281" s="59" customFormat="1" x14ac:dyDescent="0.2"/>
    <row r="8282" s="59" customFormat="1" x14ac:dyDescent="0.2"/>
    <row r="8283" s="59" customFormat="1" x14ac:dyDescent="0.2"/>
    <row r="8284" s="59" customFormat="1" x14ac:dyDescent="0.2"/>
    <row r="8285" s="59" customFormat="1" x14ac:dyDescent="0.2"/>
    <row r="8286" s="59" customFormat="1" x14ac:dyDescent="0.2"/>
    <row r="8287" s="59" customFormat="1" x14ac:dyDescent="0.2"/>
    <row r="8288" s="59" customFormat="1" x14ac:dyDescent="0.2"/>
    <row r="8289" s="59" customFormat="1" x14ac:dyDescent="0.2"/>
    <row r="8290" s="59" customFormat="1" x14ac:dyDescent="0.2"/>
    <row r="8291" s="59" customFormat="1" x14ac:dyDescent="0.2"/>
    <row r="8292" s="59" customFormat="1" x14ac:dyDescent="0.2"/>
    <row r="8293" s="59" customFormat="1" x14ac:dyDescent="0.2"/>
    <row r="8294" s="59" customFormat="1" x14ac:dyDescent="0.2"/>
    <row r="8295" s="59" customFormat="1" x14ac:dyDescent="0.2"/>
    <row r="8296" s="59" customFormat="1" x14ac:dyDescent="0.2"/>
    <row r="8297" s="59" customFormat="1" x14ac:dyDescent="0.2"/>
    <row r="8298" s="59" customFormat="1" x14ac:dyDescent="0.2"/>
    <row r="8299" s="59" customFormat="1" x14ac:dyDescent="0.2"/>
    <row r="8300" s="59" customFormat="1" x14ac:dyDescent="0.2"/>
    <row r="8301" s="59" customFormat="1" x14ac:dyDescent="0.2"/>
    <row r="8302" s="59" customFormat="1" x14ac:dyDescent="0.2"/>
    <row r="8303" s="59" customFormat="1" x14ac:dyDescent="0.2"/>
    <row r="8304" s="59" customFormat="1" x14ac:dyDescent="0.2"/>
    <row r="8305" s="59" customFormat="1" x14ac:dyDescent="0.2"/>
    <row r="8306" s="59" customFormat="1" x14ac:dyDescent="0.2"/>
    <row r="8307" s="59" customFormat="1" x14ac:dyDescent="0.2"/>
    <row r="8308" s="59" customFormat="1" x14ac:dyDescent="0.2"/>
    <row r="8309" s="59" customFormat="1" x14ac:dyDescent="0.2"/>
    <row r="8310" s="59" customFormat="1" x14ac:dyDescent="0.2"/>
    <row r="8311" s="59" customFormat="1" x14ac:dyDescent="0.2"/>
    <row r="8312" s="59" customFormat="1" x14ac:dyDescent="0.2"/>
    <row r="8313" s="59" customFormat="1" x14ac:dyDescent="0.2"/>
    <row r="8314" s="59" customFormat="1" x14ac:dyDescent="0.2"/>
    <row r="8315" s="59" customFormat="1" x14ac:dyDescent="0.2"/>
    <row r="8316" s="59" customFormat="1" x14ac:dyDescent="0.2"/>
    <row r="8317" s="59" customFormat="1" x14ac:dyDescent="0.2"/>
    <row r="8318" s="59" customFormat="1" x14ac:dyDescent="0.2"/>
    <row r="8319" s="59" customFormat="1" x14ac:dyDescent="0.2"/>
    <row r="8320" s="59" customFormat="1" x14ac:dyDescent="0.2"/>
    <row r="8321" s="59" customFormat="1" x14ac:dyDescent="0.2"/>
    <row r="8322" s="59" customFormat="1" x14ac:dyDescent="0.2"/>
    <row r="8323" s="59" customFormat="1" x14ac:dyDescent="0.2"/>
    <row r="8324" s="59" customFormat="1" x14ac:dyDescent="0.2"/>
    <row r="8325" s="59" customFormat="1" x14ac:dyDescent="0.2"/>
    <row r="8326" s="59" customFormat="1" x14ac:dyDescent="0.2"/>
    <row r="8327" s="59" customFormat="1" x14ac:dyDescent="0.2"/>
    <row r="8328" s="59" customFormat="1" x14ac:dyDescent="0.2"/>
    <row r="8329" s="59" customFormat="1" x14ac:dyDescent="0.2"/>
    <row r="8330" s="59" customFormat="1" x14ac:dyDescent="0.2"/>
    <row r="8331" s="59" customFormat="1" x14ac:dyDescent="0.2"/>
    <row r="8332" s="59" customFormat="1" x14ac:dyDescent="0.2"/>
    <row r="8333" s="59" customFormat="1" x14ac:dyDescent="0.2"/>
    <row r="8334" s="59" customFormat="1" x14ac:dyDescent="0.2"/>
    <row r="8335" s="59" customFormat="1" x14ac:dyDescent="0.2"/>
    <row r="8336" s="59" customFormat="1" x14ac:dyDescent="0.2"/>
    <row r="8337" s="59" customFormat="1" x14ac:dyDescent="0.2"/>
    <row r="8338" s="59" customFormat="1" x14ac:dyDescent="0.2"/>
    <row r="8339" s="59" customFormat="1" x14ac:dyDescent="0.2"/>
    <row r="8340" s="59" customFormat="1" x14ac:dyDescent="0.2"/>
    <row r="8341" s="59" customFormat="1" x14ac:dyDescent="0.2"/>
    <row r="8342" s="59" customFormat="1" x14ac:dyDescent="0.2"/>
    <row r="8343" s="59" customFormat="1" x14ac:dyDescent="0.2"/>
    <row r="8344" s="59" customFormat="1" x14ac:dyDescent="0.2"/>
    <row r="8345" s="59" customFormat="1" x14ac:dyDescent="0.2"/>
    <row r="8346" s="59" customFormat="1" x14ac:dyDescent="0.2"/>
    <row r="8347" s="59" customFormat="1" x14ac:dyDescent="0.2"/>
    <row r="8348" s="59" customFormat="1" x14ac:dyDescent="0.2"/>
    <row r="8349" s="59" customFormat="1" x14ac:dyDescent="0.2"/>
    <row r="8350" s="59" customFormat="1" x14ac:dyDescent="0.2"/>
    <row r="8351" s="59" customFormat="1" x14ac:dyDescent="0.2"/>
    <row r="8352" s="59" customFormat="1" x14ac:dyDescent="0.2"/>
    <row r="8353" s="59" customFormat="1" x14ac:dyDescent="0.2"/>
    <row r="8354" s="59" customFormat="1" x14ac:dyDescent="0.2"/>
    <row r="8355" s="59" customFormat="1" x14ac:dyDescent="0.2"/>
    <row r="8356" s="59" customFormat="1" x14ac:dyDescent="0.2"/>
    <row r="8357" s="59" customFormat="1" x14ac:dyDescent="0.2"/>
    <row r="8358" s="59" customFormat="1" x14ac:dyDescent="0.2"/>
    <row r="8359" s="59" customFormat="1" x14ac:dyDescent="0.2"/>
    <row r="8360" s="59" customFormat="1" x14ac:dyDescent="0.2"/>
    <row r="8361" s="59" customFormat="1" x14ac:dyDescent="0.2"/>
    <row r="8362" s="59" customFormat="1" x14ac:dyDescent="0.2"/>
    <row r="8363" s="59" customFormat="1" x14ac:dyDescent="0.2"/>
    <row r="8364" s="59" customFormat="1" x14ac:dyDescent="0.2"/>
    <row r="8365" s="59" customFormat="1" x14ac:dyDescent="0.2"/>
    <row r="8366" s="59" customFormat="1" x14ac:dyDescent="0.2"/>
    <row r="8367" s="59" customFormat="1" x14ac:dyDescent="0.2"/>
    <row r="8368" s="59" customFormat="1" x14ac:dyDescent="0.2"/>
    <row r="8369" s="59" customFormat="1" x14ac:dyDescent="0.2"/>
    <row r="8370" s="59" customFormat="1" x14ac:dyDescent="0.2"/>
    <row r="8371" s="59" customFormat="1" x14ac:dyDescent="0.2"/>
    <row r="8372" s="59" customFormat="1" x14ac:dyDescent="0.2"/>
    <row r="8373" s="59" customFormat="1" x14ac:dyDescent="0.2"/>
    <row r="8374" s="59" customFormat="1" x14ac:dyDescent="0.2"/>
    <row r="8375" s="59" customFormat="1" x14ac:dyDescent="0.2"/>
    <row r="8376" s="59" customFormat="1" x14ac:dyDescent="0.2"/>
    <row r="8377" s="59" customFormat="1" x14ac:dyDescent="0.2"/>
    <row r="8378" s="59" customFormat="1" x14ac:dyDescent="0.2"/>
    <row r="8379" s="59" customFormat="1" x14ac:dyDescent="0.2"/>
    <row r="8380" s="59" customFormat="1" x14ac:dyDescent="0.2"/>
    <row r="8381" s="59" customFormat="1" x14ac:dyDescent="0.2"/>
    <row r="8382" s="59" customFormat="1" x14ac:dyDescent="0.2"/>
    <row r="8383" s="59" customFormat="1" x14ac:dyDescent="0.2"/>
    <row r="8384" s="59" customFormat="1" x14ac:dyDescent="0.2"/>
    <row r="8385" s="59" customFormat="1" x14ac:dyDescent="0.2"/>
    <row r="8386" s="59" customFormat="1" x14ac:dyDescent="0.2"/>
    <row r="8387" s="59" customFormat="1" x14ac:dyDescent="0.2"/>
    <row r="8388" s="59" customFormat="1" x14ac:dyDescent="0.2"/>
    <row r="8389" s="59" customFormat="1" x14ac:dyDescent="0.2"/>
    <row r="8390" s="59" customFormat="1" x14ac:dyDescent="0.2"/>
    <row r="8391" s="59" customFormat="1" x14ac:dyDescent="0.2"/>
    <row r="8392" s="59" customFormat="1" x14ac:dyDescent="0.2"/>
    <row r="8393" s="59" customFormat="1" x14ac:dyDescent="0.2"/>
    <row r="8394" s="59" customFormat="1" x14ac:dyDescent="0.2"/>
    <row r="8395" s="59" customFormat="1" x14ac:dyDescent="0.2"/>
    <row r="8396" s="59" customFormat="1" x14ac:dyDescent="0.2"/>
    <row r="8397" s="59" customFormat="1" x14ac:dyDescent="0.2"/>
    <row r="8398" s="59" customFormat="1" x14ac:dyDescent="0.2"/>
    <row r="8399" s="59" customFormat="1" x14ac:dyDescent="0.2"/>
    <row r="8400" s="59" customFormat="1" x14ac:dyDescent="0.2"/>
    <row r="8401" s="59" customFormat="1" x14ac:dyDescent="0.2"/>
    <row r="8402" s="59" customFormat="1" x14ac:dyDescent="0.2"/>
    <row r="8403" s="59" customFormat="1" x14ac:dyDescent="0.2"/>
    <row r="8404" s="59" customFormat="1" x14ac:dyDescent="0.2"/>
    <row r="8405" s="59" customFormat="1" x14ac:dyDescent="0.2"/>
    <row r="8406" s="59" customFormat="1" x14ac:dyDescent="0.2"/>
    <row r="8407" s="59" customFormat="1" x14ac:dyDescent="0.2"/>
    <row r="8408" s="59" customFormat="1" x14ac:dyDescent="0.2"/>
    <row r="8409" s="59" customFormat="1" x14ac:dyDescent="0.2"/>
    <row r="8410" s="59" customFormat="1" x14ac:dyDescent="0.2"/>
    <row r="8411" s="59" customFormat="1" x14ac:dyDescent="0.2"/>
    <row r="8412" s="59" customFormat="1" x14ac:dyDescent="0.2"/>
    <row r="8413" s="59" customFormat="1" x14ac:dyDescent="0.2"/>
    <row r="8414" s="59" customFormat="1" x14ac:dyDescent="0.2"/>
    <row r="8415" s="59" customFormat="1" x14ac:dyDescent="0.2"/>
    <row r="8416" s="59" customFormat="1" x14ac:dyDescent="0.2"/>
    <row r="8417" s="59" customFormat="1" x14ac:dyDescent="0.2"/>
    <row r="8418" s="59" customFormat="1" x14ac:dyDescent="0.2"/>
    <row r="8419" s="59" customFormat="1" x14ac:dyDescent="0.2"/>
    <row r="8420" s="59" customFormat="1" x14ac:dyDescent="0.2"/>
    <row r="8421" s="59" customFormat="1" x14ac:dyDescent="0.2"/>
    <row r="8422" s="59" customFormat="1" x14ac:dyDescent="0.2"/>
    <row r="8423" s="59" customFormat="1" x14ac:dyDescent="0.2"/>
    <row r="8424" s="59" customFormat="1" x14ac:dyDescent="0.2"/>
    <row r="8425" s="59" customFormat="1" x14ac:dyDescent="0.2"/>
    <row r="8426" s="59" customFormat="1" x14ac:dyDescent="0.2"/>
    <row r="8427" s="59" customFormat="1" x14ac:dyDescent="0.2"/>
    <row r="8428" s="59" customFormat="1" x14ac:dyDescent="0.2"/>
    <row r="8429" s="59" customFormat="1" x14ac:dyDescent="0.2"/>
    <row r="8430" s="59" customFormat="1" x14ac:dyDescent="0.2"/>
    <row r="8431" s="59" customFormat="1" x14ac:dyDescent="0.2"/>
    <row r="8432" s="59" customFormat="1" x14ac:dyDescent="0.2"/>
    <row r="8433" s="59" customFormat="1" x14ac:dyDescent="0.2"/>
    <row r="8434" s="59" customFormat="1" x14ac:dyDescent="0.2"/>
    <row r="8435" s="59" customFormat="1" x14ac:dyDescent="0.2"/>
    <row r="8436" s="59" customFormat="1" x14ac:dyDescent="0.2"/>
    <row r="8437" s="59" customFormat="1" x14ac:dyDescent="0.2"/>
    <row r="8438" s="59" customFormat="1" x14ac:dyDescent="0.2"/>
    <row r="8439" s="59" customFormat="1" x14ac:dyDescent="0.2"/>
    <row r="8440" s="59" customFormat="1" x14ac:dyDescent="0.2"/>
    <row r="8441" s="59" customFormat="1" x14ac:dyDescent="0.2"/>
    <row r="8442" s="59" customFormat="1" x14ac:dyDescent="0.2"/>
    <row r="8443" s="59" customFormat="1" x14ac:dyDescent="0.2"/>
    <row r="8444" s="59" customFormat="1" x14ac:dyDescent="0.2"/>
    <row r="8445" s="59" customFormat="1" x14ac:dyDescent="0.2"/>
    <row r="8446" s="59" customFormat="1" x14ac:dyDescent="0.2"/>
    <row r="8447" s="59" customFormat="1" x14ac:dyDescent="0.2"/>
    <row r="8448" s="59" customFormat="1" x14ac:dyDescent="0.2"/>
    <row r="8449" s="59" customFormat="1" x14ac:dyDescent="0.2"/>
    <row r="8450" s="59" customFormat="1" x14ac:dyDescent="0.2"/>
    <row r="8451" s="59" customFormat="1" x14ac:dyDescent="0.2"/>
    <row r="8452" s="59" customFormat="1" x14ac:dyDescent="0.2"/>
    <row r="8453" s="59" customFormat="1" x14ac:dyDescent="0.2"/>
    <row r="8454" s="59" customFormat="1" x14ac:dyDescent="0.2"/>
    <row r="8455" s="59" customFormat="1" x14ac:dyDescent="0.2"/>
    <row r="8456" s="59" customFormat="1" x14ac:dyDescent="0.2"/>
    <row r="8457" s="59" customFormat="1" x14ac:dyDescent="0.2"/>
    <row r="8458" s="59" customFormat="1" x14ac:dyDescent="0.2"/>
    <row r="8459" s="59" customFormat="1" x14ac:dyDescent="0.2"/>
    <row r="8460" s="59" customFormat="1" x14ac:dyDescent="0.2"/>
    <row r="8461" s="59" customFormat="1" x14ac:dyDescent="0.2"/>
    <row r="8462" s="59" customFormat="1" x14ac:dyDescent="0.2"/>
    <row r="8463" s="59" customFormat="1" x14ac:dyDescent="0.2"/>
    <row r="8464" s="59" customFormat="1" x14ac:dyDescent="0.2"/>
    <row r="8465" s="59" customFormat="1" x14ac:dyDescent="0.2"/>
    <row r="8466" s="59" customFormat="1" x14ac:dyDescent="0.2"/>
    <row r="8467" s="59" customFormat="1" x14ac:dyDescent="0.2"/>
    <row r="8468" s="59" customFormat="1" x14ac:dyDescent="0.2"/>
    <row r="8469" s="59" customFormat="1" x14ac:dyDescent="0.2"/>
    <row r="8470" s="59" customFormat="1" x14ac:dyDescent="0.2"/>
    <row r="8471" s="59" customFormat="1" x14ac:dyDescent="0.2"/>
    <row r="8472" s="59" customFormat="1" x14ac:dyDescent="0.2"/>
    <row r="8473" s="59" customFormat="1" x14ac:dyDescent="0.2"/>
    <row r="8474" s="59" customFormat="1" x14ac:dyDescent="0.2"/>
    <row r="8475" s="59" customFormat="1" x14ac:dyDescent="0.2"/>
    <row r="8476" s="59" customFormat="1" x14ac:dyDescent="0.2"/>
    <row r="8477" s="59" customFormat="1" x14ac:dyDescent="0.2"/>
    <row r="8478" s="59" customFormat="1" x14ac:dyDescent="0.2"/>
    <row r="8479" s="59" customFormat="1" x14ac:dyDescent="0.2"/>
    <row r="8480" s="59" customFormat="1" x14ac:dyDescent="0.2"/>
    <row r="8481" s="59" customFormat="1" x14ac:dyDescent="0.2"/>
    <row r="8482" s="59" customFormat="1" x14ac:dyDescent="0.2"/>
    <row r="8483" s="59" customFormat="1" x14ac:dyDescent="0.2"/>
    <row r="8484" s="59" customFormat="1" x14ac:dyDescent="0.2"/>
    <row r="8485" s="59" customFormat="1" x14ac:dyDescent="0.2"/>
    <row r="8486" s="59" customFormat="1" x14ac:dyDescent="0.2"/>
    <row r="8487" s="59" customFormat="1" x14ac:dyDescent="0.2"/>
    <row r="8488" s="59" customFormat="1" x14ac:dyDescent="0.2"/>
    <row r="8489" s="59" customFormat="1" x14ac:dyDescent="0.2"/>
    <row r="8490" s="59" customFormat="1" x14ac:dyDescent="0.2"/>
    <row r="8491" s="59" customFormat="1" x14ac:dyDescent="0.2"/>
    <row r="8492" s="59" customFormat="1" x14ac:dyDescent="0.2"/>
    <row r="8493" s="59" customFormat="1" x14ac:dyDescent="0.2"/>
    <row r="8494" s="59" customFormat="1" x14ac:dyDescent="0.2"/>
    <row r="8495" s="59" customFormat="1" x14ac:dyDescent="0.2"/>
    <row r="8496" s="59" customFormat="1" x14ac:dyDescent="0.2"/>
    <row r="8497" s="59" customFormat="1" x14ac:dyDescent="0.2"/>
    <row r="8498" s="59" customFormat="1" x14ac:dyDescent="0.2"/>
    <row r="8499" s="59" customFormat="1" x14ac:dyDescent="0.2"/>
    <row r="8500" s="59" customFormat="1" x14ac:dyDescent="0.2"/>
    <row r="8501" s="59" customFormat="1" x14ac:dyDescent="0.2"/>
    <row r="8502" s="59" customFormat="1" x14ac:dyDescent="0.2"/>
    <row r="8503" s="59" customFormat="1" x14ac:dyDescent="0.2"/>
    <row r="8504" s="59" customFormat="1" x14ac:dyDescent="0.2"/>
    <row r="8505" s="59" customFormat="1" x14ac:dyDescent="0.2"/>
    <row r="8506" s="59" customFormat="1" x14ac:dyDescent="0.2"/>
    <row r="8507" s="59" customFormat="1" x14ac:dyDescent="0.2"/>
    <row r="8508" s="59" customFormat="1" x14ac:dyDescent="0.2"/>
    <row r="8509" s="59" customFormat="1" x14ac:dyDescent="0.2"/>
    <row r="8510" s="59" customFormat="1" x14ac:dyDescent="0.2"/>
    <row r="8511" s="59" customFormat="1" x14ac:dyDescent="0.2"/>
    <row r="8512" s="59" customFormat="1" x14ac:dyDescent="0.2"/>
    <row r="8513" s="59" customFormat="1" x14ac:dyDescent="0.2"/>
    <row r="8514" s="59" customFormat="1" x14ac:dyDescent="0.2"/>
    <row r="8515" s="59" customFormat="1" x14ac:dyDescent="0.2"/>
    <row r="8516" s="59" customFormat="1" x14ac:dyDescent="0.2"/>
    <row r="8517" s="59" customFormat="1" x14ac:dyDescent="0.2"/>
    <row r="8518" s="59" customFormat="1" x14ac:dyDescent="0.2"/>
    <row r="8519" s="59" customFormat="1" x14ac:dyDescent="0.2"/>
    <row r="8520" s="59" customFormat="1" x14ac:dyDescent="0.2"/>
    <row r="8521" s="59" customFormat="1" x14ac:dyDescent="0.2"/>
    <row r="8522" s="59" customFormat="1" x14ac:dyDescent="0.2"/>
    <row r="8523" s="59" customFormat="1" x14ac:dyDescent="0.2"/>
    <row r="8524" s="59" customFormat="1" x14ac:dyDescent="0.2"/>
    <row r="8525" s="59" customFormat="1" x14ac:dyDescent="0.2"/>
    <row r="8526" s="59" customFormat="1" x14ac:dyDescent="0.2"/>
    <row r="8527" s="59" customFormat="1" x14ac:dyDescent="0.2"/>
    <row r="8528" s="59" customFormat="1" x14ac:dyDescent="0.2"/>
    <row r="8529" s="59" customFormat="1" x14ac:dyDescent="0.2"/>
    <row r="8530" s="59" customFormat="1" x14ac:dyDescent="0.2"/>
    <row r="8531" s="59" customFormat="1" x14ac:dyDescent="0.2"/>
    <row r="8532" s="59" customFormat="1" x14ac:dyDescent="0.2"/>
    <row r="8533" s="59" customFormat="1" x14ac:dyDescent="0.2"/>
    <row r="8534" s="59" customFormat="1" x14ac:dyDescent="0.2"/>
    <row r="8535" s="59" customFormat="1" x14ac:dyDescent="0.2"/>
    <row r="8536" s="59" customFormat="1" x14ac:dyDescent="0.2"/>
    <row r="8537" s="59" customFormat="1" x14ac:dyDescent="0.2"/>
    <row r="8538" s="59" customFormat="1" x14ac:dyDescent="0.2"/>
    <row r="8539" s="59" customFormat="1" x14ac:dyDescent="0.2"/>
    <row r="8540" s="59" customFormat="1" x14ac:dyDescent="0.2"/>
    <row r="8541" s="59" customFormat="1" x14ac:dyDescent="0.2"/>
    <row r="8542" s="59" customFormat="1" x14ac:dyDescent="0.2"/>
    <row r="8543" s="59" customFormat="1" x14ac:dyDescent="0.2"/>
    <row r="8544" s="59" customFormat="1" x14ac:dyDescent="0.2"/>
    <row r="8545" s="59" customFormat="1" x14ac:dyDescent="0.2"/>
    <row r="8546" s="59" customFormat="1" x14ac:dyDescent="0.2"/>
    <row r="8547" s="59" customFormat="1" x14ac:dyDescent="0.2"/>
    <row r="8548" s="59" customFormat="1" x14ac:dyDescent="0.2"/>
    <row r="8549" s="59" customFormat="1" x14ac:dyDescent="0.2"/>
    <row r="8550" s="59" customFormat="1" x14ac:dyDescent="0.2"/>
    <row r="8551" s="59" customFormat="1" x14ac:dyDescent="0.2"/>
    <row r="8552" s="59" customFormat="1" x14ac:dyDescent="0.2"/>
    <row r="8553" s="59" customFormat="1" x14ac:dyDescent="0.2"/>
    <row r="8554" s="59" customFormat="1" x14ac:dyDescent="0.2"/>
    <row r="8555" s="59" customFormat="1" x14ac:dyDescent="0.2"/>
    <row r="8556" s="59" customFormat="1" x14ac:dyDescent="0.2"/>
    <row r="8557" s="59" customFormat="1" x14ac:dyDescent="0.2"/>
    <row r="8558" s="59" customFormat="1" x14ac:dyDescent="0.2"/>
    <row r="8559" s="59" customFormat="1" x14ac:dyDescent="0.2"/>
    <row r="8560" s="59" customFormat="1" x14ac:dyDescent="0.2"/>
    <row r="8561" s="59" customFormat="1" x14ac:dyDescent="0.2"/>
    <row r="8562" s="59" customFormat="1" x14ac:dyDescent="0.2"/>
    <row r="8563" s="59" customFormat="1" x14ac:dyDescent="0.2"/>
    <row r="8564" s="59" customFormat="1" x14ac:dyDescent="0.2"/>
    <row r="8565" s="59" customFormat="1" x14ac:dyDescent="0.2"/>
    <row r="8566" s="59" customFormat="1" x14ac:dyDescent="0.2"/>
    <row r="8567" s="59" customFormat="1" x14ac:dyDescent="0.2"/>
    <row r="8568" s="59" customFormat="1" x14ac:dyDescent="0.2"/>
    <row r="8569" s="59" customFormat="1" x14ac:dyDescent="0.2"/>
    <row r="8570" s="59" customFormat="1" x14ac:dyDescent="0.2"/>
    <row r="8571" s="59" customFormat="1" x14ac:dyDescent="0.2"/>
    <row r="8572" s="59" customFormat="1" x14ac:dyDescent="0.2"/>
    <row r="8573" s="59" customFormat="1" x14ac:dyDescent="0.2"/>
    <row r="8574" s="59" customFormat="1" x14ac:dyDescent="0.2"/>
    <row r="8575" s="59" customFormat="1" x14ac:dyDescent="0.2"/>
    <row r="8576" s="59" customFormat="1" x14ac:dyDescent="0.2"/>
    <row r="8577" s="59" customFormat="1" x14ac:dyDescent="0.2"/>
    <row r="8578" s="59" customFormat="1" x14ac:dyDescent="0.2"/>
    <row r="8579" s="59" customFormat="1" x14ac:dyDescent="0.2"/>
    <row r="8580" s="59" customFormat="1" x14ac:dyDescent="0.2"/>
    <row r="8581" s="59" customFormat="1" x14ac:dyDescent="0.2"/>
    <row r="8582" s="59" customFormat="1" x14ac:dyDescent="0.2"/>
    <row r="8583" s="59" customFormat="1" x14ac:dyDescent="0.2"/>
    <row r="8584" s="59" customFormat="1" x14ac:dyDescent="0.2"/>
    <row r="8585" s="59" customFormat="1" x14ac:dyDescent="0.2"/>
    <row r="8586" s="59" customFormat="1" x14ac:dyDescent="0.2"/>
    <row r="8587" s="59" customFormat="1" x14ac:dyDescent="0.2"/>
    <row r="8588" s="59" customFormat="1" x14ac:dyDescent="0.2"/>
    <row r="8589" s="59" customFormat="1" x14ac:dyDescent="0.2"/>
    <row r="8590" s="59" customFormat="1" x14ac:dyDescent="0.2"/>
    <row r="8591" s="59" customFormat="1" x14ac:dyDescent="0.2"/>
    <row r="8592" s="59" customFormat="1" x14ac:dyDescent="0.2"/>
    <row r="8593" s="59" customFormat="1" x14ac:dyDescent="0.2"/>
    <row r="8594" s="59" customFormat="1" x14ac:dyDescent="0.2"/>
    <row r="8595" s="59" customFormat="1" x14ac:dyDescent="0.2"/>
    <row r="8596" s="59" customFormat="1" x14ac:dyDescent="0.2"/>
    <row r="8597" s="59" customFormat="1" x14ac:dyDescent="0.2"/>
    <row r="8598" s="59" customFormat="1" x14ac:dyDescent="0.2"/>
    <row r="8599" s="59" customFormat="1" x14ac:dyDescent="0.2"/>
    <row r="8600" s="59" customFormat="1" x14ac:dyDescent="0.2"/>
    <row r="8601" s="59" customFormat="1" x14ac:dyDescent="0.2"/>
    <row r="8602" s="59" customFormat="1" x14ac:dyDescent="0.2"/>
    <row r="8603" s="59" customFormat="1" x14ac:dyDescent="0.2"/>
    <row r="8604" s="59" customFormat="1" x14ac:dyDescent="0.2"/>
    <row r="8605" s="59" customFormat="1" x14ac:dyDescent="0.2"/>
    <row r="8606" s="59" customFormat="1" x14ac:dyDescent="0.2"/>
    <row r="8607" s="59" customFormat="1" x14ac:dyDescent="0.2"/>
    <row r="8608" s="59" customFormat="1" x14ac:dyDescent="0.2"/>
    <row r="8609" s="59" customFormat="1" x14ac:dyDescent="0.2"/>
    <row r="8610" s="59" customFormat="1" x14ac:dyDescent="0.2"/>
    <row r="8611" s="59" customFormat="1" x14ac:dyDescent="0.2"/>
    <row r="8612" s="59" customFormat="1" x14ac:dyDescent="0.2"/>
    <row r="8613" s="59" customFormat="1" x14ac:dyDescent="0.2"/>
    <row r="8614" s="59" customFormat="1" x14ac:dyDescent="0.2"/>
    <row r="8615" s="59" customFormat="1" x14ac:dyDescent="0.2"/>
    <row r="8616" s="59" customFormat="1" x14ac:dyDescent="0.2"/>
    <row r="8617" s="59" customFormat="1" x14ac:dyDescent="0.2"/>
    <row r="8618" s="59" customFormat="1" x14ac:dyDescent="0.2"/>
    <row r="8619" s="59" customFormat="1" x14ac:dyDescent="0.2"/>
    <row r="8620" s="59" customFormat="1" x14ac:dyDescent="0.2"/>
    <row r="8621" s="59" customFormat="1" x14ac:dyDescent="0.2"/>
    <row r="8622" s="59" customFormat="1" x14ac:dyDescent="0.2"/>
    <row r="8623" s="59" customFormat="1" x14ac:dyDescent="0.2"/>
    <row r="8624" s="59" customFormat="1" x14ac:dyDescent="0.2"/>
    <row r="8625" s="59" customFormat="1" x14ac:dyDescent="0.2"/>
    <row r="8626" s="59" customFormat="1" x14ac:dyDescent="0.2"/>
    <row r="8627" s="59" customFormat="1" x14ac:dyDescent="0.2"/>
    <row r="8628" s="59" customFormat="1" x14ac:dyDescent="0.2"/>
    <row r="8629" s="59" customFormat="1" x14ac:dyDescent="0.2"/>
    <row r="8630" s="59" customFormat="1" x14ac:dyDescent="0.2"/>
    <row r="8631" s="59" customFormat="1" x14ac:dyDescent="0.2"/>
    <row r="8632" s="59" customFormat="1" x14ac:dyDescent="0.2"/>
    <row r="8633" s="59" customFormat="1" x14ac:dyDescent="0.2"/>
    <row r="8634" s="59" customFormat="1" x14ac:dyDescent="0.2"/>
    <row r="8635" s="59" customFormat="1" x14ac:dyDescent="0.2"/>
    <row r="8636" s="59" customFormat="1" x14ac:dyDescent="0.2"/>
    <row r="8637" s="59" customFormat="1" x14ac:dyDescent="0.2"/>
    <row r="8638" s="59" customFormat="1" x14ac:dyDescent="0.2"/>
    <row r="8639" s="59" customFormat="1" x14ac:dyDescent="0.2"/>
    <row r="8640" s="59" customFormat="1" x14ac:dyDescent="0.2"/>
    <row r="8641" s="59" customFormat="1" x14ac:dyDescent="0.2"/>
    <row r="8642" s="59" customFormat="1" x14ac:dyDescent="0.2"/>
    <row r="8643" s="59" customFormat="1" x14ac:dyDescent="0.2"/>
    <row r="8644" s="59" customFormat="1" x14ac:dyDescent="0.2"/>
    <row r="8645" s="59" customFormat="1" x14ac:dyDescent="0.2"/>
    <row r="8646" s="59" customFormat="1" x14ac:dyDescent="0.2"/>
    <row r="8647" s="59" customFormat="1" x14ac:dyDescent="0.2"/>
    <row r="8648" s="59" customFormat="1" x14ac:dyDescent="0.2"/>
    <row r="8649" s="59" customFormat="1" x14ac:dyDescent="0.2"/>
    <row r="8650" s="59" customFormat="1" x14ac:dyDescent="0.2"/>
    <row r="8651" s="59" customFormat="1" x14ac:dyDescent="0.2"/>
    <row r="8652" s="59" customFormat="1" x14ac:dyDescent="0.2"/>
    <row r="8653" s="59" customFormat="1" x14ac:dyDescent="0.2"/>
    <row r="8654" s="59" customFormat="1" x14ac:dyDescent="0.2"/>
    <row r="8655" s="59" customFormat="1" x14ac:dyDescent="0.2"/>
    <row r="8656" s="59" customFormat="1" x14ac:dyDescent="0.2"/>
    <row r="8657" s="59" customFormat="1" x14ac:dyDescent="0.2"/>
    <row r="8658" s="59" customFormat="1" x14ac:dyDescent="0.2"/>
    <row r="8659" s="59" customFormat="1" x14ac:dyDescent="0.2"/>
    <row r="8660" s="59" customFormat="1" x14ac:dyDescent="0.2"/>
    <row r="8661" s="59" customFormat="1" x14ac:dyDescent="0.2"/>
    <row r="8662" s="59" customFormat="1" x14ac:dyDescent="0.2"/>
    <row r="8663" s="59" customFormat="1" x14ac:dyDescent="0.2"/>
    <row r="8664" s="59" customFormat="1" x14ac:dyDescent="0.2"/>
    <row r="8665" s="59" customFormat="1" x14ac:dyDescent="0.2"/>
    <row r="8666" s="59" customFormat="1" x14ac:dyDescent="0.2"/>
    <row r="8667" s="59" customFormat="1" x14ac:dyDescent="0.2"/>
    <row r="8668" s="59" customFormat="1" x14ac:dyDescent="0.2"/>
    <row r="8669" s="59" customFormat="1" x14ac:dyDescent="0.2"/>
    <row r="8670" s="59" customFormat="1" x14ac:dyDescent="0.2"/>
    <row r="8671" s="59" customFormat="1" x14ac:dyDescent="0.2"/>
    <row r="8672" s="59" customFormat="1" x14ac:dyDescent="0.2"/>
    <row r="8673" s="59" customFormat="1" x14ac:dyDescent="0.2"/>
    <row r="8674" s="59" customFormat="1" x14ac:dyDescent="0.2"/>
    <row r="8675" s="59" customFormat="1" x14ac:dyDescent="0.2"/>
    <row r="8676" s="59" customFormat="1" x14ac:dyDescent="0.2"/>
    <row r="8677" s="59" customFormat="1" x14ac:dyDescent="0.2"/>
    <row r="8678" s="59" customFormat="1" x14ac:dyDescent="0.2"/>
    <row r="8679" s="59" customFormat="1" x14ac:dyDescent="0.2"/>
    <row r="8680" s="59" customFormat="1" x14ac:dyDescent="0.2"/>
    <row r="8681" s="59" customFormat="1" x14ac:dyDescent="0.2"/>
    <row r="8682" s="59" customFormat="1" x14ac:dyDescent="0.2"/>
    <row r="8683" s="59" customFormat="1" x14ac:dyDescent="0.2"/>
    <row r="8684" s="59" customFormat="1" x14ac:dyDescent="0.2"/>
    <row r="8685" s="59" customFormat="1" x14ac:dyDescent="0.2"/>
    <row r="8686" s="59" customFormat="1" x14ac:dyDescent="0.2"/>
    <row r="8687" s="59" customFormat="1" x14ac:dyDescent="0.2"/>
    <row r="8688" s="59" customFormat="1" x14ac:dyDescent="0.2"/>
    <row r="8689" s="59" customFormat="1" x14ac:dyDescent="0.2"/>
    <row r="8690" s="59" customFormat="1" x14ac:dyDescent="0.2"/>
    <row r="8691" s="59" customFormat="1" x14ac:dyDescent="0.2"/>
    <row r="8692" s="59" customFormat="1" x14ac:dyDescent="0.2"/>
    <row r="8693" s="59" customFormat="1" x14ac:dyDescent="0.2"/>
    <row r="8694" s="59" customFormat="1" x14ac:dyDescent="0.2"/>
    <row r="8695" s="59" customFormat="1" x14ac:dyDescent="0.2"/>
    <row r="8696" s="59" customFormat="1" x14ac:dyDescent="0.2"/>
    <row r="8697" s="59" customFormat="1" x14ac:dyDescent="0.2"/>
    <row r="8698" s="59" customFormat="1" x14ac:dyDescent="0.2"/>
    <row r="8699" s="59" customFormat="1" x14ac:dyDescent="0.2"/>
    <row r="8700" s="59" customFormat="1" x14ac:dyDescent="0.2"/>
    <row r="8701" s="59" customFormat="1" x14ac:dyDescent="0.2"/>
    <row r="8702" s="59" customFormat="1" x14ac:dyDescent="0.2"/>
    <row r="8703" s="59" customFormat="1" x14ac:dyDescent="0.2"/>
    <row r="8704" s="59" customFormat="1" x14ac:dyDescent="0.2"/>
    <row r="8705" s="59" customFormat="1" x14ac:dyDescent="0.2"/>
    <row r="8706" s="59" customFormat="1" x14ac:dyDescent="0.2"/>
    <row r="8707" s="59" customFormat="1" x14ac:dyDescent="0.2"/>
    <row r="8708" s="59" customFormat="1" x14ac:dyDescent="0.2"/>
    <row r="8709" s="59" customFormat="1" x14ac:dyDescent="0.2"/>
    <row r="8710" s="59" customFormat="1" x14ac:dyDescent="0.2"/>
    <row r="8711" s="59" customFormat="1" x14ac:dyDescent="0.2"/>
    <row r="8712" s="59" customFormat="1" x14ac:dyDescent="0.2"/>
    <row r="8713" s="59" customFormat="1" x14ac:dyDescent="0.2"/>
    <row r="8714" s="59" customFormat="1" x14ac:dyDescent="0.2"/>
    <row r="8715" s="59" customFormat="1" x14ac:dyDescent="0.2"/>
    <row r="8716" s="59" customFormat="1" x14ac:dyDescent="0.2"/>
    <row r="8717" s="59" customFormat="1" x14ac:dyDescent="0.2"/>
    <row r="8718" s="59" customFormat="1" x14ac:dyDescent="0.2"/>
    <row r="8719" s="59" customFormat="1" x14ac:dyDescent="0.2"/>
    <row r="8720" s="59" customFormat="1" x14ac:dyDescent="0.2"/>
    <row r="8721" s="59" customFormat="1" x14ac:dyDescent="0.2"/>
    <row r="8722" s="59" customFormat="1" x14ac:dyDescent="0.2"/>
    <row r="8723" s="59" customFormat="1" x14ac:dyDescent="0.2"/>
    <row r="8724" s="59" customFormat="1" x14ac:dyDescent="0.2"/>
    <row r="8725" s="59" customFormat="1" x14ac:dyDescent="0.2"/>
    <row r="8726" s="59" customFormat="1" x14ac:dyDescent="0.2"/>
    <row r="8727" s="59" customFormat="1" x14ac:dyDescent="0.2"/>
    <row r="8728" s="59" customFormat="1" x14ac:dyDescent="0.2"/>
    <row r="8729" s="59" customFormat="1" x14ac:dyDescent="0.2"/>
    <row r="8730" s="59" customFormat="1" x14ac:dyDescent="0.2"/>
    <row r="8731" s="59" customFormat="1" x14ac:dyDescent="0.2"/>
    <row r="8732" s="59" customFormat="1" x14ac:dyDescent="0.2"/>
    <row r="8733" s="59" customFormat="1" x14ac:dyDescent="0.2"/>
    <row r="8734" s="59" customFormat="1" x14ac:dyDescent="0.2"/>
    <row r="8735" s="59" customFormat="1" x14ac:dyDescent="0.2"/>
    <row r="8736" s="59" customFormat="1" x14ac:dyDescent="0.2"/>
    <row r="8737" s="59" customFormat="1" x14ac:dyDescent="0.2"/>
    <row r="8738" s="59" customFormat="1" x14ac:dyDescent="0.2"/>
    <row r="8739" s="59" customFormat="1" x14ac:dyDescent="0.2"/>
    <row r="8740" s="59" customFormat="1" x14ac:dyDescent="0.2"/>
    <row r="8741" s="59" customFormat="1" x14ac:dyDescent="0.2"/>
    <row r="8742" s="59" customFormat="1" x14ac:dyDescent="0.2"/>
    <row r="8743" s="59" customFormat="1" x14ac:dyDescent="0.2"/>
    <row r="8744" s="59" customFormat="1" x14ac:dyDescent="0.2"/>
    <row r="8745" s="59" customFormat="1" x14ac:dyDescent="0.2"/>
    <row r="8746" s="59" customFormat="1" x14ac:dyDescent="0.2"/>
    <row r="8747" s="59" customFormat="1" x14ac:dyDescent="0.2"/>
    <row r="8748" s="59" customFormat="1" x14ac:dyDescent="0.2"/>
    <row r="8749" s="59" customFormat="1" x14ac:dyDescent="0.2"/>
    <row r="8750" s="59" customFormat="1" x14ac:dyDescent="0.2"/>
    <row r="8751" s="59" customFormat="1" x14ac:dyDescent="0.2"/>
    <row r="8752" s="59" customFormat="1" x14ac:dyDescent="0.2"/>
    <row r="8753" s="59" customFormat="1" x14ac:dyDescent="0.2"/>
    <row r="8754" s="59" customFormat="1" x14ac:dyDescent="0.2"/>
    <row r="8755" s="59" customFormat="1" x14ac:dyDescent="0.2"/>
    <row r="8756" s="59" customFormat="1" x14ac:dyDescent="0.2"/>
    <row r="8757" s="59" customFormat="1" x14ac:dyDescent="0.2"/>
    <row r="8758" s="59" customFormat="1" x14ac:dyDescent="0.2"/>
    <row r="8759" s="59" customFormat="1" x14ac:dyDescent="0.2"/>
    <row r="8760" s="59" customFormat="1" x14ac:dyDescent="0.2"/>
    <row r="8761" s="59" customFormat="1" x14ac:dyDescent="0.2"/>
    <row r="8762" s="59" customFormat="1" x14ac:dyDescent="0.2"/>
    <row r="8763" s="59" customFormat="1" x14ac:dyDescent="0.2"/>
    <row r="8764" s="59" customFormat="1" x14ac:dyDescent="0.2"/>
    <row r="8765" s="59" customFormat="1" x14ac:dyDescent="0.2"/>
    <row r="8766" s="59" customFormat="1" x14ac:dyDescent="0.2"/>
    <row r="8767" s="59" customFormat="1" x14ac:dyDescent="0.2"/>
    <row r="8768" s="59" customFormat="1" x14ac:dyDescent="0.2"/>
    <row r="8769" s="59" customFormat="1" x14ac:dyDescent="0.2"/>
    <row r="8770" s="59" customFormat="1" x14ac:dyDescent="0.2"/>
    <row r="8771" s="59" customFormat="1" x14ac:dyDescent="0.2"/>
    <row r="8772" s="59" customFormat="1" x14ac:dyDescent="0.2"/>
    <row r="8773" s="59" customFormat="1" x14ac:dyDescent="0.2"/>
    <row r="8774" s="59" customFormat="1" x14ac:dyDescent="0.2"/>
    <row r="8775" s="59" customFormat="1" x14ac:dyDescent="0.2"/>
    <row r="8776" s="59" customFormat="1" x14ac:dyDescent="0.2"/>
    <row r="8777" s="59" customFormat="1" x14ac:dyDescent="0.2"/>
    <row r="8778" s="59" customFormat="1" x14ac:dyDescent="0.2"/>
    <row r="8779" s="59" customFormat="1" x14ac:dyDescent="0.2"/>
    <row r="8780" s="59" customFormat="1" x14ac:dyDescent="0.2"/>
    <row r="8781" s="59" customFormat="1" x14ac:dyDescent="0.2"/>
    <row r="8782" s="59" customFormat="1" x14ac:dyDescent="0.2"/>
    <row r="8783" s="59" customFormat="1" x14ac:dyDescent="0.2"/>
    <row r="8784" s="59" customFormat="1" x14ac:dyDescent="0.2"/>
    <row r="8785" s="59" customFormat="1" x14ac:dyDescent="0.2"/>
    <row r="8786" s="59" customFormat="1" x14ac:dyDescent="0.2"/>
    <row r="8787" s="59" customFormat="1" x14ac:dyDescent="0.2"/>
    <row r="8788" s="59" customFormat="1" x14ac:dyDescent="0.2"/>
    <row r="8789" s="59" customFormat="1" x14ac:dyDescent="0.2"/>
    <row r="8790" s="59" customFormat="1" x14ac:dyDescent="0.2"/>
    <row r="8791" s="59" customFormat="1" x14ac:dyDescent="0.2"/>
    <row r="8792" s="59" customFormat="1" x14ac:dyDescent="0.2"/>
    <row r="8793" s="59" customFormat="1" x14ac:dyDescent="0.2"/>
    <row r="8794" s="59" customFormat="1" x14ac:dyDescent="0.2"/>
    <row r="8795" s="59" customFormat="1" x14ac:dyDescent="0.2"/>
    <row r="8796" s="59" customFormat="1" x14ac:dyDescent="0.2"/>
    <row r="8797" s="59" customFormat="1" x14ac:dyDescent="0.2"/>
    <row r="8798" s="59" customFormat="1" x14ac:dyDescent="0.2"/>
    <row r="8799" s="59" customFormat="1" x14ac:dyDescent="0.2"/>
    <row r="8800" s="59" customFormat="1" x14ac:dyDescent="0.2"/>
    <row r="8801" s="59" customFormat="1" x14ac:dyDescent="0.2"/>
    <row r="8802" s="59" customFormat="1" x14ac:dyDescent="0.2"/>
    <row r="8803" s="59" customFormat="1" x14ac:dyDescent="0.2"/>
    <row r="8804" s="59" customFormat="1" x14ac:dyDescent="0.2"/>
    <row r="8805" s="59" customFormat="1" x14ac:dyDescent="0.2"/>
    <row r="8806" s="59" customFormat="1" x14ac:dyDescent="0.2"/>
    <row r="8807" s="59" customFormat="1" x14ac:dyDescent="0.2"/>
    <row r="8808" s="59" customFormat="1" x14ac:dyDescent="0.2"/>
    <row r="8809" s="59" customFormat="1" x14ac:dyDescent="0.2"/>
    <row r="8810" s="59" customFormat="1" x14ac:dyDescent="0.2"/>
    <row r="8811" s="59" customFormat="1" x14ac:dyDescent="0.2"/>
    <row r="8812" s="59" customFormat="1" x14ac:dyDescent="0.2"/>
    <row r="8813" s="59" customFormat="1" x14ac:dyDescent="0.2"/>
    <row r="8814" s="59" customFormat="1" x14ac:dyDescent="0.2"/>
    <row r="8815" s="59" customFormat="1" x14ac:dyDescent="0.2"/>
    <row r="8816" s="59" customFormat="1" x14ac:dyDescent="0.2"/>
    <row r="8817" s="59" customFormat="1" x14ac:dyDescent="0.2"/>
    <row r="8818" s="59" customFormat="1" x14ac:dyDescent="0.2"/>
    <row r="8819" s="59" customFormat="1" x14ac:dyDescent="0.2"/>
    <row r="8820" s="59" customFormat="1" x14ac:dyDescent="0.2"/>
    <row r="8821" s="59" customFormat="1" x14ac:dyDescent="0.2"/>
    <row r="8822" s="59" customFormat="1" x14ac:dyDescent="0.2"/>
    <row r="8823" s="59" customFormat="1" x14ac:dyDescent="0.2"/>
    <row r="8824" s="59" customFormat="1" x14ac:dyDescent="0.2"/>
    <row r="8825" s="59" customFormat="1" x14ac:dyDescent="0.2"/>
    <row r="8826" s="59" customFormat="1" x14ac:dyDescent="0.2"/>
    <row r="8827" s="59" customFormat="1" x14ac:dyDescent="0.2"/>
    <row r="8828" s="59" customFormat="1" x14ac:dyDescent="0.2"/>
    <row r="8829" s="59" customFormat="1" x14ac:dyDescent="0.2"/>
    <row r="8830" s="59" customFormat="1" x14ac:dyDescent="0.2"/>
    <row r="8831" s="59" customFormat="1" x14ac:dyDescent="0.2"/>
    <row r="8832" s="59" customFormat="1" x14ac:dyDescent="0.2"/>
    <row r="8833" s="59" customFormat="1" x14ac:dyDescent="0.2"/>
    <row r="8834" s="59" customFormat="1" x14ac:dyDescent="0.2"/>
    <row r="8835" s="59" customFormat="1" x14ac:dyDescent="0.2"/>
    <row r="8836" s="59" customFormat="1" x14ac:dyDescent="0.2"/>
    <row r="8837" s="59" customFormat="1" x14ac:dyDescent="0.2"/>
    <row r="8838" s="59" customFormat="1" x14ac:dyDescent="0.2"/>
    <row r="8839" s="59" customFormat="1" x14ac:dyDescent="0.2"/>
    <row r="8840" s="59" customFormat="1" x14ac:dyDescent="0.2"/>
    <row r="8841" s="59" customFormat="1" x14ac:dyDescent="0.2"/>
    <row r="8842" s="59" customFormat="1" x14ac:dyDescent="0.2"/>
    <row r="8843" s="59" customFormat="1" x14ac:dyDescent="0.2"/>
    <row r="8844" s="59" customFormat="1" x14ac:dyDescent="0.2"/>
    <row r="8845" s="59" customFormat="1" x14ac:dyDescent="0.2"/>
    <row r="8846" s="59" customFormat="1" x14ac:dyDescent="0.2"/>
    <row r="8847" s="59" customFormat="1" x14ac:dyDescent="0.2"/>
    <row r="8848" s="59" customFormat="1" x14ac:dyDescent="0.2"/>
    <row r="8849" s="59" customFormat="1" x14ac:dyDescent="0.2"/>
    <row r="8850" s="59" customFormat="1" x14ac:dyDescent="0.2"/>
    <row r="8851" s="59" customFormat="1" x14ac:dyDescent="0.2"/>
    <row r="8852" s="59" customFormat="1" x14ac:dyDescent="0.2"/>
    <row r="8853" s="59" customFormat="1" x14ac:dyDescent="0.2"/>
    <row r="8854" s="59" customFormat="1" x14ac:dyDescent="0.2"/>
    <row r="8855" s="59" customFormat="1" x14ac:dyDescent="0.2"/>
    <row r="8856" s="59" customFormat="1" x14ac:dyDescent="0.2"/>
    <row r="8857" s="59" customFormat="1" x14ac:dyDescent="0.2"/>
    <row r="8858" s="59" customFormat="1" x14ac:dyDescent="0.2"/>
    <row r="8859" s="59" customFormat="1" x14ac:dyDescent="0.2"/>
    <row r="8860" s="59" customFormat="1" x14ac:dyDescent="0.2"/>
    <row r="8861" s="59" customFormat="1" x14ac:dyDescent="0.2"/>
    <row r="8862" s="59" customFormat="1" x14ac:dyDescent="0.2"/>
    <row r="8863" s="59" customFormat="1" x14ac:dyDescent="0.2"/>
    <row r="8864" s="59" customFormat="1" x14ac:dyDescent="0.2"/>
    <row r="8865" s="59" customFormat="1" x14ac:dyDescent="0.2"/>
    <row r="8866" s="59" customFormat="1" x14ac:dyDescent="0.2"/>
    <row r="8867" s="59" customFormat="1" x14ac:dyDescent="0.2"/>
    <row r="8868" s="59" customFormat="1" x14ac:dyDescent="0.2"/>
    <row r="8869" s="59" customFormat="1" x14ac:dyDescent="0.2"/>
    <row r="8870" s="59" customFormat="1" x14ac:dyDescent="0.2"/>
    <row r="8871" s="59" customFormat="1" x14ac:dyDescent="0.2"/>
    <row r="8872" s="59" customFormat="1" x14ac:dyDescent="0.2"/>
    <row r="8873" s="59" customFormat="1" x14ac:dyDescent="0.2"/>
    <row r="8874" s="59" customFormat="1" x14ac:dyDescent="0.2"/>
    <row r="8875" s="59" customFormat="1" x14ac:dyDescent="0.2"/>
    <row r="8876" s="59" customFormat="1" x14ac:dyDescent="0.2"/>
    <row r="8877" s="59" customFormat="1" x14ac:dyDescent="0.2"/>
    <row r="8878" s="59" customFormat="1" x14ac:dyDescent="0.2"/>
    <row r="8879" s="59" customFormat="1" x14ac:dyDescent="0.2"/>
    <row r="8880" s="59" customFormat="1" x14ac:dyDescent="0.2"/>
    <row r="8881" s="59" customFormat="1" x14ac:dyDescent="0.2"/>
    <row r="8882" s="59" customFormat="1" x14ac:dyDescent="0.2"/>
    <row r="8883" s="59" customFormat="1" x14ac:dyDescent="0.2"/>
    <row r="8884" s="59" customFormat="1" x14ac:dyDescent="0.2"/>
    <row r="8885" s="59" customFormat="1" x14ac:dyDescent="0.2"/>
    <row r="8886" s="59" customFormat="1" x14ac:dyDescent="0.2"/>
    <row r="8887" s="59" customFormat="1" x14ac:dyDescent="0.2"/>
    <row r="8888" s="59" customFormat="1" x14ac:dyDescent="0.2"/>
    <row r="8889" s="59" customFormat="1" x14ac:dyDescent="0.2"/>
    <row r="8890" s="59" customFormat="1" x14ac:dyDescent="0.2"/>
    <row r="8891" s="59" customFormat="1" x14ac:dyDescent="0.2"/>
    <row r="8892" s="59" customFormat="1" x14ac:dyDescent="0.2"/>
    <row r="8893" s="59" customFormat="1" x14ac:dyDescent="0.2"/>
    <row r="8894" s="59" customFormat="1" x14ac:dyDescent="0.2"/>
    <row r="8895" s="59" customFormat="1" x14ac:dyDescent="0.2"/>
    <row r="8896" s="59" customFormat="1" x14ac:dyDescent="0.2"/>
    <row r="8897" s="59" customFormat="1" x14ac:dyDescent="0.2"/>
    <row r="8898" s="59" customFormat="1" x14ac:dyDescent="0.2"/>
    <row r="8899" s="59" customFormat="1" x14ac:dyDescent="0.2"/>
    <row r="8900" s="59" customFormat="1" x14ac:dyDescent="0.2"/>
    <row r="8901" s="59" customFormat="1" x14ac:dyDescent="0.2"/>
    <row r="8902" s="59" customFormat="1" x14ac:dyDescent="0.2"/>
    <row r="8903" s="59" customFormat="1" x14ac:dyDescent="0.2"/>
    <row r="8904" s="59" customFormat="1" x14ac:dyDescent="0.2"/>
    <row r="8905" s="59" customFormat="1" x14ac:dyDescent="0.2"/>
    <row r="8906" s="59" customFormat="1" x14ac:dyDescent="0.2"/>
    <row r="8907" s="59" customFormat="1" x14ac:dyDescent="0.2"/>
    <row r="8908" s="59" customFormat="1" x14ac:dyDescent="0.2"/>
    <row r="8909" s="59" customFormat="1" x14ac:dyDescent="0.2"/>
    <row r="8910" s="59" customFormat="1" x14ac:dyDescent="0.2"/>
    <row r="8911" s="59" customFormat="1" x14ac:dyDescent="0.2"/>
    <row r="8912" s="59" customFormat="1" x14ac:dyDescent="0.2"/>
    <row r="8913" s="59" customFormat="1" x14ac:dyDescent="0.2"/>
    <row r="8914" s="59" customFormat="1" x14ac:dyDescent="0.2"/>
    <row r="8915" s="59" customFormat="1" x14ac:dyDescent="0.2"/>
    <row r="8916" s="59" customFormat="1" x14ac:dyDescent="0.2"/>
    <row r="8917" s="59" customFormat="1" x14ac:dyDescent="0.2"/>
    <row r="8918" s="59" customFormat="1" x14ac:dyDescent="0.2"/>
    <row r="8919" s="59" customFormat="1" x14ac:dyDescent="0.2"/>
    <row r="8920" s="59" customFormat="1" x14ac:dyDescent="0.2"/>
    <row r="8921" s="59" customFormat="1" x14ac:dyDescent="0.2"/>
    <row r="8922" s="59" customFormat="1" x14ac:dyDescent="0.2"/>
    <row r="8923" s="59" customFormat="1" x14ac:dyDescent="0.2"/>
    <row r="8924" s="59" customFormat="1" x14ac:dyDescent="0.2"/>
    <row r="8925" s="59" customFormat="1" x14ac:dyDescent="0.2"/>
    <row r="8926" s="59" customFormat="1" x14ac:dyDescent="0.2"/>
    <row r="8927" s="59" customFormat="1" x14ac:dyDescent="0.2"/>
    <row r="8928" s="59" customFormat="1" x14ac:dyDescent="0.2"/>
    <row r="8929" s="59" customFormat="1" x14ac:dyDescent="0.2"/>
    <row r="8930" s="59" customFormat="1" x14ac:dyDescent="0.2"/>
    <row r="8931" s="59" customFormat="1" x14ac:dyDescent="0.2"/>
    <row r="8932" s="59" customFormat="1" x14ac:dyDescent="0.2"/>
    <row r="8933" s="59" customFormat="1" x14ac:dyDescent="0.2"/>
    <row r="8934" s="59" customFormat="1" x14ac:dyDescent="0.2"/>
    <row r="8935" s="59" customFormat="1" x14ac:dyDescent="0.2"/>
    <row r="8936" s="59" customFormat="1" x14ac:dyDescent="0.2"/>
    <row r="8937" s="59" customFormat="1" x14ac:dyDescent="0.2"/>
    <row r="8938" s="59" customFormat="1" x14ac:dyDescent="0.2"/>
    <row r="8939" s="59" customFormat="1" x14ac:dyDescent="0.2"/>
    <row r="8940" s="59" customFormat="1" x14ac:dyDescent="0.2"/>
    <row r="8941" s="59" customFormat="1" x14ac:dyDescent="0.2"/>
    <row r="8942" s="59" customFormat="1" x14ac:dyDescent="0.2"/>
    <row r="8943" s="59" customFormat="1" x14ac:dyDescent="0.2"/>
    <row r="8944" s="59" customFormat="1" x14ac:dyDescent="0.2"/>
    <row r="8945" s="59" customFormat="1" x14ac:dyDescent="0.2"/>
    <row r="8946" s="59" customFormat="1" x14ac:dyDescent="0.2"/>
    <row r="8947" s="59" customFormat="1" x14ac:dyDescent="0.2"/>
    <row r="8948" s="59" customFormat="1" x14ac:dyDescent="0.2"/>
    <row r="8949" s="59" customFormat="1" x14ac:dyDescent="0.2"/>
    <row r="8950" s="59" customFormat="1" x14ac:dyDescent="0.2"/>
    <row r="8951" s="59" customFormat="1" x14ac:dyDescent="0.2"/>
    <row r="8952" s="59" customFormat="1" x14ac:dyDescent="0.2"/>
    <row r="8953" s="59" customFormat="1" x14ac:dyDescent="0.2"/>
    <row r="8954" s="59" customFormat="1" x14ac:dyDescent="0.2"/>
    <row r="8955" s="59" customFormat="1" x14ac:dyDescent="0.2"/>
    <row r="8956" s="59" customFormat="1" x14ac:dyDescent="0.2"/>
    <row r="8957" s="59" customFormat="1" x14ac:dyDescent="0.2"/>
    <row r="8958" s="59" customFormat="1" x14ac:dyDescent="0.2"/>
    <row r="8959" s="59" customFormat="1" x14ac:dyDescent="0.2"/>
    <row r="8960" s="59" customFormat="1" x14ac:dyDescent="0.2"/>
    <row r="8961" s="59" customFormat="1" x14ac:dyDescent="0.2"/>
    <row r="8962" s="59" customFormat="1" x14ac:dyDescent="0.2"/>
    <row r="8963" s="59" customFormat="1" x14ac:dyDescent="0.2"/>
    <row r="8964" s="59" customFormat="1" x14ac:dyDescent="0.2"/>
    <row r="8965" s="59" customFormat="1" x14ac:dyDescent="0.2"/>
    <row r="8966" s="59" customFormat="1" x14ac:dyDescent="0.2"/>
    <row r="8967" s="59" customFormat="1" x14ac:dyDescent="0.2"/>
    <row r="8968" s="59" customFormat="1" x14ac:dyDescent="0.2"/>
    <row r="8969" s="59" customFormat="1" x14ac:dyDescent="0.2"/>
    <row r="8970" s="59" customFormat="1" x14ac:dyDescent="0.2"/>
    <row r="8971" s="59" customFormat="1" x14ac:dyDescent="0.2"/>
    <row r="8972" s="59" customFormat="1" x14ac:dyDescent="0.2"/>
    <row r="8973" s="59" customFormat="1" x14ac:dyDescent="0.2"/>
    <row r="8974" s="59" customFormat="1" x14ac:dyDescent="0.2"/>
    <row r="8975" s="59" customFormat="1" x14ac:dyDescent="0.2"/>
    <row r="8976" s="59" customFormat="1" x14ac:dyDescent="0.2"/>
    <row r="8977" s="59" customFormat="1" x14ac:dyDescent="0.2"/>
    <row r="8978" s="59" customFormat="1" x14ac:dyDescent="0.2"/>
    <row r="8979" s="59" customFormat="1" x14ac:dyDescent="0.2"/>
    <row r="8980" s="59" customFormat="1" x14ac:dyDescent="0.2"/>
    <row r="8981" s="59" customFormat="1" x14ac:dyDescent="0.2"/>
    <row r="8982" s="59" customFormat="1" x14ac:dyDescent="0.2"/>
    <row r="8983" s="59" customFormat="1" x14ac:dyDescent="0.2"/>
    <row r="8984" s="59" customFormat="1" x14ac:dyDescent="0.2"/>
    <row r="8985" s="59" customFormat="1" x14ac:dyDescent="0.2"/>
    <row r="8986" s="59" customFormat="1" x14ac:dyDescent="0.2"/>
    <row r="8987" s="59" customFormat="1" x14ac:dyDescent="0.2"/>
    <row r="8988" s="59" customFormat="1" x14ac:dyDescent="0.2"/>
    <row r="8989" s="59" customFormat="1" x14ac:dyDescent="0.2"/>
    <row r="8990" s="59" customFormat="1" x14ac:dyDescent="0.2"/>
    <row r="8991" s="59" customFormat="1" x14ac:dyDescent="0.2"/>
    <row r="8992" s="59" customFormat="1" x14ac:dyDescent="0.2"/>
    <row r="8993" s="59" customFormat="1" x14ac:dyDescent="0.2"/>
    <row r="8994" s="59" customFormat="1" x14ac:dyDescent="0.2"/>
    <row r="8995" s="59" customFormat="1" x14ac:dyDescent="0.2"/>
    <row r="8996" s="59" customFormat="1" x14ac:dyDescent="0.2"/>
    <row r="8997" s="59" customFormat="1" x14ac:dyDescent="0.2"/>
    <row r="8998" s="59" customFormat="1" x14ac:dyDescent="0.2"/>
    <row r="8999" s="59" customFormat="1" x14ac:dyDescent="0.2"/>
    <row r="9000" s="59" customFormat="1" x14ac:dyDescent="0.2"/>
    <row r="9001" s="59" customFormat="1" x14ac:dyDescent="0.2"/>
    <row r="9002" s="59" customFormat="1" x14ac:dyDescent="0.2"/>
    <row r="9003" s="59" customFormat="1" x14ac:dyDescent="0.2"/>
    <row r="9004" s="59" customFormat="1" x14ac:dyDescent="0.2"/>
    <row r="9005" s="59" customFormat="1" x14ac:dyDescent="0.2"/>
    <row r="9006" s="59" customFormat="1" x14ac:dyDescent="0.2"/>
    <row r="9007" s="59" customFormat="1" x14ac:dyDescent="0.2"/>
    <row r="9008" s="59" customFormat="1" x14ac:dyDescent="0.2"/>
    <row r="9009" s="59" customFormat="1" x14ac:dyDescent="0.2"/>
    <row r="9010" s="59" customFormat="1" x14ac:dyDescent="0.2"/>
    <row r="9011" s="59" customFormat="1" x14ac:dyDescent="0.2"/>
    <row r="9012" s="59" customFormat="1" x14ac:dyDescent="0.2"/>
    <row r="9013" s="59" customFormat="1" x14ac:dyDescent="0.2"/>
    <row r="9014" s="59" customFormat="1" x14ac:dyDescent="0.2"/>
    <row r="9015" s="59" customFormat="1" x14ac:dyDescent="0.2"/>
    <row r="9016" s="59" customFormat="1" x14ac:dyDescent="0.2"/>
    <row r="9017" s="59" customFormat="1" x14ac:dyDescent="0.2"/>
    <row r="9018" s="59" customFormat="1" x14ac:dyDescent="0.2"/>
    <row r="9019" s="59" customFormat="1" x14ac:dyDescent="0.2"/>
    <row r="9020" s="59" customFormat="1" x14ac:dyDescent="0.2"/>
    <row r="9021" s="59" customFormat="1" x14ac:dyDescent="0.2"/>
    <row r="9022" s="59" customFormat="1" x14ac:dyDescent="0.2"/>
    <row r="9023" s="59" customFormat="1" x14ac:dyDescent="0.2"/>
    <row r="9024" s="59" customFormat="1" x14ac:dyDescent="0.2"/>
    <row r="9025" s="59" customFormat="1" x14ac:dyDescent="0.2"/>
    <row r="9026" s="59" customFormat="1" x14ac:dyDescent="0.2"/>
    <row r="9027" s="59" customFormat="1" x14ac:dyDescent="0.2"/>
    <row r="9028" s="59" customFormat="1" x14ac:dyDescent="0.2"/>
    <row r="9029" s="59" customFormat="1" x14ac:dyDescent="0.2"/>
    <row r="9030" s="59" customFormat="1" x14ac:dyDescent="0.2"/>
    <row r="9031" s="59" customFormat="1" x14ac:dyDescent="0.2"/>
    <row r="9032" s="59" customFormat="1" x14ac:dyDescent="0.2"/>
    <row r="9033" s="59" customFormat="1" x14ac:dyDescent="0.2"/>
    <row r="9034" s="59" customFormat="1" x14ac:dyDescent="0.2"/>
    <row r="9035" s="59" customFormat="1" x14ac:dyDescent="0.2"/>
    <row r="9036" s="59" customFormat="1" x14ac:dyDescent="0.2"/>
    <row r="9037" s="59" customFormat="1" x14ac:dyDescent="0.2"/>
    <row r="9038" s="59" customFormat="1" x14ac:dyDescent="0.2"/>
    <row r="9039" s="59" customFormat="1" x14ac:dyDescent="0.2"/>
    <row r="9040" s="59" customFormat="1" x14ac:dyDescent="0.2"/>
    <row r="9041" s="59" customFormat="1" x14ac:dyDescent="0.2"/>
    <row r="9042" s="59" customFormat="1" x14ac:dyDescent="0.2"/>
    <row r="9043" s="59" customFormat="1" x14ac:dyDescent="0.2"/>
    <row r="9044" s="59" customFormat="1" x14ac:dyDescent="0.2"/>
    <row r="9045" s="59" customFormat="1" x14ac:dyDescent="0.2"/>
    <row r="9046" s="59" customFormat="1" x14ac:dyDescent="0.2"/>
    <row r="9047" s="59" customFormat="1" x14ac:dyDescent="0.2"/>
    <row r="9048" s="59" customFormat="1" x14ac:dyDescent="0.2"/>
    <row r="9049" s="59" customFormat="1" x14ac:dyDescent="0.2"/>
    <row r="9050" s="59" customFormat="1" x14ac:dyDescent="0.2"/>
    <row r="9051" s="59" customFormat="1" x14ac:dyDescent="0.2"/>
    <row r="9052" s="59" customFormat="1" x14ac:dyDescent="0.2"/>
    <row r="9053" s="59" customFormat="1" x14ac:dyDescent="0.2"/>
    <row r="9054" s="59" customFormat="1" x14ac:dyDescent="0.2"/>
    <row r="9055" s="59" customFormat="1" x14ac:dyDescent="0.2"/>
    <row r="9056" s="59" customFormat="1" x14ac:dyDescent="0.2"/>
    <row r="9057" s="59" customFormat="1" x14ac:dyDescent="0.2"/>
    <row r="9058" s="59" customFormat="1" x14ac:dyDescent="0.2"/>
    <row r="9059" s="59" customFormat="1" x14ac:dyDescent="0.2"/>
    <row r="9060" s="59" customFormat="1" x14ac:dyDescent="0.2"/>
    <row r="9061" s="59" customFormat="1" x14ac:dyDescent="0.2"/>
    <row r="9062" s="59" customFormat="1" x14ac:dyDescent="0.2"/>
    <row r="9063" s="59" customFormat="1" x14ac:dyDescent="0.2"/>
    <row r="9064" s="59" customFormat="1" x14ac:dyDescent="0.2"/>
    <row r="9065" s="59" customFormat="1" x14ac:dyDescent="0.2"/>
    <row r="9066" s="59" customFormat="1" x14ac:dyDescent="0.2"/>
    <row r="9067" s="59" customFormat="1" x14ac:dyDescent="0.2"/>
    <row r="9068" s="59" customFormat="1" x14ac:dyDescent="0.2"/>
    <row r="9069" s="59" customFormat="1" x14ac:dyDescent="0.2"/>
    <row r="9070" s="59" customFormat="1" x14ac:dyDescent="0.2"/>
    <row r="9071" s="59" customFormat="1" x14ac:dyDescent="0.2"/>
    <row r="9072" s="59" customFormat="1" x14ac:dyDescent="0.2"/>
    <row r="9073" s="59" customFormat="1" x14ac:dyDescent="0.2"/>
    <row r="9074" s="59" customFormat="1" x14ac:dyDescent="0.2"/>
    <row r="9075" s="59" customFormat="1" x14ac:dyDescent="0.2"/>
    <row r="9076" s="59" customFormat="1" x14ac:dyDescent="0.2"/>
    <row r="9077" s="59" customFormat="1" x14ac:dyDescent="0.2"/>
    <row r="9078" s="59" customFormat="1" x14ac:dyDescent="0.2"/>
    <row r="9079" s="59" customFormat="1" x14ac:dyDescent="0.2"/>
    <row r="9080" s="59" customFormat="1" x14ac:dyDescent="0.2"/>
    <row r="9081" s="59" customFormat="1" x14ac:dyDescent="0.2"/>
    <row r="9082" s="59" customFormat="1" x14ac:dyDescent="0.2"/>
    <row r="9083" s="59" customFormat="1" x14ac:dyDescent="0.2"/>
    <row r="9084" s="59" customFormat="1" x14ac:dyDescent="0.2"/>
    <row r="9085" s="59" customFormat="1" x14ac:dyDescent="0.2"/>
    <row r="9086" s="59" customFormat="1" x14ac:dyDescent="0.2"/>
    <row r="9087" s="59" customFormat="1" x14ac:dyDescent="0.2"/>
    <row r="9088" s="59" customFormat="1" x14ac:dyDescent="0.2"/>
    <row r="9089" s="59" customFormat="1" x14ac:dyDescent="0.2"/>
    <row r="9090" s="59" customFormat="1" x14ac:dyDescent="0.2"/>
    <row r="9091" s="59" customFormat="1" x14ac:dyDescent="0.2"/>
    <row r="9092" s="59" customFormat="1" x14ac:dyDescent="0.2"/>
    <row r="9093" s="59" customFormat="1" x14ac:dyDescent="0.2"/>
    <row r="9094" s="59" customFormat="1" x14ac:dyDescent="0.2"/>
    <row r="9095" s="59" customFormat="1" x14ac:dyDescent="0.2"/>
    <row r="9096" s="59" customFormat="1" x14ac:dyDescent="0.2"/>
    <row r="9097" s="59" customFormat="1" x14ac:dyDescent="0.2"/>
    <row r="9098" s="59" customFormat="1" x14ac:dyDescent="0.2"/>
    <row r="9099" s="59" customFormat="1" x14ac:dyDescent="0.2"/>
    <row r="9100" s="59" customFormat="1" x14ac:dyDescent="0.2"/>
    <row r="9101" s="59" customFormat="1" x14ac:dyDescent="0.2"/>
    <row r="9102" s="59" customFormat="1" x14ac:dyDescent="0.2"/>
    <row r="9103" s="59" customFormat="1" x14ac:dyDescent="0.2"/>
    <row r="9104" s="59" customFormat="1" x14ac:dyDescent="0.2"/>
    <row r="9105" s="59" customFormat="1" x14ac:dyDescent="0.2"/>
    <row r="9106" s="59" customFormat="1" x14ac:dyDescent="0.2"/>
    <row r="9107" s="59" customFormat="1" x14ac:dyDescent="0.2"/>
    <row r="9108" s="59" customFormat="1" x14ac:dyDescent="0.2"/>
    <row r="9109" s="59" customFormat="1" x14ac:dyDescent="0.2"/>
    <row r="9110" s="59" customFormat="1" x14ac:dyDescent="0.2"/>
    <row r="9111" s="59" customFormat="1" x14ac:dyDescent="0.2"/>
    <row r="9112" s="59" customFormat="1" x14ac:dyDescent="0.2"/>
    <row r="9113" s="59" customFormat="1" x14ac:dyDescent="0.2"/>
    <row r="9114" s="59" customFormat="1" x14ac:dyDescent="0.2"/>
    <row r="9115" s="59" customFormat="1" x14ac:dyDescent="0.2"/>
    <row r="9116" s="59" customFormat="1" x14ac:dyDescent="0.2"/>
    <row r="9117" s="59" customFormat="1" x14ac:dyDescent="0.2"/>
    <row r="9118" s="59" customFormat="1" x14ac:dyDescent="0.2"/>
    <row r="9119" s="59" customFormat="1" x14ac:dyDescent="0.2"/>
    <row r="9120" s="59" customFormat="1" x14ac:dyDescent="0.2"/>
    <row r="9121" s="59" customFormat="1" x14ac:dyDescent="0.2"/>
    <row r="9122" s="59" customFormat="1" x14ac:dyDescent="0.2"/>
    <row r="9123" s="59" customFormat="1" x14ac:dyDescent="0.2"/>
    <row r="9124" s="59" customFormat="1" x14ac:dyDescent="0.2"/>
    <row r="9125" s="59" customFormat="1" x14ac:dyDescent="0.2"/>
    <row r="9126" s="59" customFormat="1" x14ac:dyDescent="0.2"/>
    <row r="9127" s="59" customFormat="1" x14ac:dyDescent="0.2"/>
    <row r="9128" s="59" customFormat="1" x14ac:dyDescent="0.2"/>
    <row r="9129" s="59" customFormat="1" x14ac:dyDescent="0.2"/>
    <row r="9130" s="59" customFormat="1" x14ac:dyDescent="0.2"/>
    <row r="9131" s="59" customFormat="1" x14ac:dyDescent="0.2"/>
    <row r="9132" s="59" customFormat="1" x14ac:dyDescent="0.2"/>
    <row r="9133" s="59" customFormat="1" x14ac:dyDescent="0.2"/>
    <row r="9134" s="59" customFormat="1" x14ac:dyDescent="0.2"/>
    <row r="9135" s="59" customFormat="1" x14ac:dyDescent="0.2"/>
    <row r="9136" s="59" customFormat="1" x14ac:dyDescent="0.2"/>
    <row r="9137" s="59" customFormat="1" x14ac:dyDescent="0.2"/>
    <row r="9138" s="59" customFormat="1" x14ac:dyDescent="0.2"/>
    <row r="9139" s="59" customFormat="1" x14ac:dyDescent="0.2"/>
    <row r="9140" s="59" customFormat="1" x14ac:dyDescent="0.2"/>
    <row r="9141" s="59" customFormat="1" x14ac:dyDescent="0.2"/>
    <row r="9142" s="59" customFormat="1" x14ac:dyDescent="0.2"/>
    <row r="9143" s="59" customFormat="1" x14ac:dyDescent="0.2"/>
    <row r="9144" s="59" customFormat="1" x14ac:dyDescent="0.2"/>
    <row r="9145" s="59" customFormat="1" x14ac:dyDescent="0.2"/>
    <row r="9146" s="59" customFormat="1" x14ac:dyDescent="0.2"/>
    <row r="9147" s="59" customFormat="1" x14ac:dyDescent="0.2"/>
    <row r="9148" s="59" customFormat="1" x14ac:dyDescent="0.2"/>
    <row r="9149" s="59" customFormat="1" x14ac:dyDescent="0.2"/>
    <row r="9150" s="59" customFormat="1" x14ac:dyDescent="0.2"/>
    <row r="9151" s="59" customFormat="1" x14ac:dyDescent="0.2"/>
    <row r="9152" s="59" customFormat="1" x14ac:dyDescent="0.2"/>
    <row r="9153" s="59" customFormat="1" x14ac:dyDescent="0.2"/>
    <row r="9154" s="59" customFormat="1" x14ac:dyDescent="0.2"/>
    <row r="9155" s="59" customFormat="1" x14ac:dyDescent="0.2"/>
    <row r="9156" s="59" customFormat="1" x14ac:dyDescent="0.2"/>
    <row r="9157" s="59" customFormat="1" x14ac:dyDescent="0.2"/>
    <row r="9158" s="59" customFormat="1" x14ac:dyDescent="0.2"/>
    <row r="9159" s="59" customFormat="1" x14ac:dyDescent="0.2"/>
    <row r="9160" s="59" customFormat="1" x14ac:dyDescent="0.2"/>
    <row r="9161" s="59" customFormat="1" x14ac:dyDescent="0.2"/>
    <row r="9162" s="59" customFormat="1" x14ac:dyDescent="0.2"/>
    <row r="9163" s="59" customFormat="1" x14ac:dyDescent="0.2"/>
    <row r="9164" s="59" customFormat="1" x14ac:dyDescent="0.2"/>
    <row r="9165" s="59" customFormat="1" x14ac:dyDescent="0.2"/>
    <row r="9166" s="59" customFormat="1" x14ac:dyDescent="0.2"/>
    <row r="9167" s="59" customFormat="1" x14ac:dyDescent="0.2"/>
    <row r="9168" s="59" customFormat="1" x14ac:dyDescent="0.2"/>
    <row r="9169" s="59" customFormat="1" x14ac:dyDescent="0.2"/>
    <row r="9170" s="59" customFormat="1" x14ac:dyDescent="0.2"/>
    <row r="9171" s="59" customFormat="1" x14ac:dyDescent="0.2"/>
    <row r="9172" s="59" customFormat="1" x14ac:dyDescent="0.2"/>
    <row r="9173" s="59" customFormat="1" x14ac:dyDescent="0.2"/>
    <row r="9174" s="59" customFormat="1" x14ac:dyDescent="0.2"/>
    <row r="9175" s="59" customFormat="1" x14ac:dyDescent="0.2"/>
    <row r="9176" s="59" customFormat="1" x14ac:dyDescent="0.2"/>
    <row r="9177" s="59" customFormat="1" x14ac:dyDescent="0.2"/>
    <row r="9178" s="59" customFormat="1" x14ac:dyDescent="0.2"/>
    <row r="9179" s="59" customFormat="1" x14ac:dyDescent="0.2"/>
    <row r="9180" s="59" customFormat="1" x14ac:dyDescent="0.2"/>
    <row r="9181" s="59" customFormat="1" x14ac:dyDescent="0.2"/>
    <row r="9182" s="59" customFormat="1" x14ac:dyDescent="0.2"/>
    <row r="9183" s="59" customFormat="1" x14ac:dyDescent="0.2"/>
    <row r="9184" s="59" customFormat="1" x14ac:dyDescent="0.2"/>
    <row r="9185" s="59" customFormat="1" x14ac:dyDescent="0.2"/>
    <row r="9186" s="59" customFormat="1" x14ac:dyDescent="0.2"/>
    <row r="9187" s="59" customFormat="1" x14ac:dyDescent="0.2"/>
    <row r="9188" s="59" customFormat="1" x14ac:dyDescent="0.2"/>
    <row r="9189" s="59" customFormat="1" x14ac:dyDescent="0.2"/>
    <row r="9190" s="59" customFormat="1" x14ac:dyDescent="0.2"/>
    <row r="9191" s="59" customFormat="1" x14ac:dyDescent="0.2"/>
    <row r="9192" s="59" customFormat="1" x14ac:dyDescent="0.2"/>
    <row r="9193" s="59" customFormat="1" x14ac:dyDescent="0.2"/>
    <row r="9194" s="59" customFormat="1" x14ac:dyDescent="0.2"/>
    <row r="9195" s="59" customFormat="1" x14ac:dyDescent="0.2"/>
    <row r="9196" s="59" customFormat="1" x14ac:dyDescent="0.2"/>
    <row r="9197" s="59" customFormat="1" x14ac:dyDescent="0.2"/>
    <row r="9198" s="59" customFormat="1" x14ac:dyDescent="0.2"/>
    <row r="9199" s="59" customFormat="1" x14ac:dyDescent="0.2"/>
    <row r="9200" s="59" customFormat="1" x14ac:dyDescent="0.2"/>
    <row r="9201" s="59" customFormat="1" x14ac:dyDescent="0.2"/>
    <row r="9202" s="59" customFormat="1" x14ac:dyDescent="0.2"/>
    <row r="9203" s="59" customFormat="1" x14ac:dyDescent="0.2"/>
    <row r="9204" s="59" customFormat="1" x14ac:dyDescent="0.2"/>
    <row r="9205" s="59" customFormat="1" x14ac:dyDescent="0.2"/>
    <row r="9206" s="59" customFormat="1" x14ac:dyDescent="0.2"/>
    <row r="9207" s="59" customFormat="1" x14ac:dyDescent="0.2"/>
    <row r="9208" s="59" customFormat="1" x14ac:dyDescent="0.2"/>
    <row r="9209" s="59" customFormat="1" x14ac:dyDescent="0.2"/>
    <row r="9210" s="59" customFormat="1" x14ac:dyDescent="0.2"/>
    <row r="9211" s="59" customFormat="1" x14ac:dyDescent="0.2"/>
    <row r="9212" s="59" customFormat="1" x14ac:dyDescent="0.2"/>
    <row r="9213" s="59" customFormat="1" x14ac:dyDescent="0.2"/>
    <row r="9214" s="59" customFormat="1" x14ac:dyDescent="0.2"/>
    <row r="9215" s="59" customFormat="1" x14ac:dyDescent="0.2"/>
    <row r="9216" s="59" customFormat="1" x14ac:dyDescent="0.2"/>
    <row r="9217" s="59" customFormat="1" x14ac:dyDescent="0.2"/>
    <row r="9218" s="59" customFormat="1" x14ac:dyDescent="0.2"/>
    <row r="9219" s="59" customFormat="1" x14ac:dyDescent="0.2"/>
    <row r="9220" s="59" customFormat="1" x14ac:dyDescent="0.2"/>
    <row r="9221" s="59" customFormat="1" x14ac:dyDescent="0.2"/>
    <row r="9222" s="59" customFormat="1" x14ac:dyDescent="0.2"/>
    <row r="9223" s="59" customFormat="1" x14ac:dyDescent="0.2"/>
    <row r="9224" s="59" customFormat="1" x14ac:dyDescent="0.2"/>
    <row r="9225" s="59" customFormat="1" x14ac:dyDescent="0.2"/>
    <row r="9226" s="59" customFormat="1" x14ac:dyDescent="0.2"/>
    <row r="9227" s="59" customFormat="1" x14ac:dyDescent="0.2"/>
    <row r="9228" s="59" customFormat="1" x14ac:dyDescent="0.2"/>
    <row r="9229" s="59" customFormat="1" x14ac:dyDescent="0.2"/>
    <row r="9230" s="59" customFormat="1" x14ac:dyDescent="0.2"/>
    <row r="9231" s="59" customFormat="1" x14ac:dyDescent="0.2"/>
    <row r="9232" s="59" customFormat="1" x14ac:dyDescent="0.2"/>
    <row r="9233" s="59" customFormat="1" x14ac:dyDescent="0.2"/>
    <row r="9234" s="59" customFormat="1" x14ac:dyDescent="0.2"/>
    <row r="9235" s="59" customFormat="1" x14ac:dyDescent="0.2"/>
    <row r="9236" s="59" customFormat="1" x14ac:dyDescent="0.2"/>
    <row r="9237" s="59" customFormat="1" x14ac:dyDescent="0.2"/>
    <row r="9238" s="59" customFormat="1" x14ac:dyDescent="0.2"/>
    <row r="9239" s="59" customFormat="1" x14ac:dyDescent="0.2"/>
    <row r="9240" s="59" customFormat="1" x14ac:dyDescent="0.2"/>
    <row r="9241" s="59" customFormat="1" x14ac:dyDescent="0.2"/>
    <row r="9242" s="59" customFormat="1" x14ac:dyDescent="0.2"/>
    <row r="9243" s="59" customFormat="1" x14ac:dyDescent="0.2"/>
    <row r="9244" s="59" customFormat="1" x14ac:dyDescent="0.2"/>
    <row r="9245" s="59" customFormat="1" x14ac:dyDescent="0.2"/>
    <row r="9246" s="59" customFormat="1" x14ac:dyDescent="0.2"/>
    <row r="9247" s="59" customFormat="1" x14ac:dyDescent="0.2"/>
    <row r="9248" s="59" customFormat="1" x14ac:dyDescent="0.2"/>
    <row r="9249" s="59" customFormat="1" x14ac:dyDescent="0.2"/>
    <row r="9250" s="59" customFormat="1" x14ac:dyDescent="0.2"/>
    <row r="9251" s="59" customFormat="1" x14ac:dyDescent="0.2"/>
    <row r="9252" s="59" customFormat="1" x14ac:dyDescent="0.2"/>
    <row r="9253" s="59" customFormat="1" x14ac:dyDescent="0.2"/>
    <row r="9254" s="59" customFormat="1" x14ac:dyDescent="0.2"/>
    <row r="9255" s="59" customFormat="1" x14ac:dyDescent="0.2"/>
    <row r="9256" s="59" customFormat="1" x14ac:dyDescent="0.2"/>
    <row r="9257" s="59" customFormat="1" x14ac:dyDescent="0.2"/>
    <row r="9258" s="59" customFormat="1" x14ac:dyDescent="0.2"/>
    <row r="9259" s="59" customFormat="1" x14ac:dyDescent="0.2"/>
    <row r="9260" s="59" customFormat="1" x14ac:dyDescent="0.2"/>
    <row r="9261" s="59" customFormat="1" x14ac:dyDescent="0.2"/>
    <row r="9262" s="59" customFormat="1" x14ac:dyDescent="0.2"/>
    <row r="9263" s="59" customFormat="1" x14ac:dyDescent="0.2"/>
    <row r="9264" s="59" customFormat="1" x14ac:dyDescent="0.2"/>
    <row r="9265" s="59" customFormat="1" x14ac:dyDescent="0.2"/>
    <row r="9266" s="59" customFormat="1" x14ac:dyDescent="0.2"/>
    <row r="9267" s="59" customFormat="1" x14ac:dyDescent="0.2"/>
    <row r="9268" s="59" customFormat="1" x14ac:dyDescent="0.2"/>
    <row r="9269" s="59" customFormat="1" x14ac:dyDescent="0.2"/>
    <row r="9270" s="59" customFormat="1" x14ac:dyDescent="0.2"/>
    <row r="9271" s="59" customFormat="1" x14ac:dyDescent="0.2"/>
    <row r="9272" s="59" customFormat="1" x14ac:dyDescent="0.2"/>
    <row r="9273" s="59" customFormat="1" x14ac:dyDescent="0.2"/>
    <row r="9274" s="59" customFormat="1" x14ac:dyDescent="0.2"/>
    <row r="9275" s="59" customFormat="1" x14ac:dyDescent="0.2"/>
    <row r="9276" s="59" customFormat="1" x14ac:dyDescent="0.2"/>
    <row r="9277" s="59" customFormat="1" x14ac:dyDescent="0.2"/>
    <row r="9278" s="59" customFormat="1" x14ac:dyDescent="0.2"/>
    <row r="9279" s="59" customFormat="1" x14ac:dyDescent="0.2"/>
    <row r="9280" s="59" customFormat="1" x14ac:dyDescent="0.2"/>
    <row r="9281" s="59" customFormat="1" x14ac:dyDescent="0.2"/>
    <row r="9282" s="59" customFormat="1" x14ac:dyDescent="0.2"/>
    <row r="9283" s="59" customFormat="1" x14ac:dyDescent="0.2"/>
    <row r="9284" s="59" customFormat="1" x14ac:dyDescent="0.2"/>
    <row r="9285" s="59" customFormat="1" x14ac:dyDescent="0.2"/>
    <row r="9286" s="59" customFormat="1" x14ac:dyDescent="0.2"/>
    <row r="9287" s="59" customFormat="1" x14ac:dyDescent="0.2"/>
    <row r="9288" s="59" customFormat="1" x14ac:dyDescent="0.2"/>
    <row r="9289" s="59" customFormat="1" x14ac:dyDescent="0.2"/>
    <row r="9290" s="59" customFormat="1" x14ac:dyDescent="0.2"/>
    <row r="9291" s="59" customFormat="1" x14ac:dyDescent="0.2"/>
    <row r="9292" s="59" customFormat="1" x14ac:dyDescent="0.2"/>
    <row r="9293" s="59" customFormat="1" x14ac:dyDescent="0.2"/>
    <row r="9294" s="59" customFormat="1" x14ac:dyDescent="0.2"/>
    <row r="9295" s="59" customFormat="1" x14ac:dyDescent="0.2"/>
    <row r="9296" s="59" customFormat="1" x14ac:dyDescent="0.2"/>
    <row r="9297" s="59" customFormat="1" x14ac:dyDescent="0.2"/>
    <row r="9298" s="59" customFormat="1" x14ac:dyDescent="0.2"/>
    <row r="9299" s="59" customFormat="1" x14ac:dyDescent="0.2"/>
    <row r="9300" s="59" customFormat="1" x14ac:dyDescent="0.2"/>
    <row r="9301" s="59" customFormat="1" x14ac:dyDescent="0.2"/>
    <row r="9302" s="59" customFormat="1" x14ac:dyDescent="0.2"/>
    <row r="9303" s="59" customFormat="1" x14ac:dyDescent="0.2"/>
    <row r="9304" s="59" customFormat="1" x14ac:dyDescent="0.2"/>
    <row r="9305" s="59" customFormat="1" x14ac:dyDescent="0.2"/>
    <row r="9306" s="59" customFormat="1" x14ac:dyDescent="0.2"/>
    <row r="9307" s="59" customFormat="1" x14ac:dyDescent="0.2"/>
    <row r="9308" s="59" customFormat="1" x14ac:dyDescent="0.2"/>
    <row r="9309" s="59" customFormat="1" x14ac:dyDescent="0.2"/>
    <row r="9310" s="59" customFormat="1" x14ac:dyDescent="0.2"/>
    <row r="9311" s="59" customFormat="1" x14ac:dyDescent="0.2"/>
    <row r="9312" s="59" customFormat="1" x14ac:dyDescent="0.2"/>
    <row r="9313" s="59" customFormat="1" x14ac:dyDescent="0.2"/>
    <row r="9314" s="59" customFormat="1" x14ac:dyDescent="0.2"/>
    <row r="9315" s="59" customFormat="1" x14ac:dyDescent="0.2"/>
    <row r="9316" s="59" customFormat="1" x14ac:dyDescent="0.2"/>
    <row r="9317" s="59" customFormat="1" x14ac:dyDescent="0.2"/>
    <row r="9318" s="59" customFormat="1" x14ac:dyDescent="0.2"/>
    <row r="9319" s="59" customFormat="1" x14ac:dyDescent="0.2"/>
    <row r="9320" s="59" customFormat="1" x14ac:dyDescent="0.2"/>
    <row r="9321" s="59" customFormat="1" x14ac:dyDescent="0.2"/>
    <row r="9322" s="59" customFormat="1" x14ac:dyDescent="0.2"/>
    <row r="9323" s="59" customFormat="1" x14ac:dyDescent="0.2"/>
    <row r="9324" s="59" customFormat="1" x14ac:dyDescent="0.2"/>
    <row r="9325" s="59" customFormat="1" x14ac:dyDescent="0.2"/>
    <row r="9326" s="59" customFormat="1" x14ac:dyDescent="0.2"/>
    <row r="9327" s="59" customFormat="1" x14ac:dyDescent="0.2"/>
    <row r="9328" s="59" customFormat="1" x14ac:dyDescent="0.2"/>
    <row r="9329" s="59" customFormat="1" x14ac:dyDescent="0.2"/>
    <row r="9330" s="59" customFormat="1" x14ac:dyDescent="0.2"/>
    <row r="9331" s="59" customFormat="1" x14ac:dyDescent="0.2"/>
    <row r="9332" s="59" customFormat="1" x14ac:dyDescent="0.2"/>
    <row r="9333" s="59" customFormat="1" x14ac:dyDescent="0.2"/>
    <row r="9334" s="59" customFormat="1" x14ac:dyDescent="0.2"/>
    <row r="9335" s="59" customFormat="1" x14ac:dyDescent="0.2"/>
    <row r="9336" s="59" customFormat="1" x14ac:dyDescent="0.2"/>
    <row r="9337" s="59" customFormat="1" x14ac:dyDescent="0.2"/>
    <row r="9338" s="59" customFormat="1" x14ac:dyDescent="0.2"/>
    <row r="9339" s="59" customFormat="1" x14ac:dyDescent="0.2"/>
    <row r="9340" s="59" customFormat="1" x14ac:dyDescent="0.2"/>
    <row r="9341" s="59" customFormat="1" x14ac:dyDescent="0.2"/>
    <row r="9342" s="59" customFormat="1" x14ac:dyDescent="0.2"/>
    <row r="9343" s="59" customFormat="1" x14ac:dyDescent="0.2"/>
    <row r="9344" s="59" customFormat="1" x14ac:dyDescent="0.2"/>
    <row r="9345" s="59" customFormat="1" x14ac:dyDescent="0.2"/>
    <row r="9346" s="59" customFormat="1" x14ac:dyDescent="0.2"/>
    <row r="9347" s="59" customFormat="1" x14ac:dyDescent="0.2"/>
    <row r="9348" s="59" customFormat="1" x14ac:dyDescent="0.2"/>
    <row r="9349" s="59" customFormat="1" x14ac:dyDescent="0.2"/>
    <row r="9350" s="59" customFormat="1" x14ac:dyDescent="0.2"/>
    <row r="9351" s="59" customFormat="1" x14ac:dyDescent="0.2"/>
    <row r="9352" s="59" customFormat="1" x14ac:dyDescent="0.2"/>
    <row r="9353" s="59" customFormat="1" x14ac:dyDescent="0.2"/>
    <row r="9354" s="59" customFormat="1" x14ac:dyDescent="0.2"/>
    <row r="9355" s="59" customFormat="1" x14ac:dyDescent="0.2"/>
    <row r="9356" s="59" customFormat="1" x14ac:dyDescent="0.2"/>
    <row r="9357" s="59" customFormat="1" x14ac:dyDescent="0.2"/>
    <row r="9358" s="59" customFormat="1" x14ac:dyDescent="0.2"/>
    <row r="9359" s="59" customFormat="1" x14ac:dyDescent="0.2"/>
    <row r="9360" s="59" customFormat="1" x14ac:dyDescent="0.2"/>
    <row r="9361" s="59" customFormat="1" x14ac:dyDescent="0.2"/>
    <row r="9362" s="59" customFormat="1" x14ac:dyDescent="0.2"/>
    <row r="9363" s="59" customFormat="1" x14ac:dyDescent="0.2"/>
    <row r="9364" s="59" customFormat="1" x14ac:dyDescent="0.2"/>
    <row r="9365" s="59" customFormat="1" x14ac:dyDescent="0.2"/>
    <row r="9366" s="59" customFormat="1" x14ac:dyDescent="0.2"/>
    <row r="9367" s="59" customFormat="1" x14ac:dyDescent="0.2"/>
    <row r="9368" s="59" customFormat="1" x14ac:dyDescent="0.2"/>
    <row r="9369" s="59" customFormat="1" x14ac:dyDescent="0.2"/>
    <row r="9370" s="59" customFormat="1" x14ac:dyDescent="0.2"/>
    <row r="9371" s="59" customFormat="1" x14ac:dyDescent="0.2"/>
    <row r="9372" s="59" customFormat="1" x14ac:dyDescent="0.2"/>
    <row r="9373" s="59" customFormat="1" x14ac:dyDescent="0.2"/>
    <row r="9374" s="59" customFormat="1" x14ac:dyDescent="0.2"/>
    <row r="9375" s="59" customFormat="1" x14ac:dyDescent="0.2"/>
    <row r="9376" s="59" customFormat="1" x14ac:dyDescent="0.2"/>
    <row r="9377" s="59" customFormat="1" x14ac:dyDescent="0.2"/>
    <row r="9378" s="59" customFormat="1" x14ac:dyDescent="0.2"/>
    <row r="9379" s="59" customFormat="1" x14ac:dyDescent="0.2"/>
    <row r="9380" s="59" customFormat="1" x14ac:dyDescent="0.2"/>
    <row r="9381" s="59" customFormat="1" x14ac:dyDescent="0.2"/>
    <row r="9382" s="59" customFormat="1" x14ac:dyDescent="0.2"/>
    <row r="9383" s="59" customFormat="1" x14ac:dyDescent="0.2"/>
    <row r="9384" s="59" customFormat="1" x14ac:dyDescent="0.2"/>
    <row r="9385" s="59" customFormat="1" x14ac:dyDescent="0.2"/>
    <row r="9386" s="59" customFormat="1" x14ac:dyDescent="0.2"/>
    <row r="9387" s="59" customFormat="1" x14ac:dyDescent="0.2"/>
    <row r="9388" s="59" customFormat="1" x14ac:dyDescent="0.2"/>
    <row r="9389" s="59" customFormat="1" x14ac:dyDescent="0.2"/>
    <row r="9390" s="59" customFormat="1" x14ac:dyDescent="0.2"/>
    <row r="9391" s="59" customFormat="1" x14ac:dyDescent="0.2"/>
    <row r="9392" s="59" customFormat="1" x14ac:dyDescent="0.2"/>
    <row r="9393" s="59" customFormat="1" x14ac:dyDescent="0.2"/>
    <row r="9394" s="59" customFormat="1" x14ac:dyDescent="0.2"/>
    <row r="9395" s="59" customFormat="1" x14ac:dyDescent="0.2"/>
    <row r="9396" s="59" customFormat="1" x14ac:dyDescent="0.2"/>
    <row r="9397" s="59" customFormat="1" x14ac:dyDescent="0.2"/>
    <row r="9398" s="59" customFormat="1" x14ac:dyDescent="0.2"/>
    <row r="9399" s="59" customFormat="1" x14ac:dyDescent="0.2"/>
    <row r="9400" s="59" customFormat="1" x14ac:dyDescent="0.2"/>
    <row r="9401" s="59" customFormat="1" x14ac:dyDescent="0.2"/>
    <row r="9402" s="59" customFormat="1" x14ac:dyDescent="0.2"/>
    <row r="9403" s="59" customFormat="1" x14ac:dyDescent="0.2"/>
    <row r="9404" s="59" customFormat="1" x14ac:dyDescent="0.2"/>
    <row r="9405" s="59" customFormat="1" x14ac:dyDescent="0.2"/>
    <row r="9406" s="59" customFormat="1" x14ac:dyDescent="0.2"/>
    <row r="9407" s="59" customFormat="1" x14ac:dyDescent="0.2"/>
    <row r="9408" s="59" customFormat="1" x14ac:dyDescent="0.2"/>
    <row r="9409" s="59" customFormat="1" x14ac:dyDescent="0.2"/>
    <row r="9410" s="59" customFormat="1" x14ac:dyDescent="0.2"/>
    <row r="9411" s="59" customFormat="1" x14ac:dyDescent="0.2"/>
    <row r="9412" s="59" customFormat="1" x14ac:dyDescent="0.2"/>
    <row r="9413" s="59" customFormat="1" x14ac:dyDescent="0.2"/>
    <row r="9414" s="59" customFormat="1" x14ac:dyDescent="0.2"/>
    <row r="9415" s="59" customFormat="1" x14ac:dyDescent="0.2"/>
    <row r="9416" s="59" customFormat="1" x14ac:dyDescent="0.2"/>
    <row r="9417" s="59" customFormat="1" x14ac:dyDescent="0.2"/>
    <row r="9418" s="59" customFormat="1" x14ac:dyDescent="0.2"/>
    <row r="9419" s="59" customFormat="1" x14ac:dyDescent="0.2"/>
    <row r="9420" s="59" customFormat="1" x14ac:dyDescent="0.2"/>
    <row r="9421" s="59" customFormat="1" x14ac:dyDescent="0.2"/>
    <row r="9422" s="59" customFormat="1" x14ac:dyDescent="0.2"/>
    <row r="9423" s="59" customFormat="1" x14ac:dyDescent="0.2"/>
    <row r="9424" s="59" customFormat="1" x14ac:dyDescent="0.2"/>
    <row r="9425" s="59" customFormat="1" x14ac:dyDescent="0.2"/>
    <row r="9426" s="59" customFormat="1" x14ac:dyDescent="0.2"/>
    <row r="9427" s="59" customFormat="1" x14ac:dyDescent="0.2"/>
    <row r="9428" s="59" customFormat="1" x14ac:dyDescent="0.2"/>
    <row r="9429" s="59" customFormat="1" x14ac:dyDescent="0.2"/>
    <row r="9430" s="59" customFormat="1" x14ac:dyDescent="0.2"/>
    <row r="9431" s="59" customFormat="1" x14ac:dyDescent="0.2"/>
    <row r="9432" s="59" customFormat="1" x14ac:dyDescent="0.2"/>
    <row r="9433" s="59" customFormat="1" x14ac:dyDescent="0.2"/>
    <row r="9434" s="59" customFormat="1" x14ac:dyDescent="0.2"/>
    <row r="9435" s="59" customFormat="1" x14ac:dyDescent="0.2"/>
    <row r="9436" s="59" customFormat="1" x14ac:dyDescent="0.2"/>
    <row r="9437" s="59" customFormat="1" x14ac:dyDescent="0.2"/>
    <row r="9438" s="59" customFormat="1" x14ac:dyDescent="0.2"/>
    <row r="9439" s="59" customFormat="1" x14ac:dyDescent="0.2"/>
    <row r="9440" s="59" customFormat="1" x14ac:dyDescent="0.2"/>
    <row r="9441" s="59" customFormat="1" x14ac:dyDescent="0.2"/>
    <row r="9442" s="59" customFormat="1" x14ac:dyDescent="0.2"/>
    <row r="9443" s="59" customFormat="1" x14ac:dyDescent="0.2"/>
    <row r="9444" s="59" customFormat="1" x14ac:dyDescent="0.2"/>
    <row r="9445" s="59" customFormat="1" x14ac:dyDescent="0.2"/>
    <row r="9446" s="59" customFormat="1" x14ac:dyDescent="0.2"/>
    <row r="9447" s="59" customFormat="1" x14ac:dyDescent="0.2"/>
    <row r="9448" s="59" customFormat="1" x14ac:dyDescent="0.2"/>
    <row r="9449" s="59" customFormat="1" x14ac:dyDescent="0.2"/>
    <row r="9450" s="59" customFormat="1" x14ac:dyDescent="0.2"/>
    <row r="9451" s="59" customFormat="1" x14ac:dyDescent="0.2"/>
    <row r="9452" s="59" customFormat="1" x14ac:dyDescent="0.2"/>
    <row r="9453" s="59" customFormat="1" x14ac:dyDescent="0.2"/>
    <row r="9454" s="59" customFormat="1" x14ac:dyDescent="0.2"/>
    <row r="9455" s="59" customFormat="1" x14ac:dyDescent="0.2"/>
    <row r="9456" s="59" customFormat="1" x14ac:dyDescent="0.2"/>
    <row r="9457" s="59" customFormat="1" x14ac:dyDescent="0.2"/>
    <row r="9458" s="59" customFormat="1" x14ac:dyDescent="0.2"/>
    <row r="9459" s="59" customFormat="1" x14ac:dyDescent="0.2"/>
    <row r="9460" s="59" customFormat="1" x14ac:dyDescent="0.2"/>
    <row r="9461" s="59" customFormat="1" x14ac:dyDescent="0.2"/>
    <row r="9462" s="59" customFormat="1" x14ac:dyDescent="0.2"/>
    <row r="9463" s="59" customFormat="1" x14ac:dyDescent="0.2"/>
    <row r="9464" s="59" customFormat="1" x14ac:dyDescent="0.2"/>
    <row r="9465" s="59" customFormat="1" x14ac:dyDescent="0.2"/>
    <row r="9466" s="59" customFormat="1" x14ac:dyDescent="0.2"/>
    <row r="9467" s="59" customFormat="1" x14ac:dyDescent="0.2"/>
    <row r="9468" s="59" customFormat="1" x14ac:dyDescent="0.2"/>
    <row r="9469" s="59" customFormat="1" x14ac:dyDescent="0.2"/>
    <row r="9470" s="59" customFormat="1" x14ac:dyDescent="0.2"/>
    <row r="9471" s="59" customFormat="1" x14ac:dyDescent="0.2"/>
    <row r="9472" s="59" customFormat="1" x14ac:dyDescent="0.2"/>
    <row r="9473" s="59" customFormat="1" x14ac:dyDescent="0.2"/>
    <row r="9474" s="59" customFormat="1" x14ac:dyDescent="0.2"/>
    <row r="9475" s="59" customFormat="1" x14ac:dyDescent="0.2"/>
    <row r="9476" s="59" customFormat="1" x14ac:dyDescent="0.2"/>
    <row r="9477" s="59" customFormat="1" x14ac:dyDescent="0.2"/>
    <row r="9478" s="59" customFormat="1" x14ac:dyDescent="0.2"/>
    <row r="9479" s="59" customFormat="1" x14ac:dyDescent="0.2"/>
    <row r="9480" s="59" customFormat="1" x14ac:dyDescent="0.2"/>
    <row r="9481" s="59" customFormat="1" x14ac:dyDescent="0.2"/>
    <row r="9482" s="59" customFormat="1" x14ac:dyDescent="0.2"/>
    <row r="9483" s="59" customFormat="1" x14ac:dyDescent="0.2"/>
    <row r="9484" s="59" customFormat="1" x14ac:dyDescent="0.2"/>
    <row r="9485" s="59" customFormat="1" x14ac:dyDescent="0.2"/>
    <row r="9486" s="59" customFormat="1" x14ac:dyDescent="0.2"/>
    <row r="9487" s="59" customFormat="1" x14ac:dyDescent="0.2"/>
    <row r="9488" s="59" customFormat="1" x14ac:dyDescent="0.2"/>
    <row r="9489" s="59" customFormat="1" x14ac:dyDescent="0.2"/>
    <row r="9490" s="59" customFormat="1" x14ac:dyDescent="0.2"/>
    <row r="9491" s="59" customFormat="1" x14ac:dyDescent="0.2"/>
    <row r="9492" s="59" customFormat="1" x14ac:dyDescent="0.2"/>
    <row r="9493" s="59" customFormat="1" x14ac:dyDescent="0.2"/>
    <row r="9494" s="59" customFormat="1" x14ac:dyDescent="0.2"/>
    <row r="9495" s="59" customFormat="1" x14ac:dyDescent="0.2"/>
    <row r="9496" s="59" customFormat="1" x14ac:dyDescent="0.2"/>
    <row r="9497" s="59" customFormat="1" x14ac:dyDescent="0.2"/>
    <row r="9498" s="59" customFormat="1" x14ac:dyDescent="0.2"/>
    <row r="9499" s="59" customFormat="1" x14ac:dyDescent="0.2"/>
    <row r="9500" s="59" customFormat="1" x14ac:dyDescent="0.2"/>
    <row r="9501" s="59" customFormat="1" x14ac:dyDescent="0.2"/>
    <row r="9502" s="59" customFormat="1" x14ac:dyDescent="0.2"/>
    <row r="9503" s="59" customFormat="1" x14ac:dyDescent="0.2"/>
    <row r="9504" s="59" customFormat="1" x14ac:dyDescent="0.2"/>
    <row r="9505" s="59" customFormat="1" x14ac:dyDescent="0.2"/>
    <row r="9506" s="59" customFormat="1" x14ac:dyDescent="0.2"/>
    <row r="9507" s="59" customFormat="1" x14ac:dyDescent="0.2"/>
    <row r="9508" s="59" customFormat="1" x14ac:dyDescent="0.2"/>
    <row r="9509" s="59" customFormat="1" x14ac:dyDescent="0.2"/>
    <row r="9510" s="59" customFormat="1" x14ac:dyDescent="0.2"/>
    <row r="9511" s="59" customFormat="1" x14ac:dyDescent="0.2"/>
    <row r="9512" s="59" customFormat="1" x14ac:dyDescent="0.2"/>
    <row r="9513" s="59" customFormat="1" x14ac:dyDescent="0.2"/>
    <row r="9514" s="59" customFormat="1" x14ac:dyDescent="0.2"/>
    <row r="9515" s="59" customFormat="1" x14ac:dyDescent="0.2"/>
    <row r="9516" s="59" customFormat="1" x14ac:dyDescent="0.2"/>
    <row r="9517" s="59" customFormat="1" x14ac:dyDescent="0.2"/>
    <row r="9518" s="59" customFormat="1" x14ac:dyDescent="0.2"/>
    <row r="9519" s="59" customFormat="1" x14ac:dyDescent="0.2"/>
    <row r="9520" s="59" customFormat="1" x14ac:dyDescent="0.2"/>
    <row r="9521" s="59" customFormat="1" x14ac:dyDescent="0.2"/>
    <row r="9522" s="59" customFormat="1" x14ac:dyDescent="0.2"/>
    <row r="9523" s="59" customFormat="1" x14ac:dyDescent="0.2"/>
    <row r="9524" s="59" customFormat="1" x14ac:dyDescent="0.2"/>
    <row r="9525" s="59" customFormat="1" x14ac:dyDescent="0.2"/>
    <row r="9526" s="59" customFormat="1" x14ac:dyDescent="0.2"/>
    <row r="9527" s="59" customFormat="1" x14ac:dyDescent="0.2"/>
    <row r="9528" s="59" customFormat="1" x14ac:dyDescent="0.2"/>
    <row r="9529" s="59" customFormat="1" x14ac:dyDescent="0.2"/>
    <row r="9530" s="59" customFormat="1" x14ac:dyDescent="0.2"/>
    <row r="9531" s="59" customFormat="1" x14ac:dyDescent="0.2"/>
    <row r="9532" s="59" customFormat="1" x14ac:dyDescent="0.2"/>
    <row r="9533" s="59" customFormat="1" x14ac:dyDescent="0.2"/>
    <row r="9534" s="59" customFormat="1" x14ac:dyDescent="0.2"/>
    <row r="9535" s="59" customFormat="1" x14ac:dyDescent="0.2"/>
    <row r="9536" s="59" customFormat="1" x14ac:dyDescent="0.2"/>
    <row r="9537" s="59" customFormat="1" x14ac:dyDescent="0.2"/>
    <row r="9538" s="59" customFormat="1" x14ac:dyDescent="0.2"/>
    <row r="9539" s="59" customFormat="1" x14ac:dyDescent="0.2"/>
    <row r="9540" s="59" customFormat="1" x14ac:dyDescent="0.2"/>
    <row r="9541" s="59" customFormat="1" x14ac:dyDescent="0.2"/>
    <row r="9542" s="59" customFormat="1" x14ac:dyDescent="0.2"/>
    <row r="9543" s="59" customFormat="1" x14ac:dyDescent="0.2"/>
    <row r="9544" s="59" customFormat="1" x14ac:dyDescent="0.2"/>
    <row r="9545" s="59" customFormat="1" x14ac:dyDescent="0.2"/>
    <row r="9546" s="59" customFormat="1" x14ac:dyDescent="0.2"/>
    <row r="9547" s="59" customFormat="1" x14ac:dyDescent="0.2"/>
    <row r="9548" s="59" customFormat="1" x14ac:dyDescent="0.2"/>
    <row r="9549" s="59" customFormat="1" x14ac:dyDescent="0.2"/>
    <row r="9550" s="59" customFormat="1" x14ac:dyDescent="0.2"/>
    <row r="9551" s="59" customFormat="1" x14ac:dyDescent="0.2"/>
    <row r="9552" s="59" customFormat="1" x14ac:dyDescent="0.2"/>
    <row r="9553" s="59" customFormat="1" x14ac:dyDescent="0.2"/>
    <row r="9554" s="59" customFormat="1" x14ac:dyDescent="0.2"/>
    <row r="9555" s="59" customFormat="1" x14ac:dyDescent="0.2"/>
    <row r="9556" s="59" customFormat="1" x14ac:dyDescent="0.2"/>
    <row r="9557" s="59" customFormat="1" x14ac:dyDescent="0.2"/>
    <row r="9558" s="59" customFormat="1" x14ac:dyDescent="0.2"/>
    <row r="9559" s="59" customFormat="1" x14ac:dyDescent="0.2"/>
    <row r="9560" s="59" customFormat="1" x14ac:dyDescent="0.2"/>
    <row r="9561" s="59" customFormat="1" x14ac:dyDescent="0.2"/>
    <row r="9562" s="59" customFormat="1" x14ac:dyDescent="0.2"/>
    <row r="9563" s="59" customFormat="1" x14ac:dyDescent="0.2"/>
    <row r="9564" s="59" customFormat="1" x14ac:dyDescent="0.2"/>
    <row r="9565" s="59" customFormat="1" x14ac:dyDescent="0.2"/>
    <row r="9566" s="59" customFormat="1" x14ac:dyDescent="0.2"/>
    <row r="9567" s="59" customFormat="1" x14ac:dyDescent="0.2"/>
    <row r="9568" s="59" customFormat="1" x14ac:dyDescent="0.2"/>
    <row r="9569" s="59" customFormat="1" x14ac:dyDescent="0.2"/>
    <row r="9570" s="59" customFormat="1" x14ac:dyDescent="0.2"/>
    <row r="9571" s="59" customFormat="1" x14ac:dyDescent="0.2"/>
    <row r="9572" s="59" customFormat="1" x14ac:dyDescent="0.2"/>
    <row r="9573" s="59" customFormat="1" x14ac:dyDescent="0.2"/>
    <row r="9574" s="59" customFormat="1" x14ac:dyDescent="0.2"/>
    <row r="9575" s="59" customFormat="1" x14ac:dyDescent="0.2"/>
    <row r="9576" s="59" customFormat="1" x14ac:dyDescent="0.2"/>
    <row r="9577" s="59" customFormat="1" x14ac:dyDescent="0.2"/>
    <row r="9578" s="59" customFormat="1" x14ac:dyDescent="0.2"/>
    <row r="9579" s="59" customFormat="1" x14ac:dyDescent="0.2"/>
    <row r="9580" s="59" customFormat="1" x14ac:dyDescent="0.2"/>
    <row r="9581" s="59" customFormat="1" x14ac:dyDescent="0.2"/>
    <row r="9582" s="59" customFormat="1" x14ac:dyDescent="0.2"/>
    <row r="9583" s="59" customFormat="1" x14ac:dyDescent="0.2"/>
    <row r="9584" s="59" customFormat="1" x14ac:dyDescent="0.2"/>
    <row r="9585" s="59" customFormat="1" x14ac:dyDescent="0.2"/>
    <row r="9586" s="59" customFormat="1" x14ac:dyDescent="0.2"/>
    <row r="9587" s="59" customFormat="1" x14ac:dyDescent="0.2"/>
    <row r="9588" s="59" customFormat="1" x14ac:dyDescent="0.2"/>
    <row r="9589" s="59" customFormat="1" x14ac:dyDescent="0.2"/>
    <row r="9590" s="59" customFormat="1" x14ac:dyDescent="0.2"/>
    <row r="9591" s="59" customFormat="1" x14ac:dyDescent="0.2"/>
    <row r="9592" s="59" customFormat="1" x14ac:dyDescent="0.2"/>
    <row r="9593" s="59" customFormat="1" x14ac:dyDescent="0.2"/>
    <row r="9594" s="59" customFormat="1" x14ac:dyDescent="0.2"/>
    <row r="9595" s="59" customFormat="1" x14ac:dyDescent="0.2"/>
    <row r="9596" s="59" customFormat="1" x14ac:dyDescent="0.2"/>
    <row r="9597" s="59" customFormat="1" x14ac:dyDescent="0.2"/>
    <row r="9598" s="59" customFormat="1" x14ac:dyDescent="0.2"/>
    <row r="9599" s="59" customFormat="1" x14ac:dyDescent="0.2"/>
    <row r="9600" s="59" customFormat="1" x14ac:dyDescent="0.2"/>
    <row r="9601" s="59" customFormat="1" x14ac:dyDescent="0.2"/>
    <row r="9602" s="59" customFormat="1" x14ac:dyDescent="0.2"/>
    <row r="9603" s="59" customFormat="1" x14ac:dyDescent="0.2"/>
    <row r="9604" s="59" customFormat="1" x14ac:dyDescent="0.2"/>
    <row r="9605" s="59" customFormat="1" x14ac:dyDescent="0.2"/>
    <row r="9606" s="59" customFormat="1" x14ac:dyDescent="0.2"/>
    <row r="9607" s="59" customFormat="1" x14ac:dyDescent="0.2"/>
    <row r="9608" s="59" customFormat="1" x14ac:dyDescent="0.2"/>
    <row r="9609" s="59" customFormat="1" x14ac:dyDescent="0.2"/>
    <row r="9610" s="59" customFormat="1" x14ac:dyDescent="0.2"/>
    <row r="9611" s="59" customFormat="1" x14ac:dyDescent="0.2"/>
    <row r="9612" s="59" customFormat="1" x14ac:dyDescent="0.2"/>
    <row r="9613" s="59" customFormat="1" x14ac:dyDescent="0.2"/>
    <row r="9614" s="59" customFormat="1" x14ac:dyDescent="0.2"/>
    <row r="9615" s="59" customFormat="1" x14ac:dyDescent="0.2"/>
    <row r="9616" s="59" customFormat="1" x14ac:dyDescent="0.2"/>
    <row r="9617" s="59" customFormat="1" x14ac:dyDescent="0.2"/>
    <row r="9618" s="59" customFormat="1" x14ac:dyDescent="0.2"/>
    <row r="9619" s="59" customFormat="1" x14ac:dyDescent="0.2"/>
    <row r="9620" s="59" customFormat="1" x14ac:dyDescent="0.2"/>
    <row r="9621" s="59" customFormat="1" x14ac:dyDescent="0.2"/>
    <row r="9622" s="59" customFormat="1" x14ac:dyDescent="0.2"/>
    <row r="9623" s="59" customFormat="1" x14ac:dyDescent="0.2"/>
    <row r="9624" s="59" customFormat="1" x14ac:dyDescent="0.2"/>
    <row r="9625" s="59" customFormat="1" x14ac:dyDescent="0.2"/>
    <row r="9626" s="59" customFormat="1" x14ac:dyDescent="0.2"/>
    <row r="9627" s="59" customFormat="1" x14ac:dyDescent="0.2"/>
    <row r="9628" s="59" customFormat="1" x14ac:dyDescent="0.2"/>
    <row r="9629" s="59" customFormat="1" x14ac:dyDescent="0.2"/>
    <row r="9630" s="59" customFormat="1" x14ac:dyDescent="0.2"/>
    <row r="9631" s="59" customFormat="1" x14ac:dyDescent="0.2"/>
    <row r="9632" s="59" customFormat="1" x14ac:dyDescent="0.2"/>
    <row r="9633" s="59" customFormat="1" x14ac:dyDescent="0.2"/>
    <row r="9634" s="59" customFormat="1" x14ac:dyDescent="0.2"/>
    <row r="9635" s="59" customFormat="1" x14ac:dyDescent="0.2"/>
    <row r="9636" s="59" customFormat="1" x14ac:dyDescent="0.2"/>
    <row r="9637" s="59" customFormat="1" x14ac:dyDescent="0.2"/>
    <row r="9638" s="59" customFormat="1" x14ac:dyDescent="0.2"/>
    <row r="9639" s="59" customFormat="1" x14ac:dyDescent="0.2"/>
    <row r="9640" s="59" customFormat="1" x14ac:dyDescent="0.2"/>
    <row r="9641" s="59" customFormat="1" x14ac:dyDescent="0.2"/>
    <row r="9642" s="59" customFormat="1" x14ac:dyDescent="0.2"/>
    <row r="9643" s="59" customFormat="1" x14ac:dyDescent="0.2"/>
    <row r="9644" s="59" customFormat="1" x14ac:dyDescent="0.2"/>
    <row r="9645" s="59" customFormat="1" x14ac:dyDescent="0.2"/>
    <row r="9646" s="59" customFormat="1" x14ac:dyDescent="0.2"/>
    <row r="9647" s="59" customFormat="1" x14ac:dyDescent="0.2"/>
    <row r="9648" s="59" customFormat="1" x14ac:dyDescent="0.2"/>
    <row r="9649" s="59" customFormat="1" x14ac:dyDescent="0.2"/>
    <row r="9650" s="59" customFormat="1" x14ac:dyDescent="0.2"/>
    <row r="9651" s="59" customFormat="1" x14ac:dyDescent="0.2"/>
    <row r="9652" s="59" customFormat="1" x14ac:dyDescent="0.2"/>
    <row r="9653" s="59" customFormat="1" x14ac:dyDescent="0.2"/>
    <row r="9654" s="59" customFormat="1" x14ac:dyDescent="0.2"/>
    <row r="9655" s="59" customFormat="1" x14ac:dyDescent="0.2"/>
    <row r="9656" s="59" customFormat="1" x14ac:dyDescent="0.2"/>
    <row r="9657" s="59" customFormat="1" x14ac:dyDescent="0.2"/>
    <row r="9658" s="59" customFormat="1" x14ac:dyDescent="0.2"/>
    <row r="9659" s="59" customFormat="1" x14ac:dyDescent="0.2"/>
    <row r="9660" s="59" customFormat="1" x14ac:dyDescent="0.2"/>
    <row r="9661" s="59" customFormat="1" x14ac:dyDescent="0.2"/>
    <row r="9662" s="59" customFormat="1" x14ac:dyDescent="0.2"/>
    <row r="9663" s="59" customFormat="1" x14ac:dyDescent="0.2"/>
    <row r="9664" s="59" customFormat="1" x14ac:dyDescent="0.2"/>
    <row r="9665" s="59" customFormat="1" x14ac:dyDescent="0.2"/>
    <row r="9666" s="59" customFormat="1" x14ac:dyDescent="0.2"/>
    <row r="9667" s="59" customFormat="1" x14ac:dyDescent="0.2"/>
    <row r="9668" s="59" customFormat="1" x14ac:dyDescent="0.2"/>
    <row r="9669" s="59" customFormat="1" x14ac:dyDescent="0.2"/>
    <row r="9670" s="59" customFormat="1" x14ac:dyDescent="0.2"/>
    <row r="9671" s="59" customFormat="1" x14ac:dyDescent="0.2"/>
    <row r="9672" s="59" customFormat="1" x14ac:dyDescent="0.2"/>
    <row r="9673" s="59" customFormat="1" x14ac:dyDescent="0.2"/>
    <row r="9674" s="59" customFormat="1" x14ac:dyDescent="0.2"/>
    <row r="9675" s="59" customFormat="1" x14ac:dyDescent="0.2"/>
    <row r="9676" s="59" customFormat="1" x14ac:dyDescent="0.2"/>
    <row r="9677" s="59" customFormat="1" x14ac:dyDescent="0.2"/>
    <row r="9678" s="59" customFormat="1" x14ac:dyDescent="0.2"/>
    <row r="9679" s="59" customFormat="1" x14ac:dyDescent="0.2"/>
    <row r="9680" s="59" customFormat="1" x14ac:dyDescent="0.2"/>
    <row r="9681" s="59" customFormat="1" x14ac:dyDescent="0.2"/>
    <row r="9682" s="59" customFormat="1" x14ac:dyDescent="0.2"/>
    <row r="9683" s="59" customFormat="1" x14ac:dyDescent="0.2"/>
    <row r="9684" s="59" customFormat="1" x14ac:dyDescent="0.2"/>
    <row r="9685" s="59" customFormat="1" x14ac:dyDescent="0.2"/>
    <row r="9686" s="59" customFormat="1" x14ac:dyDescent="0.2"/>
    <row r="9687" s="59" customFormat="1" x14ac:dyDescent="0.2"/>
    <row r="9688" s="59" customFormat="1" x14ac:dyDescent="0.2"/>
    <row r="9689" s="59" customFormat="1" x14ac:dyDescent="0.2"/>
    <row r="9690" s="59" customFormat="1" x14ac:dyDescent="0.2"/>
    <row r="9691" s="59" customFormat="1" x14ac:dyDescent="0.2"/>
    <row r="9692" s="59" customFormat="1" x14ac:dyDescent="0.2"/>
    <row r="9693" s="59" customFormat="1" x14ac:dyDescent="0.2"/>
    <row r="9694" s="59" customFormat="1" x14ac:dyDescent="0.2"/>
    <row r="9695" s="59" customFormat="1" x14ac:dyDescent="0.2"/>
    <row r="9696" s="59" customFormat="1" x14ac:dyDescent="0.2"/>
    <row r="9697" s="59" customFormat="1" x14ac:dyDescent="0.2"/>
    <row r="9698" s="59" customFormat="1" x14ac:dyDescent="0.2"/>
    <row r="9699" s="59" customFormat="1" x14ac:dyDescent="0.2"/>
    <row r="9700" s="59" customFormat="1" x14ac:dyDescent="0.2"/>
    <row r="9701" s="59" customFormat="1" x14ac:dyDescent="0.2"/>
    <row r="9702" s="59" customFormat="1" x14ac:dyDescent="0.2"/>
    <row r="9703" s="59" customFormat="1" x14ac:dyDescent="0.2"/>
    <row r="9704" s="59" customFormat="1" x14ac:dyDescent="0.2"/>
    <row r="9705" s="59" customFormat="1" x14ac:dyDescent="0.2"/>
    <row r="9706" s="59" customFormat="1" x14ac:dyDescent="0.2"/>
    <row r="9707" s="59" customFormat="1" x14ac:dyDescent="0.2"/>
    <row r="9708" s="59" customFormat="1" x14ac:dyDescent="0.2"/>
    <row r="9709" s="59" customFormat="1" x14ac:dyDescent="0.2"/>
    <row r="9710" s="59" customFormat="1" x14ac:dyDescent="0.2"/>
    <row r="9711" s="59" customFormat="1" x14ac:dyDescent="0.2"/>
    <row r="9712" s="59" customFormat="1" x14ac:dyDescent="0.2"/>
    <row r="9713" s="59" customFormat="1" x14ac:dyDescent="0.2"/>
    <row r="9714" s="59" customFormat="1" x14ac:dyDescent="0.2"/>
    <row r="9715" s="59" customFormat="1" x14ac:dyDescent="0.2"/>
    <row r="9716" s="59" customFormat="1" x14ac:dyDescent="0.2"/>
    <row r="9717" s="59" customFormat="1" x14ac:dyDescent="0.2"/>
    <row r="9718" s="59" customFormat="1" x14ac:dyDescent="0.2"/>
    <row r="9719" s="59" customFormat="1" x14ac:dyDescent="0.2"/>
    <row r="9720" s="59" customFormat="1" x14ac:dyDescent="0.2"/>
    <row r="9721" s="59" customFormat="1" x14ac:dyDescent="0.2"/>
    <row r="9722" s="59" customFormat="1" x14ac:dyDescent="0.2"/>
    <row r="9723" s="59" customFormat="1" x14ac:dyDescent="0.2"/>
    <row r="9724" s="59" customFormat="1" x14ac:dyDescent="0.2"/>
    <row r="9725" s="59" customFormat="1" x14ac:dyDescent="0.2"/>
    <row r="9726" s="59" customFormat="1" x14ac:dyDescent="0.2"/>
    <row r="9727" s="59" customFormat="1" x14ac:dyDescent="0.2"/>
    <row r="9728" s="59" customFormat="1" x14ac:dyDescent="0.2"/>
    <row r="9729" s="59" customFormat="1" x14ac:dyDescent="0.2"/>
    <row r="9730" s="59" customFormat="1" x14ac:dyDescent="0.2"/>
    <row r="9731" s="59" customFormat="1" x14ac:dyDescent="0.2"/>
    <row r="9732" s="59" customFormat="1" x14ac:dyDescent="0.2"/>
    <row r="9733" s="59" customFormat="1" x14ac:dyDescent="0.2"/>
    <row r="9734" s="59" customFormat="1" x14ac:dyDescent="0.2"/>
    <row r="9735" s="59" customFormat="1" x14ac:dyDescent="0.2"/>
    <row r="9736" s="59" customFormat="1" x14ac:dyDescent="0.2"/>
    <row r="9737" s="59" customFormat="1" x14ac:dyDescent="0.2"/>
    <row r="9738" s="59" customFormat="1" x14ac:dyDescent="0.2"/>
    <row r="9739" s="59" customFormat="1" x14ac:dyDescent="0.2"/>
    <row r="9740" s="59" customFormat="1" x14ac:dyDescent="0.2"/>
    <row r="9741" s="59" customFormat="1" x14ac:dyDescent="0.2"/>
    <row r="9742" s="59" customFormat="1" x14ac:dyDescent="0.2"/>
    <row r="9743" s="59" customFormat="1" x14ac:dyDescent="0.2"/>
    <row r="9744" s="59" customFormat="1" x14ac:dyDescent="0.2"/>
    <row r="9745" s="59" customFormat="1" x14ac:dyDescent="0.2"/>
    <row r="9746" s="59" customFormat="1" x14ac:dyDescent="0.2"/>
    <row r="9747" s="59" customFormat="1" x14ac:dyDescent="0.2"/>
    <row r="9748" s="59" customFormat="1" x14ac:dyDescent="0.2"/>
    <row r="9749" s="59" customFormat="1" x14ac:dyDescent="0.2"/>
    <row r="9750" s="59" customFormat="1" x14ac:dyDescent="0.2"/>
    <row r="9751" s="59" customFormat="1" x14ac:dyDescent="0.2"/>
    <row r="9752" s="59" customFormat="1" x14ac:dyDescent="0.2"/>
    <row r="9753" s="59" customFormat="1" x14ac:dyDescent="0.2"/>
    <row r="9754" s="59" customFormat="1" x14ac:dyDescent="0.2"/>
    <row r="9755" s="59" customFormat="1" x14ac:dyDescent="0.2"/>
    <row r="9756" s="59" customFormat="1" x14ac:dyDescent="0.2"/>
    <row r="9757" s="59" customFormat="1" x14ac:dyDescent="0.2"/>
    <row r="9758" s="59" customFormat="1" x14ac:dyDescent="0.2"/>
    <row r="9759" s="59" customFormat="1" x14ac:dyDescent="0.2"/>
    <row r="9760" s="59" customFormat="1" x14ac:dyDescent="0.2"/>
    <row r="9761" s="59" customFormat="1" x14ac:dyDescent="0.2"/>
    <row r="9762" s="59" customFormat="1" x14ac:dyDescent="0.2"/>
    <row r="9763" s="59" customFormat="1" x14ac:dyDescent="0.2"/>
    <row r="9764" s="59" customFormat="1" x14ac:dyDescent="0.2"/>
    <row r="9765" s="59" customFormat="1" x14ac:dyDescent="0.2"/>
    <row r="9766" s="59" customFormat="1" x14ac:dyDescent="0.2"/>
    <row r="9767" s="59" customFormat="1" x14ac:dyDescent="0.2"/>
    <row r="9768" s="59" customFormat="1" x14ac:dyDescent="0.2"/>
    <row r="9769" s="59" customFormat="1" x14ac:dyDescent="0.2"/>
    <row r="9770" s="59" customFormat="1" x14ac:dyDescent="0.2"/>
    <row r="9771" s="59" customFormat="1" x14ac:dyDescent="0.2"/>
    <row r="9772" s="59" customFormat="1" x14ac:dyDescent="0.2"/>
    <row r="9773" s="59" customFormat="1" x14ac:dyDescent="0.2"/>
    <row r="9774" s="59" customFormat="1" x14ac:dyDescent="0.2"/>
    <row r="9775" s="59" customFormat="1" x14ac:dyDescent="0.2"/>
    <row r="9776" s="59" customFormat="1" x14ac:dyDescent="0.2"/>
    <row r="9777" s="59" customFormat="1" x14ac:dyDescent="0.2"/>
    <row r="9778" s="59" customFormat="1" x14ac:dyDescent="0.2"/>
    <row r="9779" s="59" customFormat="1" x14ac:dyDescent="0.2"/>
    <row r="9780" s="59" customFormat="1" x14ac:dyDescent="0.2"/>
    <row r="9781" s="59" customFormat="1" x14ac:dyDescent="0.2"/>
    <row r="9782" s="59" customFormat="1" x14ac:dyDescent="0.2"/>
    <row r="9783" s="59" customFormat="1" x14ac:dyDescent="0.2"/>
    <row r="9784" s="59" customFormat="1" x14ac:dyDescent="0.2"/>
    <row r="9785" s="59" customFormat="1" x14ac:dyDescent="0.2"/>
    <row r="9786" s="59" customFormat="1" x14ac:dyDescent="0.2"/>
    <row r="9787" s="59" customFormat="1" x14ac:dyDescent="0.2"/>
    <row r="9788" s="59" customFormat="1" x14ac:dyDescent="0.2"/>
    <row r="9789" s="59" customFormat="1" x14ac:dyDescent="0.2"/>
    <row r="9790" s="59" customFormat="1" x14ac:dyDescent="0.2"/>
    <row r="9791" s="59" customFormat="1" x14ac:dyDescent="0.2"/>
    <row r="9792" s="59" customFormat="1" x14ac:dyDescent="0.2"/>
    <row r="9793" s="59" customFormat="1" x14ac:dyDescent="0.2"/>
    <row r="9794" s="59" customFormat="1" x14ac:dyDescent="0.2"/>
    <row r="9795" s="59" customFormat="1" x14ac:dyDescent="0.2"/>
    <row r="9796" s="59" customFormat="1" x14ac:dyDescent="0.2"/>
    <row r="9797" s="59" customFormat="1" x14ac:dyDescent="0.2"/>
    <row r="9798" s="59" customFormat="1" x14ac:dyDescent="0.2"/>
    <row r="9799" s="59" customFormat="1" x14ac:dyDescent="0.2"/>
    <row r="9800" s="59" customFormat="1" x14ac:dyDescent="0.2"/>
    <row r="9801" s="59" customFormat="1" x14ac:dyDescent="0.2"/>
    <row r="9802" s="59" customFormat="1" x14ac:dyDescent="0.2"/>
    <row r="9803" s="59" customFormat="1" x14ac:dyDescent="0.2"/>
    <row r="9804" s="59" customFormat="1" x14ac:dyDescent="0.2"/>
    <row r="9805" s="59" customFormat="1" x14ac:dyDescent="0.2"/>
    <row r="9806" s="59" customFormat="1" x14ac:dyDescent="0.2"/>
    <row r="9807" s="59" customFormat="1" x14ac:dyDescent="0.2"/>
    <row r="9808" s="59" customFormat="1" x14ac:dyDescent="0.2"/>
    <row r="9809" s="59" customFormat="1" x14ac:dyDescent="0.2"/>
    <row r="9810" s="59" customFormat="1" x14ac:dyDescent="0.2"/>
    <row r="9811" s="59" customFormat="1" x14ac:dyDescent="0.2"/>
    <row r="9812" s="59" customFormat="1" x14ac:dyDescent="0.2"/>
    <row r="9813" s="59" customFormat="1" x14ac:dyDescent="0.2"/>
    <row r="9814" s="59" customFormat="1" x14ac:dyDescent="0.2"/>
    <row r="9815" s="59" customFormat="1" x14ac:dyDescent="0.2"/>
    <row r="9816" s="59" customFormat="1" x14ac:dyDescent="0.2"/>
    <row r="9817" s="59" customFormat="1" x14ac:dyDescent="0.2"/>
    <row r="9818" s="59" customFormat="1" x14ac:dyDescent="0.2"/>
    <row r="9819" s="59" customFormat="1" x14ac:dyDescent="0.2"/>
    <row r="9820" s="59" customFormat="1" x14ac:dyDescent="0.2"/>
    <row r="9821" s="59" customFormat="1" x14ac:dyDescent="0.2"/>
    <row r="9822" s="59" customFormat="1" x14ac:dyDescent="0.2"/>
    <row r="9823" s="59" customFormat="1" x14ac:dyDescent="0.2"/>
    <row r="9824" s="59" customFormat="1" x14ac:dyDescent="0.2"/>
    <row r="9825" s="59" customFormat="1" x14ac:dyDescent="0.2"/>
    <row r="9826" s="59" customFormat="1" x14ac:dyDescent="0.2"/>
    <row r="9827" s="59" customFormat="1" x14ac:dyDescent="0.2"/>
    <row r="9828" s="59" customFormat="1" x14ac:dyDescent="0.2"/>
    <row r="9829" s="59" customFormat="1" x14ac:dyDescent="0.2"/>
    <row r="9830" s="59" customFormat="1" x14ac:dyDescent="0.2"/>
    <row r="9831" s="59" customFormat="1" x14ac:dyDescent="0.2"/>
    <row r="9832" s="59" customFormat="1" x14ac:dyDescent="0.2"/>
    <row r="9833" s="59" customFormat="1" x14ac:dyDescent="0.2"/>
    <row r="9834" s="59" customFormat="1" x14ac:dyDescent="0.2"/>
    <row r="9835" s="59" customFormat="1" x14ac:dyDescent="0.2"/>
    <row r="9836" s="59" customFormat="1" x14ac:dyDescent="0.2"/>
    <row r="9837" s="59" customFormat="1" x14ac:dyDescent="0.2"/>
    <row r="9838" s="59" customFormat="1" x14ac:dyDescent="0.2"/>
    <row r="9839" s="59" customFormat="1" x14ac:dyDescent="0.2"/>
    <row r="9840" s="59" customFormat="1" x14ac:dyDescent="0.2"/>
    <row r="9841" s="59" customFormat="1" x14ac:dyDescent="0.2"/>
    <row r="9842" s="59" customFormat="1" x14ac:dyDescent="0.2"/>
    <row r="9843" s="59" customFormat="1" x14ac:dyDescent="0.2"/>
    <row r="9844" s="59" customFormat="1" x14ac:dyDescent="0.2"/>
    <row r="9845" s="59" customFormat="1" x14ac:dyDescent="0.2"/>
    <row r="9846" s="59" customFormat="1" x14ac:dyDescent="0.2"/>
    <row r="9847" s="59" customFormat="1" x14ac:dyDescent="0.2"/>
    <row r="9848" s="59" customFormat="1" x14ac:dyDescent="0.2"/>
    <row r="9849" s="59" customFormat="1" x14ac:dyDescent="0.2"/>
    <row r="9850" s="59" customFormat="1" x14ac:dyDescent="0.2"/>
    <row r="9851" s="59" customFormat="1" x14ac:dyDescent="0.2"/>
    <row r="9852" s="59" customFormat="1" x14ac:dyDescent="0.2"/>
    <row r="9853" s="59" customFormat="1" x14ac:dyDescent="0.2"/>
    <row r="9854" s="59" customFormat="1" x14ac:dyDescent="0.2"/>
    <row r="9855" s="59" customFormat="1" x14ac:dyDescent="0.2"/>
    <row r="9856" s="59" customFormat="1" x14ac:dyDescent="0.2"/>
    <row r="9857" s="59" customFormat="1" x14ac:dyDescent="0.2"/>
    <row r="9858" s="59" customFormat="1" x14ac:dyDescent="0.2"/>
    <row r="9859" s="59" customFormat="1" x14ac:dyDescent="0.2"/>
    <row r="9860" s="59" customFormat="1" x14ac:dyDescent="0.2"/>
    <row r="9861" s="59" customFormat="1" x14ac:dyDescent="0.2"/>
    <row r="9862" s="59" customFormat="1" x14ac:dyDescent="0.2"/>
    <row r="9863" s="59" customFormat="1" x14ac:dyDescent="0.2"/>
    <row r="9864" s="59" customFormat="1" x14ac:dyDescent="0.2"/>
    <row r="9865" s="59" customFormat="1" x14ac:dyDescent="0.2"/>
    <row r="9866" s="59" customFormat="1" x14ac:dyDescent="0.2"/>
    <row r="9867" s="59" customFormat="1" x14ac:dyDescent="0.2"/>
    <row r="9868" s="59" customFormat="1" x14ac:dyDescent="0.2"/>
    <row r="9869" s="59" customFormat="1" x14ac:dyDescent="0.2"/>
    <row r="9870" s="59" customFormat="1" x14ac:dyDescent="0.2"/>
    <row r="9871" s="59" customFormat="1" x14ac:dyDescent="0.2"/>
    <row r="9872" s="59" customFormat="1" x14ac:dyDescent="0.2"/>
    <row r="9873" s="59" customFormat="1" x14ac:dyDescent="0.2"/>
    <row r="9874" s="59" customFormat="1" x14ac:dyDescent="0.2"/>
    <row r="9875" s="59" customFormat="1" x14ac:dyDescent="0.2"/>
    <row r="9876" s="59" customFormat="1" x14ac:dyDescent="0.2"/>
    <row r="9877" s="59" customFormat="1" x14ac:dyDescent="0.2"/>
    <row r="9878" s="59" customFormat="1" x14ac:dyDescent="0.2"/>
    <row r="9879" s="59" customFormat="1" x14ac:dyDescent="0.2"/>
    <row r="9880" s="59" customFormat="1" x14ac:dyDescent="0.2"/>
    <row r="9881" s="59" customFormat="1" x14ac:dyDescent="0.2"/>
    <row r="9882" s="59" customFormat="1" x14ac:dyDescent="0.2"/>
    <row r="9883" s="59" customFormat="1" x14ac:dyDescent="0.2"/>
    <row r="9884" s="59" customFormat="1" x14ac:dyDescent="0.2"/>
    <row r="9885" s="59" customFormat="1" x14ac:dyDescent="0.2"/>
    <row r="9886" s="59" customFormat="1" x14ac:dyDescent="0.2"/>
    <row r="9887" s="59" customFormat="1" x14ac:dyDescent="0.2"/>
    <row r="9888" s="59" customFormat="1" x14ac:dyDescent="0.2"/>
    <row r="9889" s="59" customFormat="1" x14ac:dyDescent="0.2"/>
    <row r="9890" s="59" customFormat="1" x14ac:dyDescent="0.2"/>
    <row r="9891" s="59" customFormat="1" x14ac:dyDescent="0.2"/>
    <row r="9892" s="59" customFormat="1" x14ac:dyDescent="0.2"/>
    <row r="9893" s="59" customFormat="1" x14ac:dyDescent="0.2"/>
    <row r="9894" s="59" customFormat="1" x14ac:dyDescent="0.2"/>
    <row r="9895" s="59" customFormat="1" x14ac:dyDescent="0.2"/>
    <row r="9896" s="59" customFormat="1" x14ac:dyDescent="0.2"/>
    <row r="9897" s="59" customFormat="1" x14ac:dyDescent="0.2"/>
    <row r="9898" s="59" customFormat="1" x14ac:dyDescent="0.2"/>
    <row r="9899" s="59" customFormat="1" x14ac:dyDescent="0.2"/>
    <row r="9900" s="59" customFormat="1" x14ac:dyDescent="0.2"/>
    <row r="9901" s="59" customFormat="1" x14ac:dyDescent="0.2"/>
    <row r="9902" s="59" customFormat="1" x14ac:dyDescent="0.2"/>
    <row r="9903" s="59" customFormat="1" x14ac:dyDescent="0.2"/>
    <row r="9904" s="59" customFormat="1" x14ac:dyDescent="0.2"/>
    <row r="9905" s="59" customFormat="1" x14ac:dyDescent="0.2"/>
    <row r="9906" s="59" customFormat="1" x14ac:dyDescent="0.2"/>
    <row r="9907" s="59" customFormat="1" x14ac:dyDescent="0.2"/>
    <row r="9908" s="59" customFormat="1" x14ac:dyDescent="0.2"/>
    <row r="9909" s="59" customFormat="1" x14ac:dyDescent="0.2"/>
    <row r="9910" s="59" customFormat="1" x14ac:dyDescent="0.2"/>
    <row r="9911" s="59" customFormat="1" x14ac:dyDescent="0.2"/>
    <row r="9912" s="59" customFormat="1" x14ac:dyDescent="0.2"/>
    <row r="9913" s="59" customFormat="1" x14ac:dyDescent="0.2"/>
    <row r="9914" s="59" customFormat="1" x14ac:dyDescent="0.2"/>
    <row r="9915" s="59" customFormat="1" x14ac:dyDescent="0.2"/>
    <row r="9916" s="59" customFormat="1" x14ac:dyDescent="0.2"/>
    <row r="9917" s="59" customFormat="1" x14ac:dyDescent="0.2"/>
    <row r="9918" s="59" customFormat="1" x14ac:dyDescent="0.2"/>
    <row r="9919" s="59" customFormat="1" x14ac:dyDescent="0.2"/>
    <row r="9920" s="59" customFormat="1" x14ac:dyDescent="0.2"/>
    <row r="9921" s="59" customFormat="1" x14ac:dyDescent="0.2"/>
    <row r="9922" s="59" customFormat="1" x14ac:dyDescent="0.2"/>
    <row r="9923" s="59" customFormat="1" x14ac:dyDescent="0.2"/>
    <row r="9924" s="59" customFormat="1" x14ac:dyDescent="0.2"/>
    <row r="9925" s="59" customFormat="1" x14ac:dyDescent="0.2"/>
    <row r="9926" s="59" customFormat="1" x14ac:dyDescent="0.2"/>
    <row r="9927" s="59" customFormat="1" x14ac:dyDescent="0.2"/>
    <row r="9928" s="59" customFormat="1" x14ac:dyDescent="0.2"/>
    <row r="9929" s="59" customFormat="1" x14ac:dyDescent="0.2"/>
    <row r="9930" s="59" customFormat="1" x14ac:dyDescent="0.2"/>
    <row r="9931" s="59" customFormat="1" x14ac:dyDescent="0.2"/>
    <row r="9932" s="59" customFormat="1" x14ac:dyDescent="0.2"/>
    <row r="9933" s="59" customFormat="1" x14ac:dyDescent="0.2"/>
    <row r="9934" s="59" customFormat="1" x14ac:dyDescent="0.2"/>
    <row r="9935" s="59" customFormat="1" x14ac:dyDescent="0.2"/>
    <row r="9936" s="59" customFormat="1" x14ac:dyDescent="0.2"/>
    <row r="9937" s="59" customFormat="1" x14ac:dyDescent="0.2"/>
    <row r="9938" s="59" customFormat="1" x14ac:dyDescent="0.2"/>
    <row r="9939" s="59" customFormat="1" x14ac:dyDescent="0.2"/>
    <row r="9940" s="59" customFormat="1" x14ac:dyDescent="0.2"/>
    <row r="9941" s="59" customFormat="1" x14ac:dyDescent="0.2"/>
    <row r="9942" s="59" customFormat="1" x14ac:dyDescent="0.2"/>
    <row r="9943" s="59" customFormat="1" x14ac:dyDescent="0.2"/>
    <row r="9944" s="59" customFormat="1" x14ac:dyDescent="0.2"/>
    <row r="9945" s="59" customFormat="1" x14ac:dyDescent="0.2"/>
    <row r="9946" s="59" customFormat="1" x14ac:dyDescent="0.2"/>
    <row r="9947" s="59" customFormat="1" x14ac:dyDescent="0.2"/>
    <row r="9948" s="59" customFormat="1" x14ac:dyDescent="0.2"/>
    <row r="9949" s="59" customFormat="1" x14ac:dyDescent="0.2"/>
    <row r="9950" s="59" customFormat="1" x14ac:dyDescent="0.2"/>
    <row r="9951" s="59" customFormat="1" x14ac:dyDescent="0.2"/>
    <row r="9952" s="59" customFormat="1" x14ac:dyDescent="0.2"/>
    <row r="9953" s="59" customFormat="1" x14ac:dyDescent="0.2"/>
    <row r="9954" s="59" customFormat="1" x14ac:dyDescent="0.2"/>
    <row r="9955" s="59" customFormat="1" x14ac:dyDescent="0.2"/>
    <row r="9956" s="59" customFormat="1" x14ac:dyDescent="0.2"/>
    <row r="9957" s="59" customFormat="1" x14ac:dyDescent="0.2"/>
    <row r="9958" s="59" customFormat="1" x14ac:dyDescent="0.2"/>
    <row r="9959" s="59" customFormat="1" x14ac:dyDescent="0.2"/>
    <row r="9960" s="59" customFormat="1" x14ac:dyDescent="0.2"/>
    <row r="9961" s="59" customFormat="1" x14ac:dyDescent="0.2"/>
    <row r="9962" s="59" customFormat="1" x14ac:dyDescent="0.2"/>
    <row r="9963" s="59" customFormat="1" x14ac:dyDescent="0.2"/>
    <row r="9964" s="59" customFormat="1" x14ac:dyDescent="0.2"/>
    <row r="9965" s="59" customFormat="1" x14ac:dyDescent="0.2"/>
    <row r="9966" s="59" customFormat="1" x14ac:dyDescent="0.2"/>
    <row r="9967" s="59" customFormat="1" x14ac:dyDescent="0.2"/>
    <row r="9968" s="59" customFormat="1" x14ac:dyDescent="0.2"/>
    <row r="9969" s="59" customFormat="1" x14ac:dyDescent="0.2"/>
    <row r="9970" s="59" customFormat="1" x14ac:dyDescent="0.2"/>
    <row r="9971" s="59" customFormat="1" x14ac:dyDescent="0.2"/>
    <row r="9972" s="59" customFormat="1" x14ac:dyDescent="0.2"/>
    <row r="9973" s="59" customFormat="1" x14ac:dyDescent="0.2"/>
    <row r="9974" s="59" customFormat="1" x14ac:dyDescent="0.2"/>
    <row r="9975" s="59" customFormat="1" x14ac:dyDescent="0.2"/>
    <row r="9976" s="59" customFormat="1" x14ac:dyDescent="0.2"/>
    <row r="9977" s="59" customFormat="1" x14ac:dyDescent="0.2"/>
    <row r="9978" s="59" customFormat="1" x14ac:dyDescent="0.2"/>
    <row r="9979" s="59" customFormat="1" x14ac:dyDescent="0.2"/>
    <row r="9980" s="59" customFormat="1" x14ac:dyDescent="0.2"/>
    <row r="9981" s="59" customFormat="1" x14ac:dyDescent="0.2"/>
    <row r="9982" s="59" customFormat="1" x14ac:dyDescent="0.2"/>
    <row r="9983" s="59" customFormat="1" x14ac:dyDescent="0.2"/>
    <row r="9984" s="59" customFormat="1" x14ac:dyDescent="0.2"/>
    <row r="9985" s="59" customFormat="1" x14ac:dyDescent="0.2"/>
    <row r="9986" s="59" customFormat="1" x14ac:dyDescent="0.2"/>
    <row r="9987" s="59" customFormat="1" x14ac:dyDescent="0.2"/>
    <row r="9988" s="59" customFormat="1" x14ac:dyDescent="0.2"/>
    <row r="9989" s="59" customFormat="1" x14ac:dyDescent="0.2"/>
    <row r="9990" s="59" customFormat="1" x14ac:dyDescent="0.2"/>
    <row r="9991" s="59" customFormat="1" x14ac:dyDescent="0.2"/>
    <row r="9992" s="59" customFormat="1" x14ac:dyDescent="0.2"/>
    <row r="9993" s="59" customFormat="1" x14ac:dyDescent="0.2"/>
    <row r="9994" s="59" customFormat="1" x14ac:dyDescent="0.2"/>
    <row r="9995" s="59" customFormat="1" x14ac:dyDescent="0.2"/>
    <row r="9996" s="59" customFormat="1" x14ac:dyDescent="0.2"/>
    <row r="9997" s="59" customFormat="1" x14ac:dyDescent="0.2"/>
    <row r="9998" s="59" customFormat="1" x14ac:dyDescent="0.2"/>
    <row r="9999" s="59" customFormat="1" x14ac:dyDescent="0.2"/>
    <row r="10000" s="59" customFormat="1" x14ac:dyDescent="0.2"/>
    <row r="10001" s="59" customFormat="1" x14ac:dyDescent="0.2"/>
    <row r="10002" s="59" customFormat="1" x14ac:dyDescent="0.2"/>
    <row r="10003" s="59" customFormat="1" x14ac:dyDescent="0.2"/>
    <row r="10004" s="59" customFormat="1" x14ac:dyDescent="0.2"/>
    <row r="10005" s="59" customFormat="1" x14ac:dyDescent="0.2"/>
    <row r="10006" s="59" customFormat="1" x14ac:dyDescent="0.2"/>
    <row r="10007" s="59" customFormat="1" x14ac:dyDescent="0.2"/>
    <row r="10008" s="59" customFormat="1" x14ac:dyDescent="0.2"/>
    <row r="10009" s="59" customFormat="1" x14ac:dyDescent="0.2"/>
    <row r="10010" s="59" customFormat="1" x14ac:dyDescent="0.2"/>
    <row r="10011" s="59" customFormat="1" x14ac:dyDescent="0.2"/>
    <row r="10012" s="59" customFormat="1" x14ac:dyDescent="0.2"/>
    <row r="10013" s="59" customFormat="1" x14ac:dyDescent="0.2"/>
    <row r="10014" s="59" customFormat="1" x14ac:dyDescent="0.2"/>
    <row r="10015" s="59" customFormat="1" x14ac:dyDescent="0.2"/>
    <row r="10016" s="59" customFormat="1" x14ac:dyDescent="0.2"/>
    <row r="10017" s="59" customFormat="1" x14ac:dyDescent="0.2"/>
    <row r="10018" s="59" customFormat="1" x14ac:dyDescent="0.2"/>
    <row r="10019" s="59" customFormat="1" x14ac:dyDescent="0.2"/>
    <row r="10020" s="59" customFormat="1" x14ac:dyDescent="0.2"/>
    <row r="10021" s="59" customFormat="1" x14ac:dyDescent="0.2"/>
    <row r="10022" s="59" customFormat="1" x14ac:dyDescent="0.2"/>
    <row r="10023" s="59" customFormat="1" x14ac:dyDescent="0.2"/>
    <row r="10024" s="59" customFormat="1" x14ac:dyDescent="0.2"/>
    <row r="10025" s="59" customFormat="1" x14ac:dyDescent="0.2"/>
    <row r="10026" s="59" customFormat="1" x14ac:dyDescent="0.2"/>
    <row r="10027" s="59" customFormat="1" x14ac:dyDescent="0.2"/>
    <row r="10028" s="59" customFormat="1" x14ac:dyDescent="0.2"/>
    <row r="10029" s="59" customFormat="1" x14ac:dyDescent="0.2"/>
    <row r="10030" s="59" customFormat="1" x14ac:dyDescent="0.2"/>
    <row r="10031" s="59" customFormat="1" x14ac:dyDescent="0.2"/>
    <row r="10032" s="59" customFormat="1" x14ac:dyDescent="0.2"/>
    <row r="10033" s="59" customFormat="1" x14ac:dyDescent="0.2"/>
    <row r="10034" s="59" customFormat="1" x14ac:dyDescent="0.2"/>
    <row r="10035" s="59" customFormat="1" x14ac:dyDescent="0.2"/>
    <row r="10036" s="59" customFormat="1" x14ac:dyDescent="0.2"/>
    <row r="10037" s="59" customFormat="1" x14ac:dyDescent="0.2"/>
    <row r="10038" s="59" customFormat="1" x14ac:dyDescent="0.2"/>
    <row r="10039" s="59" customFormat="1" x14ac:dyDescent="0.2"/>
    <row r="10040" s="59" customFormat="1" x14ac:dyDescent="0.2"/>
    <row r="10041" s="59" customFormat="1" x14ac:dyDescent="0.2"/>
    <row r="10042" s="59" customFormat="1" x14ac:dyDescent="0.2"/>
    <row r="10043" s="59" customFormat="1" x14ac:dyDescent="0.2"/>
    <row r="10044" s="59" customFormat="1" x14ac:dyDescent="0.2"/>
    <row r="10045" s="59" customFormat="1" x14ac:dyDescent="0.2"/>
    <row r="10046" s="59" customFormat="1" x14ac:dyDescent="0.2"/>
    <row r="10047" s="59" customFormat="1" x14ac:dyDescent="0.2"/>
    <row r="10048" s="59" customFormat="1" x14ac:dyDescent="0.2"/>
    <row r="10049" s="59" customFormat="1" x14ac:dyDescent="0.2"/>
    <row r="10050" s="59" customFormat="1" x14ac:dyDescent="0.2"/>
    <row r="10051" s="59" customFormat="1" x14ac:dyDescent="0.2"/>
    <row r="10052" s="59" customFormat="1" x14ac:dyDescent="0.2"/>
    <row r="10053" s="59" customFormat="1" x14ac:dyDescent="0.2"/>
    <row r="10054" s="59" customFormat="1" x14ac:dyDescent="0.2"/>
    <row r="10055" s="59" customFormat="1" x14ac:dyDescent="0.2"/>
    <row r="10056" s="59" customFormat="1" x14ac:dyDescent="0.2"/>
    <row r="10057" s="59" customFormat="1" x14ac:dyDescent="0.2"/>
    <row r="10058" s="59" customFormat="1" x14ac:dyDescent="0.2"/>
    <row r="10059" s="59" customFormat="1" x14ac:dyDescent="0.2"/>
    <row r="10060" s="59" customFormat="1" x14ac:dyDescent="0.2"/>
    <row r="10061" s="59" customFormat="1" x14ac:dyDescent="0.2"/>
    <row r="10062" s="59" customFormat="1" x14ac:dyDescent="0.2"/>
    <row r="10063" s="59" customFormat="1" x14ac:dyDescent="0.2"/>
    <row r="10064" s="59" customFormat="1" x14ac:dyDescent="0.2"/>
    <row r="10065" s="59" customFormat="1" x14ac:dyDescent="0.2"/>
    <row r="10066" s="59" customFormat="1" x14ac:dyDescent="0.2"/>
    <row r="10067" s="59" customFormat="1" x14ac:dyDescent="0.2"/>
    <row r="10068" s="59" customFormat="1" x14ac:dyDescent="0.2"/>
    <row r="10069" s="59" customFormat="1" x14ac:dyDescent="0.2"/>
    <row r="10070" s="59" customFormat="1" x14ac:dyDescent="0.2"/>
    <row r="10071" s="59" customFormat="1" x14ac:dyDescent="0.2"/>
    <row r="10072" s="59" customFormat="1" x14ac:dyDescent="0.2"/>
    <row r="10073" s="59" customFormat="1" x14ac:dyDescent="0.2"/>
    <row r="10074" s="59" customFormat="1" x14ac:dyDescent="0.2"/>
    <row r="10075" s="59" customFormat="1" x14ac:dyDescent="0.2"/>
    <row r="10076" s="59" customFormat="1" x14ac:dyDescent="0.2"/>
    <row r="10077" s="59" customFormat="1" x14ac:dyDescent="0.2"/>
    <row r="10078" s="59" customFormat="1" x14ac:dyDescent="0.2"/>
    <row r="10079" s="59" customFormat="1" x14ac:dyDescent="0.2"/>
    <row r="10080" s="59" customFormat="1" x14ac:dyDescent="0.2"/>
    <row r="10081" s="59" customFormat="1" x14ac:dyDescent="0.2"/>
    <row r="10082" s="59" customFormat="1" x14ac:dyDescent="0.2"/>
    <row r="10083" s="59" customFormat="1" x14ac:dyDescent="0.2"/>
    <row r="10084" s="59" customFormat="1" x14ac:dyDescent="0.2"/>
    <row r="10085" s="59" customFormat="1" x14ac:dyDescent="0.2"/>
    <row r="10086" s="59" customFormat="1" x14ac:dyDescent="0.2"/>
    <row r="10087" s="59" customFormat="1" x14ac:dyDescent="0.2"/>
    <row r="10088" s="59" customFormat="1" x14ac:dyDescent="0.2"/>
    <row r="10089" s="59" customFormat="1" x14ac:dyDescent="0.2"/>
    <row r="10090" s="59" customFormat="1" x14ac:dyDescent="0.2"/>
    <row r="10091" s="59" customFormat="1" x14ac:dyDescent="0.2"/>
    <row r="10092" s="59" customFormat="1" x14ac:dyDescent="0.2"/>
    <row r="10093" s="59" customFormat="1" x14ac:dyDescent="0.2"/>
    <row r="10094" s="59" customFormat="1" x14ac:dyDescent="0.2"/>
    <row r="10095" s="59" customFormat="1" x14ac:dyDescent="0.2"/>
    <row r="10096" s="59" customFormat="1" x14ac:dyDescent="0.2"/>
    <row r="10097" s="59" customFormat="1" x14ac:dyDescent="0.2"/>
    <row r="10098" s="59" customFormat="1" x14ac:dyDescent="0.2"/>
    <row r="10099" s="59" customFormat="1" x14ac:dyDescent="0.2"/>
    <row r="10100" s="59" customFormat="1" x14ac:dyDescent="0.2"/>
    <row r="10101" s="59" customFormat="1" x14ac:dyDescent="0.2"/>
    <row r="10102" s="59" customFormat="1" x14ac:dyDescent="0.2"/>
    <row r="10103" s="59" customFormat="1" x14ac:dyDescent="0.2"/>
    <row r="10104" s="59" customFormat="1" x14ac:dyDescent="0.2"/>
    <row r="10105" s="59" customFormat="1" x14ac:dyDescent="0.2"/>
    <row r="10106" s="59" customFormat="1" x14ac:dyDescent="0.2"/>
    <row r="10107" s="59" customFormat="1" x14ac:dyDescent="0.2"/>
    <row r="10108" s="59" customFormat="1" x14ac:dyDescent="0.2"/>
    <row r="10109" s="59" customFormat="1" x14ac:dyDescent="0.2"/>
    <row r="10110" s="59" customFormat="1" x14ac:dyDescent="0.2"/>
    <row r="10111" s="59" customFormat="1" x14ac:dyDescent="0.2"/>
    <row r="10112" s="59" customFormat="1" x14ac:dyDescent="0.2"/>
    <row r="10113" s="59" customFormat="1" x14ac:dyDescent="0.2"/>
    <row r="10114" s="59" customFormat="1" x14ac:dyDescent="0.2"/>
    <row r="10115" s="59" customFormat="1" x14ac:dyDescent="0.2"/>
    <row r="10116" s="59" customFormat="1" x14ac:dyDescent="0.2"/>
    <row r="10117" s="59" customFormat="1" x14ac:dyDescent="0.2"/>
    <row r="10118" s="59" customFormat="1" x14ac:dyDescent="0.2"/>
    <row r="10119" s="59" customFormat="1" x14ac:dyDescent="0.2"/>
    <row r="10120" s="59" customFormat="1" x14ac:dyDescent="0.2"/>
    <row r="10121" s="59" customFormat="1" x14ac:dyDescent="0.2"/>
    <row r="10122" s="59" customFormat="1" x14ac:dyDescent="0.2"/>
    <row r="10123" s="59" customFormat="1" x14ac:dyDescent="0.2"/>
    <row r="10124" s="59" customFormat="1" x14ac:dyDescent="0.2"/>
    <row r="10125" s="59" customFormat="1" x14ac:dyDescent="0.2"/>
    <row r="10126" s="59" customFormat="1" x14ac:dyDescent="0.2"/>
    <row r="10127" s="59" customFormat="1" x14ac:dyDescent="0.2"/>
    <row r="10128" s="59" customFormat="1" x14ac:dyDescent="0.2"/>
    <row r="10129" s="59" customFormat="1" x14ac:dyDescent="0.2"/>
    <row r="10130" s="59" customFormat="1" x14ac:dyDescent="0.2"/>
    <row r="10131" s="59" customFormat="1" x14ac:dyDescent="0.2"/>
    <row r="10132" s="59" customFormat="1" x14ac:dyDescent="0.2"/>
    <row r="10133" s="59" customFormat="1" x14ac:dyDescent="0.2"/>
    <row r="10134" s="59" customFormat="1" x14ac:dyDescent="0.2"/>
    <row r="10135" s="59" customFormat="1" x14ac:dyDescent="0.2"/>
    <row r="10136" s="59" customFormat="1" x14ac:dyDescent="0.2"/>
    <row r="10137" s="59" customFormat="1" x14ac:dyDescent="0.2"/>
    <row r="10138" s="59" customFormat="1" x14ac:dyDescent="0.2"/>
    <row r="10139" s="59" customFormat="1" x14ac:dyDescent="0.2"/>
    <row r="10140" s="59" customFormat="1" x14ac:dyDescent="0.2"/>
    <row r="10141" s="59" customFormat="1" x14ac:dyDescent="0.2"/>
    <row r="10142" s="59" customFormat="1" x14ac:dyDescent="0.2"/>
    <row r="10143" s="59" customFormat="1" x14ac:dyDescent="0.2"/>
    <row r="10144" s="59" customFormat="1" x14ac:dyDescent="0.2"/>
    <row r="10145" s="59" customFormat="1" x14ac:dyDescent="0.2"/>
    <row r="10146" s="59" customFormat="1" x14ac:dyDescent="0.2"/>
    <row r="10147" s="59" customFormat="1" x14ac:dyDescent="0.2"/>
    <row r="10148" s="59" customFormat="1" x14ac:dyDescent="0.2"/>
    <row r="10149" s="59" customFormat="1" x14ac:dyDescent="0.2"/>
    <row r="10150" s="59" customFormat="1" x14ac:dyDescent="0.2"/>
    <row r="10151" s="59" customFormat="1" x14ac:dyDescent="0.2"/>
    <row r="10152" s="59" customFormat="1" x14ac:dyDescent="0.2"/>
    <row r="10153" s="59" customFormat="1" x14ac:dyDescent="0.2"/>
    <row r="10154" s="59" customFormat="1" x14ac:dyDescent="0.2"/>
    <row r="10155" s="59" customFormat="1" x14ac:dyDescent="0.2"/>
    <row r="10156" s="59" customFormat="1" x14ac:dyDescent="0.2"/>
    <row r="10157" s="59" customFormat="1" x14ac:dyDescent="0.2"/>
    <row r="10158" s="59" customFormat="1" x14ac:dyDescent="0.2"/>
    <row r="10159" s="59" customFormat="1" x14ac:dyDescent="0.2"/>
    <row r="10160" s="59" customFormat="1" x14ac:dyDescent="0.2"/>
    <row r="10161" s="59" customFormat="1" x14ac:dyDescent="0.2"/>
    <row r="10162" s="59" customFormat="1" x14ac:dyDescent="0.2"/>
    <row r="10163" s="59" customFormat="1" x14ac:dyDescent="0.2"/>
    <row r="10164" s="59" customFormat="1" x14ac:dyDescent="0.2"/>
    <row r="10165" s="59" customFormat="1" x14ac:dyDescent="0.2"/>
    <row r="10166" s="59" customFormat="1" x14ac:dyDescent="0.2"/>
    <row r="10167" s="59" customFormat="1" x14ac:dyDescent="0.2"/>
    <row r="10168" s="59" customFormat="1" x14ac:dyDescent="0.2"/>
    <row r="10169" s="59" customFormat="1" x14ac:dyDescent="0.2"/>
    <row r="10170" s="59" customFormat="1" x14ac:dyDescent="0.2"/>
    <row r="10171" s="59" customFormat="1" x14ac:dyDescent="0.2"/>
    <row r="10172" s="59" customFormat="1" x14ac:dyDescent="0.2"/>
    <row r="10173" s="59" customFormat="1" x14ac:dyDescent="0.2"/>
    <row r="10174" s="59" customFormat="1" x14ac:dyDescent="0.2"/>
    <row r="10175" s="59" customFormat="1" x14ac:dyDescent="0.2"/>
    <row r="10176" s="59" customFormat="1" x14ac:dyDescent="0.2"/>
    <row r="10177" s="59" customFormat="1" x14ac:dyDescent="0.2"/>
    <row r="10178" s="59" customFormat="1" x14ac:dyDescent="0.2"/>
    <row r="10179" s="59" customFormat="1" x14ac:dyDescent="0.2"/>
    <row r="10180" s="59" customFormat="1" x14ac:dyDescent="0.2"/>
    <row r="10181" s="59" customFormat="1" x14ac:dyDescent="0.2"/>
    <row r="10182" s="59" customFormat="1" x14ac:dyDescent="0.2"/>
    <row r="10183" s="59" customFormat="1" x14ac:dyDescent="0.2"/>
    <row r="10184" s="59" customFormat="1" x14ac:dyDescent="0.2"/>
    <row r="10185" s="59" customFormat="1" x14ac:dyDescent="0.2"/>
    <row r="10186" s="59" customFormat="1" x14ac:dyDescent="0.2"/>
    <row r="10187" s="59" customFormat="1" x14ac:dyDescent="0.2"/>
    <row r="10188" s="59" customFormat="1" x14ac:dyDescent="0.2"/>
    <row r="10189" s="59" customFormat="1" x14ac:dyDescent="0.2"/>
    <row r="10190" s="59" customFormat="1" x14ac:dyDescent="0.2"/>
    <row r="10191" s="59" customFormat="1" x14ac:dyDescent="0.2"/>
    <row r="10192" s="59" customFormat="1" x14ac:dyDescent="0.2"/>
    <row r="10193" s="59" customFormat="1" x14ac:dyDescent="0.2"/>
    <row r="10194" s="59" customFormat="1" x14ac:dyDescent="0.2"/>
    <row r="10195" s="59" customFormat="1" x14ac:dyDescent="0.2"/>
    <row r="10196" s="59" customFormat="1" x14ac:dyDescent="0.2"/>
    <row r="10197" s="59" customFormat="1" x14ac:dyDescent="0.2"/>
    <row r="10198" s="59" customFormat="1" x14ac:dyDescent="0.2"/>
    <row r="10199" s="59" customFormat="1" x14ac:dyDescent="0.2"/>
    <row r="10200" s="59" customFormat="1" x14ac:dyDescent="0.2"/>
    <row r="10201" s="59" customFormat="1" x14ac:dyDescent="0.2"/>
    <row r="10202" s="59" customFormat="1" x14ac:dyDescent="0.2"/>
    <row r="10203" s="59" customFormat="1" x14ac:dyDescent="0.2"/>
    <row r="10204" s="59" customFormat="1" x14ac:dyDescent="0.2"/>
    <row r="10205" s="59" customFormat="1" x14ac:dyDescent="0.2"/>
    <row r="10206" s="59" customFormat="1" x14ac:dyDescent="0.2"/>
    <row r="10207" s="59" customFormat="1" x14ac:dyDescent="0.2"/>
    <row r="10208" s="59" customFormat="1" x14ac:dyDescent="0.2"/>
    <row r="10209" s="59" customFormat="1" x14ac:dyDescent="0.2"/>
    <row r="10210" s="59" customFormat="1" x14ac:dyDescent="0.2"/>
    <row r="10211" s="59" customFormat="1" x14ac:dyDescent="0.2"/>
    <row r="10212" s="59" customFormat="1" x14ac:dyDescent="0.2"/>
    <row r="10213" s="59" customFormat="1" x14ac:dyDescent="0.2"/>
    <row r="10214" s="59" customFormat="1" x14ac:dyDescent="0.2"/>
    <row r="10215" s="59" customFormat="1" x14ac:dyDescent="0.2"/>
    <row r="10216" s="59" customFormat="1" x14ac:dyDescent="0.2"/>
    <row r="10217" s="59" customFormat="1" x14ac:dyDescent="0.2"/>
    <row r="10218" s="59" customFormat="1" x14ac:dyDescent="0.2"/>
    <row r="10219" s="59" customFormat="1" x14ac:dyDescent="0.2"/>
    <row r="10220" s="59" customFormat="1" x14ac:dyDescent="0.2"/>
    <row r="10221" s="59" customFormat="1" x14ac:dyDescent="0.2"/>
    <row r="10222" s="59" customFormat="1" x14ac:dyDescent="0.2"/>
    <row r="10223" s="59" customFormat="1" x14ac:dyDescent="0.2"/>
    <row r="10224" s="59" customFormat="1" x14ac:dyDescent="0.2"/>
    <row r="10225" s="59" customFormat="1" x14ac:dyDescent="0.2"/>
    <row r="10226" s="59" customFormat="1" x14ac:dyDescent="0.2"/>
    <row r="10227" s="59" customFormat="1" x14ac:dyDescent="0.2"/>
    <row r="10228" s="59" customFormat="1" x14ac:dyDescent="0.2"/>
    <row r="10229" s="59" customFormat="1" x14ac:dyDescent="0.2"/>
    <row r="10230" s="59" customFormat="1" x14ac:dyDescent="0.2"/>
    <row r="10231" s="59" customFormat="1" x14ac:dyDescent="0.2"/>
    <row r="10232" s="59" customFormat="1" x14ac:dyDescent="0.2"/>
    <row r="10233" s="59" customFormat="1" x14ac:dyDescent="0.2"/>
    <row r="10234" s="59" customFormat="1" x14ac:dyDescent="0.2"/>
    <row r="10235" s="59" customFormat="1" x14ac:dyDescent="0.2"/>
    <row r="10236" s="59" customFormat="1" x14ac:dyDescent="0.2"/>
    <row r="10237" s="59" customFormat="1" x14ac:dyDescent="0.2"/>
    <row r="10238" s="59" customFormat="1" x14ac:dyDescent="0.2"/>
    <row r="10239" s="59" customFormat="1" x14ac:dyDescent="0.2"/>
    <row r="10240" s="59" customFormat="1" x14ac:dyDescent="0.2"/>
    <row r="10241" s="59" customFormat="1" x14ac:dyDescent="0.2"/>
    <row r="10242" s="59" customFormat="1" x14ac:dyDescent="0.2"/>
    <row r="10243" s="59" customFormat="1" x14ac:dyDescent="0.2"/>
    <row r="10244" s="59" customFormat="1" x14ac:dyDescent="0.2"/>
    <row r="10245" s="59" customFormat="1" x14ac:dyDescent="0.2"/>
    <row r="10246" s="59" customFormat="1" x14ac:dyDescent="0.2"/>
    <row r="10247" s="59" customFormat="1" x14ac:dyDescent="0.2"/>
    <row r="10248" s="59" customFormat="1" x14ac:dyDescent="0.2"/>
    <row r="10249" s="59" customFormat="1" x14ac:dyDescent="0.2"/>
    <row r="10250" s="59" customFormat="1" x14ac:dyDescent="0.2"/>
    <row r="10251" s="59" customFormat="1" x14ac:dyDescent="0.2"/>
    <row r="10252" s="59" customFormat="1" x14ac:dyDescent="0.2"/>
    <row r="10253" s="59" customFormat="1" x14ac:dyDescent="0.2"/>
    <row r="10254" s="59" customFormat="1" x14ac:dyDescent="0.2"/>
    <row r="10255" s="59" customFormat="1" x14ac:dyDescent="0.2"/>
    <row r="10256" s="59" customFormat="1" x14ac:dyDescent="0.2"/>
    <row r="10257" s="59" customFormat="1" x14ac:dyDescent="0.2"/>
    <row r="10258" s="59" customFormat="1" x14ac:dyDescent="0.2"/>
    <row r="10259" s="59" customFormat="1" x14ac:dyDescent="0.2"/>
    <row r="10260" s="59" customFormat="1" x14ac:dyDescent="0.2"/>
    <row r="10261" s="59" customFormat="1" x14ac:dyDescent="0.2"/>
    <row r="10262" s="59" customFormat="1" x14ac:dyDescent="0.2"/>
    <row r="10263" s="59" customFormat="1" x14ac:dyDescent="0.2"/>
    <row r="10264" s="59" customFormat="1" x14ac:dyDescent="0.2"/>
    <row r="10265" s="59" customFormat="1" x14ac:dyDescent="0.2"/>
    <row r="10266" s="59" customFormat="1" x14ac:dyDescent="0.2"/>
    <row r="10267" s="59" customFormat="1" x14ac:dyDescent="0.2"/>
    <row r="10268" s="59" customFormat="1" x14ac:dyDescent="0.2"/>
    <row r="10269" s="59" customFormat="1" x14ac:dyDescent="0.2"/>
    <row r="10270" s="59" customFormat="1" x14ac:dyDescent="0.2"/>
    <row r="10271" s="59" customFormat="1" x14ac:dyDescent="0.2"/>
    <row r="10272" s="59" customFormat="1" x14ac:dyDescent="0.2"/>
    <row r="10273" s="59" customFormat="1" x14ac:dyDescent="0.2"/>
    <row r="10274" s="59" customFormat="1" x14ac:dyDescent="0.2"/>
    <row r="10275" s="59" customFormat="1" x14ac:dyDescent="0.2"/>
    <row r="10276" s="59" customFormat="1" x14ac:dyDescent="0.2"/>
    <row r="10277" s="59" customFormat="1" x14ac:dyDescent="0.2"/>
    <row r="10278" s="59" customFormat="1" x14ac:dyDescent="0.2"/>
    <row r="10279" s="59" customFormat="1" x14ac:dyDescent="0.2"/>
    <row r="10280" s="59" customFormat="1" x14ac:dyDescent="0.2"/>
    <row r="10281" s="59" customFormat="1" x14ac:dyDescent="0.2"/>
    <row r="10282" s="59" customFormat="1" x14ac:dyDescent="0.2"/>
    <row r="10283" s="59" customFormat="1" x14ac:dyDescent="0.2"/>
    <row r="10284" s="59" customFormat="1" x14ac:dyDescent="0.2"/>
    <row r="10285" s="59" customFormat="1" x14ac:dyDescent="0.2"/>
    <row r="10286" s="59" customFormat="1" x14ac:dyDescent="0.2"/>
    <row r="10287" s="59" customFormat="1" x14ac:dyDescent="0.2"/>
    <row r="10288" s="59" customFormat="1" x14ac:dyDescent="0.2"/>
    <row r="10289" s="59" customFormat="1" x14ac:dyDescent="0.2"/>
    <row r="10290" s="59" customFormat="1" x14ac:dyDescent="0.2"/>
    <row r="10291" s="59" customFormat="1" x14ac:dyDescent="0.2"/>
    <row r="10292" s="59" customFormat="1" x14ac:dyDescent="0.2"/>
    <row r="10293" s="59" customFormat="1" x14ac:dyDescent="0.2"/>
    <row r="10294" s="59" customFormat="1" x14ac:dyDescent="0.2"/>
    <row r="10295" s="59" customFormat="1" x14ac:dyDescent="0.2"/>
    <row r="10296" s="59" customFormat="1" x14ac:dyDescent="0.2"/>
    <row r="10297" s="59" customFormat="1" x14ac:dyDescent="0.2"/>
    <row r="10298" s="59" customFormat="1" x14ac:dyDescent="0.2"/>
    <row r="10299" s="59" customFormat="1" x14ac:dyDescent="0.2"/>
    <row r="10300" s="59" customFormat="1" x14ac:dyDescent="0.2"/>
    <row r="10301" s="59" customFormat="1" x14ac:dyDescent="0.2"/>
    <row r="10302" s="59" customFormat="1" x14ac:dyDescent="0.2"/>
    <row r="10303" s="59" customFormat="1" x14ac:dyDescent="0.2"/>
    <row r="10304" s="59" customFormat="1" x14ac:dyDescent="0.2"/>
    <row r="10305" s="59" customFormat="1" x14ac:dyDescent="0.2"/>
    <row r="10306" s="59" customFormat="1" x14ac:dyDescent="0.2"/>
    <row r="10307" s="59" customFormat="1" x14ac:dyDescent="0.2"/>
    <row r="10308" s="59" customFormat="1" x14ac:dyDescent="0.2"/>
    <row r="10309" s="59" customFormat="1" x14ac:dyDescent="0.2"/>
    <row r="10310" s="59" customFormat="1" x14ac:dyDescent="0.2"/>
    <row r="10311" s="59" customFormat="1" x14ac:dyDescent="0.2"/>
    <row r="10312" s="59" customFormat="1" x14ac:dyDescent="0.2"/>
    <row r="10313" s="59" customFormat="1" x14ac:dyDescent="0.2"/>
    <row r="10314" s="59" customFormat="1" x14ac:dyDescent="0.2"/>
    <row r="10315" s="59" customFormat="1" x14ac:dyDescent="0.2"/>
    <row r="10316" s="59" customFormat="1" x14ac:dyDescent="0.2"/>
    <row r="10317" s="59" customFormat="1" x14ac:dyDescent="0.2"/>
    <row r="10318" s="59" customFormat="1" x14ac:dyDescent="0.2"/>
    <row r="10319" s="59" customFormat="1" x14ac:dyDescent="0.2"/>
    <row r="10320" s="59" customFormat="1" x14ac:dyDescent="0.2"/>
    <row r="10321" s="59" customFormat="1" x14ac:dyDescent="0.2"/>
    <row r="10322" s="59" customFormat="1" x14ac:dyDescent="0.2"/>
    <row r="10323" s="59" customFormat="1" x14ac:dyDescent="0.2"/>
    <row r="10324" s="59" customFormat="1" x14ac:dyDescent="0.2"/>
    <row r="10325" s="59" customFormat="1" x14ac:dyDescent="0.2"/>
    <row r="10326" s="59" customFormat="1" x14ac:dyDescent="0.2"/>
    <row r="10327" s="59" customFormat="1" x14ac:dyDescent="0.2"/>
    <row r="10328" s="59" customFormat="1" x14ac:dyDescent="0.2"/>
    <row r="10329" s="59" customFormat="1" x14ac:dyDescent="0.2"/>
    <row r="10330" s="59" customFormat="1" x14ac:dyDescent="0.2"/>
    <row r="10331" s="59" customFormat="1" x14ac:dyDescent="0.2"/>
    <row r="10332" s="59" customFormat="1" x14ac:dyDescent="0.2"/>
    <row r="10333" s="59" customFormat="1" x14ac:dyDescent="0.2"/>
    <row r="10334" s="59" customFormat="1" x14ac:dyDescent="0.2"/>
    <row r="10335" s="59" customFormat="1" x14ac:dyDescent="0.2"/>
    <row r="10336" s="59" customFormat="1" x14ac:dyDescent="0.2"/>
    <row r="10337" s="59" customFormat="1" x14ac:dyDescent="0.2"/>
    <row r="10338" s="59" customFormat="1" x14ac:dyDescent="0.2"/>
    <row r="10339" s="59" customFormat="1" x14ac:dyDescent="0.2"/>
    <row r="10340" s="59" customFormat="1" x14ac:dyDescent="0.2"/>
    <row r="10341" s="59" customFormat="1" x14ac:dyDescent="0.2"/>
    <row r="10342" s="59" customFormat="1" x14ac:dyDescent="0.2"/>
    <row r="10343" s="59" customFormat="1" x14ac:dyDescent="0.2"/>
    <row r="10344" s="59" customFormat="1" x14ac:dyDescent="0.2"/>
    <row r="10345" s="59" customFormat="1" x14ac:dyDescent="0.2"/>
    <row r="10346" s="59" customFormat="1" x14ac:dyDescent="0.2"/>
    <row r="10347" s="59" customFormat="1" x14ac:dyDescent="0.2"/>
    <row r="10348" s="59" customFormat="1" x14ac:dyDescent="0.2"/>
    <row r="10349" s="59" customFormat="1" x14ac:dyDescent="0.2"/>
    <row r="10350" s="59" customFormat="1" x14ac:dyDescent="0.2"/>
    <row r="10351" s="59" customFormat="1" x14ac:dyDescent="0.2"/>
    <row r="10352" s="59" customFormat="1" x14ac:dyDescent="0.2"/>
    <row r="10353" s="59" customFormat="1" x14ac:dyDescent="0.2"/>
    <row r="10354" s="59" customFormat="1" x14ac:dyDescent="0.2"/>
    <row r="10355" s="59" customFormat="1" x14ac:dyDescent="0.2"/>
    <row r="10356" s="59" customFormat="1" x14ac:dyDescent="0.2"/>
    <row r="10357" s="59" customFormat="1" x14ac:dyDescent="0.2"/>
    <row r="10358" s="59" customFormat="1" x14ac:dyDescent="0.2"/>
    <row r="10359" s="59" customFormat="1" x14ac:dyDescent="0.2"/>
    <row r="10360" s="59" customFormat="1" x14ac:dyDescent="0.2"/>
    <row r="10361" s="59" customFormat="1" x14ac:dyDescent="0.2"/>
    <row r="10362" s="59" customFormat="1" x14ac:dyDescent="0.2"/>
    <row r="10363" s="59" customFormat="1" x14ac:dyDescent="0.2"/>
    <row r="10364" s="59" customFormat="1" x14ac:dyDescent="0.2"/>
    <row r="10365" s="59" customFormat="1" x14ac:dyDescent="0.2"/>
    <row r="10366" s="59" customFormat="1" x14ac:dyDescent="0.2"/>
    <row r="10367" s="59" customFormat="1" x14ac:dyDescent="0.2"/>
    <row r="10368" s="59" customFormat="1" x14ac:dyDescent="0.2"/>
    <row r="10369" s="59" customFormat="1" x14ac:dyDescent="0.2"/>
    <row r="10370" s="59" customFormat="1" x14ac:dyDescent="0.2"/>
    <row r="10371" s="59" customFormat="1" x14ac:dyDescent="0.2"/>
    <row r="10372" s="59" customFormat="1" x14ac:dyDescent="0.2"/>
    <row r="10373" s="59" customFormat="1" x14ac:dyDescent="0.2"/>
    <row r="10374" s="59" customFormat="1" x14ac:dyDescent="0.2"/>
    <row r="10375" s="59" customFormat="1" x14ac:dyDescent="0.2"/>
    <row r="10376" s="59" customFormat="1" x14ac:dyDescent="0.2"/>
    <row r="10377" s="59" customFormat="1" x14ac:dyDescent="0.2"/>
    <row r="10378" s="59" customFormat="1" x14ac:dyDescent="0.2"/>
    <row r="10379" s="59" customFormat="1" x14ac:dyDescent="0.2"/>
    <row r="10380" s="59" customFormat="1" x14ac:dyDescent="0.2"/>
    <row r="10381" s="59" customFormat="1" x14ac:dyDescent="0.2"/>
    <row r="10382" s="59" customFormat="1" x14ac:dyDescent="0.2"/>
    <row r="10383" s="59" customFormat="1" x14ac:dyDescent="0.2"/>
    <row r="10384" s="59" customFormat="1" x14ac:dyDescent="0.2"/>
    <row r="10385" s="59" customFormat="1" x14ac:dyDescent="0.2"/>
    <row r="10386" s="59" customFormat="1" x14ac:dyDescent="0.2"/>
    <row r="10387" s="59" customFormat="1" x14ac:dyDescent="0.2"/>
    <row r="10388" s="59" customFormat="1" x14ac:dyDescent="0.2"/>
    <row r="10389" s="59" customFormat="1" x14ac:dyDescent="0.2"/>
    <row r="10390" s="59" customFormat="1" x14ac:dyDescent="0.2"/>
    <row r="10391" s="59" customFormat="1" x14ac:dyDescent="0.2"/>
    <row r="10392" s="59" customFormat="1" x14ac:dyDescent="0.2"/>
    <row r="10393" s="59" customFormat="1" x14ac:dyDescent="0.2"/>
    <row r="10394" s="59" customFormat="1" x14ac:dyDescent="0.2"/>
    <row r="10395" s="59" customFormat="1" x14ac:dyDescent="0.2"/>
    <row r="10396" s="59" customFormat="1" x14ac:dyDescent="0.2"/>
    <row r="10397" s="59" customFormat="1" x14ac:dyDescent="0.2"/>
    <row r="10398" s="59" customFormat="1" x14ac:dyDescent="0.2"/>
    <row r="10399" s="59" customFormat="1" x14ac:dyDescent="0.2"/>
    <row r="10400" s="59" customFormat="1" x14ac:dyDescent="0.2"/>
    <row r="10401" s="59" customFormat="1" x14ac:dyDescent="0.2"/>
    <row r="10402" s="59" customFormat="1" x14ac:dyDescent="0.2"/>
    <row r="10403" s="59" customFormat="1" x14ac:dyDescent="0.2"/>
    <row r="10404" s="59" customFormat="1" x14ac:dyDescent="0.2"/>
    <row r="10405" s="59" customFormat="1" x14ac:dyDescent="0.2"/>
    <row r="10406" s="59" customFormat="1" x14ac:dyDescent="0.2"/>
    <row r="10407" s="59" customFormat="1" x14ac:dyDescent="0.2"/>
    <row r="10408" s="59" customFormat="1" x14ac:dyDescent="0.2"/>
    <row r="10409" s="59" customFormat="1" x14ac:dyDescent="0.2"/>
    <row r="10410" s="59" customFormat="1" x14ac:dyDescent="0.2"/>
    <row r="10411" s="59" customFormat="1" x14ac:dyDescent="0.2"/>
    <row r="10412" s="59" customFormat="1" x14ac:dyDescent="0.2"/>
    <row r="10413" s="59" customFormat="1" x14ac:dyDescent="0.2"/>
    <row r="10414" s="59" customFormat="1" x14ac:dyDescent="0.2"/>
    <row r="10415" s="59" customFormat="1" x14ac:dyDescent="0.2"/>
    <row r="10416" s="59" customFormat="1" x14ac:dyDescent="0.2"/>
    <row r="10417" s="59" customFormat="1" x14ac:dyDescent="0.2"/>
    <row r="10418" s="59" customFormat="1" x14ac:dyDescent="0.2"/>
    <row r="10419" s="59" customFormat="1" x14ac:dyDescent="0.2"/>
    <row r="10420" s="59" customFormat="1" x14ac:dyDescent="0.2"/>
    <row r="10421" s="59" customFormat="1" x14ac:dyDescent="0.2"/>
    <row r="10422" s="59" customFormat="1" x14ac:dyDescent="0.2"/>
    <row r="10423" s="59" customFormat="1" x14ac:dyDescent="0.2"/>
    <row r="10424" s="59" customFormat="1" x14ac:dyDescent="0.2"/>
    <row r="10425" s="59" customFormat="1" x14ac:dyDescent="0.2"/>
    <row r="10426" s="59" customFormat="1" x14ac:dyDescent="0.2"/>
    <row r="10427" s="59" customFormat="1" x14ac:dyDescent="0.2"/>
    <row r="10428" s="59" customFormat="1" x14ac:dyDescent="0.2"/>
    <row r="10429" s="59" customFormat="1" x14ac:dyDescent="0.2"/>
    <row r="10430" s="59" customFormat="1" x14ac:dyDescent="0.2"/>
    <row r="10431" s="59" customFormat="1" x14ac:dyDescent="0.2"/>
    <row r="10432" s="59" customFormat="1" x14ac:dyDescent="0.2"/>
    <row r="10433" s="59" customFormat="1" x14ac:dyDescent="0.2"/>
    <row r="10434" s="59" customFormat="1" x14ac:dyDescent="0.2"/>
    <row r="10435" s="59" customFormat="1" x14ac:dyDescent="0.2"/>
    <row r="10436" s="59" customFormat="1" x14ac:dyDescent="0.2"/>
    <row r="10437" s="59" customFormat="1" x14ac:dyDescent="0.2"/>
    <row r="10438" s="59" customFormat="1" x14ac:dyDescent="0.2"/>
    <row r="10439" s="59" customFormat="1" x14ac:dyDescent="0.2"/>
    <row r="10440" s="59" customFormat="1" x14ac:dyDescent="0.2"/>
    <row r="10441" s="59" customFormat="1" x14ac:dyDescent="0.2"/>
    <row r="10442" s="59" customFormat="1" x14ac:dyDescent="0.2"/>
    <row r="10443" s="59" customFormat="1" x14ac:dyDescent="0.2"/>
    <row r="10444" s="59" customFormat="1" x14ac:dyDescent="0.2"/>
    <row r="10445" s="59" customFormat="1" x14ac:dyDescent="0.2"/>
    <row r="10446" s="59" customFormat="1" x14ac:dyDescent="0.2"/>
    <row r="10447" s="59" customFormat="1" x14ac:dyDescent="0.2"/>
    <row r="10448" s="59" customFormat="1" x14ac:dyDescent="0.2"/>
    <row r="10449" s="59" customFormat="1" x14ac:dyDescent="0.2"/>
    <row r="10450" s="59" customFormat="1" x14ac:dyDescent="0.2"/>
    <row r="10451" s="59" customFormat="1" x14ac:dyDescent="0.2"/>
    <row r="10452" s="59" customFormat="1" x14ac:dyDescent="0.2"/>
    <row r="10453" s="59" customFormat="1" x14ac:dyDescent="0.2"/>
    <row r="10454" s="59" customFormat="1" x14ac:dyDescent="0.2"/>
    <row r="10455" s="59" customFormat="1" x14ac:dyDescent="0.2"/>
    <row r="10456" s="59" customFormat="1" x14ac:dyDescent="0.2"/>
    <row r="10457" s="59" customFormat="1" x14ac:dyDescent="0.2"/>
    <row r="10458" s="59" customFormat="1" x14ac:dyDescent="0.2"/>
    <row r="10459" s="59" customFormat="1" x14ac:dyDescent="0.2"/>
    <row r="10460" s="59" customFormat="1" x14ac:dyDescent="0.2"/>
    <row r="10461" s="59" customFormat="1" x14ac:dyDescent="0.2"/>
    <row r="10462" s="59" customFormat="1" x14ac:dyDescent="0.2"/>
    <row r="10463" s="59" customFormat="1" x14ac:dyDescent="0.2"/>
    <row r="10464" s="59" customFormat="1" x14ac:dyDescent="0.2"/>
    <row r="10465" s="59" customFormat="1" x14ac:dyDescent="0.2"/>
    <row r="10466" s="59" customFormat="1" x14ac:dyDescent="0.2"/>
    <row r="10467" s="59" customFormat="1" x14ac:dyDescent="0.2"/>
    <row r="10468" s="59" customFormat="1" x14ac:dyDescent="0.2"/>
    <row r="10469" s="59" customFormat="1" x14ac:dyDescent="0.2"/>
    <row r="10470" s="59" customFormat="1" x14ac:dyDescent="0.2"/>
    <row r="10471" s="59" customFormat="1" x14ac:dyDescent="0.2"/>
    <row r="10472" s="59" customFormat="1" x14ac:dyDescent="0.2"/>
    <row r="10473" s="59" customFormat="1" x14ac:dyDescent="0.2"/>
    <row r="10474" s="59" customFormat="1" x14ac:dyDescent="0.2"/>
    <row r="10475" s="59" customFormat="1" x14ac:dyDescent="0.2"/>
    <row r="10476" s="59" customFormat="1" x14ac:dyDescent="0.2"/>
    <row r="10477" s="59" customFormat="1" x14ac:dyDescent="0.2"/>
    <row r="10478" s="59" customFormat="1" x14ac:dyDescent="0.2"/>
    <row r="10479" s="59" customFormat="1" x14ac:dyDescent="0.2"/>
    <row r="10480" s="59" customFormat="1" x14ac:dyDescent="0.2"/>
    <row r="10481" s="59" customFormat="1" x14ac:dyDescent="0.2"/>
    <row r="10482" s="59" customFormat="1" x14ac:dyDescent="0.2"/>
    <row r="10483" s="59" customFormat="1" x14ac:dyDescent="0.2"/>
    <row r="10484" s="59" customFormat="1" x14ac:dyDescent="0.2"/>
    <row r="10485" s="59" customFormat="1" x14ac:dyDescent="0.2"/>
  </sheetData>
  <mergeCells count="5">
    <mergeCell ref="G4:P4"/>
    <mergeCell ref="K7:P7"/>
    <mergeCell ref="G10:H10"/>
    <mergeCell ref="I10:L10"/>
    <mergeCell ref="M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49"/>
  <sheetViews>
    <sheetView rightToLeft="1" workbookViewId="0">
      <selection activeCell="L17" sqref="L17"/>
    </sheetView>
  </sheetViews>
  <sheetFormatPr defaultRowHeight="12.75" x14ac:dyDescent="0.2"/>
  <cols>
    <col min="1" max="3" width="9" style="59"/>
    <col min="4" max="4" width="26.75" style="59" customWidth="1"/>
    <col min="5" max="5" width="19.375" style="59" bestFit="1" customWidth="1"/>
    <col min="6" max="7" width="7" style="59" customWidth="1"/>
    <col min="8" max="11" width="9" style="59"/>
    <col min="12" max="12" width="26.75" style="59" customWidth="1"/>
    <col min="13" max="13" width="19.375" style="59" bestFit="1" customWidth="1"/>
    <col min="14" max="15" width="7" style="59" customWidth="1"/>
    <col min="16" max="16384" width="9" style="59"/>
  </cols>
  <sheetData>
    <row r="2" spans="4:15" ht="14.25" x14ac:dyDescent="0.2">
      <c r="D2" s="86" t="s">
        <v>31</v>
      </c>
      <c r="E2" s="67" t="s" vm="5">
        <v>32</v>
      </c>
      <c r="L2" s="86" t="s">
        <v>31</v>
      </c>
      <c r="M2" s="67" t="s" vm="5">
        <v>32</v>
      </c>
    </row>
    <row r="3" spans="4:15" ht="14.25" x14ac:dyDescent="0.2">
      <c r="D3" s="86" t="s">
        <v>33</v>
      </c>
      <c r="E3" s="67" t="s" vm="6">
        <v>34</v>
      </c>
      <c r="L3" s="86" t="s">
        <v>33</v>
      </c>
      <c r="M3" s="67" t="s" vm="6">
        <v>34</v>
      </c>
    </row>
    <row r="4" spans="4:15" ht="14.25" x14ac:dyDescent="0.2">
      <c r="D4" s="86" t="s">
        <v>55</v>
      </c>
      <c r="E4" s="67" t="s" vm="7">
        <v>56</v>
      </c>
      <c r="G4" s="59" t="s">
        <v>57</v>
      </c>
      <c r="L4" s="86" t="s">
        <v>55</v>
      </c>
      <c r="M4" s="67" t="s" vm="7">
        <v>56</v>
      </c>
    </row>
    <row r="5" spans="4:15" ht="14.25" x14ac:dyDescent="0.2">
      <c r="D5" s="86" t="s">
        <v>58</v>
      </c>
      <c r="E5" s="67" t="s" vm="8">
        <v>59</v>
      </c>
      <c r="L5" s="86" t="s">
        <v>58</v>
      </c>
      <c r="M5" s="67" t="s" vm="8">
        <v>59</v>
      </c>
    </row>
    <row r="6" spans="4:15" ht="14.25" x14ac:dyDescent="0.2">
      <c r="D6" s="86" t="s">
        <v>60</v>
      </c>
      <c r="E6" s="67" t="s" vm="9">
        <v>38</v>
      </c>
      <c r="L6" s="86" t="s">
        <v>60</v>
      </c>
      <c r="M6" s="67" t="s" vm="10">
        <v>61</v>
      </c>
      <c r="O6" s="59" t="s">
        <v>62</v>
      </c>
    </row>
    <row r="7" spans="4:15" ht="14.25" x14ac:dyDescent="0.2">
      <c r="D7" s="86" t="s">
        <v>37</v>
      </c>
      <c r="E7" s="67" t="s" vm="11">
        <v>38</v>
      </c>
      <c r="G7" s="59" t="s">
        <v>63</v>
      </c>
      <c r="L7" s="86" t="s">
        <v>37</v>
      </c>
      <c r="M7" s="67" t="s" vm="11">
        <v>38</v>
      </c>
      <c r="O7" s="59" t="s">
        <v>63</v>
      </c>
    </row>
    <row r="9" spans="4:15" ht="14.25" x14ac:dyDescent="0.2">
      <c r="D9"/>
      <c r="E9" s="86" t="s">
        <v>64</v>
      </c>
      <c r="F9"/>
      <c r="L9"/>
      <c r="M9" s="86" t="s">
        <v>64</v>
      </c>
      <c r="N9"/>
    </row>
    <row r="10" spans="4:15" ht="14.25" x14ac:dyDescent="0.2">
      <c r="D10" s="86" t="s">
        <v>43</v>
      </c>
      <c r="E10" t="s">
        <v>65</v>
      </c>
      <c r="F10" t="s">
        <v>66</v>
      </c>
      <c r="L10" s="86" t="s">
        <v>43</v>
      </c>
      <c r="M10" t="s">
        <v>65</v>
      </c>
      <c r="N10" t="s">
        <v>66</v>
      </c>
    </row>
    <row r="11" spans="4:15" ht="14.25" x14ac:dyDescent="0.2">
      <c r="D11" s="67" t="s">
        <v>67</v>
      </c>
      <c r="E11" s="80">
        <v>90319.132034474009</v>
      </c>
      <c r="F11" s="81">
        <v>4.0080502449349097E-2</v>
      </c>
      <c r="L11" s="67" t="s">
        <v>67</v>
      </c>
      <c r="M11" s="80">
        <v>928127.74967999978</v>
      </c>
      <c r="N11" s="81">
        <v>0.41187094811937802</v>
      </c>
    </row>
    <row r="12" spans="4:15" ht="14.25" x14ac:dyDescent="0.2">
      <c r="D12" s="76" t="s">
        <v>68</v>
      </c>
      <c r="E12" s="80">
        <v>90319.132034474009</v>
      </c>
      <c r="F12" s="81">
        <v>4.0080502449349097E-2</v>
      </c>
      <c r="L12" s="76" t="s">
        <v>68</v>
      </c>
      <c r="M12" s="80">
        <v>928127.74967999978</v>
      </c>
      <c r="N12" s="81">
        <v>0.41187094811937802</v>
      </c>
    </row>
    <row r="13" spans="4:15" ht="14.25" x14ac:dyDescent="0.2">
      <c r="D13" s="82" t="s">
        <v>69</v>
      </c>
      <c r="E13" s="80">
        <v>90319.132034474009</v>
      </c>
      <c r="F13" s="81">
        <v>4.0080502449349097E-2</v>
      </c>
      <c r="L13" s="82" t="s">
        <v>69</v>
      </c>
      <c r="M13" s="80">
        <v>928127.74967999978</v>
      </c>
      <c r="N13" s="81">
        <v>0.41187094811937802</v>
      </c>
    </row>
    <row r="14" spans="4:15" ht="14.25" x14ac:dyDescent="0.2">
      <c r="D14" s="83" t="s">
        <v>70</v>
      </c>
      <c r="E14" s="80">
        <v>90319.132034474009</v>
      </c>
      <c r="F14" s="81">
        <v>4.0080502449349097E-2</v>
      </c>
      <c r="L14" s="83" t="s">
        <v>70</v>
      </c>
      <c r="M14" s="80">
        <v>928127.74967999978</v>
      </c>
      <c r="N14" s="81">
        <v>0.41187094811937802</v>
      </c>
    </row>
    <row r="15" spans="4:15" ht="14.25" x14ac:dyDescent="0.2">
      <c r="D15" s="84" t="s">
        <v>71</v>
      </c>
      <c r="E15" s="80">
        <v>90319.132034474009</v>
      </c>
      <c r="F15" s="81">
        <v>4.0080502449349097E-2</v>
      </c>
      <c r="L15" s="84" t="s">
        <v>71</v>
      </c>
      <c r="M15" s="80">
        <v>928127.74967999978</v>
      </c>
      <c r="N15" s="81">
        <v>0.41187094811937802</v>
      </c>
    </row>
    <row r="16" spans="4:15" ht="14.25" x14ac:dyDescent="0.2">
      <c r="D16" s="85" t="s">
        <v>72</v>
      </c>
      <c r="E16" s="80">
        <v>88292.667552189028</v>
      </c>
      <c r="F16" s="81">
        <v>4.0095135242865759E-2</v>
      </c>
      <c r="L16" s="85" t="s">
        <v>72</v>
      </c>
      <c r="M16" s="80">
        <v>907547.62800999987</v>
      </c>
      <c r="N16" s="81">
        <v>0.41213212708625208</v>
      </c>
    </row>
    <row r="17" spans="4:14" ht="14.25" x14ac:dyDescent="0.2">
      <c r="D17" s="85" t="s">
        <v>73</v>
      </c>
      <c r="E17" s="80">
        <v>2026.4644822849996</v>
      </c>
      <c r="F17" s="81">
        <v>3.9453162385915064E-2</v>
      </c>
      <c r="L17" s="85" t="s">
        <v>73</v>
      </c>
      <c r="M17" s="80">
        <v>20580.121669999997</v>
      </c>
      <c r="N17" s="81">
        <v>0.40067363097963615</v>
      </c>
    </row>
    <row r="18" spans="4:14" ht="14.25" x14ac:dyDescent="0.2">
      <c r="D18"/>
      <c r="E18"/>
      <c r="F18"/>
      <c r="L18"/>
      <c r="M18"/>
      <c r="N18"/>
    </row>
    <row r="19" spans="4:14" ht="14.25" x14ac:dyDescent="0.2">
      <c r="D19"/>
      <c r="E19"/>
      <c r="F19"/>
      <c r="L19"/>
      <c r="M19"/>
      <c r="N19"/>
    </row>
    <row r="20" spans="4:14" ht="14.25" x14ac:dyDescent="0.2">
      <c r="D20"/>
      <c r="E20"/>
      <c r="F20"/>
      <c r="L20"/>
      <c r="M20"/>
      <c r="N20"/>
    </row>
    <row r="21" spans="4:14" ht="14.25" x14ac:dyDescent="0.2">
      <c r="D21"/>
      <c r="E21"/>
      <c r="F21"/>
      <c r="L21"/>
      <c r="M21"/>
      <c r="N21"/>
    </row>
    <row r="22" spans="4:14" ht="14.25" x14ac:dyDescent="0.2">
      <c r="D22"/>
      <c r="E22"/>
      <c r="F22"/>
      <c r="L22"/>
      <c r="M22"/>
      <c r="N22"/>
    </row>
    <row r="23" spans="4:14" ht="14.25" x14ac:dyDescent="0.2">
      <c r="D23"/>
      <c r="E23"/>
      <c r="F23"/>
      <c r="L23"/>
      <c r="M23"/>
      <c r="N23"/>
    </row>
    <row r="24" spans="4:14" ht="14.25" x14ac:dyDescent="0.2">
      <c r="D24"/>
      <c r="E24"/>
      <c r="F24"/>
      <c r="L24"/>
      <c r="M24"/>
      <c r="N24"/>
    </row>
    <row r="25" spans="4:14" ht="14.25" x14ac:dyDescent="0.2">
      <c r="D25"/>
      <c r="E25"/>
      <c r="F25"/>
      <c r="L25"/>
      <c r="M25"/>
      <c r="N25"/>
    </row>
    <row r="26" spans="4:14" ht="14.25" x14ac:dyDescent="0.2">
      <c r="D26"/>
      <c r="E26"/>
      <c r="F26"/>
      <c r="L26"/>
      <c r="M26"/>
      <c r="N26"/>
    </row>
    <row r="27" spans="4:14" ht="14.25" x14ac:dyDescent="0.2">
      <c r="D27"/>
      <c r="E27"/>
      <c r="F27"/>
      <c r="L27"/>
      <c r="M27"/>
      <c r="N27"/>
    </row>
    <row r="28" spans="4:14" ht="14.25" x14ac:dyDescent="0.2">
      <c r="D28"/>
      <c r="E28"/>
      <c r="F28"/>
      <c r="L28"/>
      <c r="M28"/>
      <c r="N28"/>
    </row>
    <row r="29" spans="4:14" ht="14.25" x14ac:dyDescent="0.2">
      <c r="D29"/>
      <c r="E29"/>
      <c r="F29"/>
      <c r="L29"/>
      <c r="M29"/>
      <c r="N29"/>
    </row>
    <row r="30" spans="4:14" ht="14.25" x14ac:dyDescent="0.2">
      <c r="D30"/>
      <c r="E30"/>
      <c r="F30"/>
      <c r="L30"/>
      <c r="M30"/>
      <c r="N30"/>
    </row>
    <row r="31" spans="4:14" ht="14.25" x14ac:dyDescent="0.2">
      <c r="D31"/>
      <c r="E31"/>
      <c r="F31"/>
      <c r="L31"/>
      <c r="M31"/>
      <c r="N31"/>
    </row>
    <row r="32" spans="4:14" ht="14.25" x14ac:dyDescent="0.2">
      <c r="D32"/>
      <c r="E32"/>
      <c r="F32"/>
      <c r="L32"/>
      <c r="M32"/>
      <c r="N32"/>
    </row>
    <row r="33" spans="4:14" ht="14.25" x14ac:dyDescent="0.2">
      <c r="D33"/>
      <c r="E33"/>
      <c r="F33"/>
      <c r="L33"/>
      <c r="M33"/>
      <c r="N33"/>
    </row>
    <row r="34" spans="4:14" ht="14.25" x14ac:dyDescent="0.2">
      <c r="D34"/>
      <c r="E34"/>
      <c r="F34"/>
      <c r="L34"/>
      <c r="M34"/>
      <c r="N34"/>
    </row>
    <row r="35" spans="4:14" ht="14.25" x14ac:dyDescent="0.2">
      <c r="D35"/>
      <c r="E35"/>
      <c r="F35"/>
      <c r="L35"/>
      <c r="M35"/>
      <c r="N35"/>
    </row>
    <row r="36" spans="4:14" ht="14.25" x14ac:dyDescent="0.2">
      <c r="D36"/>
      <c r="E36"/>
      <c r="F36"/>
      <c r="L36"/>
      <c r="M36"/>
      <c r="N36"/>
    </row>
    <row r="37" spans="4:14" ht="14.25" x14ac:dyDescent="0.2">
      <c r="D37"/>
      <c r="E37"/>
      <c r="F37"/>
      <c r="L37"/>
      <c r="M37"/>
      <c r="N37"/>
    </row>
    <row r="38" spans="4:14" ht="14.25" x14ac:dyDescent="0.2">
      <c r="D38"/>
      <c r="E38"/>
      <c r="F38"/>
      <c r="L38"/>
      <c r="M38"/>
      <c r="N38"/>
    </row>
    <row r="39" spans="4:14" ht="14.25" x14ac:dyDescent="0.2">
      <c r="D39"/>
      <c r="E39"/>
      <c r="F39"/>
      <c r="L39"/>
      <c r="M39"/>
      <c r="N39"/>
    </row>
    <row r="40" spans="4:14" ht="14.25" x14ac:dyDescent="0.2">
      <c r="D40"/>
      <c r="E40"/>
      <c r="F40"/>
      <c r="L40"/>
      <c r="M40"/>
      <c r="N40"/>
    </row>
    <row r="41" spans="4:14" ht="14.25" x14ac:dyDescent="0.2">
      <c r="D41"/>
      <c r="E41"/>
      <c r="F41"/>
      <c r="L41"/>
      <c r="M41"/>
      <c r="N41"/>
    </row>
    <row r="42" spans="4:14" ht="14.25" x14ac:dyDescent="0.2">
      <c r="D42"/>
      <c r="E42"/>
      <c r="F42"/>
      <c r="L42"/>
      <c r="M42"/>
      <c r="N42"/>
    </row>
    <row r="43" spans="4:14" ht="14.25" x14ac:dyDescent="0.2">
      <c r="D43"/>
      <c r="E43"/>
      <c r="F43"/>
      <c r="L43"/>
      <c r="M43"/>
      <c r="N43"/>
    </row>
    <row r="44" spans="4:14" ht="14.25" x14ac:dyDescent="0.2">
      <c r="D44"/>
      <c r="E44"/>
      <c r="F44"/>
      <c r="L44"/>
      <c r="M44"/>
      <c r="N44"/>
    </row>
    <row r="45" spans="4:14" ht="14.25" x14ac:dyDescent="0.2">
      <c r="D45"/>
      <c r="E45"/>
      <c r="F45"/>
      <c r="L45"/>
      <c r="M45"/>
      <c r="N45"/>
    </row>
    <row r="46" spans="4:14" ht="14.25" x14ac:dyDescent="0.2">
      <c r="D46"/>
      <c r="E46"/>
      <c r="F46"/>
      <c r="L46"/>
      <c r="M46"/>
      <c r="N46"/>
    </row>
    <row r="47" spans="4:14" ht="14.25" x14ac:dyDescent="0.2">
      <c r="D47"/>
      <c r="E47"/>
      <c r="F47"/>
      <c r="L47"/>
      <c r="M47"/>
      <c r="N47"/>
    </row>
    <row r="48" spans="4:14" ht="14.25" x14ac:dyDescent="0.2">
      <c r="D48"/>
      <c r="E48"/>
      <c r="F48"/>
      <c r="L48"/>
      <c r="M48"/>
      <c r="N48"/>
    </row>
    <row r="49" spans="4:14" ht="14.25" x14ac:dyDescent="0.2">
      <c r="D49"/>
      <c r="E49"/>
      <c r="F49"/>
      <c r="L49"/>
      <c r="M49"/>
      <c r="N49"/>
    </row>
  </sheetData>
  <conditionalFormatting sqref="F1:F10 F111:F1048576">
    <cfRule type="cellIs" dxfId="5" priority="2" operator="greaterThan">
      <formula>0.05</formula>
    </cfRule>
  </conditionalFormatting>
  <conditionalFormatting pivot="1" sqref="F11:F17">
    <cfRule type="cellIs" dxfId="4" priority="1" operator="greater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2</vt:i4>
      </vt:variant>
    </vt:vector>
  </HeadingPairs>
  <TitlesOfParts>
    <vt:vector size="6" baseType="lpstr">
      <vt:lpstr>יוזמה קרן פנסיה לעצמאים</vt:lpstr>
      <vt:lpstr>יוזמה לעצמאים עמיתי ביניים</vt:lpstr>
      <vt:lpstr>DW</vt:lpstr>
      <vt:lpstr>DW מזומן ומיועדות</vt:lpstr>
      <vt:lpstr>'יוזמה לעצמאים עמיתי ביניים'!WPrint_Area_W</vt:lpstr>
      <vt:lpstr>'יוזמה קרן פנסיה לעצמאים'!WPrint_Area_W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סיגל עורקבי</dc:creator>
  <cp:lastModifiedBy>user</cp:lastModifiedBy>
  <cp:lastPrinted>2020-04-07T11:39:27Z</cp:lastPrinted>
  <dcterms:created xsi:type="dcterms:W3CDTF">2010-12-27T12:52:02Z</dcterms:created>
  <dcterms:modified xsi:type="dcterms:W3CDTF">2022-02-01T15:26:25Z</dcterms:modified>
</cp:coreProperties>
</file>