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21720" windowHeight="9195"/>
  </bookViews>
  <sheets>
    <sheet name="מקפת אישית- נספח 1" sheetId="15" r:id="rId1"/>
    <sheet name="מקפת אישית-נספח 2" sheetId="16" r:id="rId2"/>
    <sheet name="מקפת אישית-נספח 3" sheetId="17" r:id="rId3"/>
    <sheet name="מסלול כללי" sheetId="1" r:id="rId4"/>
    <sheet name="מסלול הלכה" sheetId="4" r:id="rId5"/>
    <sheet name="מסלול מניות" sheetId="6" r:id="rId6"/>
    <sheet name="מסלול אגח" sheetId="7" r:id="rId7"/>
    <sheet name="מסלול שקלי" sheetId="8" r:id="rId8"/>
    <sheet name="מסלול לבני 50 ומטה" sheetId="9" r:id="rId9"/>
    <sheet name="מסלול לבני 50 עד 60" sheetId="10" r:id="rId10"/>
    <sheet name="מסלול לבני 60 ומעלה" sheetId="18" r:id="rId11"/>
    <sheet name="זכאים קיימים לקצבה" sheetId="2" r:id="rId12"/>
    <sheet name="מקבלי קצבה מסלול כללי" sheetId="3" r:id="rId13"/>
    <sheet name="מקבלי קצבה מסלול הלכה" sheetId="5" r:id="rId14"/>
    <sheet name="פנסיונרים מסלול כללי" sheetId="14" r:id="rId15"/>
    <sheet name="פנסיונרים מסלול הלכה" sheetId="13" r:id="rId16"/>
    <sheet name="פנסיונרים מסלול מניות" sheetId="11" r:id="rId17"/>
    <sheet name="פנסיונרים מסלול אגח" sheetId="12" r:id="rId18"/>
  </sheets>
  <calcPr calcId="145621" calcOnSave="0"/>
</workbook>
</file>

<file path=xl/calcChain.xml><?xml version="1.0" encoding="utf-8"?>
<calcChain xmlns="http://schemas.openxmlformats.org/spreadsheetml/2006/main">
  <c r="E42" i="15" l="1"/>
  <c r="E41" i="15"/>
  <c r="C39" i="12"/>
  <c r="C38" i="12"/>
  <c r="C39" i="11"/>
  <c r="C38" i="11"/>
  <c r="C39" i="13"/>
  <c r="C38" i="13"/>
  <c r="C39" i="14"/>
  <c r="C38" i="14"/>
  <c r="C39" i="5"/>
  <c r="C38" i="5"/>
  <c r="C39" i="3"/>
  <c r="C38" i="3"/>
  <c r="C39" i="2"/>
  <c r="C38" i="2"/>
  <c r="C39" i="18"/>
  <c r="C38" i="18"/>
  <c r="C39" i="10"/>
  <c r="C38" i="10"/>
  <c r="C39" i="9"/>
  <c r="C38" i="9"/>
  <c r="C39" i="8"/>
  <c r="C38" i="8"/>
  <c r="C39" i="7"/>
  <c r="C38" i="7"/>
  <c r="C39" i="6"/>
  <c r="C38" i="6"/>
  <c r="C39" i="4"/>
  <c r="C38" i="4"/>
  <c r="C39" i="1"/>
  <c r="C38" i="1"/>
  <c r="C62" i="17"/>
  <c r="D70" i="16"/>
  <c r="C39" i="15"/>
  <c r="C38" i="15"/>
</calcChain>
</file>

<file path=xl/sharedStrings.xml><?xml version="1.0" encoding="utf-8"?>
<sst xmlns="http://schemas.openxmlformats.org/spreadsheetml/2006/main" count="759" uniqueCount="109">
  <si>
    <t xml:space="preserve">מגדל מקפת קרנות פנסיה וקופות גמל בע"מ </t>
  </si>
  <si>
    <t>נספח 1 - סך התשלומים ששולמו בעד כל סוג של הוצאה ישירה לתקופה המסתיימת ביום</t>
  </si>
  <si>
    <t>31.12.2020</t>
  </si>
  <si>
    <t>שם הקופה:</t>
  </si>
  <si>
    <t xml:space="preserve">אלפי ₪ 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</si>
  <si>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</si>
  <si>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</si>
  <si>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</si>
  <si>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</si>
  <si>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</si>
  <si>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</si>
  <si>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</si>
  <si>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</si>
  <si>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</si>
  <si>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</si>
  <si>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</si>
  <si>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</si>
  <si>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</si>
  <si>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</si>
  <si>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</si>
  <si>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</si>
  <si>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</si>
  <si>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</si>
  <si>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</si>
  <si>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</si>
  <si>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</si>
  <si>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</si>
  <si>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</si>
  <si>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</si>
  <si>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</si>
  <si>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</si>
  <si>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</si>
  <si>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</si>
  <si>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מתוך יתרת נכסים ממוצעת (באחוזים)</t>
  </si>
  <si>
    <t>סך נכסים לסוף שנה קודמת</t>
  </si>
  <si>
    <t>שיעור סך הוצאות ישירות מסך נכסים לסוף שנה קודמת (באחוזים)</t>
  </si>
  <si>
    <t>ברוקראז'- עמלות קניה ומכירה בגין עיסקאות בניירות ערך סחירים</t>
  </si>
  <si>
    <t>צדדים קשורים</t>
  </si>
  <si>
    <t/>
  </si>
  <si>
    <t>צדדים שאינם קשורים</t>
  </si>
  <si>
    <t>אחרים</t>
  </si>
  <si>
    <t>LEUMI</t>
  </si>
  <si>
    <t>PSAGOT</t>
  </si>
  <si>
    <t>סך עמלות ברוקראז'</t>
  </si>
  <si>
    <t>עמלות קסטודיאן</t>
  </si>
  <si>
    <t>פועלים</t>
  </si>
  <si>
    <t>לאומי</t>
  </si>
  <si>
    <t>UBS</t>
  </si>
  <si>
    <t>דיסקונט</t>
  </si>
  <si>
    <t>אחר</t>
  </si>
  <si>
    <t>מזרחי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</si>
  <si>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</si>
  <si>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</si>
  <si>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</si>
  <si>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</si>
  <si>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גוף 3</t>
  </si>
  <si>
    <t>גוף 4</t>
  </si>
  <si>
    <t>גוף 5</t>
  </si>
  <si>
    <t>סך הוצאות הנובעות מהשקעה בניירות ערך לא סחירים וממתן הלוואות</t>
  </si>
  <si>
    <t>הוצאה הנובעת מהשקעה בזכויות מקרקעין</t>
  </si>
  <si>
    <t>גורם 1</t>
  </si>
  <si>
    <t>גורם 2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</si>
  <si>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</si>
  <si>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</si>
  <si>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</si>
  <si>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</si>
  <si>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</si>
  <si>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</si>
  <si>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</si>
  <si>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</si>
  <si>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</si>
  <si>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</si>
  <si>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</si>
  <si>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</si>
  <si>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</si>
  <si>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</si>
  <si>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</si>
  <si>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M&amp;G Investments</t>
  </si>
  <si>
    <t xml:space="preserve">סך תשלומים בגין השקעת בקרנות נאמנות </t>
  </si>
  <si>
    <t>תשלום בגין השקעה בקרנות סל</t>
  </si>
  <si>
    <t>קרן סל ישראלית</t>
  </si>
  <si>
    <t>קרן סל זרה</t>
  </si>
  <si>
    <t>BlackRock Inc USA</t>
  </si>
  <si>
    <t>BlackRock Inc Ireland</t>
  </si>
  <si>
    <t>BlackRock Inc Deutschland</t>
  </si>
  <si>
    <t>סך תשלומים בגין השקעה בקרנות סל</t>
  </si>
  <si>
    <t>סך הכל עמלות ניהול חיצוני</t>
  </si>
  <si>
    <t>מגדל מקפת קרנות פנסיה וקופות גמל בע"מ</t>
  </si>
  <si>
    <t>שם הקופה: מגדל מקפת אישית (מספר אוצר: 162)</t>
  </si>
  <si>
    <t>בדיקה</t>
  </si>
  <si>
    <t>נספח 1 - סך התשלומים ששולמו בגין כל סוג הוצאה ישירה לשנה המסתיימת ביום 31.12.20</t>
  </si>
  <si>
    <t>יתרת נכסים ממוצעת</t>
  </si>
  <si>
    <t>נספח 2 - פירוט עמלות והוצאות לשנה המסתיימת ביום 31.12.2020</t>
  </si>
  <si>
    <t>נספח 3- פירוט עמלות ניהול חיצוני לשנה המסתיימת ביום 31.12.2020</t>
  </si>
  <si>
    <t xml:space="preserve"> מגדל מקפת אישית (מספר אוצר: 2102)- מסלול כללי</t>
  </si>
  <si>
    <t xml:space="preserve"> מגדל מקפת אישית (מספר אוצר: 2112)- מסלול הלכה</t>
  </si>
  <si>
    <t xml:space="preserve"> מגדל מקפת אישית (מספר אוצר: 2142)- מסלול מניות</t>
  </si>
  <si>
    <t xml:space="preserve"> מגדל מקפת אישית (מספר אוצר: 2144)- מסלול אג"ח</t>
  </si>
  <si>
    <t xml:space="preserve"> מגדל מקפת אישית (מספר אוצר: 2143)- מסלול שקלי טווח קצר</t>
  </si>
  <si>
    <t xml:space="preserve"> מגדל מקפת אישית (מספר אוצר: 8801)- מסלול לבני 50 ומטה</t>
  </si>
  <si>
    <t xml:space="preserve"> מגדל מקפת אישית (מספר אוצר: 8802)- מסלול לבני 50 עד 60</t>
  </si>
  <si>
    <t xml:space="preserve"> מגדל מקפת אישית (מספר אוצר: 8602) - זכאים קיימים לקצבה</t>
  </si>
  <si>
    <t xml:space="preserve"> מגדל מקפת אישית (מספר אוצר: 2207)- מסלול כללי למקבלי קצבה קיימים</t>
  </si>
  <si>
    <t xml:space="preserve"> מגדל מקפת אישית (מספר אוצר: 8603)- מסלול הלכה למקבלי קצבה קיימים</t>
  </si>
  <si>
    <t xml:space="preserve"> מגדל מקפת אישית (מספר אוצר: 12145)- מסלול כללי לפנסיונרים</t>
  </si>
  <si>
    <t xml:space="preserve"> מגדל מקפת אישית (מספר אוצר: 12146)- מסלול הלכה לפנסיונרים</t>
  </si>
  <si>
    <t xml:space="preserve"> מגדל מקפת אישית (מספר אוצר: 12147)- מסלול מניות לפנסיונרים</t>
  </si>
  <si>
    <t xml:space="preserve"> מגדל מקפת אישית (מספר אוצר: 12148)- מסלול אג"ח לפנסיונרים</t>
  </si>
  <si>
    <t xml:space="preserve"> מגדל מקפת אישית (מספר אוצר: 8803)- מסלול לבני 60 ומעלה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</si>
</sst>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_ * #,##0.00000000_ ;_ * \-#,##0.00000000_ ;_ * &quot;-&quot;??_ ;_ @_ "/>
    <numFmt numFmtId="166" formatCode="_ * #,##0.000_ ;_ * \-#,##0.000_ ;_ * &quot;-&quot;??_ ;_ @_ "/>
    <numFmt numFmtId="167" formatCode="0.000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name val="David"/>
      <family val="2"/>
      <charset val="177"/>
    </font>
    <font>
      <sz val="10"/>
      <name val="Arial"/>
      <family val="2"/>
    </font>
    <font>
      <sz val="10"/>
      <name val="Arial"/>
      <family val="2"/>
      <scheme val="minor"/>
    </font>
    <font>
      <sz val="11"/>
      <color theme="1"/>
      <name val="David"/>
      <family val="2"/>
      <charset val="177"/>
    </font>
    <font>
      <b/>
      <sz val="1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u/>
      <sz val="11"/>
      <name val="David"/>
      <family val="2"/>
      <charset val="177"/>
    </font>
    <font>
      <sz val="11"/>
      <name val="David"/>
      <family val="2"/>
      <charset val="177"/>
    </font>
    <font>
      <sz val="11"/>
      <color theme="0"/>
      <name val="David"/>
      <family val="2"/>
      <charset val="177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9" fontId="3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5" fillId="0" borderId="0" xfId="0" applyFont="1"/>
    <xf numFmtId="164" fontId="5" fillId="0" borderId="0" xfId="1" applyNumberFormat="1" applyFont="1"/>
    <xf numFmtId="164" fontId="6" fillId="0" borderId="0" xfId="1" applyNumberFormat="1" applyFont="1" applyAlignment="1">
      <alignment horizontal="right"/>
    </xf>
    <xf numFmtId="0" fontId="7" fillId="0" borderId="0" xfId="0" applyFont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164" fontId="7" fillId="3" borderId="7" xfId="1" applyNumberFormat="1" applyFont="1" applyFill="1" applyBorder="1" applyProtection="1"/>
    <xf numFmtId="164" fontId="5" fillId="4" borderId="7" xfId="1" applyNumberFormat="1" applyFont="1" applyFill="1" applyBorder="1" applyProtection="1"/>
    <xf numFmtId="164" fontId="5" fillId="2" borderId="7" xfId="1" applyNumberFormat="1" applyFont="1" applyFill="1" applyBorder="1" applyProtection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8" xfId="0" applyFont="1" applyFill="1" applyBorder="1" applyAlignment="1"/>
    <xf numFmtId="0" fontId="5" fillId="2" borderId="9" xfId="0" applyFont="1" applyFill="1" applyBorder="1" applyAlignment="1"/>
    <xf numFmtId="164" fontId="5" fillId="4" borderId="7" xfId="1" applyNumberFormat="1" applyFont="1" applyFill="1" applyBorder="1"/>
    <xf numFmtId="165" fontId="5" fillId="0" borderId="0" xfId="0" applyNumberFormat="1" applyFont="1"/>
    <xf numFmtId="10" fontId="7" fillId="3" borderId="7" xfId="2" applyNumberFormat="1" applyFont="1" applyFill="1" applyBorder="1" applyProtection="1"/>
    <xf numFmtId="164" fontId="5" fillId="2" borderId="7" xfId="1" applyNumberFormat="1" applyFont="1" applyFill="1" applyBorder="1"/>
    <xf numFmtId="164" fontId="5" fillId="4" borderId="25" xfId="1" applyNumberFormat="1" applyFont="1" applyFill="1" applyBorder="1" applyAlignment="1">
      <alignment horizontal="right"/>
    </xf>
    <xf numFmtId="164" fontId="5" fillId="0" borderId="0" xfId="0" applyNumberFormat="1" applyFont="1"/>
    <xf numFmtId="166" fontId="5" fillId="0" borderId="0" xfId="0" applyNumberFormat="1" applyFont="1"/>
    <xf numFmtId="164" fontId="7" fillId="4" borderId="28" xfId="1" applyNumberFormat="1" applyFont="1" applyFill="1" applyBorder="1" applyAlignment="1">
      <alignment horizontal="right"/>
    </xf>
    <xf numFmtId="167" fontId="5" fillId="0" borderId="0" xfId="0" applyNumberFormat="1" applyFont="1"/>
    <xf numFmtId="164" fontId="5" fillId="0" borderId="0" xfId="1" applyNumberFormat="1" applyFont="1" applyAlignment="1">
      <alignment horizontal="right"/>
    </xf>
    <xf numFmtId="164" fontId="5" fillId="2" borderId="7" xfId="1" applyNumberFormat="1" applyFont="1" applyFill="1" applyBorder="1" applyAlignment="1">
      <alignment horizontal="right"/>
    </xf>
    <xf numFmtId="164" fontId="5" fillId="4" borderId="7" xfId="1" applyNumberFormat="1" applyFont="1" applyFill="1" applyBorder="1" applyAlignment="1">
      <alignment horizontal="right"/>
    </xf>
    <xf numFmtId="164" fontId="7" fillId="4" borderId="13" xfId="1" applyNumberFormat="1" applyFont="1" applyFill="1" applyBorder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left"/>
    </xf>
    <xf numFmtId="164" fontId="2" fillId="0" borderId="0" xfId="1" applyNumberFormat="1" applyFont="1" applyAlignment="1">
      <alignment horizontal="right"/>
    </xf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/>
    <xf numFmtId="0" fontId="2" fillId="2" borderId="9" xfId="0" applyFont="1" applyFill="1" applyBorder="1" applyAlignment="1">
      <alignment wrapText="1"/>
    </xf>
    <xf numFmtId="0" fontId="8" fillId="2" borderId="8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9" fillId="2" borderId="18" xfId="0" applyNumberFormat="1" applyFont="1" applyFill="1" applyBorder="1" applyAlignment="1">
      <alignment horizontal="right" readingOrder="2"/>
    </xf>
    <xf numFmtId="0" fontId="9" fillId="2" borderId="24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164" fontId="2" fillId="2" borderId="25" xfId="0" applyNumberFormat="1" applyFont="1" applyFill="1" applyBorder="1" applyAlignment="1">
      <alignment horizontal="right"/>
    </xf>
    <xf numFmtId="0" fontId="9" fillId="2" borderId="18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9" fillId="2" borderId="25" xfId="0" applyFont="1" applyFill="1" applyBorder="1" applyAlignment="1">
      <alignment horizontal="right"/>
    </xf>
    <xf numFmtId="0" fontId="9" fillId="2" borderId="21" xfId="0" applyFont="1" applyFill="1" applyBorder="1" applyAlignment="1">
      <alignment horizontal="right"/>
    </xf>
    <xf numFmtId="0" fontId="2" fillId="2" borderId="26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9" fillId="2" borderId="21" xfId="0" applyNumberFormat="1" applyFont="1" applyFill="1" applyBorder="1" applyAlignment="1">
      <alignment horizontal="right" readingOrder="2"/>
    </xf>
    <xf numFmtId="0" fontId="9" fillId="2" borderId="27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9" fillId="2" borderId="17" xfId="0" applyFont="1" applyFill="1" applyBorder="1" applyAlignment="1">
      <alignment horizontal="right"/>
    </xf>
    <xf numFmtId="164" fontId="2" fillId="2" borderId="3" xfId="1" applyNumberFormat="1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9" fillId="2" borderId="14" xfId="0" applyFont="1" applyFill="1" applyBorder="1" applyAlignment="1">
      <alignment horizontal="right"/>
    </xf>
    <xf numFmtId="0" fontId="9" fillId="2" borderId="20" xfId="0" applyNumberFormat="1" applyFont="1" applyFill="1" applyBorder="1" applyAlignment="1">
      <alignment horizontal="right" readingOrder="2"/>
    </xf>
    <xf numFmtId="0" fontId="9" fillId="2" borderId="9" xfId="0" applyNumberFormat="1" applyFont="1" applyFill="1" applyBorder="1" applyAlignment="1">
      <alignment horizontal="right" readingOrder="2"/>
    </xf>
    <xf numFmtId="0" fontId="9" fillId="2" borderId="5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9" fillId="2" borderId="19" xfId="0" applyNumberFormat="1" applyFont="1" applyFill="1" applyBorder="1" applyAlignment="1">
      <alignment horizontal="right" readingOrder="2"/>
    </xf>
    <xf numFmtId="0" fontId="9" fillId="2" borderId="0" xfId="0" applyFont="1" applyFill="1" applyBorder="1" applyAlignment="1">
      <alignment horizontal="right"/>
    </xf>
    <xf numFmtId="164" fontId="2" fillId="3" borderId="7" xfId="1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9" fillId="2" borderId="9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164" fontId="5" fillId="0" borderId="5" xfId="1" applyNumberFormat="1" applyFont="1" applyBorder="1"/>
    <xf numFmtId="0" fontId="10" fillId="0" borderId="0" xfId="0" applyFont="1"/>
    <xf numFmtId="0" fontId="5" fillId="0" borderId="0" xfId="0" applyFont="1" applyAlignment="1"/>
    <xf numFmtId="164" fontId="7" fillId="4" borderId="7" xfId="1" applyNumberFormat="1" applyFont="1" applyFill="1" applyBorder="1"/>
    <xf numFmtId="0" fontId="5" fillId="0" borderId="5" xfId="0" applyFont="1" applyBorder="1"/>
    <xf numFmtId="14" fontId="2" fillId="0" borderId="0" xfId="0" applyNumberFormat="1" applyFont="1" applyAlignment="1">
      <alignment horizontal="right"/>
    </xf>
    <xf numFmtId="164" fontId="5" fillId="5" borderId="7" xfId="1" applyNumberFormat="1" applyFont="1" applyFill="1" applyBorder="1"/>
    <xf numFmtId="10" fontId="7" fillId="4" borderId="7" xfId="2" applyNumberFormat="1" applyFont="1" applyFill="1" applyBorder="1"/>
    <xf numFmtId="164" fontId="7" fillId="4" borderId="13" xfId="1" applyNumberFormat="1" applyFont="1" applyFill="1" applyBorder="1"/>
    <xf numFmtId="164" fontId="10" fillId="6" borderId="0" xfId="0" applyNumberFormat="1" applyFont="1" applyFill="1"/>
    <xf numFmtId="0" fontId="5" fillId="2" borderId="1" xfId="0" applyFont="1" applyFill="1" applyBorder="1" applyAlignment="1"/>
    <xf numFmtId="0" fontId="5" fillId="2" borderId="4" xfId="0" applyFont="1" applyFill="1" applyBorder="1" applyAlignment="1"/>
    <xf numFmtId="0" fontId="5" fillId="2" borderId="2" xfId="0" applyFont="1" applyFill="1" applyBorder="1" applyAlignment="1"/>
    <xf numFmtId="0" fontId="5" fillId="2" borderId="5" xfId="0" applyFont="1" applyFill="1" applyBorder="1" applyAlignment="1"/>
    <xf numFmtId="164" fontId="2" fillId="2" borderId="3" xfId="1" applyNumberFormat="1" applyFont="1" applyFill="1" applyBorder="1" applyAlignment="1">
      <alignment horizontal="center"/>
    </xf>
    <xf numFmtId="164" fontId="2" fillId="2" borderId="6" xfId="1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6">
    <cellStyle name="Comma" xfId="1" builtinId="3"/>
    <cellStyle name="Normal" xfId="0" builtinId="0"/>
    <cellStyle name="Normal 2" xfId="3"/>
    <cellStyle name="Normal 3" xfId="4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rightToLeft="1" tabSelected="1" workbookViewId="0">
      <pane ySplit="7" topLeftCell="A26" activePane="bottomLeft" state="frozen"/>
      <selection pane="bottomLeft" activeCell="B44" sqref="B44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3" style="2" bestFit="1" customWidth="1"/>
    <col min="4" max="4" width="9" style="2"/>
    <col min="5" max="6" width="10.875" style="2" customWidth="1"/>
    <col min="7" max="7" width="11.25" style="2" customWidth="1"/>
    <col min="8" max="8" width="11.125" style="2" customWidth="1"/>
    <col min="9" max="16384" width="9" style="2"/>
  </cols>
  <sheetData>
    <row r="1" spans="1:5" x14ac:dyDescent="0.25">
      <c r="A1" s="94" t="s">
        <v>87</v>
      </c>
      <c r="B1" s="94"/>
      <c r="C1" s="78"/>
      <c r="E1" s="79"/>
    </row>
    <row r="2" spans="1:5" x14ac:dyDescent="0.25">
      <c r="A2" s="29"/>
      <c r="B2" s="30"/>
      <c r="C2" s="4"/>
      <c r="E2" s="79"/>
    </row>
    <row r="3" spans="1:5" x14ac:dyDescent="0.25">
      <c r="A3" s="1" t="s">
        <v>90</v>
      </c>
      <c r="B3" s="30"/>
      <c r="C3" s="4"/>
      <c r="E3" s="79"/>
    </row>
    <row r="4" spans="1:5" x14ac:dyDescent="0.25">
      <c r="A4" s="80"/>
      <c r="B4" s="3"/>
      <c r="C4" s="3"/>
      <c r="E4" s="79"/>
    </row>
    <row r="5" spans="1:5" ht="15.75" thickBot="1" x14ac:dyDescent="0.3">
      <c r="A5" s="1" t="s">
        <v>88</v>
      </c>
      <c r="B5" s="3"/>
      <c r="C5" s="3"/>
      <c r="E5" s="79" t="s">
        <v>89</v>
      </c>
    </row>
    <row r="6" spans="1:5" ht="14.25" customHeight="1" x14ac:dyDescent="0.25">
      <c r="A6" s="88"/>
      <c r="B6" s="90"/>
      <c r="C6" s="92" t="s">
        <v>4</v>
      </c>
    </row>
    <row r="7" spans="1:5" x14ac:dyDescent="0.25">
      <c r="A7" s="89"/>
      <c r="B7" s="91"/>
      <c r="C7" s="93"/>
    </row>
    <row r="8" spans="1:5" x14ac:dyDescent="0.25">
      <c r="A8" s="6">
        <v>1</v>
      </c>
      <c r="B8" s="7" t="s">
        <v>5</v>
      </c>
      <c r="C8" s="8">
        <v>13635.627295842636</v>
      </c>
    </row>
    <row r="9" spans="1:5" x14ac:dyDescent="0.25">
      <c r="A9" s="31"/>
      <c r="B9" s="32" t="s">
        <v>6</v>
      </c>
      <c r="C9" s="9">
        <v>0</v>
      </c>
    </row>
    <row r="10" spans="1:5" x14ac:dyDescent="0.25">
      <c r="A10" s="31"/>
      <c r="B10" s="32" t="s">
        <v>7</v>
      </c>
      <c r="C10" s="9">
        <v>13635.627295842636</v>
      </c>
    </row>
    <row r="11" spans="1:5" x14ac:dyDescent="0.25">
      <c r="A11" s="31"/>
      <c r="B11" s="32"/>
      <c r="C11" s="10"/>
    </row>
    <row r="12" spans="1:5" x14ac:dyDescent="0.25">
      <c r="A12" s="6">
        <v>2</v>
      </c>
      <c r="B12" s="7" t="s">
        <v>8</v>
      </c>
      <c r="C12" s="8">
        <v>299.15166341939425</v>
      </c>
    </row>
    <row r="13" spans="1:5" x14ac:dyDescent="0.25">
      <c r="A13" s="31"/>
      <c r="B13" s="33" t="s">
        <v>9</v>
      </c>
      <c r="C13" s="9">
        <v>0</v>
      </c>
    </row>
    <row r="14" spans="1:5" x14ac:dyDescent="0.25">
      <c r="A14" s="31"/>
      <c r="B14" s="33" t="s">
        <v>10</v>
      </c>
      <c r="C14" s="9">
        <v>299.15166341939425</v>
      </c>
    </row>
    <row r="15" spans="1:5" x14ac:dyDescent="0.25">
      <c r="A15" s="11"/>
      <c r="B15" s="12"/>
      <c r="C15" s="10"/>
    </row>
    <row r="16" spans="1:5" x14ac:dyDescent="0.25">
      <c r="A16" s="6">
        <v>3</v>
      </c>
      <c r="B16" s="7" t="s">
        <v>11</v>
      </c>
      <c r="C16" s="8">
        <v>8706.1110497685659</v>
      </c>
    </row>
    <row r="17" spans="1:3" ht="30" x14ac:dyDescent="0.25">
      <c r="A17" s="31" t="s">
        <v>12</v>
      </c>
      <c r="B17" s="34" t="s">
        <v>13</v>
      </c>
      <c r="C17" s="9">
        <v>1298.4054763976574</v>
      </c>
    </row>
    <row r="18" spans="1:3" x14ac:dyDescent="0.25">
      <c r="A18" s="31" t="s">
        <v>14</v>
      </c>
      <c r="B18" s="34" t="s">
        <v>15</v>
      </c>
      <c r="C18" s="9">
        <v>0</v>
      </c>
    </row>
    <row r="19" spans="1:3" x14ac:dyDescent="0.25">
      <c r="A19" s="31" t="s">
        <v>16</v>
      </c>
      <c r="B19" s="32" t="s">
        <v>17</v>
      </c>
      <c r="C19" s="9">
        <v>7407.7055733709076</v>
      </c>
    </row>
    <row r="20" spans="1:3" x14ac:dyDescent="0.25">
      <c r="A20" s="13"/>
      <c r="B20" s="14"/>
      <c r="C20" s="10"/>
    </row>
    <row r="21" spans="1:3" x14ac:dyDescent="0.25">
      <c r="A21" s="35">
        <v>4</v>
      </c>
      <c r="B21" s="7" t="s">
        <v>18</v>
      </c>
      <c r="C21" s="8">
        <v>96069.811099431652</v>
      </c>
    </row>
    <row r="22" spans="1:3" x14ac:dyDescent="0.25">
      <c r="A22" s="31"/>
      <c r="B22" s="32" t="s">
        <v>19</v>
      </c>
      <c r="C22" s="15">
        <v>9091.4844640835236</v>
      </c>
    </row>
    <row r="23" spans="1:3" x14ac:dyDescent="0.25">
      <c r="A23" s="31"/>
      <c r="B23" s="32" t="s">
        <v>20</v>
      </c>
      <c r="C23" s="15">
        <v>60520.020300613833</v>
      </c>
    </row>
    <row r="24" spans="1:3" x14ac:dyDescent="0.25">
      <c r="A24" s="31"/>
      <c r="B24" s="32" t="s">
        <v>21</v>
      </c>
      <c r="C24" s="15"/>
    </row>
    <row r="25" spans="1:3" x14ac:dyDescent="0.25">
      <c r="A25" s="31"/>
      <c r="B25" s="32" t="s">
        <v>22</v>
      </c>
      <c r="C25" s="15"/>
    </row>
    <row r="26" spans="1:3" x14ac:dyDescent="0.25">
      <c r="A26" s="31"/>
      <c r="B26" s="32" t="s">
        <v>23</v>
      </c>
      <c r="C26" s="9">
        <v>0.26150237729398007</v>
      </c>
    </row>
    <row r="27" spans="1:3" x14ac:dyDescent="0.25">
      <c r="A27" s="31"/>
      <c r="B27" s="32" t="s">
        <v>24</v>
      </c>
      <c r="C27" s="9">
        <v>16557.277493352318</v>
      </c>
    </row>
    <row r="28" spans="1:3" x14ac:dyDescent="0.25">
      <c r="A28" s="31"/>
      <c r="B28" s="32" t="s">
        <v>25</v>
      </c>
      <c r="C28" s="9">
        <v>0</v>
      </c>
    </row>
    <row r="29" spans="1:3" x14ac:dyDescent="0.25">
      <c r="A29" s="31"/>
      <c r="B29" s="32" t="s">
        <v>26</v>
      </c>
      <c r="C29" s="9">
        <v>9900.7673390046803</v>
      </c>
    </row>
    <row r="30" spans="1:3" x14ac:dyDescent="0.25">
      <c r="A30" s="31"/>
      <c r="B30" s="32"/>
      <c r="C30" s="10"/>
    </row>
    <row r="31" spans="1:3" x14ac:dyDescent="0.25">
      <c r="A31" s="31">
        <v>5</v>
      </c>
      <c r="B31" s="7" t="s">
        <v>27</v>
      </c>
      <c r="C31" s="8">
        <v>0</v>
      </c>
    </row>
    <row r="32" spans="1:3" x14ac:dyDescent="0.25">
      <c r="A32" s="31" t="s">
        <v>12</v>
      </c>
      <c r="B32" s="32" t="s">
        <v>28</v>
      </c>
      <c r="C32" s="9"/>
    </row>
    <row r="33" spans="1:5" x14ac:dyDescent="0.25">
      <c r="A33" s="31" t="s">
        <v>14</v>
      </c>
      <c r="B33" s="32" t="s">
        <v>29</v>
      </c>
      <c r="C33" s="9"/>
    </row>
    <row r="34" spans="1:5" x14ac:dyDescent="0.25">
      <c r="A34" s="31"/>
      <c r="B34" s="32"/>
      <c r="C34" s="10"/>
    </row>
    <row r="35" spans="1:5" x14ac:dyDescent="0.25">
      <c r="A35" s="31">
        <v>6</v>
      </c>
      <c r="B35" s="7" t="s">
        <v>30</v>
      </c>
      <c r="C35" s="8">
        <v>118710.70110846225</v>
      </c>
      <c r="E35" s="16"/>
    </row>
    <row r="36" spans="1:5" x14ac:dyDescent="0.25">
      <c r="A36" s="31"/>
      <c r="B36" s="32"/>
      <c r="C36" s="10"/>
    </row>
    <row r="37" spans="1:5" x14ac:dyDescent="0.25">
      <c r="A37" s="31">
        <v>7</v>
      </c>
      <c r="B37" s="7" t="s">
        <v>31</v>
      </c>
      <c r="C37" s="10"/>
    </row>
    <row r="38" spans="1:5" ht="30" x14ac:dyDescent="0.25">
      <c r="A38" s="31" t="s">
        <v>12</v>
      </c>
      <c r="B38" s="34" t="s">
        <v>32</v>
      </c>
      <c r="C38" s="17">
        <f>(C17+C21+C33)/C41</f>
        <v>1.2827903776842678E-3</v>
      </c>
    </row>
    <row r="39" spans="1:5" x14ac:dyDescent="0.25">
      <c r="A39" s="31" t="s">
        <v>14</v>
      </c>
      <c r="B39" s="32" t="s">
        <v>35</v>
      </c>
      <c r="C39" s="17">
        <f>C35/C42</f>
        <v>1.4986448347532239E-3</v>
      </c>
    </row>
    <row r="40" spans="1:5" x14ac:dyDescent="0.25">
      <c r="A40" s="31"/>
      <c r="B40" s="32"/>
      <c r="C40" s="10"/>
    </row>
    <row r="41" spans="1:5" ht="15.75" thickBot="1" x14ac:dyDescent="0.3">
      <c r="A41" s="36"/>
      <c r="B41" s="37" t="s">
        <v>34</v>
      </c>
      <c r="C41" s="81">
        <v>75903451</v>
      </c>
      <c r="E41" s="87">
        <f>'מסלול כללי'!C41+'מסלול הלכה'!C41+'מסלול מניות'!C41+'מסלול אגח'!C41+'מסלול שקלי'!C41+'מסלול לבני 50 ומטה'!C41+'מסלול לבני 50 עד 60'!C41+'מסלול לבני 60 ומעלה'!C41+'זכאים קיימים לקצבה'!C41+'מקבלי קצבה מסלול כללי'!C41+'מקבלי קצבה מסלול הלכה'!C41+'פנסיונרים מסלול כללי'!C41+'פנסיונרים מסלול הלכה'!C41+'פנסיונרים מסלול מניות'!C41+'פנסיונרים מסלול אגח'!C41-C41</f>
        <v>0</v>
      </c>
    </row>
    <row r="42" spans="1:5" ht="15.75" thickBot="1" x14ac:dyDescent="0.3">
      <c r="A42" s="36"/>
      <c r="B42" s="37" t="s">
        <v>91</v>
      </c>
      <c r="C42" s="81">
        <v>79212031</v>
      </c>
      <c r="E42" s="87">
        <f>'מסלול כללי'!C42+'מסלול הלכה'!C42+'מסלול מניות'!C42+'מסלול אגח'!C42+'מסלול שקלי'!C42+'מסלול לבני 50 ומטה'!C42+'מסלול לבני 50 עד 60'!C42+'מסלול לבני 60 ומעלה'!C42+'זכאים קיימים לקצבה'!C42+'מקבלי קצבה מסלול כללי'!C42+'מקבלי קצבה מסלול הלכה'!C42+'פנסיונרים מסלול כללי'!C42+'פנסיונרים מסלול הלכה'!C42+'פנסיונרים מסלול מניות'!C42+'פנסיונרים מסלול אגח'!C42-C42</f>
        <v>0</v>
      </c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rightToLeft="1" workbookViewId="0">
      <pane ySplit="7" topLeftCell="A29" activePane="bottomLeft" state="frozen"/>
      <selection pane="bottomLeft" activeCell="B42" sqref="B42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3" x14ac:dyDescent="0.25">
      <c r="A1" s="94" t="s">
        <v>87</v>
      </c>
      <c r="B1" s="94"/>
      <c r="C1" s="78"/>
    </row>
    <row r="2" spans="1:3" x14ac:dyDescent="0.25">
      <c r="A2" s="29"/>
      <c r="B2" s="30"/>
      <c r="C2" s="30"/>
    </row>
    <row r="3" spans="1:3" x14ac:dyDescent="0.25">
      <c r="B3" s="1" t="s">
        <v>90</v>
      </c>
      <c r="C3" s="30"/>
    </row>
    <row r="4" spans="1:3" x14ac:dyDescent="0.25">
      <c r="B4" s="5" t="s">
        <v>3</v>
      </c>
      <c r="C4" s="3"/>
    </row>
    <row r="5" spans="1:3" ht="15.75" thickBot="1" x14ac:dyDescent="0.3">
      <c r="B5" s="38" t="s">
        <v>100</v>
      </c>
      <c r="C5" s="3"/>
    </row>
    <row r="6" spans="1:3" ht="14.25" customHeight="1" x14ac:dyDescent="0.25">
      <c r="A6" s="88"/>
      <c r="B6" s="90"/>
      <c r="C6" s="92" t="s">
        <v>4</v>
      </c>
    </row>
    <row r="7" spans="1:3" x14ac:dyDescent="0.25">
      <c r="A7" s="89"/>
      <c r="B7" s="91"/>
      <c r="C7" s="93"/>
    </row>
    <row r="8" spans="1:3" x14ac:dyDescent="0.25">
      <c r="A8" s="6">
        <v>1</v>
      </c>
      <c r="B8" s="7" t="s">
        <v>5</v>
      </c>
      <c r="C8" s="84">
        <v>320.59700213436207</v>
      </c>
    </row>
    <row r="9" spans="1:3" x14ac:dyDescent="0.25">
      <c r="A9" s="31"/>
      <c r="B9" s="32" t="s">
        <v>6</v>
      </c>
      <c r="C9" s="15">
        <v>0</v>
      </c>
    </row>
    <row r="10" spans="1:3" x14ac:dyDescent="0.25">
      <c r="A10" s="31"/>
      <c r="B10" s="32" t="s">
        <v>7</v>
      </c>
      <c r="C10" s="15">
        <v>320.59700213436207</v>
      </c>
    </row>
    <row r="11" spans="1:3" x14ac:dyDescent="0.25">
      <c r="A11" s="31"/>
      <c r="B11" s="32"/>
      <c r="C11" s="18"/>
    </row>
    <row r="12" spans="1:3" x14ac:dyDescent="0.25">
      <c r="A12" s="6">
        <v>2</v>
      </c>
      <c r="B12" s="7" t="s">
        <v>8</v>
      </c>
      <c r="C12" s="84">
        <v>7.9916390966251001</v>
      </c>
    </row>
    <row r="13" spans="1:3" x14ac:dyDescent="0.25">
      <c r="A13" s="31"/>
      <c r="B13" s="33" t="s">
        <v>9</v>
      </c>
      <c r="C13" s="15">
        <v>0</v>
      </c>
    </row>
    <row r="14" spans="1:3" x14ac:dyDescent="0.25">
      <c r="A14" s="31"/>
      <c r="B14" s="33" t="s">
        <v>10</v>
      </c>
      <c r="C14" s="15">
        <v>7.9916390966251001</v>
      </c>
    </row>
    <row r="15" spans="1:3" x14ac:dyDescent="0.25">
      <c r="A15" s="11"/>
      <c r="B15" s="12"/>
      <c r="C15" s="18"/>
    </row>
    <row r="16" spans="1:3" x14ac:dyDescent="0.25">
      <c r="A16" s="6">
        <v>3</v>
      </c>
      <c r="B16" s="7" t="s">
        <v>11</v>
      </c>
      <c r="C16" s="84">
        <v>216.92680224512128</v>
      </c>
    </row>
    <row r="17" spans="1:3" ht="30" x14ac:dyDescent="0.25">
      <c r="A17" s="31" t="s">
        <v>12</v>
      </c>
      <c r="B17" s="34" t="s">
        <v>13</v>
      </c>
      <c r="C17" s="15">
        <v>21.591759632373808</v>
      </c>
    </row>
    <row r="18" spans="1:3" x14ac:dyDescent="0.25">
      <c r="A18" s="31" t="s">
        <v>14</v>
      </c>
      <c r="B18" s="34" t="s">
        <v>15</v>
      </c>
      <c r="C18" s="15">
        <v>0</v>
      </c>
    </row>
    <row r="19" spans="1:3" x14ac:dyDescent="0.25">
      <c r="A19" s="31" t="s">
        <v>16</v>
      </c>
      <c r="B19" s="32" t="s">
        <v>17</v>
      </c>
      <c r="C19" s="15">
        <v>195.33504261274746</v>
      </c>
    </row>
    <row r="20" spans="1:3" x14ac:dyDescent="0.25">
      <c r="A20" s="13"/>
      <c r="B20" s="14"/>
      <c r="C20" s="18"/>
    </row>
    <row r="21" spans="1:3" x14ac:dyDescent="0.25">
      <c r="A21" s="35">
        <v>4</v>
      </c>
      <c r="B21" s="7" t="s">
        <v>18</v>
      </c>
      <c r="C21" s="84">
        <v>1731.7043191476419</v>
      </c>
    </row>
    <row r="22" spans="1:3" x14ac:dyDescent="0.25">
      <c r="A22" s="31"/>
      <c r="B22" s="32" t="s">
        <v>19</v>
      </c>
      <c r="C22" s="15">
        <v>130.27776312861181</v>
      </c>
    </row>
    <row r="23" spans="1:3" x14ac:dyDescent="0.25">
      <c r="A23" s="31"/>
      <c r="B23" s="32" t="s">
        <v>20</v>
      </c>
      <c r="C23" s="15">
        <v>987.33337873402513</v>
      </c>
    </row>
    <row r="24" spans="1:3" x14ac:dyDescent="0.25">
      <c r="A24" s="31"/>
      <c r="B24" s="32" t="s">
        <v>21</v>
      </c>
      <c r="C24" s="15"/>
    </row>
    <row r="25" spans="1:3" x14ac:dyDescent="0.25">
      <c r="A25" s="31"/>
      <c r="B25" s="32" t="s">
        <v>22</v>
      </c>
      <c r="C25" s="15"/>
    </row>
    <row r="26" spans="1:3" x14ac:dyDescent="0.25">
      <c r="A26" s="31"/>
      <c r="B26" s="32" t="s">
        <v>23</v>
      </c>
      <c r="C26" s="15">
        <v>5.7033019644300012E-3</v>
      </c>
    </row>
    <row r="27" spans="1:3" x14ac:dyDescent="0.25">
      <c r="A27" s="31"/>
      <c r="B27" s="32" t="s">
        <v>24</v>
      </c>
      <c r="C27" s="15">
        <v>365.83432924024123</v>
      </c>
    </row>
    <row r="28" spans="1:3" x14ac:dyDescent="0.25">
      <c r="A28" s="31"/>
      <c r="B28" s="32" t="s">
        <v>25</v>
      </c>
      <c r="C28" s="15">
        <v>0</v>
      </c>
    </row>
    <row r="29" spans="1:3" x14ac:dyDescent="0.25">
      <c r="A29" s="31"/>
      <c r="B29" s="32" t="s">
        <v>26</v>
      </c>
      <c r="C29" s="15">
        <v>248.25314474279926</v>
      </c>
    </row>
    <row r="30" spans="1:3" x14ac:dyDescent="0.25">
      <c r="A30" s="31"/>
      <c r="B30" s="32"/>
      <c r="C30" s="18"/>
    </row>
    <row r="31" spans="1:3" x14ac:dyDescent="0.25">
      <c r="A31" s="31">
        <v>5</v>
      </c>
      <c r="B31" s="7" t="s">
        <v>27</v>
      </c>
      <c r="C31" s="84">
        <v>0</v>
      </c>
    </row>
    <row r="32" spans="1:3" x14ac:dyDescent="0.25">
      <c r="A32" s="31" t="s">
        <v>12</v>
      </c>
      <c r="B32" s="32" t="s">
        <v>28</v>
      </c>
      <c r="C32" s="15"/>
    </row>
    <row r="33" spans="1:3" x14ac:dyDescent="0.25">
      <c r="A33" s="31" t="s">
        <v>14</v>
      </c>
      <c r="B33" s="32" t="s">
        <v>29</v>
      </c>
      <c r="C33" s="15"/>
    </row>
    <row r="34" spans="1:3" x14ac:dyDescent="0.25">
      <c r="A34" s="31"/>
      <c r="B34" s="32"/>
      <c r="C34" s="18"/>
    </row>
    <row r="35" spans="1:3" x14ac:dyDescent="0.25">
      <c r="A35" s="31">
        <v>6</v>
      </c>
      <c r="B35" s="7" t="s">
        <v>30</v>
      </c>
      <c r="C35" s="84">
        <v>2277.2197626237503</v>
      </c>
    </row>
    <row r="36" spans="1:3" x14ac:dyDescent="0.25">
      <c r="A36" s="31"/>
      <c r="B36" s="32"/>
      <c r="C36" s="18"/>
    </row>
    <row r="37" spans="1:3" x14ac:dyDescent="0.25">
      <c r="A37" s="31">
        <v>7</v>
      </c>
      <c r="B37" s="7" t="s">
        <v>31</v>
      </c>
      <c r="C37" s="18"/>
    </row>
    <row r="38" spans="1:3" ht="30" x14ac:dyDescent="0.25">
      <c r="A38" s="31" t="s">
        <v>12</v>
      </c>
      <c r="B38" s="34" t="s">
        <v>32</v>
      </c>
      <c r="C38" s="85">
        <f>(C17+C21+C33)/C41</f>
        <v>1.2058399280744866E-3</v>
      </c>
    </row>
    <row r="39" spans="1:3" x14ac:dyDescent="0.25">
      <c r="A39" s="31" t="s">
        <v>14</v>
      </c>
      <c r="B39" s="32" t="s">
        <v>33</v>
      </c>
      <c r="C39" s="85">
        <f>C35/C42</f>
        <v>1.2783203933185439E-3</v>
      </c>
    </row>
    <row r="40" spans="1:3" x14ac:dyDescent="0.25">
      <c r="A40" s="31"/>
      <c r="B40" s="32"/>
      <c r="C40" s="18"/>
    </row>
    <row r="41" spans="1:3" ht="15.75" thickBot="1" x14ac:dyDescent="0.3">
      <c r="A41" s="36"/>
      <c r="B41" s="37" t="s">
        <v>34</v>
      </c>
      <c r="C41" s="86">
        <v>1454004</v>
      </c>
    </row>
    <row r="42" spans="1:3" ht="15.75" thickBot="1" x14ac:dyDescent="0.3">
      <c r="A42" s="36"/>
      <c r="B42" s="37" t="s">
        <v>91</v>
      </c>
      <c r="C42" s="81">
        <v>1781415.5</v>
      </c>
    </row>
  </sheetData>
  <mergeCells count="4">
    <mergeCell ref="A6:A7"/>
    <mergeCell ref="B6:B7"/>
    <mergeCell ref="C6:C7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rightToLeft="1" workbookViewId="0">
      <pane ySplit="7" topLeftCell="A29" activePane="bottomLeft" state="frozen"/>
      <selection pane="bottomLeft" activeCell="B5" sqref="B5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3" x14ac:dyDescent="0.25">
      <c r="A1" s="94" t="s">
        <v>87</v>
      </c>
      <c r="B1" s="94"/>
      <c r="C1" s="78"/>
    </row>
    <row r="2" spans="1:3" x14ac:dyDescent="0.25">
      <c r="A2" s="29"/>
      <c r="B2" s="30"/>
      <c r="C2" s="30"/>
    </row>
    <row r="3" spans="1:3" x14ac:dyDescent="0.25">
      <c r="B3" s="1" t="s">
        <v>90</v>
      </c>
      <c r="C3" s="30"/>
    </row>
    <row r="4" spans="1:3" x14ac:dyDescent="0.25">
      <c r="B4" s="5" t="s">
        <v>3</v>
      </c>
      <c r="C4" s="3"/>
    </row>
    <row r="5" spans="1:3" ht="15.75" thickBot="1" x14ac:dyDescent="0.3">
      <c r="B5" s="38" t="s">
        <v>108</v>
      </c>
      <c r="C5" s="3"/>
    </row>
    <row r="6" spans="1:3" ht="14.25" customHeight="1" x14ac:dyDescent="0.25">
      <c r="A6" s="88"/>
      <c r="B6" s="90"/>
      <c r="C6" s="92" t="s">
        <v>4</v>
      </c>
    </row>
    <row r="7" spans="1:3" x14ac:dyDescent="0.25">
      <c r="A7" s="89"/>
      <c r="B7" s="91"/>
      <c r="C7" s="93"/>
    </row>
    <row r="8" spans="1:3" x14ac:dyDescent="0.25">
      <c r="A8" s="6">
        <v>1</v>
      </c>
      <c r="B8" s="7" t="s">
        <v>5</v>
      </c>
      <c r="C8" s="84">
        <v>163.55309023426909</v>
      </c>
    </row>
    <row r="9" spans="1:3" x14ac:dyDescent="0.25">
      <c r="A9" s="31"/>
      <c r="B9" s="32" t="s">
        <v>6</v>
      </c>
      <c r="C9" s="15">
        <v>0</v>
      </c>
    </row>
    <row r="10" spans="1:3" x14ac:dyDescent="0.25">
      <c r="A10" s="31"/>
      <c r="B10" s="32" t="s">
        <v>7</v>
      </c>
      <c r="C10" s="15">
        <v>163.55309023426909</v>
      </c>
    </row>
    <row r="11" spans="1:3" x14ac:dyDescent="0.25">
      <c r="A11" s="31"/>
      <c r="B11" s="32"/>
      <c r="C11" s="18"/>
    </row>
    <row r="12" spans="1:3" x14ac:dyDescent="0.25">
      <c r="A12" s="6">
        <v>2</v>
      </c>
      <c r="B12" s="7" t="s">
        <v>8</v>
      </c>
      <c r="C12" s="84">
        <v>5.5254059896649483</v>
      </c>
    </row>
    <row r="13" spans="1:3" x14ac:dyDescent="0.25">
      <c r="A13" s="31"/>
      <c r="B13" s="33" t="s">
        <v>9</v>
      </c>
      <c r="C13" s="15">
        <v>0</v>
      </c>
    </row>
    <row r="14" spans="1:3" x14ac:dyDescent="0.25">
      <c r="A14" s="31"/>
      <c r="B14" s="33" t="s">
        <v>10</v>
      </c>
      <c r="C14" s="15">
        <v>5.5254059896649483</v>
      </c>
    </row>
    <row r="15" spans="1:3" x14ac:dyDescent="0.25">
      <c r="A15" s="11"/>
      <c r="B15" s="12"/>
      <c r="C15" s="18"/>
    </row>
    <row r="16" spans="1:3" x14ac:dyDescent="0.25">
      <c r="A16" s="6">
        <v>3</v>
      </c>
      <c r="B16" s="7" t="s">
        <v>11</v>
      </c>
      <c r="C16" s="84">
        <v>132.99893156143617</v>
      </c>
    </row>
    <row r="17" spans="1:3" ht="30" x14ac:dyDescent="0.25">
      <c r="A17" s="31" t="s">
        <v>12</v>
      </c>
      <c r="B17" s="34" t="s">
        <v>13</v>
      </c>
      <c r="C17" s="15">
        <v>11.001002725611841</v>
      </c>
    </row>
    <row r="18" spans="1:3" x14ac:dyDescent="0.25">
      <c r="A18" s="31" t="s">
        <v>14</v>
      </c>
      <c r="B18" s="34" t="s">
        <v>15</v>
      </c>
      <c r="C18" s="15">
        <v>0</v>
      </c>
    </row>
    <row r="19" spans="1:3" x14ac:dyDescent="0.25">
      <c r="A19" s="31" t="s">
        <v>16</v>
      </c>
      <c r="B19" s="32" t="s">
        <v>17</v>
      </c>
      <c r="C19" s="15">
        <v>121.99792883582431</v>
      </c>
    </row>
    <row r="20" spans="1:3" x14ac:dyDescent="0.25">
      <c r="A20" s="13"/>
      <c r="B20" s="14"/>
      <c r="C20" s="18"/>
    </row>
    <row r="21" spans="1:3" x14ac:dyDescent="0.25">
      <c r="A21" s="35">
        <v>4</v>
      </c>
      <c r="B21" s="7" t="s">
        <v>18</v>
      </c>
      <c r="C21" s="84">
        <v>847.23972020741678</v>
      </c>
    </row>
    <row r="22" spans="1:3" x14ac:dyDescent="0.25">
      <c r="A22" s="31"/>
      <c r="B22" s="32" t="s">
        <v>19</v>
      </c>
      <c r="C22" s="15">
        <v>62.313771987514215</v>
      </c>
    </row>
    <row r="23" spans="1:3" x14ac:dyDescent="0.25">
      <c r="A23" s="31"/>
      <c r="B23" s="32" t="s">
        <v>20</v>
      </c>
      <c r="C23" s="15">
        <v>517.58769390476186</v>
      </c>
    </row>
    <row r="24" spans="1:3" x14ac:dyDescent="0.25">
      <c r="A24" s="31"/>
      <c r="B24" s="32" t="s">
        <v>21</v>
      </c>
      <c r="C24" s="15"/>
    </row>
    <row r="25" spans="1:3" x14ac:dyDescent="0.25">
      <c r="A25" s="31"/>
      <c r="B25" s="32" t="s">
        <v>22</v>
      </c>
      <c r="C25" s="15"/>
    </row>
    <row r="26" spans="1:3" x14ac:dyDescent="0.25">
      <c r="A26" s="31"/>
      <c r="B26" s="32" t="s">
        <v>23</v>
      </c>
      <c r="C26" s="15">
        <v>2.1352354628999992E-3</v>
      </c>
    </row>
    <row r="27" spans="1:3" x14ac:dyDescent="0.25">
      <c r="A27" s="31"/>
      <c r="B27" s="32" t="s">
        <v>24</v>
      </c>
      <c r="C27" s="15">
        <v>154.54239510726353</v>
      </c>
    </row>
    <row r="28" spans="1:3" x14ac:dyDescent="0.25">
      <c r="A28" s="31"/>
      <c r="B28" s="32" t="s">
        <v>25</v>
      </c>
      <c r="C28" s="15">
        <v>0</v>
      </c>
    </row>
    <row r="29" spans="1:3" x14ac:dyDescent="0.25">
      <c r="A29" s="31"/>
      <c r="B29" s="32" t="s">
        <v>26</v>
      </c>
      <c r="C29" s="15">
        <v>112.7937239724143</v>
      </c>
    </row>
    <row r="30" spans="1:3" x14ac:dyDescent="0.25">
      <c r="A30" s="31"/>
      <c r="B30" s="32"/>
      <c r="C30" s="18"/>
    </row>
    <row r="31" spans="1:3" x14ac:dyDescent="0.25">
      <c r="A31" s="31">
        <v>5</v>
      </c>
      <c r="B31" s="7" t="s">
        <v>27</v>
      </c>
      <c r="C31" s="84">
        <v>0</v>
      </c>
    </row>
    <row r="32" spans="1:3" x14ac:dyDescent="0.25">
      <c r="A32" s="31" t="s">
        <v>12</v>
      </c>
      <c r="B32" s="32" t="s">
        <v>28</v>
      </c>
      <c r="C32" s="15"/>
    </row>
    <row r="33" spans="1:3" x14ac:dyDescent="0.25">
      <c r="A33" s="31" t="s">
        <v>14</v>
      </c>
      <c r="B33" s="32" t="s">
        <v>29</v>
      </c>
      <c r="C33" s="15"/>
    </row>
    <row r="34" spans="1:3" x14ac:dyDescent="0.25">
      <c r="A34" s="31"/>
      <c r="B34" s="32"/>
      <c r="C34" s="18"/>
    </row>
    <row r="35" spans="1:3" x14ac:dyDescent="0.25">
      <c r="A35" s="31">
        <v>6</v>
      </c>
      <c r="B35" s="7" t="s">
        <v>30</v>
      </c>
      <c r="C35" s="84">
        <v>1149.3171479927869</v>
      </c>
    </row>
    <row r="36" spans="1:3" x14ac:dyDescent="0.25">
      <c r="A36" s="31"/>
      <c r="B36" s="32"/>
      <c r="C36" s="18"/>
    </row>
    <row r="37" spans="1:3" x14ac:dyDescent="0.25">
      <c r="A37" s="31">
        <v>7</v>
      </c>
      <c r="B37" s="7" t="s">
        <v>31</v>
      </c>
      <c r="C37" s="18"/>
    </row>
    <row r="38" spans="1:3" ht="30" x14ac:dyDescent="0.25">
      <c r="A38" s="31" t="s">
        <v>12</v>
      </c>
      <c r="B38" s="34" t="s">
        <v>32</v>
      </c>
      <c r="C38" s="85">
        <f>(C17+C21+C33)/C41</f>
        <v>9.0211793505839901E-4</v>
      </c>
    </row>
    <row r="39" spans="1:3" x14ac:dyDescent="0.25">
      <c r="A39" s="31" t="s">
        <v>14</v>
      </c>
      <c r="B39" s="32" t="s">
        <v>33</v>
      </c>
      <c r="C39" s="85">
        <f>C35/C42</f>
        <v>1.0506471928473202E-3</v>
      </c>
    </row>
    <row r="40" spans="1:3" x14ac:dyDescent="0.25">
      <c r="A40" s="31"/>
      <c r="B40" s="32"/>
      <c r="C40" s="18"/>
    </row>
    <row r="41" spans="1:3" ht="15.75" thickBot="1" x14ac:dyDescent="0.3">
      <c r="A41" s="36"/>
      <c r="B41" s="37" t="s">
        <v>34</v>
      </c>
      <c r="C41" s="86">
        <v>951362</v>
      </c>
    </row>
    <row r="42" spans="1:3" ht="15.75" thickBot="1" x14ac:dyDescent="0.3">
      <c r="A42" s="36"/>
      <c r="B42" s="37" t="s">
        <v>91</v>
      </c>
      <c r="C42" s="81">
        <v>1093913.5</v>
      </c>
    </row>
  </sheetData>
  <mergeCells count="4">
    <mergeCell ref="A6:A7"/>
    <mergeCell ref="B6:B7"/>
    <mergeCell ref="C6:C7"/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6" activePane="bottomLeft" state="frozen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3" x14ac:dyDescent="0.25">
      <c r="B1" s="95" t="s">
        <v>0</v>
      </c>
      <c r="C1" s="95"/>
    </row>
    <row r="2" spans="1:3" x14ac:dyDescent="0.25">
      <c r="C2" s="3"/>
    </row>
    <row r="3" spans="1:3" x14ac:dyDescent="0.25">
      <c r="B3" s="28" t="s">
        <v>1</v>
      </c>
      <c r="C3" s="30" t="s">
        <v>2</v>
      </c>
    </row>
    <row r="4" spans="1:3" x14ac:dyDescent="0.25">
      <c r="B4" s="5" t="s">
        <v>3</v>
      </c>
      <c r="C4" s="3"/>
    </row>
    <row r="5" spans="1:3" ht="15.75" thickBot="1" x14ac:dyDescent="0.3">
      <c r="B5" s="38" t="s">
        <v>101</v>
      </c>
      <c r="C5" s="3"/>
    </row>
    <row r="6" spans="1:3" ht="14.25" customHeight="1" x14ac:dyDescent="0.25">
      <c r="A6" s="88"/>
      <c r="B6" s="90"/>
      <c r="C6" s="92" t="s">
        <v>4</v>
      </c>
    </row>
    <row r="7" spans="1:3" x14ac:dyDescent="0.25">
      <c r="A7" s="89"/>
      <c r="B7" s="91"/>
      <c r="C7" s="93"/>
    </row>
    <row r="8" spans="1:3" x14ac:dyDescent="0.25">
      <c r="A8" s="6">
        <v>1</v>
      </c>
      <c r="B8" s="7" t="s">
        <v>5</v>
      </c>
      <c r="C8" s="84">
        <v>3.3984022222726282</v>
      </c>
    </row>
    <row r="9" spans="1:3" x14ac:dyDescent="0.25">
      <c r="A9" s="31"/>
      <c r="B9" s="32" t="s">
        <v>6</v>
      </c>
      <c r="C9" s="15">
        <v>0</v>
      </c>
    </row>
    <row r="10" spans="1:3" x14ac:dyDescent="0.25">
      <c r="A10" s="31"/>
      <c r="B10" s="32" t="s">
        <v>7</v>
      </c>
      <c r="C10" s="15">
        <v>3.3984022222726282</v>
      </c>
    </row>
    <row r="11" spans="1:3" x14ac:dyDescent="0.25">
      <c r="A11" s="31"/>
      <c r="B11" s="32"/>
      <c r="C11" s="18"/>
    </row>
    <row r="12" spans="1:3" x14ac:dyDescent="0.25">
      <c r="A12" s="6">
        <v>2</v>
      </c>
      <c r="B12" s="7" t="s">
        <v>8</v>
      </c>
      <c r="C12" s="84">
        <v>0.94103272734165</v>
      </c>
    </row>
    <row r="13" spans="1:3" x14ac:dyDescent="0.25">
      <c r="A13" s="31"/>
      <c r="B13" s="33" t="s">
        <v>9</v>
      </c>
      <c r="C13" s="15">
        <v>0</v>
      </c>
    </row>
    <row r="14" spans="1:3" x14ac:dyDescent="0.25">
      <c r="A14" s="31"/>
      <c r="B14" s="33" t="s">
        <v>10</v>
      </c>
      <c r="C14" s="15">
        <v>0.94103272734165</v>
      </c>
    </row>
    <row r="15" spans="1:3" x14ac:dyDescent="0.25">
      <c r="A15" s="11"/>
      <c r="B15" s="12"/>
      <c r="C15" s="18"/>
    </row>
    <row r="16" spans="1:3" x14ac:dyDescent="0.25">
      <c r="A16" s="6">
        <v>3</v>
      </c>
      <c r="B16" s="7" t="s">
        <v>11</v>
      </c>
      <c r="C16" s="84">
        <v>0.24709796361254005</v>
      </c>
    </row>
    <row r="17" spans="1:3" ht="30" x14ac:dyDescent="0.25">
      <c r="A17" s="31" t="s">
        <v>12</v>
      </c>
      <c r="B17" s="34" t="s">
        <v>13</v>
      </c>
      <c r="C17" s="15">
        <v>0.24709796361254005</v>
      </c>
    </row>
    <row r="18" spans="1:3" x14ac:dyDescent="0.25">
      <c r="A18" s="31" t="s">
        <v>14</v>
      </c>
      <c r="B18" s="34" t="s">
        <v>15</v>
      </c>
      <c r="C18" s="15">
        <v>0</v>
      </c>
    </row>
    <row r="19" spans="1:3" x14ac:dyDescent="0.25">
      <c r="A19" s="31" t="s">
        <v>16</v>
      </c>
      <c r="B19" s="32" t="s">
        <v>17</v>
      </c>
      <c r="C19" s="15">
        <v>0</v>
      </c>
    </row>
    <row r="20" spans="1:3" x14ac:dyDescent="0.25">
      <c r="A20" s="13"/>
      <c r="B20" s="14"/>
      <c r="C20" s="18"/>
    </row>
    <row r="21" spans="1:3" x14ac:dyDescent="0.25">
      <c r="A21" s="35">
        <v>4</v>
      </c>
      <c r="B21" s="7" t="s">
        <v>18</v>
      </c>
      <c r="C21" s="84">
        <v>0.96959829590336011</v>
      </c>
    </row>
    <row r="22" spans="1:3" x14ac:dyDescent="0.25">
      <c r="A22" s="31"/>
      <c r="B22" s="32" t="s">
        <v>19</v>
      </c>
      <c r="C22" s="15">
        <v>0</v>
      </c>
    </row>
    <row r="23" spans="1:3" x14ac:dyDescent="0.25">
      <c r="A23" s="31"/>
      <c r="B23" s="32" t="s">
        <v>20</v>
      </c>
      <c r="C23" s="15">
        <v>0</v>
      </c>
    </row>
    <row r="24" spans="1:3" x14ac:dyDescent="0.25">
      <c r="A24" s="31"/>
      <c r="B24" s="32" t="s">
        <v>21</v>
      </c>
      <c r="C24" s="15"/>
    </row>
    <row r="25" spans="1:3" x14ac:dyDescent="0.25">
      <c r="A25" s="31"/>
      <c r="B25" s="32" t="s">
        <v>22</v>
      </c>
      <c r="C25" s="15"/>
    </row>
    <row r="26" spans="1:3" x14ac:dyDescent="0.25">
      <c r="A26" s="31"/>
      <c r="B26" s="32" t="s">
        <v>23</v>
      </c>
      <c r="C26" s="15">
        <v>1.8124001550000001E-5</v>
      </c>
    </row>
    <row r="27" spans="1:3" x14ac:dyDescent="0.25">
      <c r="A27" s="31"/>
      <c r="B27" s="32" t="s">
        <v>24</v>
      </c>
      <c r="C27" s="15">
        <v>0.82416015802858011</v>
      </c>
    </row>
    <row r="28" spans="1:3" x14ac:dyDescent="0.25">
      <c r="A28" s="31"/>
      <c r="B28" s="32" t="s">
        <v>25</v>
      </c>
      <c r="C28" s="15">
        <v>0</v>
      </c>
    </row>
    <row r="29" spans="1:3" x14ac:dyDescent="0.25">
      <c r="A29" s="31"/>
      <c r="B29" s="32" t="s">
        <v>26</v>
      </c>
      <c r="C29" s="15">
        <v>0.14542001387323</v>
      </c>
    </row>
    <row r="30" spans="1:3" x14ac:dyDescent="0.25">
      <c r="A30" s="31"/>
      <c r="B30" s="32"/>
      <c r="C30" s="18"/>
    </row>
    <row r="31" spans="1:3" x14ac:dyDescent="0.25">
      <c r="A31" s="31">
        <v>5</v>
      </c>
      <c r="B31" s="7" t="s">
        <v>27</v>
      </c>
      <c r="C31" s="84">
        <v>0</v>
      </c>
    </row>
    <row r="32" spans="1:3" x14ac:dyDescent="0.25">
      <c r="A32" s="31" t="s">
        <v>12</v>
      </c>
      <c r="B32" s="32" t="s">
        <v>28</v>
      </c>
      <c r="C32" s="15"/>
    </row>
    <row r="33" spans="1:3" x14ac:dyDescent="0.25">
      <c r="A33" s="31" t="s">
        <v>14</v>
      </c>
      <c r="B33" s="32" t="s">
        <v>29</v>
      </c>
      <c r="C33" s="15"/>
    </row>
    <row r="34" spans="1:3" x14ac:dyDescent="0.25">
      <c r="A34" s="31"/>
      <c r="B34" s="32"/>
      <c r="C34" s="18"/>
    </row>
    <row r="35" spans="1:3" x14ac:dyDescent="0.25">
      <c r="A35" s="31">
        <v>6</v>
      </c>
      <c r="B35" s="7" t="s">
        <v>30</v>
      </c>
      <c r="C35" s="84">
        <v>5.5561312091301787</v>
      </c>
    </row>
    <row r="36" spans="1:3" x14ac:dyDescent="0.25">
      <c r="A36" s="31"/>
      <c r="B36" s="32"/>
      <c r="C36" s="18"/>
    </row>
    <row r="37" spans="1:3" x14ac:dyDescent="0.25">
      <c r="A37" s="31">
        <v>7</v>
      </c>
      <c r="B37" s="7" t="s">
        <v>31</v>
      </c>
      <c r="C37" s="18"/>
    </row>
    <row r="38" spans="1:3" ht="30" x14ac:dyDescent="0.25">
      <c r="A38" s="31" t="s">
        <v>12</v>
      </c>
      <c r="B38" s="34" t="s">
        <v>32</v>
      </c>
      <c r="C38" s="85">
        <f>(C17+C21+C33)/C41</f>
        <v>1.4631490926883209E-5</v>
      </c>
    </row>
    <row r="39" spans="1:3" x14ac:dyDescent="0.25">
      <c r="A39" s="31" t="s">
        <v>14</v>
      </c>
      <c r="B39" s="32" t="s">
        <v>33</v>
      </c>
      <c r="C39" s="85">
        <f>C35/C42</f>
        <v>6.8977848517125229E-5</v>
      </c>
    </row>
    <row r="40" spans="1:3" x14ac:dyDescent="0.25">
      <c r="A40" s="31"/>
      <c r="B40" s="32"/>
      <c r="C40" s="18"/>
    </row>
    <row r="41" spans="1:3" ht="15.75" thickBot="1" x14ac:dyDescent="0.3">
      <c r="A41" s="36"/>
      <c r="B41" s="37" t="s">
        <v>34</v>
      </c>
      <c r="C41" s="86">
        <v>83156</v>
      </c>
    </row>
    <row r="42" spans="1:3" ht="15.75" thickBot="1" x14ac:dyDescent="0.3">
      <c r="A42" s="36"/>
      <c r="B42" s="37" t="s">
        <v>91</v>
      </c>
      <c r="C42" s="81">
        <v>80549.5</v>
      </c>
    </row>
  </sheetData>
  <mergeCells count="4">
    <mergeCell ref="A6:A7"/>
    <mergeCell ref="B6:B7"/>
    <mergeCell ref="C6:C7"/>
    <mergeCell ref="B1:C1"/>
  </mergeCells>
  <pageMargins left="0.70866141732283461" right="0.70866141732283461" top="0.3543307086614173" bottom="0.3543307086614173" header="0" footer="0"/>
  <pageSetup paperSize="9" scale="9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9" activePane="bottomLeft" state="frozen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3" x14ac:dyDescent="0.25">
      <c r="A1" s="94" t="s">
        <v>87</v>
      </c>
      <c r="B1" s="94"/>
      <c r="C1" s="78"/>
    </row>
    <row r="2" spans="1:3" x14ac:dyDescent="0.25">
      <c r="A2" s="29"/>
      <c r="B2" s="30"/>
      <c r="C2" s="30"/>
    </row>
    <row r="3" spans="1:3" x14ac:dyDescent="0.25">
      <c r="B3" s="1" t="s">
        <v>90</v>
      </c>
      <c r="C3" s="30"/>
    </row>
    <row r="4" spans="1:3" x14ac:dyDescent="0.25">
      <c r="B4" s="5" t="s">
        <v>3</v>
      </c>
      <c r="C4" s="3"/>
    </row>
    <row r="5" spans="1:3" ht="15.75" thickBot="1" x14ac:dyDescent="0.3">
      <c r="B5" s="38" t="s">
        <v>102</v>
      </c>
      <c r="C5" s="3"/>
    </row>
    <row r="6" spans="1:3" ht="14.25" customHeight="1" x14ac:dyDescent="0.25">
      <c r="A6" s="88"/>
      <c r="B6" s="90"/>
      <c r="C6" s="92" t="s">
        <v>4</v>
      </c>
    </row>
    <row r="7" spans="1:3" x14ac:dyDescent="0.25">
      <c r="A7" s="89"/>
      <c r="B7" s="91"/>
      <c r="C7" s="93"/>
    </row>
    <row r="8" spans="1:3" x14ac:dyDescent="0.25">
      <c r="A8" s="6">
        <v>1</v>
      </c>
      <c r="B8" s="7" t="s">
        <v>5</v>
      </c>
      <c r="C8" s="84">
        <v>225.02210187985261</v>
      </c>
    </row>
    <row r="9" spans="1:3" x14ac:dyDescent="0.25">
      <c r="A9" s="31"/>
      <c r="B9" s="32" t="s">
        <v>6</v>
      </c>
      <c r="C9" s="15">
        <v>0</v>
      </c>
    </row>
    <row r="10" spans="1:3" x14ac:dyDescent="0.25">
      <c r="A10" s="31"/>
      <c r="B10" s="32" t="s">
        <v>7</v>
      </c>
      <c r="C10" s="15">
        <v>225.02210187985261</v>
      </c>
    </row>
    <row r="11" spans="1:3" x14ac:dyDescent="0.25">
      <c r="A11" s="31"/>
      <c r="B11" s="32"/>
      <c r="C11" s="18"/>
    </row>
    <row r="12" spans="1:3" x14ac:dyDescent="0.25">
      <c r="A12" s="6">
        <v>2</v>
      </c>
      <c r="B12" s="7" t="s">
        <v>8</v>
      </c>
      <c r="C12" s="84">
        <v>6.2379254133517801</v>
      </c>
    </row>
    <row r="13" spans="1:3" x14ac:dyDescent="0.25">
      <c r="A13" s="31"/>
      <c r="B13" s="33" t="s">
        <v>9</v>
      </c>
      <c r="C13" s="15">
        <v>0</v>
      </c>
    </row>
    <row r="14" spans="1:3" x14ac:dyDescent="0.25">
      <c r="A14" s="31"/>
      <c r="B14" s="33" t="s">
        <v>10</v>
      </c>
      <c r="C14" s="15">
        <v>6.2379254133517801</v>
      </c>
    </row>
    <row r="15" spans="1:3" x14ac:dyDescent="0.25">
      <c r="A15" s="11"/>
      <c r="B15" s="12"/>
      <c r="C15" s="18"/>
    </row>
    <row r="16" spans="1:3" x14ac:dyDescent="0.25">
      <c r="A16" s="6">
        <v>3</v>
      </c>
      <c r="B16" s="7" t="s">
        <v>11</v>
      </c>
      <c r="C16" s="84">
        <v>73.748226118892902</v>
      </c>
    </row>
    <row r="17" spans="1:3" ht="30" x14ac:dyDescent="0.25">
      <c r="A17" s="31" t="s">
        <v>12</v>
      </c>
      <c r="B17" s="34" t="s">
        <v>13</v>
      </c>
      <c r="C17" s="15">
        <v>27.304256287900369</v>
      </c>
    </row>
    <row r="18" spans="1:3" x14ac:dyDescent="0.25">
      <c r="A18" s="31" t="s">
        <v>14</v>
      </c>
      <c r="B18" s="34" t="s">
        <v>15</v>
      </c>
      <c r="C18" s="15">
        <v>0</v>
      </c>
    </row>
    <row r="19" spans="1:3" x14ac:dyDescent="0.25">
      <c r="A19" s="31" t="s">
        <v>16</v>
      </c>
      <c r="B19" s="32" t="s">
        <v>17</v>
      </c>
      <c r="C19" s="15">
        <v>46.443969830992536</v>
      </c>
    </row>
    <row r="20" spans="1:3" x14ac:dyDescent="0.25">
      <c r="A20" s="13"/>
      <c r="B20" s="14"/>
      <c r="C20" s="18"/>
    </row>
    <row r="21" spans="1:3" x14ac:dyDescent="0.25">
      <c r="A21" s="35">
        <v>4</v>
      </c>
      <c r="B21" s="7" t="s">
        <v>18</v>
      </c>
      <c r="C21" s="84">
        <v>642.44003953071876</v>
      </c>
    </row>
    <row r="22" spans="1:3" x14ac:dyDescent="0.25">
      <c r="A22" s="31"/>
      <c r="B22" s="32" t="s">
        <v>19</v>
      </c>
      <c r="C22" s="15">
        <v>34.019378687872759</v>
      </c>
    </row>
    <row r="23" spans="1:3" x14ac:dyDescent="0.25">
      <c r="A23" s="31"/>
      <c r="B23" s="32" t="s">
        <v>20</v>
      </c>
      <c r="C23" s="15">
        <v>567.57387355715423</v>
      </c>
    </row>
    <row r="24" spans="1:3" x14ac:dyDescent="0.25">
      <c r="A24" s="31"/>
      <c r="B24" s="32" t="s">
        <v>21</v>
      </c>
      <c r="C24" s="15"/>
    </row>
    <row r="25" spans="1:3" x14ac:dyDescent="0.25">
      <c r="A25" s="31"/>
      <c r="B25" s="32" t="s">
        <v>22</v>
      </c>
      <c r="C25" s="15"/>
    </row>
    <row r="26" spans="1:3" x14ac:dyDescent="0.25">
      <c r="A26" s="31"/>
      <c r="B26" s="32" t="s">
        <v>23</v>
      </c>
      <c r="C26" s="15">
        <v>7.6389109691999985E-4</v>
      </c>
    </row>
    <row r="27" spans="1:3" x14ac:dyDescent="0.25">
      <c r="A27" s="31"/>
      <c r="B27" s="32" t="s">
        <v>24</v>
      </c>
      <c r="C27" s="15">
        <v>34.702372183966865</v>
      </c>
    </row>
    <row r="28" spans="1:3" x14ac:dyDescent="0.25">
      <c r="A28" s="31"/>
      <c r="B28" s="32" t="s">
        <v>25</v>
      </c>
      <c r="C28" s="15">
        <v>0</v>
      </c>
    </row>
    <row r="29" spans="1:3" x14ac:dyDescent="0.25">
      <c r="A29" s="31"/>
      <c r="B29" s="32" t="s">
        <v>26</v>
      </c>
      <c r="C29" s="15">
        <v>6.1436512106280308</v>
      </c>
    </row>
    <row r="30" spans="1:3" x14ac:dyDescent="0.25">
      <c r="A30" s="31"/>
      <c r="B30" s="32"/>
      <c r="C30" s="18"/>
    </row>
    <row r="31" spans="1:3" x14ac:dyDescent="0.25">
      <c r="A31" s="31">
        <v>5</v>
      </c>
      <c r="B31" s="7" t="s">
        <v>27</v>
      </c>
      <c r="C31" s="84">
        <v>0</v>
      </c>
    </row>
    <row r="32" spans="1:3" x14ac:dyDescent="0.25">
      <c r="A32" s="31" t="s">
        <v>12</v>
      </c>
      <c r="B32" s="32" t="s">
        <v>28</v>
      </c>
      <c r="C32" s="15"/>
    </row>
    <row r="33" spans="1:3" x14ac:dyDescent="0.25">
      <c r="A33" s="31" t="s">
        <v>14</v>
      </c>
      <c r="B33" s="32" t="s">
        <v>29</v>
      </c>
      <c r="C33" s="15"/>
    </row>
    <row r="34" spans="1:3" x14ac:dyDescent="0.25">
      <c r="A34" s="31"/>
      <c r="B34" s="32"/>
      <c r="C34" s="18"/>
    </row>
    <row r="35" spans="1:3" x14ac:dyDescent="0.25">
      <c r="A35" s="31">
        <v>6</v>
      </c>
      <c r="B35" s="7" t="s">
        <v>30</v>
      </c>
      <c r="C35" s="84">
        <v>947.44829294281612</v>
      </c>
    </row>
    <row r="36" spans="1:3" x14ac:dyDescent="0.25">
      <c r="A36" s="31"/>
      <c r="B36" s="32"/>
      <c r="C36" s="18"/>
    </row>
    <row r="37" spans="1:3" x14ac:dyDescent="0.25">
      <c r="A37" s="31">
        <v>7</v>
      </c>
      <c r="B37" s="7" t="s">
        <v>31</v>
      </c>
      <c r="C37" s="18"/>
    </row>
    <row r="38" spans="1:3" ht="30" x14ac:dyDescent="0.25">
      <c r="A38" s="31" t="s">
        <v>12</v>
      </c>
      <c r="B38" s="34" t="s">
        <v>32</v>
      </c>
      <c r="C38" s="85">
        <f>(C17+C21+C33)/C41</f>
        <v>1.8429328894809229E-4</v>
      </c>
    </row>
    <row r="39" spans="1:3" x14ac:dyDescent="0.25">
      <c r="A39" s="31" t="s">
        <v>14</v>
      </c>
      <c r="B39" s="32" t="s">
        <v>33</v>
      </c>
      <c r="C39" s="85">
        <f>C35/C42</f>
        <v>2.6252653614607639E-4</v>
      </c>
    </row>
    <row r="40" spans="1:3" x14ac:dyDescent="0.25">
      <c r="A40" s="31"/>
      <c r="B40" s="32"/>
      <c r="C40" s="18"/>
    </row>
    <row r="41" spans="1:3" ht="15.75" thickBot="1" x14ac:dyDescent="0.3">
      <c r="A41" s="36"/>
      <c r="B41" s="37" t="s">
        <v>34</v>
      </c>
      <c r="C41" s="86">
        <v>3634122</v>
      </c>
    </row>
    <row r="42" spans="1:3" ht="15.75" thickBot="1" x14ac:dyDescent="0.3">
      <c r="A42" s="36"/>
      <c r="B42" s="37" t="s">
        <v>91</v>
      </c>
      <c r="C42" s="81">
        <v>3608962</v>
      </c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rightToLeft="1" workbookViewId="0">
      <pane ySplit="7" topLeftCell="A26" activePane="bottomLeft" state="frozen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3" x14ac:dyDescent="0.25">
      <c r="A1" s="94" t="s">
        <v>87</v>
      </c>
      <c r="B1" s="94"/>
      <c r="C1" s="78"/>
    </row>
    <row r="2" spans="1:3" x14ac:dyDescent="0.25">
      <c r="A2" s="29"/>
      <c r="B2" s="30"/>
      <c r="C2" s="30"/>
    </row>
    <row r="3" spans="1:3" x14ac:dyDescent="0.25">
      <c r="B3" s="1" t="s">
        <v>90</v>
      </c>
      <c r="C3" s="30"/>
    </row>
    <row r="4" spans="1:3" x14ac:dyDescent="0.25">
      <c r="B4" s="5" t="s">
        <v>3</v>
      </c>
      <c r="C4" s="3"/>
    </row>
    <row r="5" spans="1:3" ht="15.75" thickBot="1" x14ac:dyDescent="0.3">
      <c r="B5" s="39" t="s">
        <v>103</v>
      </c>
      <c r="C5" s="3"/>
    </row>
    <row r="6" spans="1:3" ht="14.25" customHeight="1" x14ac:dyDescent="0.25">
      <c r="A6" s="88"/>
      <c r="B6" s="90"/>
      <c r="C6" s="92" t="s">
        <v>4</v>
      </c>
    </row>
    <row r="7" spans="1:3" x14ac:dyDescent="0.25">
      <c r="A7" s="89"/>
      <c r="B7" s="91"/>
      <c r="C7" s="93"/>
    </row>
    <row r="8" spans="1:3" x14ac:dyDescent="0.25">
      <c r="A8" s="6">
        <v>1</v>
      </c>
      <c r="B8" s="7" t="s">
        <v>5</v>
      </c>
      <c r="C8" s="84">
        <v>7.8902741352510006E-2</v>
      </c>
    </row>
    <row r="9" spans="1:3" x14ac:dyDescent="0.25">
      <c r="A9" s="31"/>
      <c r="B9" s="32" t="s">
        <v>6</v>
      </c>
      <c r="C9" s="15">
        <v>0</v>
      </c>
    </row>
    <row r="10" spans="1:3" x14ac:dyDescent="0.25">
      <c r="A10" s="31"/>
      <c r="B10" s="32" t="s">
        <v>7</v>
      </c>
      <c r="C10" s="15">
        <v>7.8902741352510006E-2</v>
      </c>
    </row>
    <row r="11" spans="1:3" x14ac:dyDescent="0.25">
      <c r="A11" s="31"/>
      <c r="B11" s="32"/>
      <c r="C11" s="18"/>
    </row>
    <row r="12" spans="1:3" x14ac:dyDescent="0.25">
      <c r="A12" s="6">
        <v>2</v>
      </c>
      <c r="B12" s="7" t="s">
        <v>8</v>
      </c>
      <c r="C12" s="84">
        <v>0.73175234270726996</v>
      </c>
    </row>
    <row r="13" spans="1:3" x14ac:dyDescent="0.25">
      <c r="A13" s="31"/>
      <c r="B13" s="33" t="s">
        <v>9</v>
      </c>
      <c r="C13" s="15">
        <v>0</v>
      </c>
    </row>
    <row r="14" spans="1:3" x14ac:dyDescent="0.25">
      <c r="A14" s="31"/>
      <c r="B14" s="33" t="s">
        <v>10</v>
      </c>
      <c r="C14" s="15">
        <v>0.73175234270726996</v>
      </c>
    </row>
    <row r="15" spans="1:3" x14ac:dyDescent="0.25">
      <c r="A15" s="11"/>
      <c r="B15" s="12"/>
      <c r="C15" s="18"/>
    </row>
    <row r="16" spans="1:3" x14ac:dyDescent="0.25">
      <c r="A16" s="6">
        <v>3</v>
      </c>
      <c r="B16" s="7" t="s">
        <v>11</v>
      </c>
      <c r="C16" s="84">
        <v>0</v>
      </c>
    </row>
    <row r="17" spans="1:3" ht="30" x14ac:dyDescent="0.25">
      <c r="A17" s="31" t="s">
        <v>12</v>
      </c>
      <c r="B17" s="34" t="s">
        <v>13</v>
      </c>
      <c r="C17" s="15">
        <v>0</v>
      </c>
    </row>
    <row r="18" spans="1:3" x14ac:dyDescent="0.25">
      <c r="A18" s="31" t="s">
        <v>14</v>
      </c>
      <c r="B18" s="34" t="s">
        <v>15</v>
      </c>
      <c r="C18" s="15">
        <v>0</v>
      </c>
    </row>
    <row r="19" spans="1:3" x14ac:dyDescent="0.25">
      <c r="A19" s="31" t="s">
        <v>16</v>
      </c>
      <c r="B19" s="32" t="s">
        <v>17</v>
      </c>
      <c r="C19" s="15">
        <v>0</v>
      </c>
    </row>
    <row r="20" spans="1:3" x14ac:dyDescent="0.25">
      <c r="A20" s="13"/>
      <c r="B20" s="14"/>
      <c r="C20" s="18"/>
    </row>
    <row r="21" spans="1:3" x14ac:dyDescent="0.25">
      <c r="A21" s="35">
        <v>4</v>
      </c>
      <c r="B21" s="7" t="s">
        <v>18</v>
      </c>
      <c r="C21" s="84">
        <v>1.1849999999999998E-2</v>
      </c>
    </row>
    <row r="22" spans="1:3" x14ac:dyDescent="0.25">
      <c r="A22" s="31"/>
      <c r="B22" s="32" t="s">
        <v>19</v>
      </c>
      <c r="C22" s="15">
        <v>0</v>
      </c>
    </row>
    <row r="23" spans="1:3" x14ac:dyDescent="0.25">
      <c r="A23" s="31"/>
      <c r="B23" s="32" t="s">
        <v>20</v>
      </c>
      <c r="C23" s="15">
        <v>0</v>
      </c>
    </row>
    <row r="24" spans="1:3" x14ac:dyDescent="0.25">
      <c r="A24" s="31"/>
      <c r="B24" s="32" t="s">
        <v>21</v>
      </c>
      <c r="C24" s="15"/>
    </row>
    <row r="25" spans="1:3" x14ac:dyDescent="0.25">
      <c r="A25" s="31"/>
      <c r="B25" s="32" t="s">
        <v>22</v>
      </c>
      <c r="C25" s="15"/>
    </row>
    <row r="26" spans="1:3" x14ac:dyDescent="0.25">
      <c r="A26" s="31"/>
      <c r="B26" s="32" t="s">
        <v>23</v>
      </c>
      <c r="C26" s="15">
        <v>0</v>
      </c>
    </row>
    <row r="27" spans="1:3" x14ac:dyDescent="0.25">
      <c r="A27" s="31"/>
      <c r="B27" s="32" t="s">
        <v>24</v>
      </c>
      <c r="C27" s="15">
        <v>1.1849999999999998E-2</v>
      </c>
    </row>
    <row r="28" spans="1:3" x14ac:dyDescent="0.25">
      <c r="A28" s="31"/>
      <c r="B28" s="32" t="s">
        <v>25</v>
      </c>
      <c r="C28" s="15">
        <v>0</v>
      </c>
    </row>
    <row r="29" spans="1:3" x14ac:dyDescent="0.25">
      <c r="A29" s="31"/>
      <c r="B29" s="32" t="s">
        <v>26</v>
      </c>
      <c r="C29" s="15">
        <v>0</v>
      </c>
    </row>
    <row r="30" spans="1:3" x14ac:dyDescent="0.25">
      <c r="A30" s="31"/>
      <c r="B30" s="32"/>
      <c r="C30" s="18"/>
    </row>
    <row r="31" spans="1:3" x14ac:dyDescent="0.25">
      <c r="A31" s="31">
        <v>5</v>
      </c>
      <c r="B31" s="7" t="s">
        <v>27</v>
      </c>
      <c r="C31" s="84">
        <v>0</v>
      </c>
    </row>
    <row r="32" spans="1:3" x14ac:dyDescent="0.25">
      <c r="A32" s="31" t="s">
        <v>12</v>
      </c>
      <c r="B32" s="32" t="s">
        <v>28</v>
      </c>
      <c r="C32" s="15"/>
    </row>
    <row r="33" spans="1:3" x14ac:dyDescent="0.25">
      <c r="A33" s="31" t="s">
        <v>14</v>
      </c>
      <c r="B33" s="32" t="s">
        <v>29</v>
      </c>
      <c r="C33" s="15"/>
    </row>
    <row r="34" spans="1:3" x14ac:dyDescent="0.25">
      <c r="A34" s="31"/>
      <c r="B34" s="32"/>
      <c r="C34" s="18"/>
    </row>
    <row r="35" spans="1:3" x14ac:dyDescent="0.25">
      <c r="A35" s="31">
        <v>6</v>
      </c>
      <c r="B35" s="7" t="s">
        <v>30</v>
      </c>
      <c r="C35" s="84">
        <v>0.82250508405977996</v>
      </c>
    </row>
    <row r="36" spans="1:3" x14ac:dyDescent="0.25">
      <c r="A36" s="31"/>
      <c r="B36" s="32"/>
      <c r="C36" s="18"/>
    </row>
    <row r="37" spans="1:3" x14ac:dyDescent="0.25">
      <c r="A37" s="31">
        <v>7</v>
      </c>
      <c r="B37" s="7" t="s">
        <v>31</v>
      </c>
      <c r="C37" s="18"/>
    </row>
    <row r="38" spans="1:3" ht="30" x14ac:dyDescent="0.25">
      <c r="A38" s="31" t="s">
        <v>12</v>
      </c>
      <c r="B38" s="34" t="s">
        <v>32</v>
      </c>
      <c r="C38" s="85">
        <f>(C17+C21+C33)/C41</f>
        <v>2.0466321243523312E-5</v>
      </c>
    </row>
    <row r="39" spans="1:3" x14ac:dyDescent="0.25">
      <c r="A39" s="31" t="s">
        <v>14</v>
      </c>
      <c r="B39" s="32" t="s">
        <v>33</v>
      </c>
      <c r="C39" s="85">
        <f>C35/C42</f>
        <v>1.4557612107252743E-3</v>
      </c>
    </row>
    <row r="40" spans="1:3" x14ac:dyDescent="0.25">
      <c r="A40" s="31"/>
      <c r="B40" s="32"/>
      <c r="C40" s="18"/>
    </row>
    <row r="41" spans="1:3" ht="15.75" thickBot="1" x14ac:dyDescent="0.3">
      <c r="A41" s="36"/>
      <c r="B41" s="37" t="s">
        <v>34</v>
      </c>
      <c r="C41" s="86">
        <v>579</v>
      </c>
    </row>
    <row r="42" spans="1:3" ht="15.75" thickBot="1" x14ac:dyDescent="0.3">
      <c r="A42" s="36"/>
      <c r="B42" s="37" t="s">
        <v>91</v>
      </c>
      <c r="C42" s="81">
        <v>565</v>
      </c>
    </row>
  </sheetData>
  <mergeCells count="4">
    <mergeCell ref="A6:A7"/>
    <mergeCell ref="B6:B7"/>
    <mergeCell ref="C6:C7"/>
    <mergeCell ref="A1:B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rightToLeft="1" workbookViewId="0">
      <pane ySplit="7" topLeftCell="A29" activePane="bottomLeft" state="frozen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3" x14ac:dyDescent="0.25">
      <c r="A1" s="94" t="s">
        <v>87</v>
      </c>
      <c r="B1" s="94"/>
      <c r="C1" s="78"/>
    </row>
    <row r="2" spans="1:3" x14ac:dyDescent="0.25">
      <c r="A2" s="29"/>
      <c r="B2" s="30"/>
      <c r="C2" s="30"/>
    </row>
    <row r="3" spans="1:3" x14ac:dyDescent="0.25">
      <c r="B3" s="1" t="s">
        <v>90</v>
      </c>
      <c r="C3" s="30"/>
    </row>
    <row r="4" spans="1:3" x14ac:dyDescent="0.25">
      <c r="B4" s="5" t="s">
        <v>3</v>
      </c>
      <c r="C4" s="3"/>
    </row>
    <row r="5" spans="1:3" ht="15.75" thickBot="1" x14ac:dyDescent="0.3">
      <c r="B5" s="39" t="s">
        <v>104</v>
      </c>
      <c r="C5" s="3"/>
    </row>
    <row r="6" spans="1:3" ht="14.25" customHeight="1" x14ac:dyDescent="0.25">
      <c r="A6" s="88"/>
      <c r="B6" s="90"/>
      <c r="C6" s="92" t="s">
        <v>4</v>
      </c>
    </row>
    <row r="7" spans="1:3" x14ac:dyDescent="0.25">
      <c r="A7" s="89"/>
      <c r="B7" s="91"/>
      <c r="C7" s="93"/>
    </row>
    <row r="8" spans="1:3" x14ac:dyDescent="0.25">
      <c r="A8" s="6">
        <v>1</v>
      </c>
      <c r="B8" s="7" t="s">
        <v>5</v>
      </c>
      <c r="C8" s="84">
        <v>208.5815369363969</v>
      </c>
    </row>
    <row r="9" spans="1:3" x14ac:dyDescent="0.25">
      <c r="A9" s="31"/>
      <c r="B9" s="32" t="s">
        <v>6</v>
      </c>
      <c r="C9" s="15">
        <v>0</v>
      </c>
    </row>
    <row r="10" spans="1:3" x14ac:dyDescent="0.25">
      <c r="A10" s="31"/>
      <c r="B10" s="32" t="s">
        <v>7</v>
      </c>
      <c r="C10" s="15">
        <v>208.5815369363969</v>
      </c>
    </row>
    <row r="11" spans="1:3" x14ac:dyDescent="0.25">
      <c r="A11" s="31"/>
      <c r="B11" s="32"/>
      <c r="C11" s="18"/>
    </row>
    <row r="12" spans="1:3" x14ac:dyDescent="0.25">
      <c r="A12" s="6">
        <v>2</v>
      </c>
      <c r="B12" s="7" t="s">
        <v>8</v>
      </c>
      <c r="C12" s="84">
        <v>4.7289015755885</v>
      </c>
    </row>
    <row r="13" spans="1:3" x14ac:dyDescent="0.25">
      <c r="A13" s="31"/>
      <c r="B13" s="33" t="s">
        <v>9</v>
      </c>
      <c r="C13" s="15">
        <v>0</v>
      </c>
    </row>
    <row r="14" spans="1:3" x14ac:dyDescent="0.25">
      <c r="A14" s="31"/>
      <c r="B14" s="33" t="s">
        <v>10</v>
      </c>
      <c r="C14" s="15">
        <v>4.7289015755885</v>
      </c>
    </row>
    <row r="15" spans="1:3" x14ac:dyDescent="0.25">
      <c r="A15" s="11"/>
      <c r="B15" s="12"/>
      <c r="C15" s="18"/>
    </row>
    <row r="16" spans="1:3" x14ac:dyDescent="0.25">
      <c r="A16" s="6">
        <v>3</v>
      </c>
      <c r="B16" s="7" t="s">
        <v>11</v>
      </c>
      <c r="C16" s="84">
        <v>183.97717178489489</v>
      </c>
    </row>
    <row r="17" spans="1:3" ht="30" x14ac:dyDescent="0.25">
      <c r="A17" s="31" t="s">
        <v>12</v>
      </c>
      <c r="B17" s="34" t="s">
        <v>13</v>
      </c>
      <c r="C17" s="15">
        <v>19.352612239918972</v>
      </c>
    </row>
    <row r="18" spans="1:3" x14ac:dyDescent="0.25">
      <c r="A18" s="31" t="s">
        <v>14</v>
      </c>
      <c r="B18" s="34" t="s">
        <v>15</v>
      </c>
      <c r="C18" s="15">
        <v>0</v>
      </c>
    </row>
    <row r="19" spans="1:3" x14ac:dyDescent="0.25">
      <c r="A19" s="31" t="s">
        <v>16</v>
      </c>
      <c r="B19" s="32" t="s">
        <v>17</v>
      </c>
      <c r="C19" s="15">
        <v>164.62455954497591</v>
      </c>
    </row>
    <row r="20" spans="1:3" x14ac:dyDescent="0.25">
      <c r="A20" s="13"/>
      <c r="B20" s="14"/>
      <c r="C20" s="18"/>
    </row>
    <row r="21" spans="1:3" x14ac:dyDescent="0.25">
      <c r="A21" s="35">
        <v>4</v>
      </c>
      <c r="B21" s="7" t="s">
        <v>18</v>
      </c>
      <c r="C21" s="84">
        <v>1215.2394304660486</v>
      </c>
    </row>
    <row r="22" spans="1:3" x14ac:dyDescent="0.25">
      <c r="A22" s="31"/>
      <c r="B22" s="32" t="s">
        <v>19</v>
      </c>
      <c r="C22" s="15">
        <v>162.81992119342772</v>
      </c>
    </row>
    <row r="23" spans="1:3" x14ac:dyDescent="0.25">
      <c r="A23" s="31"/>
      <c r="B23" s="32" t="s">
        <v>20</v>
      </c>
      <c r="C23" s="15">
        <v>762.42946814653442</v>
      </c>
    </row>
    <row r="24" spans="1:3" x14ac:dyDescent="0.25">
      <c r="A24" s="31"/>
      <c r="B24" s="32" t="s">
        <v>21</v>
      </c>
      <c r="C24" s="15"/>
    </row>
    <row r="25" spans="1:3" x14ac:dyDescent="0.25">
      <c r="A25" s="31"/>
      <c r="B25" s="32" t="s">
        <v>22</v>
      </c>
      <c r="C25" s="15"/>
    </row>
    <row r="26" spans="1:3" x14ac:dyDescent="0.25">
      <c r="A26" s="31"/>
      <c r="B26" s="32" t="s">
        <v>23</v>
      </c>
      <c r="C26" s="15">
        <v>3.1413523703499998E-3</v>
      </c>
    </row>
    <row r="27" spans="1:3" x14ac:dyDescent="0.25">
      <c r="A27" s="31"/>
      <c r="B27" s="32" t="s">
        <v>24</v>
      </c>
      <c r="C27" s="15">
        <v>213.05289709968955</v>
      </c>
    </row>
    <row r="28" spans="1:3" x14ac:dyDescent="0.25">
      <c r="A28" s="31"/>
      <c r="B28" s="32" t="s">
        <v>25</v>
      </c>
      <c r="C28" s="15">
        <v>0</v>
      </c>
    </row>
    <row r="29" spans="1:3" x14ac:dyDescent="0.25">
      <c r="A29" s="31"/>
      <c r="B29" s="32" t="s">
        <v>26</v>
      </c>
      <c r="C29" s="15">
        <v>76.934002674026615</v>
      </c>
    </row>
    <row r="30" spans="1:3" x14ac:dyDescent="0.25">
      <c r="A30" s="31"/>
      <c r="B30" s="32"/>
      <c r="C30" s="18"/>
    </row>
    <row r="31" spans="1:3" x14ac:dyDescent="0.25">
      <c r="A31" s="31">
        <v>5</v>
      </c>
      <c r="B31" s="7" t="s">
        <v>27</v>
      </c>
      <c r="C31" s="84">
        <v>0</v>
      </c>
    </row>
    <row r="32" spans="1:3" x14ac:dyDescent="0.25">
      <c r="A32" s="31" t="s">
        <v>12</v>
      </c>
      <c r="B32" s="32" t="s">
        <v>28</v>
      </c>
      <c r="C32" s="15"/>
    </row>
    <row r="33" spans="1:3" x14ac:dyDescent="0.25">
      <c r="A33" s="31" t="s">
        <v>14</v>
      </c>
      <c r="B33" s="32" t="s">
        <v>29</v>
      </c>
      <c r="C33" s="15"/>
    </row>
    <row r="34" spans="1:3" x14ac:dyDescent="0.25">
      <c r="A34" s="31"/>
      <c r="B34" s="32"/>
      <c r="C34" s="18"/>
    </row>
    <row r="35" spans="1:3" x14ac:dyDescent="0.25">
      <c r="A35" s="31">
        <v>6</v>
      </c>
      <c r="B35" s="7" t="s">
        <v>30</v>
      </c>
      <c r="C35" s="84">
        <v>1612.5270407629289</v>
      </c>
    </row>
    <row r="36" spans="1:3" x14ac:dyDescent="0.25">
      <c r="A36" s="31"/>
      <c r="B36" s="32"/>
      <c r="C36" s="18"/>
    </row>
    <row r="37" spans="1:3" x14ac:dyDescent="0.25">
      <c r="A37" s="31">
        <v>7</v>
      </c>
      <c r="B37" s="7" t="s">
        <v>31</v>
      </c>
      <c r="C37" s="18"/>
    </row>
    <row r="38" spans="1:3" ht="30" x14ac:dyDescent="0.25">
      <c r="A38" s="31" t="s">
        <v>12</v>
      </c>
      <c r="B38" s="34" t="s">
        <v>32</v>
      </c>
      <c r="C38" s="85">
        <f>(C17+C21+C33)/C41</f>
        <v>6.7707348521570826E-4</v>
      </c>
    </row>
    <row r="39" spans="1:3" x14ac:dyDescent="0.25">
      <c r="A39" s="31" t="s">
        <v>14</v>
      </c>
      <c r="B39" s="32" t="s">
        <v>33</v>
      </c>
      <c r="C39" s="85">
        <f>C35/C42</f>
        <v>6.672597934044923E-4</v>
      </c>
    </row>
    <row r="40" spans="1:3" x14ac:dyDescent="0.25">
      <c r="A40" s="31"/>
      <c r="B40" s="32"/>
      <c r="C40" s="18"/>
    </row>
    <row r="41" spans="1:3" ht="15.75" thickBot="1" x14ac:dyDescent="0.3">
      <c r="A41" s="36"/>
      <c r="B41" s="37" t="s">
        <v>34</v>
      </c>
      <c r="C41" s="86">
        <v>1823424</v>
      </c>
    </row>
    <row r="42" spans="1:3" ht="15.75" thickBot="1" x14ac:dyDescent="0.3">
      <c r="A42" s="36"/>
      <c r="B42" s="37" t="s">
        <v>91</v>
      </c>
      <c r="C42" s="81">
        <v>2416640.5</v>
      </c>
    </row>
  </sheetData>
  <mergeCells count="4">
    <mergeCell ref="A6:A7"/>
    <mergeCell ref="B6:B7"/>
    <mergeCell ref="C6:C7"/>
    <mergeCell ref="A1:B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rightToLeft="1" workbookViewId="0">
      <pane ySplit="7" topLeftCell="A29" activePane="bottomLeft" state="frozen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3" x14ac:dyDescent="0.25">
      <c r="A1" s="94" t="s">
        <v>87</v>
      </c>
      <c r="B1" s="94"/>
      <c r="C1" s="78"/>
    </row>
    <row r="2" spans="1:3" x14ac:dyDescent="0.25">
      <c r="A2" s="29"/>
      <c r="B2" s="30"/>
      <c r="C2" s="30"/>
    </row>
    <row r="3" spans="1:3" x14ac:dyDescent="0.25">
      <c r="B3" s="1" t="s">
        <v>90</v>
      </c>
      <c r="C3" s="30"/>
    </row>
    <row r="4" spans="1:3" x14ac:dyDescent="0.25">
      <c r="B4" s="5" t="s">
        <v>3</v>
      </c>
      <c r="C4" s="3"/>
    </row>
    <row r="5" spans="1:3" ht="15.75" thickBot="1" x14ac:dyDescent="0.3">
      <c r="B5" s="39" t="s">
        <v>105</v>
      </c>
      <c r="C5" s="3"/>
    </row>
    <row r="6" spans="1:3" ht="14.25" customHeight="1" x14ac:dyDescent="0.25">
      <c r="A6" s="88"/>
      <c r="B6" s="90"/>
      <c r="C6" s="92" t="s">
        <v>4</v>
      </c>
    </row>
    <row r="7" spans="1:3" x14ac:dyDescent="0.25">
      <c r="A7" s="89"/>
      <c r="B7" s="91"/>
      <c r="C7" s="93"/>
    </row>
    <row r="8" spans="1:3" x14ac:dyDescent="0.25">
      <c r="A8" s="6">
        <v>1</v>
      </c>
      <c r="B8" s="7" t="s">
        <v>5</v>
      </c>
      <c r="C8" s="84">
        <v>2.4950434957998593</v>
      </c>
    </row>
    <row r="9" spans="1:3" x14ac:dyDescent="0.25">
      <c r="A9" s="31"/>
      <c r="B9" s="32" t="s">
        <v>6</v>
      </c>
      <c r="C9" s="15">
        <v>0</v>
      </c>
    </row>
    <row r="10" spans="1:3" x14ac:dyDescent="0.25">
      <c r="A10" s="31"/>
      <c r="B10" s="32" t="s">
        <v>7</v>
      </c>
      <c r="C10" s="15">
        <v>2.4950434957998593</v>
      </c>
    </row>
    <row r="11" spans="1:3" x14ac:dyDescent="0.25">
      <c r="A11" s="31"/>
      <c r="B11" s="32"/>
      <c r="C11" s="18"/>
    </row>
    <row r="12" spans="1:3" x14ac:dyDescent="0.25">
      <c r="A12" s="6">
        <v>2</v>
      </c>
      <c r="B12" s="7" t="s">
        <v>8</v>
      </c>
      <c r="C12" s="84">
        <v>1.5239916001594298</v>
      </c>
    </row>
    <row r="13" spans="1:3" x14ac:dyDescent="0.25">
      <c r="A13" s="31"/>
      <c r="B13" s="33" t="s">
        <v>9</v>
      </c>
      <c r="C13" s="15">
        <v>0</v>
      </c>
    </row>
    <row r="14" spans="1:3" x14ac:dyDescent="0.25">
      <c r="A14" s="31"/>
      <c r="B14" s="33" t="s">
        <v>10</v>
      </c>
      <c r="C14" s="15">
        <v>1.5239916001594298</v>
      </c>
    </row>
    <row r="15" spans="1:3" x14ac:dyDescent="0.25">
      <c r="A15" s="11"/>
      <c r="B15" s="12"/>
      <c r="C15" s="18"/>
    </row>
    <row r="16" spans="1:3" x14ac:dyDescent="0.25">
      <c r="A16" s="6">
        <v>3</v>
      </c>
      <c r="B16" s="7" t="s">
        <v>11</v>
      </c>
      <c r="C16" s="84">
        <v>0</v>
      </c>
    </row>
    <row r="17" spans="1:3" ht="30" x14ac:dyDescent="0.25">
      <c r="A17" s="31" t="s">
        <v>12</v>
      </c>
      <c r="B17" s="34" t="s">
        <v>13</v>
      </c>
      <c r="C17" s="15">
        <v>0</v>
      </c>
    </row>
    <row r="18" spans="1:3" x14ac:dyDescent="0.25">
      <c r="A18" s="31" t="s">
        <v>14</v>
      </c>
      <c r="B18" s="34" t="s">
        <v>15</v>
      </c>
      <c r="C18" s="15">
        <v>0</v>
      </c>
    </row>
    <row r="19" spans="1:3" x14ac:dyDescent="0.25">
      <c r="A19" s="31" t="s">
        <v>16</v>
      </c>
      <c r="B19" s="32" t="s">
        <v>17</v>
      </c>
      <c r="C19" s="15">
        <v>0</v>
      </c>
    </row>
    <row r="20" spans="1:3" x14ac:dyDescent="0.25">
      <c r="A20" s="13"/>
      <c r="B20" s="14"/>
      <c r="C20" s="18"/>
    </row>
    <row r="21" spans="1:3" x14ac:dyDescent="0.25">
      <c r="A21" s="35">
        <v>4</v>
      </c>
      <c r="B21" s="7" t="s">
        <v>18</v>
      </c>
      <c r="C21" s="84">
        <v>1.1015800019314297</v>
      </c>
    </row>
    <row r="22" spans="1:3" x14ac:dyDescent="0.25">
      <c r="A22" s="31"/>
      <c r="B22" s="32" t="s">
        <v>19</v>
      </c>
      <c r="C22" s="15">
        <v>0</v>
      </c>
    </row>
    <row r="23" spans="1:3" x14ac:dyDescent="0.25">
      <c r="A23" s="31"/>
      <c r="B23" s="32" t="s">
        <v>20</v>
      </c>
      <c r="C23" s="15">
        <v>0</v>
      </c>
    </row>
    <row r="24" spans="1:3" x14ac:dyDescent="0.25">
      <c r="A24" s="31"/>
      <c r="B24" s="32" t="s">
        <v>21</v>
      </c>
      <c r="C24" s="15"/>
    </row>
    <row r="25" spans="1:3" x14ac:dyDescent="0.25">
      <c r="A25" s="31"/>
      <c r="B25" s="32" t="s">
        <v>22</v>
      </c>
      <c r="C25" s="15"/>
    </row>
    <row r="26" spans="1:3" x14ac:dyDescent="0.25">
      <c r="A26" s="31"/>
      <c r="B26" s="32" t="s">
        <v>23</v>
      </c>
      <c r="C26" s="15">
        <v>1.9314300000000002E-9</v>
      </c>
    </row>
    <row r="27" spans="1:3" x14ac:dyDescent="0.25">
      <c r="A27" s="31"/>
      <c r="B27" s="32" t="s">
        <v>24</v>
      </c>
      <c r="C27" s="15">
        <v>1.1015799999999998</v>
      </c>
    </row>
    <row r="28" spans="1:3" x14ac:dyDescent="0.25">
      <c r="A28" s="31"/>
      <c r="B28" s="32" t="s">
        <v>25</v>
      </c>
      <c r="C28" s="15">
        <v>0</v>
      </c>
    </row>
    <row r="29" spans="1:3" x14ac:dyDescent="0.25">
      <c r="A29" s="31"/>
      <c r="B29" s="32" t="s">
        <v>26</v>
      </c>
      <c r="C29" s="15">
        <v>0</v>
      </c>
    </row>
    <row r="30" spans="1:3" x14ac:dyDescent="0.25">
      <c r="A30" s="31"/>
      <c r="B30" s="32"/>
      <c r="C30" s="18"/>
    </row>
    <row r="31" spans="1:3" x14ac:dyDescent="0.25">
      <c r="A31" s="31">
        <v>5</v>
      </c>
      <c r="B31" s="7" t="s">
        <v>27</v>
      </c>
      <c r="C31" s="84">
        <v>0</v>
      </c>
    </row>
    <row r="32" spans="1:3" x14ac:dyDescent="0.25">
      <c r="A32" s="31" t="s">
        <v>12</v>
      </c>
      <c r="B32" s="32" t="s">
        <v>28</v>
      </c>
      <c r="C32" s="15"/>
    </row>
    <row r="33" spans="1:3" x14ac:dyDescent="0.25">
      <c r="A33" s="31" t="s">
        <v>14</v>
      </c>
      <c r="B33" s="32" t="s">
        <v>29</v>
      </c>
      <c r="C33" s="15"/>
    </row>
    <row r="34" spans="1:3" x14ac:dyDescent="0.25">
      <c r="A34" s="31"/>
      <c r="B34" s="32"/>
      <c r="C34" s="18"/>
    </row>
    <row r="35" spans="1:3" x14ac:dyDescent="0.25">
      <c r="A35" s="31">
        <v>6</v>
      </c>
      <c r="B35" s="7" t="s">
        <v>30</v>
      </c>
      <c r="C35" s="84">
        <v>5.1206150978907186</v>
      </c>
    </row>
    <row r="36" spans="1:3" x14ac:dyDescent="0.25">
      <c r="A36" s="31"/>
      <c r="B36" s="32"/>
      <c r="C36" s="18"/>
    </row>
    <row r="37" spans="1:3" x14ac:dyDescent="0.25">
      <c r="A37" s="31">
        <v>7</v>
      </c>
      <c r="B37" s="7" t="s">
        <v>31</v>
      </c>
      <c r="C37" s="18"/>
    </row>
    <row r="38" spans="1:3" ht="30" x14ac:dyDescent="0.25">
      <c r="A38" s="31" t="s">
        <v>12</v>
      </c>
      <c r="B38" s="34" t="s">
        <v>32</v>
      </c>
      <c r="C38" s="85">
        <f>(C17+C21+C33)/C41</f>
        <v>2.845724623950994E-4</v>
      </c>
    </row>
    <row r="39" spans="1:3" x14ac:dyDescent="0.25">
      <c r="A39" s="31" t="s">
        <v>14</v>
      </c>
      <c r="B39" s="32" t="s">
        <v>33</v>
      </c>
      <c r="C39" s="85">
        <f>C35/C42</f>
        <v>7.1228475419261633E-4</v>
      </c>
    </row>
    <row r="40" spans="1:3" x14ac:dyDescent="0.25">
      <c r="A40" s="31"/>
      <c r="B40" s="32"/>
      <c r="C40" s="18"/>
    </row>
    <row r="41" spans="1:3" ht="15.75" thickBot="1" x14ac:dyDescent="0.3">
      <c r="A41" s="36"/>
      <c r="B41" s="37" t="s">
        <v>34</v>
      </c>
      <c r="C41" s="86">
        <v>3871</v>
      </c>
    </row>
    <row r="42" spans="1:3" ht="15.75" thickBot="1" x14ac:dyDescent="0.3">
      <c r="A42" s="36"/>
      <c r="B42" s="37" t="s">
        <v>91</v>
      </c>
      <c r="C42" s="81">
        <v>7189</v>
      </c>
    </row>
  </sheetData>
  <mergeCells count="4">
    <mergeCell ref="A6:A7"/>
    <mergeCell ref="B6:B7"/>
    <mergeCell ref="C6:C7"/>
    <mergeCell ref="A1:B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rightToLeft="1" workbookViewId="0">
      <pane ySplit="7" topLeftCell="A26" activePane="bottomLeft" state="frozen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3" x14ac:dyDescent="0.25">
      <c r="A1" s="94" t="s">
        <v>87</v>
      </c>
      <c r="B1" s="94"/>
      <c r="C1" s="78"/>
    </row>
    <row r="2" spans="1:3" x14ac:dyDescent="0.25">
      <c r="A2" s="29"/>
      <c r="B2" s="30"/>
      <c r="C2" s="30"/>
    </row>
    <row r="3" spans="1:3" x14ac:dyDescent="0.25">
      <c r="B3" s="1" t="s">
        <v>90</v>
      </c>
      <c r="C3" s="30"/>
    </row>
    <row r="4" spans="1:3" x14ac:dyDescent="0.25">
      <c r="B4" s="5" t="s">
        <v>3</v>
      </c>
      <c r="C4" s="3"/>
    </row>
    <row r="5" spans="1:3" ht="15.75" thickBot="1" x14ac:dyDescent="0.3">
      <c r="B5" s="39" t="s">
        <v>106</v>
      </c>
      <c r="C5" s="3"/>
    </row>
    <row r="6" spans="1:3" ht="14.25" customHeight="1" x14ac:dyDescent="0.25">
      <c r="A6" s="88"/>
      <c r="B6" s="90"/>
      <c r="C6" s="92" t="s">
        <v>4</v>
      </c>
    </row>
    <row r="7" spans="1:3" x14ac:dyDescent="0.25">
      <c r="A7" s="89"/>
      <c r="B7" s="91"/>
      <c r="C7" s="93"/>
    </row>
    <row r="8" spans="1:3" x14ac:dyDescent="0.25">
      <c r="A8" s="6">
        <v>1</v>
      </c>
      <c r="B8" s="7" t="s">
        <v>5</v>
      </c>
      <c r="C8" s="84">
        <v>0.98692422198320995</v>
      </c>
    </row>
    <row r="9" spans="1:3" x14ac:dyDescent="0.25">
      <c r="A9" s="31"/>
      <c r="B9" s="32" t="s">
        <v>6</v>
      </c>
      <c r="C9" s="15">
        <v>0</v>
      </c>
    </row>
    <row r="10" spans="1:3" x14ac:dyDescent="0.25">
      <c r="A10" s="31"/>
      <c r="B10" s="32" t="s">
        <v>7</v>
      </c>
      <c r="C10" s="15">
        <v>0.98692422198320995</v>
      </c>
    </row>
    <row r="11" spans="1:3" x14ac:dyDescent="0.25">
      <c r="A11" s="31"/>
      <c r="B11" s="32"/>
      <c r="C11" s="18"/>
    </row>
    <row r="12" spans="1:3" x14ac:dyDescent="0.25">
      <c r="A12" s="6">
        <v>2</v>
      </c>
      <c r="B12" s="7" t="s">
        <v>8</v>
      </c>
      <c r="C12" s="84">
        <v>0.73617367945103984</v>
      </c>
    </row>
    <row r="13" spans="1:3" x14ac:dyDescent="0.25">
      <c r="A13" s="31"/>
      <c r="B13" s="33" t="s">
        <v>9</v>
      </c>
      <c r="C13" s="15">
        <v>0</v>
      </c>
    </row>
    <row r="14" spans="1:3" x14ac:dyDescent="0.25">
      <c r="A14" s="31"/>
      <c r="B14" s="33" t="s">
        <v>10</v>
      </c>
      <c r="C14" s="15">
        <v>0.73617367945103984</v>
      </c>
    </row>
    <row r="15" spans="1:3" x14ac:dyDescent="0.25">
      <c r="A15" s="11"/>
      <c r="B15" s="12"/>
      <c r="C15" s="18"/>
    </row>
    <row r="16" spans="1:3" x14ac:dyDescent="0.25">
      <c r="A16" s="6">
        <v>3</v>
      </c>
      <c r="B16" s="7" t="s">
        <v>11</v>
      </c>
      <c r="C16" s="84">
        <v>0</v>
      </c>
    </row>
    <row r="17" spans="1:3" ht="30" x14ac:dyDescent="0.25">
      <c r="A17" s="31" t="s">
        <v>12</v>
      </c>
      <c r="B17" s="34" t="s">
        <v>13</v>
      </c>
      <c r="C17" s="15">
        <v>0</v>
      </c>
    </row>
    <row r="18" spans="1:3" x14ac:dyDescent="0.25">
      <c r="A18" s="31" t="s">
        <v>14</v>
      </c>
      <c r="B18" s="34" t="s">
        <v>15</v>
      </c>
      <c r="C18" s="15">
        <v>0</v>
      </c>
    </row>
    <row r="19" spans="1:3" x14ac:dyDescent="0.25">
      <c r="A19" s="31" t="s">
        <v>16</v>
      </c>
      <c r="B19" s="32" t="s">
        <v>17</v>
      </c>
      <c r="C19" s="15">
        <v>0</v>
      </c>
    </row>
    <row r="20" spans="1:3" x14ac:dyDescent="0.25">
      <c r="A20" s="13"/>
      <c r="B20" s="14"/>
      <c r="C20" s="18"/>
    </row>
    <row r="21" spans="1:3" x14ac:dyDescent="0.25">
      <c r="A21" s="35">
        <v>4</v>
      </c>
      <c r="B21" s="7" t="s">
        <v>18</v>
      </c>
      <c r="C21" s="84">
        <v>1.4311178915710203</v>
      </c>
    </row>
    <row r="22" spans="1:3" x14ac:dyDescent="0.25">
      <c r="A22" s="31"/>
      <c r="B22" s="32" t="s">
        <v>19</v>
      </c>
      <c r="C22" s="15">
        <v>0</v>
      </c>
    </row>
    <row r="23" spans="1:3" x14ac:dyDescent="0.25">
      <c r="A23" s="31"/>
      <c r="B23" s="32" t="s">
        <v>20</v>
      </c>
      <c r="C23" s="15">
        <v>0</v>
      </c>
    </row>
    <row r="24" spans="1:3" x14ac:dyDescent="0.25">
      <c r="A24" s="31"/>
      <c r="B24" s="32" t="s">
        <v>21</v>
      </c>
      <c r="C24" s="15"/>
    </row>
    <row r="25" spans="1:3" x14ac:dyDescent="0.25">
      <c r="A25" s="31"/>
      <c r="B25" s="32" t="s">
        <v>22</v>
      </c>
      <c r="C25" s="15"/>
    </row>
    <row r="26" spans="1:3" x14ac:dyDescent="0.25">
      <c r="A26" s="31"/>
      <c r="B26" s="32" t="s">
        <v>23</v>
      </c>
      <c r="C26" s="15">
        <v>2.0984553659999996E-5</v>
      </c>
    </row>
    <row r="27" spans="1:3" x14ac:dyDescent="0.25">
      <c r="A27" s="31"/>
      <c r="B27" s="32" t="s">
        <v>24</v>
      </c>
      <c r="C27" s="15">
        <v>1.2148155308224902</v>
      </c>
    </row>
    <row r="28" spans="1:3" x14ac:dyDescent="0.25">
      <c r="A28" s="31"/>
      <c r="B28" s="32" t="s">
        <v>25</v>
      </c>
      <c r="C28" s="15">
        <v>0</v>
      </c>
    </row>
    <row r="29" spans="1:3" x14ac:dyDescent="0.25">
      <c r="A29" s="31"/>
      <c r="B29" s="32" t="s">
        <v>26</v>
      </c>
      <c r="C29" s="15">
        <v>0.21628137619487001</v>
      </c>
    </row>
    <row r="30" spans="1:3" x14ac:dyDescent="0.25">
      <c r="A30" s="31"/>
      <c r="B30" s="32"/>
      <c r="C30" s="18"/>
    </row>
    <row r="31" spans="1:3" x14ac:dyDescent="0.25">
      <c r="A31" s="31">
        <v>5</v>
      </c>
      <c r="B31" s="7" t="s">
        <v>27</v>
      </c>
      <c r="C31" s="84">
        <v>0</v>
      </c>
    </row>
    <row r="32" spans="1:3" x14ac:dyDescent="0.25">
      <c r="A32" s="31" t="s">
        <v>12</v>
      </c>
      <c r="B32" s="32" t="s">
        <v>28</v>
      </c>
      <c r="C32" s="15"/>
    </row>
    <row r="33" spans="1:3" x14ac:dyDescent="0.25">
      <c r="A33" s="31" t="s">
        <v>14</v>
      </c>
      <c r="B33" s="32" t="s">
        <v>29</v>
      </c>
      <c r="C33" s="15"/>
    </row>
    <row r="34" spans="1:3" x14ac:dyDescent="0.25">
      <c r="A34" s="31"/>
      <c r="B34" s="32"/>
      <c r="C34" s="18"/>
    </row>
    <row r="35" spans="1:3" x14ac:dyDescent="0.25">
      <c r="A35" s="31">
        <v>6</v>
      </c>
      <c r="B35" s="7" t="s">
        <v>30</v>
      </c>
      <c r="C35" s="84">
        <v>3.1542157930052701</v>
      </c>
    </row>
    <row r="36" spans="1:3" x14ac:dyDescent="0.25">
      <c r="A36" s="31"/>
      <c r="B36" s="32"/>
      <c r="C36" s="18"/>
    </row>
    <row r="37" spans="1:3" x14ac:dyDescent="0.25">
      <c r="A37" s="31">
        <v>7</v>
      </c>
      <c r="B37" s="7" t="s">
        <v>31</v>
      </c>
      <c r="C37" s="18"/>
    </row>
    <row r="38" spans="1:3" ht="30" x14ac:dyDescent="0.25">
      <c r="A38" s="31" t="s">
        <v>12</v>
      </c>
      <c r="B38" s="34" t="s">
        <v>32</v>
      </c>
      <c r="C38" s="85">
        <f>(C17+C21+C33)/C41</f>
        <v>3.5984860235630385E-4</v>
      </c>
    </row>
    <row r="39" spans="1:3" x14ac:dyDescent="0.25">
      <c r="A39" s="31" t="s">
        <v>14</v>
      </c>
      <c r="B39" s="32" t="s">
        <v>33</v>
      </c>
      <c r="C39" s="85">
        <f>C35/C42</f>
        <v>5.3217745790539394E-4</v>
      </c>
    </row>
    <row r="40" spans="1:3" x14ac:dyDescent="0.25">
      <c r="A40" s="31"/>
      <c r="B40" s="32"/>
      <c r="C40" s="18"/>
    </row>
    <row r="41" spans="1:3" ht="15.75" thickBot="1" x14ac:dyDescent="0.3">
      <c r="A41" s="36"/>
      <c r="B41" s="37" t="s">
        <v>34</v>
      </c>
      <c r="C41" s="86">
        <v>3977</v>
      </c>
    </row>
    <row r="42" spans="1:3" ht="15.75" thickBot="1" x14ac:dyDescent="0.3">
      <c r="A42" s="36"/>
      <c r="B42" s="37" t="s">
        <v>91</v>
      </c>
      <c r="C42" s="81">
        <v>5927</v>
      </c>
    </row>
  </sheetData>
  <mergeCells count="4">
    <mergeCell ref="A6:A7"/>
    <mergeCell ref="B6:B7"/>
    <mergeCell ref="C6:C7"/>
    <mergeCell ref="A1:B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rightToLeft="1" workbookViewId="0">
      <pane ySplit="7" topLeftCell="A26" activePane="bottomLeft" state="frozen"/>
      <selection pane="bottomLeft" activeCell="B45" sqref="B45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3" x14ac:dyDescent="0.25">
      <c r="A1" s="94" t="s">
        <v>87</v>
      </c>
      <c r="B1" s="94"/>
      <c r="C1" s="78"/>
    </row>
    <row r="2" spans="1:3" x14ac:dyDescent="0.25">
      <c r="A2" s="29"/>
      <c r="B2" s="30"/>
      <c r="C2" s="30"/>
    </row>
    <row r="3" spans="1:3" x14ac:dyDescent="0.25">
      <c r="B3" s="1" t="s">
        <v>90</v>
      </c>
      <c r="C3" s="30"/>
    </row>
    <row r="4" spans="1:3" x14ac:dyDescent="0.25">
      <c r="B4" s="5" t="s">
        <v>3</v>
      </c>
      <c r="C4" s="3"/>
    </row>
    <row r="5" spans="1:3" ht="15.75" thickBot="1" x14ac:dyDescent="0.3">
      <c r="B5" s="39" t="s">
        <v>107</v>
      </c>
      <c r="C5" s="3"/>
    </row>
    <row r="6" spans="1:3" ht="14.25" customHeight="1" x14ac:dyDescent="0.25">
      <c r="A6" s="88"/>
      <c r="B6" s="90"/>
      <c r="C6" s="92" t="s">
        <v>4</v>
      </c>
    </row>
    <row r="7" spans="1:3" x14ac:dyDescent="0.25">
      <c r="A7" s="89"/>
      <c r="B7" s="91"/>
      <c r="C7" s="93"/>
    </row>
    <row r="8" spans="1:3" x14ac:dyDescent="0.25">
      <c r="A8" s="6">
        <v>1</v>
      </c>
      <c r="B8" s="7" t="s">
        <v>5</v>
      </c>
      <c r="C8" s="84">
        <v>0.42192440114910001</v>
      </c>
    </row>
    <row r="9" spans="1:3" x14ac:dyDescent="0.25">
      <c r="A9" s="31"/>
      <c r="B9" s="32" t="s">
        <v>6</v>
      </c>
      <c r="C9" s="15">
        <v>0</v>
      </c>
    </row>
    <row r="10" spans="1:3" x14ac:dyDescent="0.25">
      <c r="A10" s="31"/>
      <c r="B10" s="32" t="s">
        <v>7</v>
      </c>
      <c r="C10" s="15">
        <v>0.42192440114910001</v>
      </c>
    </row>
    <row r="11" spans="1:3" x14ac:dyDescent="0.25">
      <c r="A11" s="31"/>
      <c r="B11" s="32"/>
      <c r="C11" s="18"/>
    </row>
    <row r="12" spans="1:3" x14ac:dyDescent="0.25">
      <c r="A12" s="6">
        <v>2</v>
      </c>
      <c r="B12" s="7" t="s">
        <v>8</v>
      </c>
      <c r="C12" s="84">
        <v>0.19645766171359</v>
      </c>
    </row>
    <row r="13" spans="1:3" x14ac:dyDescent="0.25">
      <c r="A13" s="31"/>
      <c r="B13" s="33" t="s">
        <v>9</v>
      </c>
      <c r="C13" s="15">
        <v>0</v>
      </c>
    </row>
    <row r="14" spans="1:3" x14ac:dyDescent="0.25">
      <c r="A14" s="31"/>
      <c r="B14" s="33" t="s">
        <v>10</v>
      </c>
      <c r="C14" s="15">
        <v>0.19645766171359</v>
      </c>
    </row>
    <row r="15" spans="1:3" x14ac:dyDescent="0.25">
      <c r="A15" s="11"/>
      <c r="B15" s="12"/>
      <c r="C15" s="18"/>
    </row>
    <row r="16" spans="1:3" x14ac:dyDescent="0.25">
      <c r="A16" s="6">
        <v>3</v>
      </c>
      <c r="B16" s="7" t="s">
        <v>11</v>
      </c>
      <c r="C16" s="84">
        <v>6.7303770466000008E-4</v>
      </c>
    </row>
    <row r="17" spans="1:3" ht="30" x14ac:dyDescent="0.25">
      <c r="A17" s="31" t="s">
        <v>12</v>
      </c>
      <c r="B17" s="34" t="s">
        <v>13</v>
      </c>
      <c r="C17" s="15">
        <v>6.7303770466000008E-4</v>
      </c>
    </row>
    <row r="18" spans="1:3" x14ac:dyDescent="0.25">
      <c r="A18" s="31" t="s">
        <v>14</v>
      </c>
      <c r="B18" s="34" t="s">
        <v>15</v>
      </c>
      <c r="C18" s="15">
        <v>0</v>
      </c>
    </row>
    <row r="19" spans="1:3" x14ac:dyDescent="0.25">
      <c r="A19" s="31" t="s">
        <v>16</v>
      </c>
      <c r="B19" s="32" t="s">
        <v>17</v>
      </c>
      <c r="C19" s="15">
        <v>0</v>
      </c>
    </row>
    <row r="20" spans="1:3" x14ac:dyDescent="0.25">
      <c r="A20" s="13"/>
      <c r="B20" s="14"/>
      <c r="C20" s="18"/>
    </row>
    <row r="21" spans="1:3" x14ac:dyDescent="0.25">
      <c r="A21" s="35">
        <v>4</v>
      </c>
      <c r="B21" s="7" t="s">
        <v>18</v>
      </c>
      <c r="C21" s="84">
        <v>0.74653255540026009</v>
      </c>
    </row>
    <row r="22" spans="1:3" x14ac:dyDescent="0.25">
      <c r="A22" s="31"/>
      <c r="B22" s="32" t="s">
        <v>19</v>
      </c>
      <c r="C22" s="15">
        <v>0</v>
      </c>
    </row>
    <row r="23" spans="1:3" x14ac:dyDescent="0.25">
      <c r="A23" s="31"/>
      <c r="B23" s="32" t="s">
        <v>20</v>
      </c>
      <c r="C23" s="15">
        <v>0</v>
      </c>
    </row>
    <row r="24" spans="1:3" x14ac:dyDescent="0.25">
      <c r="A24" s="31"/>
      <c r="B24" s="32" t="s">
        <v>21</v>
      </c>
      <c r="C24" s="15"/>
    </row>
    <row r="25" spans="1:3" x14ac:dyDescent="0.25">
      <c r="A25" s="31"/>
      <c r="B25" s="32" t="s">
        <v>22</v>
      </c>
      <c r="C25" s="15"/>
    </row>
    <row r="26" spans="1:3" x14ac:dyDescent="0.25">
      <c r="A26" s="31"/>
      <c r="B26" s="32" t="s">
        <v>23</v>
      </c>
      <c r="C26" s="15">
        <v>0</v>
      </c>
    </row>
    <row r="27" spans="1:3" x14ac:dyDescent="0.25">
      <c r="A27" s="31"/>
      <c r="B27" s="32" t="s">
        <v>24</v>
      </c>
      <c r="C27" s="15">
        <v>0.11388555023239001</v>
      </c>
    </row>
    <row r="28" spans="1:3" x14ac:dyDescent="0.25">
      <c r="A28" s="31"/>
      <c r="B28" s="32" t="s">
        <v>25</v>
      </c>
      <c r="C28" s="15">
        <v>0</v>
      </c>
    </row>
    <row r="29" spans="1:3" x14ac:dyDescent="0.25">
      <c r="A29" s="31"/>
      <c r="B29" s="32" t="s">
        <v>26</v>
      </c>
      <c r="C29" s="15">
        <v>0.63264700516787009</v>
      </c>
    </row>
    <row r="30" spans="1:3" x14ac:dyDescent="0.25">
      <c r="A30" s="31"/>
      <c r="B30" s="32"/>
      <c r="C30" s="18"/>
    </row>
    <row r="31" spans="1:3" x14ac:dyDescent="0.25">
      <c r="A31" s="31">
        <v>5</v>
      </c>
      <c r="B31" s="7" t="s">
        <v>27</v>
      </c>
      <c r="C31" s="84">
        <v>0</v>
      </c>
    </row>
    <row r="32" spans="1:3" x14ac:dyDescent="0.25">
      <c r="A32" s="31" t="s">
        <v>12</v>
      </c>
      <c r="B32" s="32" t="s">
        <v>28</v>
      </c>
      <c r="C32" s="15"/>
    </row>
    <row r="33" spans="1:3" x14ac:dyDescent="0.25">
      <c r="A33" s="31" t="s">
        <v>14</v>
      </c>
      <c r="B33" s="32" t="s">
        <v>29</v>
      </c>
      <c r="C33" s="15"/>
    </row>
    <row r="34" spans="1:3" x14ac:dyDescent="0.25">
      <c r="A34" s="31"/>
      <c r="B34" s="32"/>
      <c r="C34" s="18"/>
    </row>
    <row r="35" spans="1:3" x14ac:dyDescent="0.25">
      <c r="A35" s="31">
        <v>6</v>
      </c>
      <c r="B35" s="7" t="s">
        <v>30</v>
      </c>
      <c r="C35" s="84">
        <v>1.3655876559676101</v>
      </c>
    </row>
    <row r="36" spans="1:3" x14ac:dyDescent="0.25">
      <c r="A36" s="31"/>
      <c r="B36" s="32"/>
      <c r="C36" s="18"/>
    </row>
    <row r="37" spans="1:3" x14ac:dyDescent="0.25">
      <c r="A37" s="31">
        <v>7</v>
      </c>
      <c r="B37" s="7" t="s">
        <v>31</v>
      </c>
      <c r="C37" s="18"/>
    </row>
    <row r="38" spans="1:3" ht="30" x14ac:dyDescent="0.25">
      <c r="A38" s="31" t="s">
        <v>12</v>
      </c>
      <c r="B38" s="34" t="s">
        <v>32</v>
      </c>
      <c r="C38" s="85">
        <f>(C17+C21+C33)/C41</f>
        <v>1.1591771534361156E-4</v>
      </c>
    </row>
    <row r="39" spans="1:3" x14ac:dyDescent="0.25">
      <c r="A39" s="31" t="s">
        <v>14</v>
      </c>
      <c r="B39" s="32" t="s">
        <v>33</v>
      </c>
      <c r="C39" s="85">
        <f>C35/C42</f>
        <v>1.6369045921098114E-4</v>
      </c>
    </row>
    <row r="40" spans="1:3" x14ac:dyDescent="0.25">
      <c r="A40" s="31"/>
      <c r="B40" s="32"/>
      <c r="C40" s="18"/>
    </row>
    <row r="41" spans="1:3" ht="15.75" thickBot="1" x14ac:dyDescent="0.3">
      <c r="A41" s="36"/>
      <c r="B41" s="37" t="s">
        <v>34</v>
      </c>
      <c r="C41" s="86">
        <v>6446</v>
      </c>
    </row>
    <row r="42" spans="1:3" ht="15.75" thickBot="1" x14ac:dyDescent="0.3">
      <c r="A42" s="36"/>
      <c r="B42" s="37" t="s">
        <v>91</v>
      </c>
      <c r="C42" s="81">
        <v>8342.5</v>
      </c>
    </row>
  </sheetData>
  <mergeCells count="4">
    <mergeCell ref="A6:A7"/>
    <mergeCell ref="B6:B7"/>
    <mergeCell ref="C6:C7"/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rightToLeft="1" workbookViewId="0">
      <pane ySplit="6" topLeftCell="A55" activePane="bottomLeft" state="frozen"/>
      <selection pane="bottomLeft" activeCell="D71" sqref="D71"/>
    </sheetView>
  </sheetViews>
  <sheetFormatPr defaultRowHeight="15" x14ac:dyDescent="0.25"/>
  <cols>
    <col min="1" max="1" width="5.75" style="2" customWidth="1"/>
    <col min="2" max="2" width="6.875" style="2" customWidth="1"/>
    <col min="3" max="3" width="36.25" style="2" customWidth="1"/>
    <col min="4" max="4" width="12.25" style="2" customWidth="1"/>
    <col min="5" max="16384" width="9" style="2"/>
  </cols>
  <sheetData>
    <row r="1" spans="1:4" x14ac:dyDescent="0.25">
      <c r="A1" s="94" t="s">
        <v>87</v>
      </c>
      <c r="B1" s="94"/>
      <c r="C1" s="94"/>
      <c r="D1" s="82"/>
    </row>
    <row r="2" spans="1:4" x14ac:dyDescent="0.25">
      <c r="A2" s="39"/>
      <c r="B2" s="40"/>
      <c r="C2" s="30"/>
    </row>
    <row r="3" spans="1:4" x14ac:dyDescent="0.25">
      <c r="A3" s="1" t="s">
        <v>92</v>
      </c>
      <c r="B3" s="40"/>
      <c r="C3" s="30"/>
    </row>
    <row r="4" spans="1:4" x14ac:dyDescent="0.25">
      <c r="A4" s="40"/>
      <c r="B4" s="40"/>
      <c r="C4" s="24"/>
    </row>
    <row r="5" spans="1:4" ht="15.75" thickBot="1" x14ac:dyDescent="0.3">
      <c r="A5" s="1" t="s">
        <v>88</v>
      </c>
      <c r="B5" s="40"/>
      <c r="C5" s="24"/>
    </row>
    <row r="6" spans="1:4" x14ac:dyDescent="0.25">
      <c r="A6" s="61" t="s">
        <v>36</v>
      </c>
      <c r="B6" s="62"/>
      <c r="C6" s="63"/>
      <c r="D6" s="64" t="s">
        <v>4</v>
      </c>
    </row>
    <row r="7" spans="1:4" x14ac:dyDescent="0.25">
      <c r="A7" s="49" t="s">
        <v>37</v>
      </c>
      <c r="B7" s="65"/>
      <c r="C7" s="66"/>
      <c r="D7" s="25"/>
    </row>
    <row r="8" spans="1:4" x14ac:dyDescent="0.25">
      <c r="A8" s="67"/>
      <c r="B8" s="68">
        <v>1</v>
      </c>
      <c r="C8" s="69" t="s">
        <v>38</v>
      </c>
      <c r="D8" s="26">
        <v>0</v>
      </c>
    </row>
    <row r="9" spans="1:4" x14ac:dyDescent="0.25">
      <c r="A9" s="67"/>
      <c r="B9" s="68">
        <v>2</v>
      </c>
      <c r="C9" s="69" t="s">
        <v>38</v>
      </c>
      <c r="D9" s="26">
        <v>0</v>
      </c>
    </row>
    <row r="10" spans="1:4" x14ac:dyDescent="0.25">
      <c r="A10" s="67"/>
      <c r="B10" s="68">
        <v>3</v>
      </c>
      <c r="C10" s="69" t="s">
        <v>38</v>
      </c>
      <c r="D10" s="26">
        <v>0</v>
      </c>
    </row>
    <row r="11" spans="1:4" x14ac:dyDescent="0.25">
      <c r="A11" s="56" t="s">
        <v>39</v>
      </c>
      <c r="B11" s="70"/>
      <c r="C11" s="45"/>
      <c r="D11" s="25"/>
    </row>
    <row r="12" spans="1:4" x14ac:dyDescent="0.25">
      <c r="A12" s="47"/>
      <c r="B12" s="71">
        <v>1</v>
      </c>
      <c r="C12" s="69" t="s">
        <v>40</v>
      </c>
      <c r="D12" s="26">
        <v>9317.8972664002667</v>
      </c>
    </row>
    <row r="13" spans="1:4" x14ac:dyDescent="0.25">
      <c r="A13" s="47"/>
      <c r="B13" s="68">
        <v>2</v>
      </c>
      <c r="C13" s="69" t="s">
        <v>41</v>
      </c>
      <c r="D13" s="26">
        <v>2941.5391591996336</v>
      </c>
    </row>
    <row r="14" spans="1:4" x14ac:dyDescent="0.25">
      <c r="A14" s="47"/>
      <c r="B14" s="71">
        <v>3</v>
      </c>
      <c r="C14" s="69" t="s">
        <v>42</v>
      </c>
      <c r="D14" s="26">
        <v>1376.1908702427247</v>
      </c>
    </row>
    <row r="15" spans="1:4" x14ac:dyDescent="0.25">
      <c r="A15" s="47"/>
      <c r="B15" s="68">
        <v>4</v>
      </c>
      <c r="C15" s="69" t="s">
        <v>38</v>
      </c>
      <c r="D15" s="26">
        <v>0</v>
      </c>
    </row>
    <row r="16" spans="1:4" x14ac:dyDescent="0.25">
      <c r="A16" s="47"/>
      <c r="B16" s="71">
        <v>5</v>
      </c>
      <c r="C16" s="69" t="s">
        <v>38</v>
      </c>
      <c r="D16" s="26">
        <v>0</v>
      </c>
    </row>
    <row r="17" spans="1:4" x14ac:dyDescent="0.25">
      <c r="A17" s="47"/>
      <c r="B17" s="68">
        <v>6</v>
      </c>
      <c r="C17" s="69" t="s">
        <v>38</v>
      </c>
      <c r="D17" s="26">
        <v>0</v>
      </c>
    </row>
    <row r="18" spans="1:4" x14ac:dyDescent="0.25">
      <c r="A18" s="47"/>
      <c r="B18" s="71">
        <v>7</v>
      </c>
      <c r="C18" s="69" t="s">
        <v>38</v>
      </c>
      <c r="D18" s="26">
        <v>0</v>
      </c>
    </row>
    <row r="19" spans="1:4" x14ac:dyDescent="0.25">
      <c r="A19" s="47"/>
      <c r="B19" s="68">
        <v>8</v>
      </c>
      <c r="C19" s="69" t="s">
        <v>38</v>
      </c>
      <c r="D19" s="26">
        <v>0</v>
      </c>
    </row>
    <row r="20" spans="1:4" x14ac:dyDescent="0.25">
      <c r="A20" s="44" t="s">
        <v>43</v>
      </c>
      <c r="B20" s="70"/>
      <c r="C20" s="72"/>
      <c r="D20" s="73">
        <v>13635.627295842625</v>
      </c>
    </row>
    <row r="21" spans="1:4" x14ac:dyDescent="0.25">
      <c r="A21" s="44"/>
      <c r="B21" s="74"/>
      <c r="C21" s="74"/>
      <c r="D21" s="25"/>
    </row>
    <row r="22" spans="1:4" x14ac:dyDescent="0.25">
      <c r="A22" s="44" t="s">
        <v>44</v>
      </c>
      <c r="B22" s="74"/>
      <c r="C22" s="66"/>
      <c r="D22" s="25"/>
    </row>
    <row r="23" spans="1:4" x14ac:dyDescent="0.25">
      <c r="A23" s="44" t="s">
        <v>37</v>
      </c>
      <c r="B23" s="74"/>
      <c r="C23" s="45"/>
      <c r="D23" s="25"/>
    </row>
    <row r="24" spans="1:4" x14ac:dyDescent="0.25">
      <c r="A24" s="54"/>
      <c r="B24" s="69">
        <v>1</v>
      </c>
      <c r="C24" s="69" t="s">
        <v>38</v>
      </c>
      <c r="D24" s="26">
        <v>0</v>
      </c>
    </row>
    <row r="25" spans="1:4" x14ac:dyDescent="0.25">
      <c r="A25" s="54"/>
      <c r="B25" s="69">
        <v>2</v>
      </c>
      <c r="C25" s="69" t="s">
        <v>38</v>
      </c>
      <c r="D25" s="26">
        <v>0</v>
      </c>
    </row>
    <row r="26" spans="1:4" x14ac:dyDescent="0.25">
      <c r="A26" s="54"/>
      <c r="B26" s="69">
        <v>3</v>
      </c>
      <c r="C26" s="69" t="s">
        <v>38</v>
      </c>
      <c r="D26" s="26">
        <v>0</v>
      </c>
    </row>
    <row r="27" spans="1:4" x14ac:dyDescent="0.25">
      <c r="A27" s="44" t="s">
        <v>39</v>
      </c>
      <c r="B27" s="74"/>
      <c r="C27" s="45"/>
      <c r="D27" s="25"/>
    </row>
    <row r="28" spans="1:4" x14ac:dyDescent="0.25">
      <c r="A28" s="54"/>
      <c r="B28" s="69">
        <v>1</v>
      </c>
      <c r="C28" s="69" t="s">
        <v>45</v>
      </c>
      <c r="D28" s="26">
        <v>179.57664226176414</v>
      </c>
    </row>
    <row r="29" spans="1:4" x14ac:dyDescent="0.25">
      <c r="A29" s="54"/>
      <c r="B29" s="69">
        <v>2</v>
      </c>
      <c r="C29" s="69" t="s">
        <v>46</v>
      </c>
      <c r="D29" s="26">
        <v>35.171622203032719</v>
      </c>
    </row>
    <row r="30" spans="1:4" x14ac:dyDescent="0.25">
      <c r="A30" s="54"/>
      <c r="B30" s="69">
        <v>3</v>
      </c>
      <c r="C30" s="69" t="s">
        <v>47</v>
      </c>
      <c r="D30" s="26">
        <v>32.528466072463232</v>
      </c>
    </row>
    <row r="31" spans="1:4" x14ac:dyDescent="0.25">
      <c r="A31" s="54"/>
      <c r="B31" s="69">
        <v>4</v>
      </c>
      <c r="C31" s="69" t="s">
        <v>48</v>
      </c>
      <c r="D31" s="26">
        <v>26.427864267389907</v>
      </c>
    </row>
    <row r="32" spans="1:4" x14ac:dyDescent="0.25">
      <c r="A32" s="54"/>
      <c r="B32" s="69">
        <v>5</v>
      </c>
      <c r="C32" s="69" t="s">
        <v>49</v>
      </c>
      <c r="D32" s="26">
        <v>13.723918398366852</v>
      </c>
    </row>
    <row r="33" spans="1:4" x14ac:dyDescent="0.25">
      <c r="A33" s="54"/>
      <c r="B33" s="69">
        <v>6</v>
      </c>
      <c r="C33" s="69" t="s">
        <v>50</v>
      </c>
      <c r="D33" s="26">
        <v>11.723150216377249</v>
      </c>
    </row>
    <row r="34" spans="1:4" x14ac:dyDescent="0.25">
      <c r="A34" s="54"/>
      <c r="B34" s="69">
        <v>7</v>
      </c>
      <c r="C34" s="69" t="s">
        <v>38</v>
      </c>
      <c r="D34" s="26">
        <v>0</v>
      </c>
    </row>
    <row r="35" spans="1:4" x14ac:dyDescent="0.25">
      <c r="A35" s="54"/>
      <c r="B35" s="69">
        <v>8</v>
      </c>
      <c r="C35" s="69" t="s">
        <v>38</v>
      </c>
      <c r="D35" s="26">
        <v>0</v>
      </c>
    </row>
    <row r="36" spans="1:4" x14ac:dyDescent="0.25">
      <c r="A36" s="44" t="s">
        <v>51</v>
      </c>
      <c r="B36" s="70"/>
      <c r="C36" s="72"/>
      <c r="D36" s="73">
        <v>299.15166341939408</v>
      </c>
    </row>
    <row r="37" spans="1:4" x14ac:dyDescent="0.25">
      <c r="A37" s="44"/>
      <c r="B37" s="74"/>
      <c r="C37" s="74"/>
      <c r="D37" s="25"/>
    </row>
    <row r="38" spans="1:4" x14ac:dyDescent="0.25">
      <c r="A38" s="44" t="s">
        <v>52</v>
      </c>
      <c r="B38" s="70"/>
      <c r="C38" s="72"/>
      <c r="D38" s="25"/>
    </row>
    <row r="39" spans="1:4" x14ac:dyDescent="0.25">
      <c r="A39" s="47"/>
      <c r="B39" s="71">
        <v>1</v>
      </c>
      <c r="C39" s="75" t="s">
        <v>53</v>
      </c>
      <c r="D39" s="26">
        <v>819.10229639765714</v>
      </c>
    </row>
    <row r="40" spans="1:4" x14ac:dyDescent="0.25">
      <c r="A40" s="47"/>
      <c r="B40" s="71">
        <v>2</v>
      </c>
      <c r="C40" s="75" t="s">
        <v>54</v>
      </c>
      <c r="D40" s="26">
        <v>131.23468</v>
      </c>
    </row>
    <row r="41" spans="1:4" x14ac:dyDescent="0.25">
      <c r="A41" s="47"/>
      <c r="B41" s="71">
        <v>3</v>
      </c>
      <c r="C41" s="75" t="s">
        <v>55</v>
      </c>
      <c r="D41" s="26">
        <v>131.07886999999999</v>
      </c>
    </row>
    <row r="42" spans="1:4" x14ac:dyDescent="0.25">
      <c r="A42" s="47"/>
      <c r="B42" s="71">
        <v>4</v>
      </c>
      <c r="C42" s="75" t="s">
        <v>56</v>
      </c>
      <c r="D42" s="26">
        <v>112.68698999999999</v>
      </c>
    </row>
    <row r="43" spans="1:4" x14ac:dyDescent="0.25">
      <c r="A43" s="47"/>
      <c r="B43" s="71">
        <v>5</v>
      </c>
      <c r="C43" s="75" t="s">
        <v>49</v>
      </c>
      <c r="D43" s="26">
        <v>54.415800000000047</v>
      </c>
    </row>
    <row r="44" spans="1:4" x14ac:dyDescent="0.25">
      <c r="A44" s="47"/>
      <c r="B44" s="71">
        <v>6</v>
      </c>
      <c r="C44" s="75" t="s">
        <v>57</v>
      </c>
      <c r="D44" s="26">
        <v>49.886839999999999</v>
      </c>
    </row>
    <row r="45" spans="1:4" x14ac:dyDescent="0.25">
      <c r="A45" s="47"/>
      <c r="B45" s="71">
        <v>7</v>
      </c>
      <c r="C45" s="75" t="s">
        <v>38</v>
      </c>
      <c r="D45" s="26">
        <v>0</v>
      </c>
    </row>
    <row r="46" spans="1:4" x14ac:dyDescent="0.25">
      <c r="A46" s="47"/>
      <c r="B46" s="68">
        <v>8</v>
      </c>
      <c r="C46" s="75" t="s">
        <v>38</v>
      </c>
      <c r="D46" s="26">
        <v>0</v>
      </c>
    </row>
    <row r="47" spans="1:4" x14ac:dyDescent="0.25">
      <c r="A47" s="44" t="s">
        <v>58</v>
      </c>
      <c r="B47" s="70"/>
      <c r="C47" s="72"/>
      <c r="D47" s="73">
        <v>1298.4054763976569</v>
      </c>
    </row>
    <row r="48" spans="1:4" x14ac:dyDescent="0.25">
      <c r="A48" s="44"/>
      <c r="B48" s="74"/>
      <c r="C48" s="74"/>
      <c r="D48" s="25"/>
    </row>
    <row r="49" spans="1:4" x14ac:dyDescent="0.25">
      <c r="A49" s="44" t="s">
        <v>59</v>
      </c>
      <c r="B49" s="70"/>
      <c r="C49" s="72"/>
      <c r="D49" s="25"/>
    </row>
    <row r="50" spans="1:4" x14ac:dyDescent="0.25">
      <c r="A50" s="47"/>
      <c r="B50" s="71">
        <v>1</v>
      </c>
      <c r="C50" s="75" t="s">
        <v>60</v>
      </c>
      <c r="D50" s="26">
        <v>5075.3482944562693</v>
      </c>
    </row>
    <row r="51" spans="1:4" x14ac:dyDescent="0.25">
      <c r="A51" s="47"/>
      <c r="B51" s="71">
        <v>2</v>
      </c>
      <c r="C51" s="75" t="s">
        <v>61</v>
      </c>
      <c r="D51" s="26">
        <v>2332.3572789146433</v>
      </c>
    </row>
    <row r="52" spans="1:4" x14ac:dyDescent="0.25">
      <c r="A52" s="47"/>
      <c r="B52" s="71">
        <v>3</v>
      </c>
      <c r="C52" s="75" t="s">
        <v>38</v>
      </c>
      <c r="D52" s="26">
        <v>0</v>
      </c>
    </row>
    <row r="53" spans="1:4" x14ac:dyDescent="0.25">
      <c r="A53" s="47"/>
      <c r="B53" s="71">
        <v>4</v>
      </c>
      <c r="C53" s="75" t="s">
        <v>38</v>
      </c>
      <c r="D53" s="26">
        <v>0</v>
      </c>
    </row>
    <row r="54" spans="1:4" x14ac:dyDescent="0.25">
      <c r="A54" s="47"/>
      <c r="B54" s="71">
        <v>5</v>
      </c>
      <c r="C54" s="75" t="s">
        <v>38</v>
      </c>
      <c r="D54" s="26">
        <v>0</v>
      </c>
    </row>
    <row r="55" spans="1:4" x14ac:dyDescent="0.25">
      <c r="A55" s="47"/>
      <c r="B55" s="71">
        <v>6</v>
      </c>
      <c r="C55" s="75" t="s">
        <v>38</v>
      </c>
      <c r="D55" s="26">
        <v>0</v>
      </c>
    </row>
    <row r="56" spans="1:4" x14ac:dyDescent="0.25">
      <c r="A56" s="47"/>
      <c r="B56" s="71">
        <v>7</v>
      </c>
      <c r="C56" s="75" t="s">
        <v>38</v>
      </c>
      <c r="D56" s="26">
        <v>0</v>
      </c>
    </row>
    <row r="57" spans="1:4" x14ac:dyDescent="0.25">
      <c r="A57" s="47"/>
      <c r="B57" s="71">
        <v>8</v>
      </c>
      <c r="C57" s="75" t="s">
        <v>38</v>
      </c>
      <c r="D57" s="26">
        <v>0</v>
      </c>
    </row>
    <row r="58" spans="1:4" x14ac:dyDescent="0.25">
      <c r="A58" s="44" t="s">
        <v>17</v>
      </c>
      <c r="B58" s="74"/>
      <c r="C58" s="74"/>
      <c r="D58" s="73">
        <v>7407.705573370913</v>
      </c>
    </row>
    <row r="59" spans="1:4" x14ac:dyDescent="0.25">
      <c r="A59" s="44"/>
      <c r="B59" s="74"/>
      <c r="C59" s="74"/>
      <c r="D59" s="25"/>
    </row>
    <row r="60" spans="1:4" x14ac:dyDescent="0.25">
      <c r="A60" s="44" t="s">
        <v>62</v>
      </c>
      <c r="B60" s="74"/>
      <c r="C60" s="74"/>
      <c r="D60" s="25"/>
    </row>
    <row r="61" spans="1:4" x14ac:dyDescent="0.25">
      <c r="A61" s="47"/>
      <c r="B61" s="71">
        <v>1</v>
      </c>
      <c r="C61" s="75" t="s">
        <v>40</v>
      </c>
      <c r="D61" s="26"/>
    </row>
    <row r="62" spans="1:4" x14ac:dyDescent="0.25">
      <c r="A62" s="47"/>
      <c r="B62" s="71"/>
      <c r="C62" s="74" t="s">
        <v>63</v>
      </c>
      <c r="D62" s="73"/>
    </row>
    <row r="63" spans="1:4" x14ac:dyDescent="0.25">
      <c r="A63" s="44"/>
      <c r="B63" s="74"/>
      <c r="C63" s="75"/>
      <c r="D63" s="25"/>
    </row>
    <row r="64" spans="1:4" x14ac:dyDescent="0.25">
      <c r="A64" s="44" t="s">
        <v>64</v>
      </c>
      <c r="B64" s="74"/>
      <c r="C64" s="74"/>
      <c r="D64" s="25"/>
    </row>
    <row r="65" spans="1:4" x14ac:dyDescent="0.25">
      <c r="A65" s="47"/>
      <c r="B65" s="71">
        <v>1</v>
      </c>
      <c r="C65" s="75" t="s">
        <v>65</v>
      </c>
      <c r="D65" s="26"/>
    </row>
    <row r="66" spans="1:4" x14ac:dyDescent="0.25">
      <c r="A66" s="47"/>
      <c r="B66" s="71"/>
      <c r="C66" s="74" t="s">
        <v>29</v>
      </c>
      <c r="D66" s="73"/>
    </row>
    <row r="67" spans="1:4" x14ac:dyDescent="0.25">
      <c r="A67" s="47"/>
      <c r="B67" s="71"/>
      <c r="C67" s="74"/>
      <c r="D67" s="25"/>
    </row>
    <row r="68" spans="1:4" x14ac:dyDescent="0.25">
      <c r="A68" s="44"/>
      <c r="B68" s="74"/>
      <c r="C68" s="74" t="s">
        <v>66</v>
      </c>
      <c r="D68" s="73">
        <v>22640.890009030591</v>
      </c>
    </row>
    <row r="69" spans="1:4" x14ac:dyDescent="0.25">
      <c r="A69" s="44"/>
      <c r="B69" s="74"/>
      <c r="C69" s="74"/>
      <c r="D69" s="25"/>
    </row>
    <row r="70" spans="1:4" ht="15.75" thickBot="1" x14ac:dyDescent="0.3">
      <c r="A70" s="76"/>
      <c r="B70" s="77"/>
      <c r="C70" s="37" t="s">
        <v>34</v>
      </c>
      <c r="D70" s="27">
        <f>'מקפת אישית- נספח 1'!C41</f>
        <v>75903451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rightToLeft="1" workbookViewId="0">
      <pane ySplit="6" topLeftCell="A46" activePane="bottomLeft" state="frozen"/>
      <selection pane="bottomLeft" activeCell="C63" sqref="C63"/>
    </sheetView>
  </sheetViews>
  <sheetFormatPr defaultRowHeight="15" x14ac:dyDescent="0.25"/>
  <cols>
    <col min="1" max="1" width="4.125" style="2" customWidth="1"/>
    <col min="2" max="2" width="48.375" style="2" customWidth="1"/>
    <col min="3" max="3" width="13.625" style="2" bestFit="1" customWidth="1"/>
    <col min="4" max="4" width="9" style="2"/>
    <col min="5" max="5" width="10.875" style="2" bestFit="1" customWidth="1"/>
    <col min="6" max="16384" width="9" style="2"/>
  </cols>
  <sheetData>
    <row r="1" spans="1:3" x14ac:dyDescent="0.25">
      <c r="A1" s="94" t="s">
        <v>87</v>
      </c>
      <c r="B1" s="94"/>
      <c r="C1" s="94"/>
    </row>
    <row r="2" spans="1:3" x14ac:dyDescent="0.25">
      <c r="A2" s="39"/>
      <c r="B2" s="40"/>
      <c r="C2" s="83"/>
    </row>
    <row r="3" spans="1:3" x14ac:dyDescent="0.25">
      <c r="A3" s="1" t="s">
        <v>93</v>
      </c>
      <c r="B3" s="40"/>
      <c r="C3" s="83"/>
    </row>
    <row r="4" spans="1:3" x14ac:dyDescent="0.25">
      <c r="A4" s="40"/>
      <c r="B4" s="40"/>
      <c r="C4" s="40"/>
    </row>
    <row r="5" spans="1:3" ht="15.75" thickBot="1" x14ac:dyDescent="0.3">
      <c r="A5" s="1" t="s">
        <v>88</v>
      </c>
      <c r="B5" s="40"/>
      <c r="C5" s="40"/>
    </row>
    <row r="6" spans="1:3" x14ac:dyDescent="0.25">
      <c r="A6" s="41"/>
      <c r="B6" s="42"/>
      <c r="C6" s="43" t="s">
        <v>4</v>
      </c>
    </row>
    <row r="7" spans="1:3" x14ac:dyDescent="0.25">
      <c r="A7" s="44" t="s">
        <v>67</v>
      </c>
      <c r="B7" s="45"/>
      <c r="C7" s="46"/>
    </row>
    <row r="8" spans="1:3" x14ac:dyDescent="0.25">
      <c r="A8" s="47">
        <v>1</v>
      </c>
      <c r="B8" s="48" t="s">
        <v>49</v>
      </c>
      <c r="C8" s="19">
        <v>69611.504764697369</v>
      </c>
    </row>
    <row r="9" spans="1:3" x14ac:dyDescent="0.25">
      <c r="A9" s="47">
        <v>2</v>
      </c>
      <c r="B9" s="48" t="s">
        <v>38</v>
      </c>
      <c r="C9" s="19">
        <v>0</v>
      </c>
    </row>
    <row r="10" spans="1:3" x14ac:dyDescent="0.25">
      <c r="A10" s="47">
        <v>3</v>
      </c>
      <c r="B10" s="48" t="s">
        <v>38</v>
      </c>
      <c r="C10" s="19">
        <v>0</v>
      </c>
    </row>
    <row r="11" spans="1:3" x14ac:dyDescent="0.25">
      <c r="A11" s="47">
        <v>4</v>
      </c>
      <c r="B11" s="48" t="s">
        <v>38</v>
      </c>
      <c r="C11" s="19">
        <v>0</v>
      </c>
    </row>
    <row r="12" spans="1:3" x14ac:dyDescent="0.25">
      <c r="A12" s="47">
        <v>5</v>
      </c>
      <c r="B12" s="48" t="s">
        <v>38</v>
      </c>
      <c r="C12" s="19">
        <v>0</v>
      </c>
    </row>
    <row r="13" spans="1:3" x14ac:dyDescent="0.25">
      <c r="A13" s="47">
        <v>6</v>
      </c>
      <c r="B13" s="48" t="s">
        <v>38</v>
      </c>
      <c r="C13" s="19">
        <v>0</v>
      </c>
    </row>
    <row r="14" spans="1:3" x14ac:dyDescent="0.25">
      <c r="A14" s="47">
        <v>7</v>
      </c>
      <c r="B14" s="48" t="s">
        <v>38</v>
      </c>
      <c r="C14" s="19">
        <v>0</v>
      </c>
    </row>
    <row r="15" spans="1:3" x14ac:dyDescent="0.25">
      <c r="A15" s="47">
        <v>8</v>
      </c>
      <c r="B15" s="48" t="s">
        <v>38</v>
      </c>
      <c r="C15" s="19">
        <v>0</v>
      </c>
    </row>
    <row r="16" spans="1:3" x14ac:dyDescent="0.25">
      <c r="A16" s="49" t="s">
        <v>68</v>
      </c>
      <c r="B16" s="48"/>
      <c r="C16" s="50">
        <v>69611.504764697369</v>
      </c>
    </row>
    <row r="17" spans="1:3" x14ac:dyDescent="0.25">
      <c r="A17" s="51"/>
      <c r="B17" s="52"/>
      <c r="C17" s="53"/>
    </row>
    <row r="18" spans="1:3" x14ac:dyDescent="0.25">
      <c r="A18" s="49" t="s">
        <v>69</v>
      </c>
      <c r="B18" s="48"/>
      <c r="C18" s="53"/>
    </row>
    <row r="19" spans="1:3" x14ac:dyDescent="0.25">
      <c r="A19" s="47">
        <v>1</v>
      </c>
      <c r="B19" s="48" t="s">
        <v>40</v>
      </c>
      <c r="C19" s="19"/>
    </row>
    <row r="20" spans="1:3" x14ac:dyDescent="0.25">
      <c r="A20" s="44" t="s">
        <v>70</v>
      </c>
      <c r="B20" s="45"/>
      <c r="C20" s="50"/>
    </row>
    <row r="21" spans="1:3" x14ac:dyDescent="0.25">
      <c r="A21" s="54"/>
      <c r="B21" s="55"/>
      <c r="C21" s="53"/>
    </row>
    <row r="22" spans="1:3" x14ac:dyDescent="0.25">
      <c r="A22" s="56" t="s">
        <v>71</v>
      </c>
      <c r="B22" s="57"/>
      <c r="C22" s="53"/>
    </row>
    <row r="23" spans="1:3" x14ac:dyDescent="0.25">
      <c r="A23" s="47">
        <v>1</v>
      </c>
      <c r="B23" s="48" t="s">
        <v>40</v>
      </c>
      <c r="C23" s="19"/>
    </row>
    <row r="24" spans="1:3" x14ac:dyDescent="0.25">
      <c r="A24" s="49" t="s">
        <v>22</v>
      </c>
      <c r="B24" s="48"/>
      <c r="C24" s="50"/>
    </row>
    <row r="25" spans="1:3" x14ac:dyDescent="0.25">
      <c r="A25" s="51"/>
      <c r="B25" s="48"/>
      <c r="C25" s="53"/>
    </row>
    <row r="26" spans="1:3" x14ac:dyDescent="0.25">
      <c r="A26" s="49" t="s">
        <v>72</v>
      </c>
      <c r="B26" s="48"/>
      <c r="C26" s="53"/>
    </row>
    <row r="27" spans="1:3" x14ac:dyDescent="0.25">
      <c r="A27" s="49" t="s">
        <v>73</v>
      </c>
      <c r="B27" s="52" t="s">
        <v>74</v>
      </c>
      <c r="C27" s="53"/>
    </row>
    <row r="28" spans="1:3" x14ac:dyDescent="0.25">
      <c r="A28" s="47">
        <v>1</v>
      </c>
      <c r="B28" s="48"/>
      <c r="C28" s="19"/>
    </row>
    <row r="29" spans="1:3" x14ac:dyDescent="0.25">
      <c r="A29" s="47">
        <v>2</v>
      </c>
      <c r="B29" s="48"/>
      <c r="C29" s="19"/>
    </row>
    <row r="30" spans="1:3" x14ac:dyDescent="0.25">
      <c r="A30" s="44" t="s">
        <v>75</v>
      </c>
      <c r="B30" s="58" t="s">
        <v>76</v>
      </c>
      <c r="C30" s="53"/>
    </row>
    <row r="31" spans="1:3" x14ac:dyDescent="0.25">
      <c r="A31" s="59">
        <v>1</v>
      </c>
      <c r="B31" s="57" t="s">
        <v>49</v>
      </c>
      <c r="C31" s="19">
        <v>8260.8849169316436</v>
      </c>
    </row>
    <row r="32" spans="1:3" x14ac:dyDescent="0.25">
      <c r="A32" s="59">
        <v>2</v>
      </c>
      <c r="B32" s="57" t="s">
        <v>77</v>
      </c>
      <c r="C32" s="19">
        <v>1639.8824220730305</v>
      </c>
    </row>
    <row r="33" spans="1:3" x14ac:dyDescent="0.25">
      <c r="A33" s="59">
        <v>3</v>
      </c>
      <c r="B33" s="57" t="s">
        <v>38</v>
      </c>
      <c r="C33" s="19">
        <v>0</v>
      </c>
    </row>
    <row r="34" spans="1:3" x14ac:dyDescent="0.25">
      <c r="A34" s="59">
        <v>4</v>
      </c>
      <c r="B34" s="57" t="s">
        <v>38</v>
      </c>
      <c r="C34" s="19">
        <v>0</v>
      </c>
    </row>
    <row r="35" spans="1:3" x14ac:dyDescent="0.25">
      <c r="A35" s="59">
        <v>5</v>
      </c>
      <c r="B35" s="57" t="s">
        <v>38</v>
      </c>
      <c r="C35" s="19">
        <v>0</v>
      </c>
    </row>
    <row r="36" spans="1:3" x14ac:dyDescent="0.25">
      <c r="A36" s="59">
        <v>6</v>
      </c>
      <c r="B36" s="57" t="s">
        <v>38</v>
      </c>
      <c r="C36" s="19">
        <v>0</v>
      </c>
    </row>
    <row r="37" spans="1:3" x14ac:dyDescent="0.25">
      <c r="A37" s="56" t="s">
        <v>78</v>
      </c>
      <c r="B37" s="55"/>
      <c r="C37" s="50">
        <v>9900.7673390046748</v>
      </c>
    </row>
    <row r="38" spans="1:3" x14ac:dyDescent="0.25">
      <c r="A38" s="56"/>
      <c r="B38" s="57"/>
      <c r="C38" s="53"/>
    </row>
    <row r="39" spans="1:3" x14ac:dyDescent="0.25">
      <c r="A39" s="49" t="s">
        <v>79</v>
      </c>
      <c r="B39" s="48"/>
      <c r="C39" s="53"/>
    </row>
    <row r="40" spans="1:3" x14ac:dyDescent="0.25">
      <c r="A40" s="49" t="s">
        <v>73</v>
      </c>
      <c r="B40" s="52" t="s">
        <v>80</v>
      </c>
      <c r="C40" s="53"/>
    </row>
    <row r="41" spans="1:3" x14ac:dyDescent="0.25">
      <c r="A41" s="47">
        <v>1</v>
      </c>
      <c r="B41" s="45" t="s">
        <v>38</v>
      </c>
      <c r="C41" s="19">
        <v>0</v>
      </c>
    </row>
    <row r="42" spans="1:3" x14ac:dyDescent="0.25">
      <c r="A42" s="47">
        <v>2</v>
      </c>
      <c r="B42" s="45" t="s">
        <v>38</v>
      </c>
      <c r="C42" s="19">
        <v>0</v>
      </c>
    </row>
    <row r="43" spans="1:3" x14ac:dyDescent="0.25">
      <c r="A43" s="47">
        <v>3</v>
      </c>
      <c r="B43" s="45" t="s">
        <v>38</v>
      </c>
      <c r="C43" s="19">
        <v>0</v>
      </c>
    </row>
    <row r="44" spans="1:3" x14ac:dyDescent="0.25">
      <c r="A44" s="47">
        <v>4</v>
      </c>
      <c r="B44" s="45" t="s">
        <v>38</v>
      </c>
      <c r="C44" s="19">
        <v>0</v>
      </c>
    </row>
    <row r="45" spans="1:3" x14ac:dyDescent="0.25">
      <c r="A45" s="47">
        <v>5</v>
      </c>
      <c r="B45" s="45" t="s">
        <v>38</v>
      </c>
      <c r="C45" s="19">
        <v>0</v>
      </c>
    </row>
    <row r="46" spans="1:3" x14ac:dyDescent="0.25">
      <c r="A46" s="47">
        <v>6</v>
      </c>
      <c r="B46" s="45" t="s">
        <v>38</v>
      </c>
      <c r="C46" s="19">
        <v>0</v>
      </c>
    </row>
    <row r="47" spans="1:3" x14ac:dyDescent="0.25">
      <c r="A47" s="47">
        <v>7</v>
      </c>
      <c r="B47" s="45" t="s">
        <v>38</v>
      </c>
      <c r="C47" s="19">
        <v>0</v>
      </c>
    </row>
    <row r="48" spans="1:3" x14ac:dyDescent="0.25">
      <c r="A48" s="47">
        <v>8</v>
      </c>
      <c r="B48" s="45" t="s">
        <v>38</v>
      </c>
      <c r="C48" s="19">
        <v>0</v>
      </c>
    </row>
    <row r="49" spans="1:7" x14ac:dyDescent="0.25">
      <c r="A49" s="44" t="s">
        <v>75</v>
      </c>
      <c r="B49" s="52" t="s">
        <v>81</v>
      </c>
      <c r="C49" s="53"/>
    </row>
    <row r="50" spans="1:7" x14ac:dyDescent="0.25">
      <c r="A50" s="59">
        <v>1</v>
      </c>
      <c r="B50" s="45" t="s">
        <v>40</v>
      </c>
      <c r="C50" s="19">
        <v>9440.2317577215963</v>
      </c>
    </row>
    <row r="51" spans="1:7" x14ac:dyDescent="0.25">
      <c r="A51" s="59">
        <v>2</v>
      </c>
      <c r="B51" s="45" t="s">
        <v>82</v>
      </c>
      <c r="C51" s="19">
        <v>2825.7917861550609</v>
      </c>
    </row>
    <row r="52" spans="1:7" x14ac:dyDescent="0.25">
      <c r="A52" s="59">
        <v>3</v>
      </c>
      <c r="B52" s="45" t="s">
        <v>83</v>
      </c>
      <c r="C52" s="19">
        <v>2439.6548603408496</v>
      </c>
    </row>
    <row r="53" spans="1:7" x14ac:dyDescent="0.25">
      <c r="A53" s="59">
        <v>4</v>
      </c>
      <c r="B53" s="45" t="s">
        <v>84</v>
      </c>
      <c r="C53" s="19">
        <v>1851.8605915121134</v>
      </c>
    </row>
    <row r="54" spans="1:7" x14ac:dyDescent="0.25">
      <c r="A54" s="59">
        <v>5</v>
      </c>
      <c r="B54" s="45" t="s">
        <v>38</v>
      </c>
      <c r="C54" s="19">
        <v>0</v>
      </c>
    </row>
    <row r="55" spans="1:7" x14ac:dyDescent="0.25">
      <c r="A55" s="59">
        <v>6</v>
      </c>
      <c r="B55" s="45" t="s">
        <v>38</v>
      </c>
      <c r="C55" s="19">
        <v>0</v>
      </c>
    </row>
    <row r="56" spans="1:7" x14ac:dyDescent="0.25">
      <c r="A56" s="59">
        <v>7</v>
      </c>
      <c r="B56" s="45" t="s">
        <v>38</v>
      </c>
      <c r="C56" s="19">
        <v>0</v>
      </c>
      <c r="F56" s="20"/>
    </row>
    <row r="57" spans="1:7" x14ac:dyDescent="0.25">
      <c r="A57" s="59">
        <v>8</v>
      </c>
      <c r="B57" s="45" t="s">
        <v>38</v>
      </c>
      <c r="C57" s="19">
        <v>0</v>
      </c>
      <c r="E57" s="20"/>
    </row>
    <row r="58" spans="1:7" x14ac:dyDescent="0.25">
      <c r="A58" s="44" t="s">
        <v>85</v>
      </c>
      <c r="B58" s="55"/>
      <c r="C58" s="50">
        <v>16557.538995729621</v>
      </c>
      <c r="E58" s="21"/>
    </row>
    <row r="59" spans="1:7" x14ac:dyDescent="0.25">
      <c r="A59" s="54"/>
      <c r="B59" s="55"/>
      <c r="C59" s="50"/>
      <c r="E59" s="21"/>
    </row>
    <row r="60" spans="1:7" x14ac:dyDescent="0.25">
      <c r="A60" s="56" t="s">
        <v>86</v>
      </c>
      <c r="B60" s="57"/>
      <c r="C60" s="50">
        <v>96069.811099431652</v>
      </c>
      <c r="E60" s="21"/>
    </row>
    <row r="61" spans="1:7" x14ac:dyDescent="0.25">
      <c r="A61" s="54"/>
      <c r="B61" s="55"/>
      <c r="C61" s="53"/>
      <c r="E61" s="21"/>
      <c r="G61" s="20"/>
    </row>
    <row r="62" spans="1:7" ht="15.75" thickBot="1" x14ac:dyDescent="0.3">
      <c r="A62" s="37" t="s">
        <v>34</v>
      </c>
      <c r="B62" s="60"/>
      <c r="C62" s="22">
        <f>'מקפת אישית- נספח 1'!C41</f>
        <v>75903451</v>
      </c>
      <c r="E62" s="21"/>
    </row>
    <row r="63" spans="1:7" x14ac:dyDescent="0.25">
      <c r="E63" s="21"/>
    </row>
    <row r="64" spans="1:7" x14ac:dyDescent="0.25">
      <c r="E64" s="21"/>
    </row>
    <row r="65" spans="3:3" x14ac:dyDescent="0.25">
      <c r="C65" s="20"/>
    </row>
    <row r="68" spans="3:3" x14ac:dyDescent="0.25">
      <c r="C68" s="20"/>
    </row>
    <row r="72" spans="3:3" x14ac:dyDescent="0.25">
      <c r="C72" s="23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32" activePane="bottomLeft" state="frozen"/>
      <selection pane="bottomLeft" sqref="A1:XFD1048576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3" x14ac:dyDescent="0.25">
      <c r="A1" s="94" t="s">
        <v>87</v>
      </c>
      <c r="B1" s="94"/>
      <c r="C1" s="78"/>
    </row>
    <row r="2" spans="1:3" x14ac:dyDescent="0.25">
      <c r="A2" s="29"/>
      <c r="B2" s="30"/>
      <c r="C2" s="30"/>
    </row>
    <row r="3" spans="1:3" x14ac:dyDescent="0.25">
      <c r="B3" s="1" t="s">
        <v>90</v>
      </c>
      <c r="C3" s="30"/>
    </row>
    <row r="4" spans="1:3" ht="18.75" customHeight="1" x14ac:dyDescent="0.25">
      <c r="B4" s="5" t="s">
        <v>3</v>
      </c>
      <c r="C4" s="3"/>
    </row>
    <row r="5" spans="1:3" ht="15.75" thickBot="1" x14ac:dyDescent="0.3">
      <c r="B5" s="38" t="s">
        <v>94</v>
      </c>
      <c r="C5" s="3"/>
    </row>
    <row r="6" spans="1:3" ht="14.25" customHeight="1" x14ac:dyDescent="0.25">
      <c r="A6" s="88"/>
      <c r="B6" s="90"/>
      <c r="C6" s="92" t="s">
        <v>4</v>
      </c>
    </row>
    <row r="7" spans="1:3" x14ac:dyDescent="0.25">
      <c r="A7" s="89"/>
      <c r="B7" s="91"/>
      <c r="C7" s="93"/>
    </row>
    <row r="8" spans="1:3" x14ac:dyDescent="0.25">
      <c r="A8" s="6">
        <v>1</v>
      </c>
      <c r="B8" s="7" t="s">
        <v>5</v>
      </c>
      <c r="C8" s="84">
        <v>10187.835770440281</v>
      </c>
    </row>
    <row r="9" spans="1:3" x14ac:dyDescent="0.25">
      <c r="A9" s="31"/>
      <c r="B9" s="32" t="s">
        <v>6</v>
      </c>
      <c r="C9" s="15">
        <v>0</v>
      </c>
    </row>
    <row r="10" spans="1:3" x14ac:dyDescent="0.25">
      <c r="A10" s="31"/>
      <c r="B10" s="32" t="s">
        <v>7</v>
      </c>
      <c r="C10" s="15">
        <v>10187.835770440281</v>
      </c>
    </row>
    <row r="11" spans="1:3" x14ac:dyDescent="0.25">
      <c r="A11" s="31"/>
      <c r="B11" s="32"/>
      <c r="C11" s="18"/>
    </row>
    <row r="12" spans="1:3" x14ac:dyDescent="0.25">
      <c r="A12" s="6">
        <v>2</v>
      </c>
      <c r="B12" s="7" t="s">
        <v>8</v>
      </c>
      <c r="C12" s="84">
        <v>233.24845098834436</v>
      </c>
    </row>
    <row r="13" spans="1:3" x14ac:dyDescent="0.25">
      <c r="A13" s="31"/>
      <c r="B13" s="33" t="s">
        <v>9</v>
      </c>
      <c r="C13" s="15">
        <v>0</v>
      </c>
    </row>
    <row r="14" spans="1:3" x14ac:dyDescent="0.25">
      <c r="A14" s="31"/>
      <c r="B14" s="33" t="s">
        <v>10</v>
      </c>
      <c r="C14" s="15">
        <v>233.24845098834436</v>
      </c>
    </row>
    <row r="15" spans="1:3" x14ac:dyDescent="0.25">
      <c r="A15" s="11"/>
      <c r="B15" s="12"/>
      <c r="C15" s="18"/>
    </row>
    <row r="16" spans="1:3" x14ac:dyDescent="0.25">
      <c r="A16" s="6">
        <v>3</v>
      </c>
      <c r="B16" s="7" t="s">
        <v>11</v>
      </c>
      <c r="C16" s="84">
        <v>6935.1574781560803</v>
      </c>
    </row>
    <row r="17" spans="1:3" ht="30" x14ac:dyDescent="0.25">
      <c r="A17" s="31" t="s">
        <v>12</v>
      </c>
      <c r="B17" s="34" t="s">
        <v>13</v>
      </c>
      <c r="C17" s="15">
        <v>1097.2953964297824</v>
      </c>
    </row>
    <row r="18" spans="1:3" x14ac:dyDescent="0.25">
      <c r="A18" s="31" t="s">
        <v>14</v>
      </c>
      <c r="B18" s="34" t="s">
        <v>15</v>
      </c>
      <c r="C18" s="15">
        <v>0</v>
      </c>
    </row>
    <row r="19" spans="1:3" x14ac:dyDescent="0.25">
      <c r="A19" s="31" t="s">
        <v>16</v>
      </c>
      <c r="B19" s="32" t="s">
        <v>17</v>
      </c>
      <c r="C19" s="15">
        <v>5837.8620817262981</v>
      </c>
    </row>
    <row r="20" spans="1:3" x14ac:dyDescent="0.25">
      <c r="A20" s="13"/>
      <c r="B20" s="14"/>
      <c r="C20" s="18"/>
    </row>
    <row r="21" spans="1:3" x14ac:dyDescent="0.25">
      <c r="A21" s="35">
        <v>4</v>
      </c>
      <c r="B21" s="7" t="s">
        <v>18</v>
      </c>
      <c r="C21" s="84">
        <v>81071.251990788936</v>
      </c>
    </row>
    <row r="22" spans="1:3" x14ac:dyDescent="0.25">
      <c r="A22" s="31"/>
      <c r="B22" s="32" t="s">
        <v>19</v>
      </c>
      <c r="C22" s="15">
        <v>7961.6816415394906</v>
      </c>
    </row>
    <row r="23" spans="1:3" x14ac:dyDescent="0.25">
      <c r="A23" s="31"/>
      <c r="B23" s="32" t="s">
        <v>20</v>
      </c>
      <c r="C23" s="15">
        <v>52167.10790836181</v>
      </c>
    </row>
    <row r="24" spans="1:3" x14ac:dyDescent="0.25">
      <c r="A24" s="31"/>
      <c r="B24" s="32" t="s">
        <v>21</v>
      </c>
      <c r="C24" s="15"/>
    </row>
    <row r="25" spans="1:3" x14ac:dyDescent="0.25">
      <c r="A25" s="31"/>
      <c r="B25" s="32" t="s">
        <v>22</v>
      </c>
      <c r="C25" s="15"/>
    </row>
    <row r="26" spans="1:3" x14ac:dyDescent="0.25">
      <c r="A26" s="31"/>
      <c r="B26" s="32" t="s">
        <v>23</v>
      </c>
      <c r="C26" s="15">
        <v>0.20396117794808005</v>
      </c>
    </row>
    <row r="27" spans="1:3" x14ac:dyDescent="0.25">
      <c r="A27" s="31"/>
      <c r="B27" s="32" t="s">
        <v>24</v>
      </c>
      <c r="C27" s="15">
        <v>12659.584764325658</v>
      </c>
    </row>
    <row r="28" spans="1:3" x14ac:dyDescent="0.25">
      <c r="A28" s="31"/>
      <c r="B28" s="32" t="s">
        <v>25</v>
      </c>
      <c r="C28" s="15">
        <v>0</v>
      </c>
    </row>
    <row r="29" spans="1:3" x14ac:dyDescent="0.25">
      <c r="A29" s="31"/>
      <c r="B29" s="32" t="s">
        <v>26</v>
      </c>
      <c r="C29" s="15">
        <v>8282.6737153840349</v>
      </c>
    </row>
    <row r="30" spans="1:3" x14ac:dyDescent="0.25">
      <c r="A30" s="31"/>
      <c r="B30" s="32"/>
      <c r="C30" s="18"/>
    </row>
    <row r="31" spans="1:3" x14ac:dyDescent="0.25">
      <c r="A31" s="31">
        <v>5</v>
      </c>
      <c r="B31" s="7" t="s">
        <v>27</v>
      </c>
      <c r="C31" s="84">
        <v>0</v>
      </c>
    </row>
    <row r="32" spans="1:3" x14ac:dyDescent="0.25">
      <c r="A32" s="31" t="s">
        <v>12</v>
      </c>
      <c r="B32" s="32" t="s">
        <v>28</v>
      </c>
      <c r="C32" s="15"/>
    </row>
    <row r="33" spans="1:3" x14ac:dyDescent="0.25">
      <c r="A33" s="31" t="s">
        <v>14</v>
      </c>
      <c r="B33" s="32" t="s">
        <v>29</v>
      </c>
      <c r="C33" s="15"/>
    </row>
    <row r="34" spans="1:3" x14ac:dyDescent="0.25">
      <c r="A34" s="31"/>
      <c r="B34" s="32"/>
      <c r="C34" s="18"/>
    </row>
    <row r="35" spans="1:3" x14ac:dyDescent="0.25">
      <c r="A35" s="31">
        <v>6</v>
      </c>
      <c r="B35" s="7" t="s">
        <v>30</v>
      </c>
      <c r="C35" s="84">
        <v>98427.493690373638</v>
      </c>
    </row>
    <row r="36" spans="1:3" x14ac:dyDescent="0.25">
      <c r="A36" s="31"/>
      <c r="B36" s="32"/>
      <c r="C36" s="18"/>
    </row>
    <row r="37" spans="1:3" x14ac:dyDescent="0.25">
      <c r="A37" s="31">
        <v>7</v>
      </c>
      <c r="B37" s="7" t="s">
        <v>31</v>
      </c>
      <c r="C37" s="18"/>
    </row>
    <row r="38" spans="1:3" ht="30" x14ac:dyDescent="0.25">
      <c r="A38" s="31" t="s">
        <v>12</v>
      </c>
      <c r="B38" s="34" t="s">
        <v>32</v>
      </c>
      <c r="C38" s="85">
        <f>(C17+C21+C33)/C41</f>
        <v>1.4135903639502781E-3</v>
      </c>
    </row>
    <row r="39" spans="1:3" x14ac:dyDescent="0.25">
      <c r="A39" s="31" t="s">
        <v>14</v>
      </c>
      <c r="B39" s="32" t="s">
        <v>33</v>
      </c>
      <c r="C39" s="85">
        <f>C35/C42</f>
        <v>1.6777008951881815E-3</v>
      </c>
    </row>
    <row r="40" spans="1:3" x14ac:dyDescent="0.25">
      <c r="A40" s="31"/>
      <c r="B40" s="32"/>
      <c r="C40" s="18"/>
    </row>
    <row r="41" spans="1:3" ht="15.75" thickBot="1" x14ac:dyDescent="0.3">
      <c r="A41" s="36"/>
      <c r="B41" s="37" t="s">
        <v>34</v>
      </c>
      <c r="C41" s="86">
        <v>58127552</v>
      </c>
    </row>
    <row r="42" spans="1:3" ht="15.75" thickBot="1" x14ac:dyDescent="0.3">
      <c r="A42" s="36"/>
      <c r="B42" s="37" t="s">
        <v>91</v>
      </c>
      <c r="C42" s="81">
        <v>58668082</v>
      </c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6" activePane="bottomLeft" state="frozen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3" x14ac:dyDescent="0.25">
      <c r="A1" s="94" t="s">
        <v>87</v>
      </c>
      <c r="B1" s="94"/>
      <c r="C1" s="78"/>
    </row>
    <row r="2" spans="1:3" x14ac:dyDescent="0.25">
      <c r="A2" s="29"/>
      <c r="B2" s="30"/>
      <c r="C2" s="30"/>
    </row>
    <row r="3" spans="1:3" x14ac:dyDescent="0.25">
      <c r="B3" s="1" t="s">
        <v>90</v>
      </c>
      <c r="C3" s="30"/>
    </row>
    <row r="4" spans="1:3" ht="18.75" customHeight="1" x14ac:dyDescent="0.25">
      <c r="B4" s="5" t="s">
        <v>3</v>
      </c>
      <c r="C4" s="3"/>
    </row>
    <row r="5" spans="1:3" ht="15.75" thickBot="1" x14ac:dyDescent="0.3">
      <c r="B5" s="38" t="s">
        <v>95</v>
      </c>
      <c r="C5" s="3"/>
    </row>
    <row r="6" spans="1:3" ht="14.25" customHeight="1" x14ac:dyDescent="0.25">
      <c r="A6" s="88"/>
      <c r="B6" s="90"/>
      <c r="C6" s="92" t="s">
        <v>4</v>
      </c>
    </row>
    <row r="7" spans="1:3" x14ac:dyDescent="0.25">
      <c r="A7" s="89"/>
      <c r="B7" s="91"/>
      <c r="C7" s="93"/>
    </row>
    <row r="8" spans="1:3" x14ac:dyDescent="0.25">
      <c r="A8" s="6">
        <v>1</v>
      </c>
      <c r="B8" s="7" t="s">
        <v>5</v>
      </c>
      <c r="C8" s="84">
        <v>189.06357534264703</v>
      </c>
    </row>
    <row r="9" spans="1:3" x14ac:dyDescent="0.25">
      <c r="A9" s="31"/>
      <c r="B9" s="32" t="s">
        <v>6</v>
      </c>
      <c r="C9" s="15">
        <v>0</v>
      </c>
    </row>
    <row r="10" spans="1:3" x14ac:dyDescent="0.25">
      <c r="A10" s="31"/>
      <c r="B10" s="32" t="s">
        <v>7</v>
      </c>
      <c r="C10" s="15">
        <v>189.06357534264703</v>
      </c>
    </row>
    <row r="11" spans="1:3" x14ac:dyDescent="0.25">
      <c r="A11" s="31"/>
      <c r="B11" s="32"/>
      <c r="C11" s="18"/>
    </row>
    <row r="12" spans="1:3" x14ac:dyDescent="0.25">
      <c r="A12" s="6">
        <v>2</v>
      </c>
      <c r="B12" s="7" t="s">
        <v>8</v>
      </c>
      <c r="C12" s="84">
        <v>2.8648523285971597</v>
      </c>
    </row>
    <row r="13" spans="1:3" x14ac:dyDescent="0.25">
      <c r="A13" s="31"/>
      <c r="B13" s="33" t="s">
        <v>9</v>
      </c>
      <c r="C13" s="15">
        <v>0</v>
      </c>
    </row>
    <row r="14" spans="1:3" x14ac:dyDescent="0.25">
      <c r="A14" s="31"/>
      <c r="B14" s="33" t="s">
        <v>10</v>
      </c>
      <c r="C14" s="15">
        <v>2.8648523285971597</v>
      </c>
    </row>
    <row r="15" spans="1:3" x14ac:dyDescent="0.25">
      <c r="A15" s="11"/>
      <c r="B15" s="12"/>
      <c r="C15" s="18"/>
    </row>
    <row r="16" spans="1:3" x14ac:dyDescent="0.25">
      <c r="A16" s="6">
        <v>3</v>
      </c>
      <c r="B16" s="7" t="s">
        <v>11</v>
      </c>
      <c r="C16" s="84">
        <v>0</v>
      </c>
    </row>
    <row r="17" spans="1:3" ht="30" x14ac:dyDescent="0.25">
      <c r="A17" s="31" t="s">
        <v>12</v>
      </c>
      <c r="B17" s="34" t="s">
        <v>13</v>
      </c>
      <c r="C17" s="15">
        <v>0</v>
      </c>
    </row>
    <row r="18" spans="1:3" x14ac:dyDescent="0.25">
      <c r="A18" s="31" t="s">
        <v>14</v>
      </c>
      <c r="B18" s="34" t="s">
        <v>15</v>
      </c>
      <c r="C18" s="15">
        <v>0</v>
      </c>
    </row>
    <row r="19" spans="1:3" x14ac:dyDescent="0.25">
      <c r="A19" s="31" t="s">
        <v>16</v>
      </c>
      <c r="B19" s="32" t="s">
        <v>17</v>
      </c>
      <c r="C19" s="15">
        <v>0</v>
      </c>
    </row>
    <row r="20" spans="1:3" x14ac:dyDescent="0.25">
      <c r="A20" s="13"/>
      <c r="B20" s="14"/>
      <c r="C20" s="18"/>
    </row>
    <row r="21" spans="1:3" x14ac:dyDescent="0.25">
      <c r="A21" s="35">
        <v>4</v>
      </c>
      <c r="B21" s="7" t="s">
        <v>18</v>
      </c>
      <c r="C21" s="84">
        <v>394.73768999999993</v>
      </c>
    </row>
    <row r="22" spans="1:3" x14ac:dyDescent="0.25">
      <c r="A22" s="31"/>
      <c r="B22" s="32" t="s">
        <v>19</v>
      </c>
      <c r="C22" s="15">
        <v>0</v>
      </c>
    </row>
    <row r="23" spans="1:3" x14ac:dyDescent="0.25">
      <c r="A23" s="31"/>
      <c r="B23" s="32" t="s">
        <v>20</v>
      </c>
      <c r="C23" s="15">
        <v>0</v>
      </c>
    </row>
    <row r="24" spans="1:3" x14ac:dyDescent="0.25">
      <c r="A24" s="31"/>
      <c r="B24" s="32" t="s">
        <v>21</v>
      </c>
      <c r="C24" s="15"/>
    </row>
    <row r="25" spans="1:3" x14ac:dyDescent="0.25">
      <c r="A25" s="31"/>
      <c r="B25" s="32" t="s">
        <v>22</v>
      </c>
      <c r="C25" s="15"/>
    </row>
    <row r="26" spans="1:3" x14ac:dyDescent="0.25">
      <c r="A26" s="31"/>
      <c r="B26" s="32" t="s">
        <v>23</v>
      </c>
      <c r="C26" s="15">
        <v>0</v>
      </c>
    </row>
    <row r="27" spans="1:3" x14ac:dyDescent="0.25">
      <c r="A27" s="31"/>
      <c r="B27" s="32" t="s">
        <v>24</v>
      </c>
      <c r="C27" s="15">
        <v>394.73768999999993</v>
      </c>
    </row>
    <row r="28" spans="1:3" x14ac:dyDescent="0.25">
      <c r="A28" s="31"/>
      <c r="B28" s="32" t="s">
        <v>25</v>
      </c>
      <c r="C28" s="15">
        <v>0</v>
      </c>
    </row>
    <row r="29" spans="1:3" x14ac:dyDescent="0.25">
      <c r="A29" s="31"/>
      <c r="B29" s="32" t="s">
        <v>26</v>
      </c>
      <c r="C29" s="15">
        <v>0</v>
      </c>
    </row>
    <row r="30" spans="1:3" x14ac:dyDescent="0.25">
      <c r="A30" s="31"/>
      <c r="B30" s="32"/>
      <c r="C30" s="18"/>
    </row>
    <row r="31" spans="1:3" x14ac:dyDescent="0.25">
      <c r="A31" s="31">
        <v>5</v>
      </c>
      <c r="B31" s="7" t="s">
        <v>27</v>
      </c>
      <c r="C31" s="84">
        <v>0</v>
      </c>
    </row>
    <row r="32" spans="1:3" x14ac:dyDescent="0.25">
      <c r="A32" s="31" t="s">
        <v>12</v>
      </c>
      <c r="B32" s="32" t="s">
        <v>28</v>
      </c>
      <c r="C32" s="15"/>
    </row>
    <row r="33" spans="1:3" x14ac:dyDescent="0.25">
      <c r="A33" s="31" t="s">
        <v>14</v>
      </c>
      <c r="B33" s="32" t="s">
        <v>29</v>
      </c>
      <c r="C33" s="15"/>
    </row>
    <row r="34" spans="1:3" x14ac:dyDescent="0.25">
      <c r="A34" s="31"/>
      <c r="B34" s="32"/>
      <c r="C34" s="18"/>
    </row>
    <row r="35" spans="1:3" x14ac:dyDescent="0.25">
      <c r="A35" s="31">
        <v>6</v>
      </c>
      <c r="B35" s="7" t="s">
        <v>30</v>
      </c>
      <c r="C35" s="84">
        <v>586.66611767124414</v>
      </c>
    </row>
    <row r="36" spans="1:3" x14ac:dyDescent="0.25">
      <c r="A36" s="31"/>
      <c r="B36" s="32"/>
      <c r="C36" s="18"/>
    </row>
    <row r="37" spans="1:3" x14ac:dyDescent="0.25">
      <c r="A37" s="31">
        <v>7</v>
      </c>
      <c r="B37" s="7" t="s">
        <v>31</v>
      </c>
      <c r="C37" s="18"/>
    </row>
    <row r="38" spans="1:3" ht="30" x14ac:dyDescent="0.25">
      <c r="A38" s="31" t="s">
        <v>12</v>
      </c>
      <c r="B38" s="34" t="s">
        <v>32</v>
      </c>
      <c r="C38" s="85">
        <f>(C17+C21+C33)/C41</f>
        <v>4.9907223402950642E-4</v>
      </c>
    </row>
    <row r="39" spans="1:3" x14ac:dyDescent="0.25">
      <c r="A39" s="31" t="s">
        <v>14</v>
      </c>
      <c r="B39" s="32" t="s">
        <v>33</v>
      </c>
      <c r="C39" s="85">
        <f>C35/C42</f>
        <v>6.6666793675123411E-4</v>
      </c>
    </row>
    <row r="40" spans="1:3" x14ac:dyDescent="0.25">
      <c r="A40" s="31"/>
      <c r="B40" s="32"/>
      <c r="C40" s="18"/>
    </row>
    <row r="41" spans="1:3" ht="15.75" thickBot="1" x14ac:dyDescent="0.3">
      <c r="A41" s="36"/>
      <c r="B41" s="37" t="s">
        <v>34</v>
      </c>
      <c r="C41" s="86">
        <v>790943</v>
      </c>
    </row>
    <row r="42" spans="1:3" ht="15.75" thickBot="1" x14ac:dyDescent="0.3">
      <c r="A42" s="36"/>
      <c r="B42" s="37" t="s">
        <v>91</v>
      </c>
      <c r="C42" s="81">
        <v>879997.5</v>
      </c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9" activePane="bottomLeft" state="frozen"/>
      <selection pane="bottomLeft" activeCell="B42" sqref="B42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3" x14ac:dyDescent="0.25">
      <c r="A1" s="94" t="s">
        <v>87</v>
      </c>
      <c r="B1" s="94"/>
      <c r="C1" s="78"/>
    </row>
    <row r="2" spans="1:3" x14ac:dyDescent="0.25">
      <c r="A2" s="29"/>
      <c r="B2" s="30"/>
      <c r="C2" s="30"/>
    </row>
    <row r="3" spans="1:3" x14ac:dyDescent="0.25">
      <c r="B3" s="1" t="s">
        <v>90</v>
      </c>
      <c r="C3" s="30"/>
    </row>
    <row r="4" spans="1:3" x14ac:dyDescent="0.25">
      <c r="B4" s="5" t="s">
        <v>3</v>
      </c>
      <c r="C4" s="3"/>
    </row>
    <row r="5" spans="1:3" ht="15.75" thickBot="1" x14ac:dyDescent="0.3">
      <c r="B5" s="38" t="s">
        <v>96</v>
      </c>
      <c r="C5" s="3"/>
    </row>
    <row r="6" spans="1:3" ht="14.25" customHeight="1" x14ac:dyDescent="0.25">
      <c r="A6" s="88"/>
      <c r="B6" s="90"/>
      <c r="C6" s="92" t="s">
        <v>4</v>
      </c>
    </row>
    <row r="7" spans="1:3" x14ac:dyDescent="0.25">
      <c r="A7" s="89"/>
      <c r="B7" s="91"/>
      <c r="C7" s="93"/>
    </row>
    <row r="8" spans="1:3" x14ac:dyDescent="0.25">
      <c r="A8" s="6">
        <v>1</v>
      </c>
      <c r="B8" s="7" t="s">
        <v>5</v>
      </c>
      <c r="C8" s="84">
        <v>388.56803023745817</v>
      </c>
    </row>
    <row r="9" spans="1:3" x14ac:dyDescent="0.25">
      <c r="A9" s="31"/>
      <c r="B9" s="32" t="s">
        <v>6</v>
      </c>
      <c r="C9" s="15">
        <v>0</v>
      </c>
    </row>
    <row r="10" spans="1:3" x14ac:dyDescent="0.25">
      <c r="A10" s="31"/>
      <c r="B10" s="32" t="s">
        <v>7</v>
      </c>
      <c r="C10" s="15">
        <v>388.56803023745817</v>
      </c>
    </row>
    <row r="11" spans="1:3" x14ac:dyDescent="0.25">
      <c r="A11" s="31"/>
      <c r="B11" s="32"/>
      <c r="C11" s="18"/>
    </row>
    <row r="12" spans="1:3" x14ac:dyDescent="0.25">
      <c r="A12" s="6">
        <v>2</v>
      </c>
      <c r="B12" s="7" t="s">
        <v>8</v>
      </c>
      <c r="C12" s="84">
        <v>1.4120448268439103</v>
      </c>
    </row>
    <row r="13" spans="1:3" x14ac:dyDescent="0.25">
      <c r="A13" s="31"/>
      <c r="B13" s="33" t="s">
        <v>9</v>
      </c>
      <c r="C13" s="15">
        <v>0</v>
      </c>
    </row>
    <row r="14" spans="1:3" x14ac:dyDescent="0.25">
      <c r="A14" s="31"/>
      <c r="B14" s="33" t="s">
        <v>10</v>
      </c>
      <c r="C14" s="15">
        <v>1.4120448268439103</v>
      </c>
    </row>
    <row r="15" spans="1:3" x14ac:dyDescent="0.25">
      <c r="A15" s="11"/>
      <c r="B15" s="12"/>
      <c r="C15" s="18"/>
    </row>
    <row r="16" spans="1:3" x14ac:dyDescent="0.25">
      <c r="A16" s="6">
        <v>3</v>
      </c>
      <c r="B16" s="7" t="s">
        <v>11</v>
      </c>
      <c r="C16" s="84">
        <v>0</v>
      </c>
    </row>
    <row r="17" spans="1:3" ht="30" x14ac:dyDescent="0.25">
      <c r="A17" s="31" t="s">
        <v>12</v>
      </c>
      <c r="B17" s="34" t="s">
        <v>13</v>
      </c>
      <c r="C17" s="15">
        <v>0</v>
      </c>
    </row>
    <row r="18" spans="1:3" x14ac:dyDescent="0.25">
      <c r="A18" s="31" t="s">
        <v>14</v>
      </c>
      <c r="B18" s="34" t="s">
        <v>15</v>
      </c>
      <c r="C18" s="15">
        <v>0</v>
      </c>
    </row>
    <row r="19" spans="1:3" x14ac:dyDescent="0.25">
      <c r="A19" s="31" t="s">
        <v>16</v>
      </c>
      <c r="B19" s="32" t="s">
        <v>17</v>
      </c>
      <c r="C19" s="15">
        <v>0</v>
      </c>
    </row>
    <row r="20" spans="1:3" x14ac:dyDescent="0.25">
      <c r="A20" s="13"/>
      <c r="B20" s="14"/>
      <c r="C20" s="18"/>
    </row>
    <row r="21" spans="1:3" x14ac:dyDescent="0.25">
      <c r="A21" s="35">
        <v>4</v>
      </c>
      <c r="B21" s="7" t="s">
        <v>18</v>
      </c>
      <c r="C21" s="84">
        <v>541.47523899171847</v>
      </c>
    </row>
    <row r="22" spans="1:3" x14ac:dyDescent="0.25">
      <c r="A22" s="31"/>
      <c r="B22" s="32" t="s">
        <v>19</v>
      </c>
      <c r="C22" s="15">
        <v>0</v>
      </c>
    </row>
    <row r="23" spans="1:3" x14ac:dyDescent="0.25">
      <c r="A23" s="31"/>
      <c r="B23" s="32" t="s">
        <v>20</v>
      </c>
      <c r="C23" s="15">
        <v>0</v>
      </c>
    </row>
    <row r="24" spans="1:3" x14ac:dyDescent="0.25">
      <c r="A24" s="31"/>
      <c r="B24" s="32" t="s">
        <v>21</v>
      </c>
      <c r="C24" s="15"/>
    </row>
    <row r="25" spans="1:3" x14ac:dyDescent="0.25">
      <c r="A25" s="31"/>
      <c r="B25" s="32" t="s">
        <v>22</v>
      </c>
      <c r="C25" s="15"/>
    </row>
    <row r="26" spans="1:3" x14ac:dyDescent="0.25">
      <c r="A26" s="31"/>
      <c r="B26" s="32" t="s">
        <v>23</v>
      </c>
      <c r="C26" s="15">
        <v>8.0844341582799999E-3</v>
      </c>
    </row>
    <row r="27" spans="1:3" x14ac:dyDescent="0.25">
      <c r="A27" s="31"/>
      <c r="B27" s="32" t="s">
        <v>24</v>
      </c>
      <c r="C27" s="15">
        <v>459.88370047285002</v>
      </c>
    </row>
    <row r="28" spans="1:3" x14ac:dyDescent="0.25">
      <c r="A28" s="31"/>
      <c r="B28" s="32" t="s">
        <v>25</v>
      </c>
      <c r="C28" s="15">
        <v>0</v>
      </c>
    </row>
    <row r="29" spans="1:3" x14ac:dyDescent="0.25">
      <c r="A29" s="31"/>
      <c r="B29" s="32" t="s">
        <v>26</v>
      </c>
      <c r="C29" s="15">
        <v>81.583454084710183</v>
      </c>
    </row>
    <row r="30" spans="1:3" x14ac:dyDescent="0.25">
      <c r="A30" s="31"/>
      <c r="B30" s="32"/>
      <c r="C30" s="18"/>
    </row>
    <row r="31" spans="1:3" x14ac:dyDescent="0.25">
      <c r="A31" s="31">
        <v>5</v>
      </c>
      <c r="B31" s="7" t="s">
        <v>27</v>
      </c>
      <c r="C31" s="84">
        <v>0</v>
      </c>
    </row>
    <row r="32" spans="1:3" x14ac:dyDescent="0.25">
      <c r="A32" s="31" t="s">
        <v>12</v>
      </c>
      <c r="B32" s="32" t="s">
        <v>28</v>
      </c>
      <c r="C32" s="15"/>
    </row>
    <row r="33" spans="1:3" x14ac:dyDescent="0.25">
      <c r="A33" s="31" t="s">
        <v>14</v>
      </c>
      <c r="B33" s="32" t="s">
        <v>29</v>
      </c>
      <c r="C33" s="15"/>
    </row>
    <row r="34" spans="1:3" x14ac:dyDescent="0.25">
      <c r="A34" s="31"/>
      <c r="B34" s="32"/>
      <c r="C34" s="18"/>
    </row>
    <row r="35" spans="1:3" x14ac:dyDescent="0.25">
      <c r="A35" s="31">
        <v>6</v>
      </c>
      <c r="B35" s="7" t="s">
        <v>30</v>
      </c>
      <c r="C35" s="84">
        <v>931.4553140560206</v>
      </c>
    </row>
    <row r="36" spans="1:3" x14ac:dyDescent="0.25">
      <c r="A36" s="31"/>
      <c r="B36" s="32"/>
      <c r="C36" s="18"/>
    </row>
    <row r="37" spans="1:3" x14ac:dyDescent="0.25">
      <c r="A37" s="31">
        <v>7</v>
      </c>
      <c r="B37" s="7" t="s">
        <v>31</v>
      </c>
      <c r="C37" s="18"/>
    </row>
    <row r="38" spans="1:3" ht="30" x14ac:dyDescent="0.25">
      <c r="A38" s="31" t="s">
        <v>12</v>
      </c>
      <c r="B38" s="34" t="s">
        <v>32</v>
      </c>
      <c r="C38" s="85">
        <f>(C17+C21+C33)/C41</f>
        <v>4.8004528411887802E-4</v>
      </c>
    </row>
    <row r="39" spans="1:3" x14ac:dyDescent="0.25">
      <c r="A39" s="31" t="s">
        <v>14</v>
      </c>
      <c r="B39" s="32" t="s">
        <v>33</v>
      </c>
      <c r="C39" s="85">
        <f>C35/C42</f>
        <v>6.9886972305050496E-4</v>
      </c>
    </row>
    <row r="40" spans="1:3" x14ac:dyDescent="0.25">
      <c r="A40" s="31"/>
      <c r="B40" s="32"/>
      <c r="C40" s="18"/>
    </row>
    <row r="41" spans="1:3" ht="15.75" thickBot="1" x14ac:dyDescent="0.3">
      <c r="A41" s="36"/>
      <c r="B41" s="37" t="s">
        <v>34</v>
      </c>
      <c r="C41" s="86">
        <v>1127967</v>
      </c>
    </row>
    <row r="42" spans="1:3" ht="15.75" thickBot="1" x14ac:dyDescent="0.3">
      <c r="A42" s="36"/>
      <c r="B42" s="37" t="s">
        <v>91</v>
      </c>
      <c r="C42" s="81">
        <v>1332802.5</v>
      </c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zoomScaleNormal="100" workbookViewId="0">
      <pane ySplit="7" topLeftCell="A29" activePane="bottomLeft" state="frozen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3" x14ac:dyDescent="0.25">
      <c r="A1" s="94" t="s">
        <v>87</v>
      </c>
      <c r="B1" s="94"/>
      <c r="C1" s="78"/>
    </row>
    <row r="2" spans="1:3" x14ac:dyDescent="0.25">
      <c r="A2" s="29"/>
      <c r="B2" s="30"/>
      <c r="C2" s="30"/>
    </row>
    <row r="3" spans="1:3" x14ac:dyDescent="0.25">
      <c r="B3" s="1" t="s">
        <v>90</v>
      </c>
      <c r="C3" s="30"/>
    </row>
    <row r="4" spans="1:3" x14ac:dyDescent="0.25">
      <c r="B4" s="5" t="s">
        <v>3</v>
      </c>
      <c r="C4" s="3"/>
    </row>
    <row r="5" spans="1:3" ht="15.75" thickBot="1" x14ac:dyDescent="0.3">
      <c r="B5" s="38" t="s">
        <v>97</v>
      </c>
      <c r="C5" s="3"/>
    </row>
    <row r="6" spans="1:3" ht="14.25" customHeight="1" x14ac:dyDescent="0.25">
      <c r="A6" s="88"/>
      <c r="B6" s="90"/>
      <c r="C6" s="92" t="s">
        <v>4</v>
      </c>
    </row>
    <row r="7" spans="1:3" x14ac:dyDescent="0.25">
      <c r="A7" s="89"/>
      <c r="B7" s="91"/>
      <c r="C7" s="93"/>
    </row>
    <row r="8" spans="1:3" x14ac:dyDescent="0.25">
      <c r="A8" s="6">
        <v>1</v>
      </c>
      <c r="B8" s="7" t="s">
        <v>5</v>
      </c>
      <c r="C8" s="84">
        <v>30.499920526234796</v>
      </c>
    </row>
    <row r="9" spans="1:3" x14ac:dyDescent="0.25">
      <c r="A9" s="31"/>
      <c r="B9" s="32" t="s">
        <v>6</v>
      </c>
      <c r="C9" s="15">
        <v>0</v>
      </c>
    </row>
    <row r="10" spans="1:3" x14ac:dyDescent="0.25">
      <c r="A10" s="31"/>
      <c r="B10" s="32" t="s">
        <v>7</v>
      </c>
      <c r="C10" s="15">
        <v>30.499920526234796</v>
      </c>
    </row>
    <row r="11" spans="1:3" x14ac:dyDescent="0.25">
      <c r="A11" s="31"/>
      <c r="B11" s="32"/>
      <c r="C11" s="18"/>
    </row>
    <row r="12" spans="1:3" x14ac:dyDescent="0.25">
      <c r="A12" s="6">
        <v>2</v>
      </c>
      <c r="B12" s="7" t="s">
        <v>8</v>
      </c>
      <c r="C12" s="84">
        <v>7.6670873129594188</v>
      </c>
    </row>
    <row r="13" spans="1:3" x14ac:dyDescent="0.25">
      <c r="A13" s="31"/>
      <c r="B13" s="33" t="s">
        <v>9</v>
      </c>
      <c r="C13" s="15">
        <v>0</v>
      </c>
    </row>
    <row r="14" spans="1:3" x14ac:dyDescent="0.25">
      <c r="A14" s="31"/>
      <c r="B14" s="33" t="s">
        <v>10</v>
      </c>
      <c r="C14" s="15">
        <v>7.6670873129594188</v>
      </c>
    </row>
    <row r="15" spans="1:3" x14ac:dyDescent="0.25">
      <c r="A15" s="11"/>
      <c r="B15" s="12"/>
      <c r="C15" s="18"/>
    </row>
    <row r="16" spans="1:3" x14ac:dyDescent="0.25">
      <c r="A16" s="6">
        <v>3</v>
      </c>
      <c r="B16" s="7" t="s">
        <v>11</v>
      </c>
      <c r="C16" s="84">
        <v>2.9327347288871293</v>
      </c>
    </row>
    <row r="17" spans="1:3" ht="30" x14ac:dyDescent="0.25">
      <c r="A17" s="31" t="s">
        <v>12</v>
      </c>
      <c r="B17" s="34" t="s">
        <v>13</v>
      </c>
      <c r="C17" s="15">
        <v>2.9327347288871293</v>
      </c>
    </row>
    <row r="18" spans="1:3" x14ac:dyDescent="0.25">
      <c r="A18" s="31" t="s">
        <v>14</v>
      </c>
      <c r="B18" s="34" t="s">
        <v>15</v>
      </c>
      <c r="C18" s="15">
        <v>0</v>
      </c>
    </row>
    <row r="19" spans="1:3" x14ac:dyDescent="0.25">
      <c r="A19" s="31" t="s">
        <v>16</v>
      </c>
      <c r="B19" s="32" t="s">
        <v>17</v>
      </c>
      <c r="C19" s="15">
        <v>0</v>
      </c>
    </row>
    <row r="20" spans="1:3" x14ac:dyDescent="0.25">
      <c r="A20" s="13"/>
      <c r="B20" s="14"/>
      <c r="C20" s="18"/>
    </row>
    <row r="21" spans="1:3" x14ac:dyDescent="0.25">
      <c r="A21" s="35">
        <v>4</v>
      </c>
      <c r="B21" s="7" t="s">
        <v>18</v>
      </c>
      <c r="C21" s="84">
        <v>60.849304398473315</v>
      </c>
    </row>
    <row r="22" spans="1:3" x14ac:dyDescent="0.25">
      <c r="A22" s="31"/>
      <c r="B22" s="32" t="s">
        <v>19</v>
      </c>
      <c r="C22" s="15">
        <v>0</v>
      </c>
    </row>
    <row r="23" spans="1:3" x14ac:dyDescent="0.25">
      <c r="A23" s="31"/>
      <c r="B23" s="32" t="s">
        <v>20</v>
      </c>
      <c r="C23" s="15">
        <v>0</v>
      </c>
    </row>
    <row r="24" spans="1:3" x14ac:dyDescent="0.25">
      <c r="A24" s="31"/>
      <c r="B24" s="32" t="s">
        <v>21</v>
      </c>
      <c r="C24" s="15"/>
    </row>
    <row r="25" spans="1:3" x14ac:dyDescent="0.25">
      <c r="A25" s="31"/>
      <c r="B25" s="32" t="s">
        <v>22</v>
      </c>
      <c r="C25" s="15"/>
    </row>
    <row r="26" spans="1:3" x14ac:dyDescent="0.25">
      <c r="A26" s="31"/>
      <c r="B26" s="32" t="s">
        <v>23</v>
      </c>
      <c r="C26" s="15">
        <v>0</v>
      </c>
    </row>
    <row r="27" spans="1:3" x14ac:dyDescent="0.25">
      <c r="A27" s="31"/>
      <c r="B27" s="32" t="s">
        <v>24</v>
      </c>
      <c r="C27" s="15">
        <v>9.428432419968253</v>
      </c>
    </row>
    <row r="28" spans="1:3" x14ac:dyDescent="0.25">
      <c r="A28" s="31"/>
      <c r="B28" s="32" t="s">
        <v>25</v>
      </c>
      <c r="C28" s="15">
        <v>0</v>
      </c>
    </row>
    <row r="29" spans="1:3" x14ac:dyDescent="0.25">
      <c r="A29" s="31"/>
      <c r="B29" s="32" t="s">
        <v>26</v>
      </c>
      <c r="C29" s="15">
        <v>51.420871978505062</v>
      </c>
    </row>
    <row r="30" spans="1:3" x14ac:dyDescent="0.25">
      <c r="A30" s="31"/>
      <c r="B30" s="32"/>
      <c r="C30" s="18"/>
    </row>
    <row r="31" spans="1:3" x14ac:dyDescent="0.25">
      <c r="A31" s="31">
        <v>5</v>
      </c>
      <c r="B31" s="7" t="s">
        <v>27</v>
      </c>
      <c r="C31" s="84">
        <v>0</v>
      </c>
    </row>
    <row r="32" spans="1:3" x14ac:dyDescent="0.25">
      <c r="A32" s="31" t="s">
        <v>12</v>
      </c>
      <c r="B32" s="32" t="s">
        <v>28</v>
      </c>
      <c r="C32" s="15"/>
    </row>
    <row r="33" spans="1:3" x14ac:dyDescent="0.25">
      <c r="A33" s="31" t="s">
        <v>14</v>
      </c>
      <c r="B33" s="32" t="s">
        <v>29</v>
      </c>
      <c r="C33" s="15"/>
    </row>
    <row r="34" spans="1:3" x14ac:dyDescent="0.25">
      <c r="A34" s="31"/>
      <c r="B34" s="32"/>
      <c r="C34" s="18"/>
    </row>
    <row r="35" spans="1:3" x14ac:dyDescent="0.25">
      <c r="A35" s="31">
        <v>6</v>
      </c>
      <c r="B35" s="7" t="s">
        <v>30</v>
      </c>
      <c r="C35" s="84">
        <v>101.94904696655465</v>
      </c>
    </row>
    <row r="36" spans="1:3" x14ac:dyDescent="0.25">
      <c r="A36" s="31"/>
      <c r="B36" s="32"/>
      <c r="C36" s="18"/>
    </row>
    <row r="37" spans="1:3" x14ac:dyDescent="0.25">
      <c r="A37" s="31">
        <v>7</v>
      </c>
      <c r="B37" s="7" t="s">
        <v>31</v>
      </c>
      <c r="C37" s="18"/>
    </row>
    <row r="38" spans="1:3" ht="30" x14ac:dyDescent="0.25">
      <c r="A38" s="31" t="s">
        <v>12</v>
      </c>
      <c r="B38" s="34" t="s">
        <v>32</v>
      </c>
      <c r="C38" s="85">
        <f>(C17+C21+C33)/C41</f>
        <v>2.6350879006878955E-4</v>
      </c>
    </row>
    <row r="39" spans="1:3" x14ac:dyDescent="0.25">
      <c r="A39" s="31" t="s">
        <v>14</v>
      </c>
      <c r="B39" s="32" t="s">
        <v>33</v>
      </c>
      <c r="C39" s="85">
        <f>C35/C42</f>
        <v>3.7833803201728849E-4</v>
      </c>
    </row>
    <row r="40" spans="1:3" x14ac:dyDescent="0.25">
      <c r="A40" s="31"/>
      <c r="B40" s="32"/>
      <c r="C40" s="18"/>
    </row>
    <row r="41" spans="1:3" ht="15.75" thickBot="1" x14ac:dyDescent="0.3">
      <c r="A41" s="36"/>
      <c r="B41" s="37" t="s">
        <v>34</v>
      </c>
      <c r="C41" s="86">
        <v>242049</v>
      </c>
    </row>
    <row r="42" spans="1:3" ht="15.75" thickBot="1" x14ac:dyDescent="0.3">
      <c r="A42" s="36"/>
      <c r="B42" s="37" t="s">
        <v>91</v>
      </c>
      <c r="C42" s="81">
        <v>269465.5</v>
      </c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32" activePane="bottomLeft" state="frozen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3" x14ac:dyDescent="0.25">
      <c r="A1" s="94" t="s">
        <v>87</v>
      </c>
      <c r="B1" s="94"/>
      <c r="C1" s="78"/>
    </row>
    <row r="2" spans="1:3" x14ac:dyDescent="0.25">
      <c r="A2" s="29"/>
      <c r="B2" s="30"/>
      <c r="C2" s="30"/>
    </row>
    <row r="3" spans="1:3" x14ac:dyDescent="0.25">
      <c r="B3" s="1" t="s">
        <v>90</v>
      </c>
      <c r="C3" s="30"/>
    </row>
    <row r="4" spans="1:3" x14ac:dyDescent="0.25">
      <c r="B4" s="5" t="s">
        <v>3</v>
      </c>
      <c r="C4" s="3"/>
    </row>
    <row r="5" spans="1:3" ht="15.75" thickBot="1" x14ac:dyDescent="0.3">
      <c r="B5" s="38" t="s">
        <v>98</v>
      </c>
      <c r="C5" s="3"/>
    </row>
    <row r="6" spans="1:3" ht="14.25" customHeight="1" x14ac:dyDescent="0.25">
      <c r="A6" s="88"/>
      <c r="B6" s="90"/>
      <c r="C6" s="92" t="s">
        <v>4</v>
      </c>
    </row>
    <row r="7" spans="1:3" x14ac:dyDescent="0.25">
      <c r="A7" s="89"/>
      <c r="B7" s="91"/>
      <c r="C7" s="93"/>
    </row>
    <row r="8" spans="1:3" x14ac:dyDescent="0.25">
      <c r="A8" s="6">
        <v>1</v>
      </c>
      <c r="B8" s="7" t="s">
        <v>5</v>
      </c>
      <c r="C8" s="84">
        <v>19.507294446889262</v>
      </c>
    </row>
    <row r="9" spans="1:3" x14ac:dyDescent="0.25">
      <c r="A9" s="31"/>
      <c r="B9" s="32" t="s">
        <v>6</v>
      </c>
      <c r="C9" s="15">
        <v>0</v>
      </c>
    </row>
    <row r="10" spans="1:3" x14ac:dyDescent="0.25">
      <c r="A10" s="31"/>
      <c r="B10" s="32" t="s">
        <v>7</v>
      </c>
      <c r="C10" s="15">
        <v>19.507294446889262</v>
      </c>
    </row>
    <row r="11" spans="1:3" x14ac:dyDescent="0.25">
      <c r="A11" s="31"/>
      <c r="B11" s="32"/>
      <c r="C11" s="18"/>
    </row>
    <row r="12" spans="1:3" x14ac:dyDescent="0.25">
      <c r="A12" s="6">
        <v>2</v>
      </c>
      <c r="B12" s="7" t="s">
        <v>8</v>
      </c>
      <c r="C12" s="84">
        <v>0.24137356781601002</v>
      </c>
    </row>
    <row r="13" spans="1:3" x14ac:dyDescent="0.25">
      <c r="A13" s="31"/>
      <c r="B13" s="33" t="s">
        <v>9</v>
      </c>
      <c r="C13" s="15">
        <v>0</v>
      </c>
    </row>
    <row r="14" spans="1:3" x14ac:dyDescent="0.25">
      <c r="A14" s="31"/>
      <c r="B14" s="33" t="s">
        <v>10</v>
      </c>
      <c r="C14" s="15">
        <v>0.24137356781601002</v>
      </c>
    </row>
    <row r="15" spans="1:3" x14ac:dyDescent="0.25">
      <c r="A15" s="11"/>
      <c r="B15" s="12"/>
      <c r="C15" s="18"/>
    </row>
    <row r="16" spans="1:3" x14ac:dyDescent="0.25">
      <c r="A16" s="6">
        <v>3</v>
      </c>
      <c r="B16" s="7" t="s">
        <v>11</v>
      </c>
      <c r="C16" s="84">
        <v>0</v>
      </c>
    </row>
    <row r="17" spans="1:3" ht="30" x14ac:dyDescent="0.25">
      <c r="A17" s="31" t="s">
        <v>12</v>
      </c>
      <c r="B17" s="34" t="s">
        <v>13</v>
      </c>
      <c r="C17" s="15">
        <v>0</v>
      </c>
    </row>
    <row r="18" spans="1:3" x14ac:dyDescent="0.25">
      <c r="A18" s="31" t="s">
        <v>14</v>
      </c>
      <c r="B18" s="34" t="s">
        <v>15</v>
      </c>
      <c r="C18" s="15">
        <v>0</v>
      </c>
    </row>
    <row r="19" spans="1:3" x14ac:dyDescent="0.25">
      <c r="A19" s="31" t="s">
        <v>16</v>
      </c>
      <c r="B19" s="32" t="s">
        <v>17</v>
      </c>
      <c r="C19" s="15">
        <v>0</v>
      </c>
    </row>
    <row r="20" spans="1:3" x14ac:dyDescent="0.25">
      <c r="A20" s="13"/>
      <c r="B20" s="14"/>
      <c r="C20" s="18"/>
    </row>
    <row r="21" spans="1:3" x14ac:dyDescent="0.25">
      <c r="A21" s="35">
        <v>4</v>
      </c>
      <c r="B21" s="7" t="s">
        <v>18</v>
      </c>
      <c r="C21" s="84">
        <v>0</v>
      </c>
    </row>
    <row r="22" spans="1:3" x14ac:dyDescent="0.25">
      <c r="A22" s="31"/>
      <c r="B22" s="32" t="s">
        <v>19</v>
      </c>
      <c r="C22" s="15">
        <v>0</v>
      </c>
    </row>
    <row r="23" spans="1:3" x14ac:dyDescent="0.25">
      <c r="A23" s="31"/>
      <c r="B23" s="32" t="s">
        <v>20</v>
      </c>
      <c r="C23" s="15">
        <v>0</v>
      </c>
    </row>
    <row r="24" spans="1:3" x14ac:dyDescent="0.25">
      <c r="A24" s="31"/>
      <c r="B24" s="32" t="s">
        <v>21</v>
      </c>
      <c r="C24" s="15"/>
    </row>
    <row r="25" spans="1:3" x14ac:dyDescent="0.25">
      <c r="A25" s="31"/>
      <c r="B25" s="32" t="s">
        <v>22</v>
      </c>
      <c r="C25" s="15"/>
    </row>
    <row r="26" spans="1:3" x14ac:dyDescent="0.25">
      <c r="A26" s="31"/>
      <c r="B26" s="32" t="s">
        <v>23</v>
      </c>
      <c r="C26" s="15">
        <v>0</v>
      </c>
    </row>
    <row r="27" spans="1:3" x14ac:dyDescent="0.25">
      <c r="A27" s="31"/>
      <c r="B27" s="32" t="s">
        <v>24</v>
      </c>
      <c r="C27" s="15">
        <v>0</v>
      </c>
    </row>
    <row r="28" spans="1:3" x14ac:dyDescent="0.25">
      <c r="A28" s="31"/>
      <c r="B28" s="32" t="s">
        <v>25</v>
      </c>
      <c r="C28" s="15">
        <v>0</v>
      </c>
    </row>
    <row r="29" spans="1:3" x14ac:dyDescent="0.25">
      <c r="A29" s="31"/>
      <c r="B29" s="32" t="s">
        <v>26</v>
      </c>
      <c r="C29" s="15">
        <v>0</v>
      </c>
    </row>
    <row r="30" spans="1:3" x14ac:dyDescent="0.25">
      <c r="A30" s="31"/>
      <c r="B30" s="32"/>
      <c r="C30" s="18"/>
    </row>
    <row r="31" spans="1:3" x14ac:dyDescent="0.25">
      <c r="A31" s="31">
        <v>5</v>
      </c>
      <c r="B31" s="7" t="s">
        <v>27</v>
      </c>
      <c r="C31" s="84">
        <v>0</v>
      </c>
    </row>
    <row r="32" spans="1:3" x14ac:dyDescent="0.25">
      <c r="A32" s="31" t="s">
        <v>12</v>
      </c>
      <c r="B32" s="32" t="s">
        <v>28</v>
      </c>
      <c r="C32" s="15"/>
    </row>
    <row r="33" spans="1:3" x14ac:dyDescent="0.25">
      <c r="A33" s="31" t="s">
        <v>14</v>
      </c>
      <c r="B33" s="32" t="s">
        <v>29</v>
      </c>
      <c r="C33" s="15"/>
    </row>
    <row r="34" spans="1:3" x14ac:dyDescent="0.25">
      <c r="A34" s="31"/>
      <c r="B34" s="32"/>
      <c r="C34" s="18"/>
    </row>
    <row r="35" spans="1:3" x14ac:dyDescent="0.25">
      <c r="A35" s="31">
        <v>6</v>
      </c>
      <c r="B35" s="7" t="s">
        <v>30</v>
      </c>
      <c r="C35" s="84">
        <v>19.74866801470527</v>
      </c>
    </row>
    <row r="36" spans="1:3" x14ac:dyDescent="0.25">
      <c r="A36" s="31"/>
      <c r="B36" s="32"/>
      <c r="C36" s="18"/>
    </row>
    <row r="37" spans="1:3" x14ac:dyDescent="0.25">
      <c r="A37" s="31">
        <v>7</v>
      </c>
      <c r="B37" s="7" t="s">
        <v>31</v>
      </c>
      <c r="C37" s="18"/>
    </row>
    <row r="38" spans="1:3" ht="30" x14ac:dyDescent="0.25">
      <c r="A38" s="31" t="s">
        <v>12</v>
      </c>
      <c r="B38" s="34" t="s">
        <v>32</v>
      </c>
      <c r="C38" s="85">
        <f>(C17+C21+C33)/C41</f>
        <v>0</v>
      </c>
    </row>
    <row r="39" spans="1:3" x14ac:dyDescent="0.25">
      <c r="A39" s="31" t="s">
        <v>14</v>
      </c>
      <c r="B39" s="32" t="s">
        <v>33</v>
      </c>
      <c r="C39" s="85">
        <f>C35/C42</f>
        <v>1.3065998005038371E-4</v>
      </c>
    </row>
    <row r="40" spans="1:3" x14ac:dyDescent="0.25">
      <c r="A40" s="31"/>
      <c r="B40" s="32"/>
      <c r="C40" s="18"/>
    </row>
    <row r="41" spans="1:3" ht="15.75" thickBot="1" x14ac:dyDescent="0.3">
      <c r="A41" s="36"/>
      <c r="B41" s="37" t="s">
        <v>34</v>
      </c>
      <c r="C41" s="86">
        <v>95602</v>
      </c>
    </row>
    <row r="42" spans="1:3" ht="15.75" thickBot="1" x14ac:dyDescent="0.3">
      <c r="A42" s="36"/>
      <c r="B42" s="37" t="s">
        <v>91</v>
      </c>
      <c r="C42" s="81">
        <v>151145.5</v>
      </c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rightToLeft="1" workbookViewId="0">
      <pane ySplit="7" topLeftCell="A29" activePane="bottomLeft" state="frozen"/>
      <selection pane="bottomLeft" activeCell="C38" sqref="C38: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3" x14ac:dyDescent="0.25">
      <c r="A1" s="94" t="s">
        <v>87</v>
      </c>
      <c r="B1" s="94"/>
      <c r="C1" s="78"/>
    </row>
    <row r="2" spans="1:3" x14ac:dyDescent="0.25">
      <c r="A2" s="29"/>
      <c r="B2" s="30"/>
      <c r="C2" s="30"/>
    </row>
    <row r="3" spans="1:3" x14ac:dyDescent="0.25">
      <c r="B3" s="1" t="s">
        <v>90</v>
      </c>
      <c r="C3" s="30"/>
    </row>
    <row r="4" spans="1:3" x14ac:dyDescent="0.25">
      <c r="B4" s="5" t="s">
        <v>3</v>
      </c>
      <c r="C4" s="3"/>
    </row>
    <row r="5" spans="1:3" ht="15.75" thickBot="1" x14ac:dyDescent="0.3">
      <c r="B5" s="38" t="s">
        <v>99</v>
      </c>
      <c r="C5" s="3"/>
    </row>
    <row r="6" spans="1:3" ht="14.25" customHeight="1" x14ac:dyDescent="0.25">
      <c r="A6" s="88"/>
      <c r="B6" s="90"/>
      <c r="C6" s="92" t="s">
        <v>4</v>
      </c>
    </row>
    <row r="7" spans="1:3" x14ac:dyDescent="0.25">
      <c r="A7" s="89"/>
      <c r="B7" s="91"/>
      <c r="C7" s="93"/>
    </row>
    <row r="8" spans="1:3" x14ac:dyDescent="0.25">
      <c r="A8" s="6">
        <v>1</v>
      </c>
      <c r="B8" s="7" t="s">
        <v>5</v>
      </c>
      <c r="C8" s="84">
        <v>1895.0177765816768</v>
      </c>
    </row>
    <row r="9" spans="1:3" x14ac:dyDescent="0.25">
      <c r="A9" s="31"/>
      <c r="B9" s="32" t="s">
        <v>6</v>
      </c>
      <c r="C9" s="15">
        <v>0</v>
      </c>
    </row>
    <row r="10" spans="1:3" x14ac:dyDescent="0.25">
      <c r="A10" s="31"/>
      <c r="B10" s="32" t="s">
        <v>7</v>
      </c>
      <c r="C10" s="15">
        <v>1895.0177765816768</v>
      </c>
    </row>
    <row r="11" spans="1:3" x14ac:dyDescent="0.25">
      <c r="A11" s="31"/>
      <c r="B11" s="32"/>
      <c r="C11" s="18"/>
    </row>
    <row r="12" spans="1:3" x14ac:dyDescent="0.25">
      <c r="A12" s="6">
        <v>2</v>
      </c>
      <c r="B12" s="7" t="s">
        <v>8</v>
      </c>
      <c r="C12" s="84">
        <v>25.104574308229921</v>
      </c>
    </row>
    <row r="13" spans="1:3" x14ac:dyDescent="0.25">
      <c r="A13" s="31"/>
      <c r="B13" s="33" t="s">
        <v>9</v>
      </c>
      <c r="C13" s="15">
        <v>0</v>
      </c>
    </row>
    <row r="14" spans="1:3" x14ac:dyDescent="0.25">
      <c r="A14" s="31"/>
      <c r="B14" s="33" t="s">
        <v>10</v>
      </c>
      <c r="C14" s="15">
        <v>25.104574308229921</v>
      </c>
    </row>
    <row r="15" spans="1:3" x14ac:dyDescent="0.25">
      <c r="A15" s="11"/>
      <c r="B15" s="12"/>
      <c r="C15" s="18"/>
    </row>
    <row r="16" spans="1:3" x14ac:dyDescent="0.25">
      <c r="A16" s="6">
        <v>3</v>
      </c>
      <c r="B16" s="7" t="s">
        <v>11</v>
      </c>
      <c r="C16" s="84">
        <v>1160.12193417194</v>
      </c>
    </row>
    <row r="17" spans="1:3" ht="30" x14ac:dyDescent="0.25">
      <c r="A17" s="31" t="s">
        <v>12</v>
      </c>
      <c r="B17" s="34" t="s">
        <v>13</v>
      </c>
      <c r="C17" s="15">
        <v>118.67994335186543</v>
      </c>
    </row>
    <row r="18" spans="1:3" x14ac:dyDescent="0.25">
      <c r="A18" s="31" t="s">
        <v>14</v>
      </c>
      <c r="B18" s="34" t="s">
        <v>15</v>
      </c>
      <c r="C18" s="15">
        <v>0</v>
      </c>
    </row>
    <row r="19" spans="1:3" x14ac:dyDescent="0.25">
      <c r="A19" s="31" t="s">
        <v>16</v>
      </c>
      <c r="B19" s="32" t="s">
        <v>17</v>
      </c>
      <c r="C19" s="15">
        <v>1041.4419908200746</v>
      </c>
    </row>
    <row r="20" spans="1:3" x14ac:dyDescent="0.25">
      <c r="A20" s="13"/>
      <c r="B20" s="14"/>
      <c r="C20" s="18"/>
    </row>
    <row r="21" spans="1:3" x14ac:dyDescent="0.25">
      <c r="A21" s="35">
        <v>4</v>
      </c>
      <c r="B21" s="7" t="s">
        <v>18</v>
      </c>
      <c r="C21" s="84">
        <v>9560.612687155879</v>
      </c>
    </row>
    <row r="22" spans="1:3" x14ac:dyDescent="0.25">
      <c r="A22" s="31"/>
      <c r="B22" s="32" t="s">
        <v>19</v>
      </c>
      <c r="C22" s="15">
        <v>740.37198754660744</v>
      </c>
    </row>
    <row r="23" spans="1:3" x14ac:dyDescent="0.25">
      <c r="A23" s="31"/>
      <c r="B23" s="32" t="s">
        <v>20</v>
      </c>
      <c r="C23" s="15">
        <v>5517.9879779095418</v>
      </c>
    </row>
    <row r="24" spans="1:3" x14ac:dyDescent="0.25">
      <c r="A24" s="31"/>
      <c r="B24" s="32" t="s">
        <v>21</v>
      </c>
      <c r="C24" s="15"/>
    </row>
    <row r="25" spans="1:3" x14ac:dyDescent="0.25">
      <c r="A25" s="31"/>
      <c r="B25" s="32" t="s">
        <v>22</v>
      </c>
      <c r="C25" s="15"/>
    </row>
    <row r="26" spans="1:3" x14ac:dyDescent="0.25">
      <c r="A26" s="31"/>
      <c r="B26" s="32" t="s">
        <v>23</v>
      </c>
      <c r="C26" s="15">
        <v>3.7673873806379994E-2</v>
      </c>
    </row>
    <row r="27" spans="1:3" x14ac:dyDescent="0.25">
      <c r="A27" s="31"/>
      <c r="B27" s="32" t="s">
        <v>24</v>
      </c>
      <c r="C27" s="15">
        <v>2262.2446212636028</v>
      </c>
    </row>
    <row r="28" spans="1:3" x14ac:dyDescent="0.25">
      <c r="A28" s="31"/>
      <c r="B28" s="32" t="s">
        <v>25</v>
      </c>
      <c r="C28" s="15">
        <v>0</v>
      </c>
    </row>
    <row r="29" spans="1:3" x14ac:dyDescent="0.25">
      <c r="A29" s="31"/>
      <c r="B29" s="32" t="s">
        <v>26</v>
      </c>
      <c r="C29" s="15">
        <v>1039.9704265623225</v>
      </c>
    </row>
    <row r="30" spans="1:3" x14ac:dyDescent="0.25">
      <c r="A30" s="31"/>
      <c r="B30" s="32"/>
      <c r="C30" s="18"/>
    </row>
    <row r="31" spans="1:3" x14ac:dyDescent="0.25">
      <c r="A31" s="31">
        <v>5</v>
      </c>
      <c r="B31" s="7" t="s">
        <v>27</v>
      </c>
      <c r="C31" s="84">
        <v>0</v>
      </c>
    </row>
    <row r="32" spans="1:3" x14ac:dyDescent="0.25">
      <c r="A32" s="31" t="s">
        <v>12</v>
      </c>
      <c r="B32" s="32" t="s">
        <v>28</v>
      </c>
      <c r="C32" s="15"/>
    </row>
    <row r="33" spans="1:3" x14ac:dyDescent="0.25">
      <c r="A33" s="31" t="s">
        <v>14</v>
      </c>
      <c r="B33" s="32" t="s">
        <v>29</v>
      </c>
      <c r="C33" s="15"/>
    </row>
    <row r="34" spans="1:3" x14ac:dyDescent="0.25">
      <c r="A34" s="31"/>
      <c r="B34" s="32"/>
      <c r="C34" s="18"/>
    </row>
    <row r="35" spans="1:3" x14ac:dyDescent="0.25">
      <c r="A35" s="31">
        <v>6</v>
      </c>
      <c r="B35" s="7" t="s">
        <v>30</v>
      </c>
      <c r="C35" s="84">
        <v>12640.856972217725</v>
      </c>
    </row>
    <row r="36" spans="1:3" x14ac:dyDescent="0.25">
      <c r="A36" s="31"/>
      <c r="B36" s="32"/>
      <c r="C36" s="18"/>
    </row>
    <row r="37" spans="1:3" x14ac:dyDescent="0.25">
      <c r="A37" s="31">
        <v>7</v>
      </c>
      <c r="B37" s="7" t="s">
        <v>31</v>
      </c>
      <c r="C37" s="18"/>
    </row>
    <row r="38" spans="1:3" ht="30" x14ac:dyDescent="0.25">
      <c r="A38" s="31" t="s">
        <v>12</v>
      </c>
      <c r="B38" s="34" t="s">
        <v>32</v>
      </c>
      <c r="C38" s="85">
        <f>(C17+C21+C33)/C41</f>
        <v>1.2806012479243609E-3</v>
      </c>
    </row>
    <row r="39" spans="1:3" x14ac:dyDescent="0.25">
      <c r="A39" s="31" t="s">
        <v>14</v>
      </c>
      <c r="B39" s="32" t="s">
        <v>33</v>
      </c>
      <c r="C39" s="85">
        <f>C35/C42</f>
        <v>1.4191994419037186E-3</v>
      </c>
    </row>
    <row r="40" spans="1:3" x14ac:dyDescent="0.25">
      <c r="A40" s="31"/>
      <c r="B40" s="32"/>
      <c r="C40" s="18"/>
    </row>
    <row r="41" spans="1:3" ht="15.75" thickBot="1" x14ac:dyDescent="0.3">
      <c r="A41" s="36"/>
      <c r="B41" s="37" t="s">
        <v>34</v>
      </c>
      <c r="C41" s="86">
        <v>7558397</v>
      </c>
    </row>
    <row r="42" spans="1:3" ht="15.75" thickBot="1" x14ac:dyDescent="0.3">
      <c r="A42" s="36"/>
      <c r="B42" s="37" t="s">
        <v>91</v>
      </c>
      <c r="C42" s="81">
        <v>8907033.5</v>
      </c>
    </row>
  </sheetData>
  <mergeCells count="4">
    <mergeCell ref="A6:A7"/>
    <mergeCell ref="B6:B7"/>
    <mergeCell ref="C6:C7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18</vt:i4>
      </vt:variant>
    </vt:vector>
  </HeadingPairs>
  <TitlesOfParts>
    <vt:vector size="18" baseType="lpstr">
      <vt:lpstr>מקפת אישית- נספח 1</vt:lpstr>
      <vt:lpstr>מקפת אישית-נספח 2</vt:lpstr>
      <vt:lpstr>מקפת אישית-נספח 3</vt:lpstr>
      <vt:lpstr>מסלול כללי</vt:lpstr>
      <vt:lpstr>מסלול הלכה</vt:lpstr>
      <vt:lpstr>מסלול מניות</vt:lpstr>
      <vt:lpstr>מסלול אגח</vt:lpstr>
      <vt:lpstr>מסלול שקלי</vt:lpstr>
      <vt:lpstr>מסלול לבני 50 ומטה</vt:lpstr>
      <vt:lpstr>מסלול לבני 50 עד 60</vt:lpstr>
      <vt:lpstr>מסלול לבני 60 ומעלה</vt:lpstr>
      <vt:lpstr>זכאים קיימים לקצבה</vt:lpstr>
      <vt:lpstr>מקבלי קצבה מסלול כללי</vt:lpstr>
      <vt:lpstr>מקבלי קצבה מסלול הלכה</vt:lpstr>
      <vt:lpstr>פנסיונרים מסלול כללי</vt:lpstr>
      <vt:lpstr>פנסיונרים מסלול הלכה</vt:lpstr>
      <vt:lpstr>פנסיונרים מסלול מניות</vt:lpstr>
      <vt:lpstr>פנסיונרים מסלול אגח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גלית פרץ</dc:creator>
  <cp:lastModifiedBy>גלית פרץ</cp:lastModifiedBy>
  <dcterms:created xsi:type="dcterms:W3CDTF">2021-03-15T11:01:33Z</dcterms:created>
  <dcterms:modified xsi:type="dcterms:W3CDTF">2021-04-07T07:31:23Z</dcterms:modified>
</cp:coreProperties>
</file>